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Dropbox\Personal\Minecraft\Minecraft Raw Data Share\06.07.2014 - alpha launch\"/>
    </mc:Choice>
  </mc:AlternateContent>
  <bookViews>
    <workbookView xWindow="13710" yWindow="0" windowWidth="19560" windowHeight="9120" tabRatio="820" activeTab="10"/>
  </bookViews>
  <sheets>
    <sheet name="Objects" sheetId="11" r:id="rId1"/>
    <sheet name="Ores" sheetId="1" r:id="rId2"/>
    <sheet name="Ingots" sheetId="5" r:id="rId3"/>
    <sheet name="Block (Comp)" sheetId="20" r:id="rId4"/>
    <sheet name="Catalysts" sheetId="12" r:id="rId5"/>
    <sheet name="Element Vessels" sheetId="38" r:id="rId6"/>
    <sheet name="Complex Vessels" sheetId="39" r:id="rId7"/>
    <sheet name="Compound Vessels" sheetId="10" r:id="rId8"/>
    <sheet name="Pellets (Poly)" sheetId="14" r:id="rId9"/>
    <sheet name="Fibers (Poly)" sheetId="15" r:id="rId10"/>
    <sheet name="Bricks"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s>
  <calcPr calcId="152511"/>
</workbook>
</file>

<file path=xl/calcChain.xml><?xml version="1.0" encoding="utf-8"?>
<calcChain xmlns="http://schemas.openxmlformats.org/spreadsheetml/2006/main">
  <c r="A5" i="40" l="1"/>
  <c r="A6" i="40"/>
  <c r="A7" i="40"/>
  <c r="A8" i="40"/>
  <c r="A9" i="40"/>
  <c r="A10" i="40"/>
  <c r="A11" i="40"/>
  <c r="A12" i="40"/>
  <c r="A13" i="40"/>
  <c r="E13" i="40"/>
  <c r="F13" i="40" s="1"/>
  <c r="D13" i="40"/>
  <c r="D4" i="40"/>
  <c r="D5" i="40"/>
  <c r="D6" i="40"/>
  <c r="D7" i="40"/>
  <c r="D8" i="40"/>
  <c r="D9" i="40"/>
  <c r="D10" i="40"/>
  <c r="D11" i="40"/>
  <c r="D12" i="40"/>
  <c r="F3" i="40"/>
  <c r="F4" i="40"/>
  <c r="F5" i="40"/>
  <c r="F6" i="40"/>
  <c r="F7" i="40"/>
  <c r="F8" i="40"/>
  <c r="F9" i="40"/>
  <c r="F10" i="40"/>
  <c r="F11" i="40"/>
  <c r="F12" i="40"/>
  <c r="E3" i="40"/>
  <c r="E4" i="40"/>
  <c r="E5" i="40"/>
  <c r="E6" i="40"/>
  <c r="E7" i="40"/>
  <c r="E8" i="40"/>
  <c r="E9" i="40"/>
  <c r="E10" i="40"/>
  <c r="E11" i="40"/>
  <c r="E12" i="40"/>
  <c r="E2" i="40"/>
  <c r="F2" i="40" s="1"/>
  <c r="D3" i="40"/>
  <c r="D2" i="40"/>
  <c r="A3" i="40"/>
  <c r="A4" i="40"/>
  <c r="A2" i="40"/>
  <c r="A1" i="40"/>
  <c r="A27" i="18" l="1"/>
  <c r="D27" i="18"/>
  <c r="V116" i="11" l="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V400" i="11"/>
  <c r="D26" i="18" l="1"/>
  <c r="A26" i="18"/>
  <c r="D18" i="5"/>
  <c r="D19" i="5"/>
  <c r="D20" i="5"/>
  <c r="D17" i="5"/>
  <c r="E18" i="5"/>
  <c r="C18" i="20" s="1"/>
  <c r="E19" i="5"/>
  <c r="C19" i="20" s="1"/>
  <c r="E20" i="5"/>
  <c r="C20" i="20" s="1"/>
  <c r="E17" i="5"/>
  <c r="C17" i="20" s="1"/>
  <c r="E16" i="5"/>
  <c r="D16" i="1"/>
  <c r="D18" i="1"/>
  <c r="D19" i="1"/>
  <c r="D20" i="1"/>
  <c r="D21" i="1"/>
  <c r="D17" i="1"/>
  <c r="D4" i="1"/>
  <c r="D5" i="1"/>
  <c r="D6" i="1"/>
  <c r="D7" i="1"/>
  <c r="D8" i="1"/>
  <c r="D9" i="1"/>
  <c r="D10" i="1"/>
  <c r="D11" i="1"/>
  <c r="D12" i="1"/>
  <c r="D13" i="1"/>
  <c r="D14" i="1"/>
  <c r="D15" i="1"/>
  <c r="D3" i="1"/>
  <c r="D2" i="1"/>
  <c r="C18" i="5" l="1"/>
  <c r="C19" i="5"/>
  <c r="C20" i="5"/>
  <c r="C17" i="5"/>
  <c r="E15" i="5"/>
  <c r="E14" i="5"/>
  <c r="E13" i="5"/>
  <c r="E12" i="5"/>
  <c r="E11" i="5"/>
  <c r="E10" i="5"/>
  <c r="E9" i="5"/>
  <c r="E8" i="5"/>
  <c r="E7" i="5"/>
  <c r="E6" i="5"/>
  <c r="E5" i="5"/>
  <c r="E4" i="5"/>
  <c r="E3" i="5"/>
  <c r="E2" i="5"/>
  <c r="E17" i="1"/>
  <c r="E18" i="1"/>
  <c r="E19" i="1"/>
  <c r="E20" i="1"/>
  <c r="E21" i="1"/>
  <c r="C21" i="20" s="1"/>
  <c r="E16" i="1"/>
  <c r="E15" i="1"/>
  <c r="E14" i="1"/>
  <c r="E13" i="1"/>
  <c r="E12" i="1"/>
  <c r="E11" i="1"/>
  <c r="E10" i="1"/>
  <c r="E9" i="1"/>
  <c r="E8" i="1"/>
  <c r="E7" i="1"/>
  <c r="E6" i="1"/>
  <c r="E5" i="1"/>
  <c r="E4" i="1"/>
  <c r="E3" i="1"/>
  <c r="AC3" i="11" l="1"/>
  <c r="AD3" i="11"/>
  <c r="AC4" i="11"/>
  <c r="AD4" i="11"/>
  <c r="AC5" i="11"/>
  <c r="AD5" i="11"/>
  <c r="AC6" i="11"/>
  <c r="AD6" i="11"/>
  <c r="AC7" i="11"/>
  <c r="AD7" i="11"/>
  <c r="AC8" i="11"/>
  <c r="AD8" i="11"/>
  <c r="AC9" i="11"/>
  <c r="AD9" i="11"/>
  <c r="AC10" i="11"/>
  <c r="AD10" i="11"/>
  <c r="AC11" i="11"/>
  <c r="AD11" i="11"/>
  <c r="AC12" i="11"/>
  <c r="AD12" i="11"/>
  <c r="AC13" i="11"/>
  <c r="AD13" i="11"/>
  <c r="AC14" i="11"/>
  <c r="AD14" i="11"/>
  <c r="AC15" i="11"/>
  <c r="AD15" i="11"/>
  <c r="AC16" i="11"/>
  <c r="AD16" i="11"/>
  <c r="AC17" i="11"/>
  <c r="AD17" i="11"/>
  <c r="AC18" i="11"/>
  <c r="AD18" i="11"/>
  <c r="AC19" i="11"/>
  <c r="AD19" i="11"/>
  <c r="AC20" i="11"/>
  <c r="AD20" i="11"/>
  <c r="AC21" i="11"/>
  <c r="AD21" i="11"/>
  <c r="AC22" i="11"/>
  <c r="AD22" i="11"/>
  <c r="AC23" i="11"/>
  <c r="AD23" i="11"/>
  <c r="AC24" i="11"/>
  <c r="AD24" i="11"/>
  <c r="AC25" i="11"/>
  <c r="AD25" i="11"/>
  <c r="AC26" i="11"/>
  <c r="AD26" i="11"/>
  <c r="AC27" i="11"/>
  <c r="AD27" i="11"/>
  <c r="AC28" i="11"/>
  <c r="AD28" i="11"/>
  <c r="AC29" i="11"/>
  <c r="AD29" i="11"/>
  <c r="AC30" i="11"/>
  <c r="AD30" i="11"/>
  <c r="AC31" i="11"/>
  <c r="AD31" i="11"/>
  <c r="AC32" i="11"/>
  <c r="AD32" i="11"/>
  <c r="AC33" i="11"/>
  <c r="AD33" i="11"/>
  <c r="AC34" i="11"/>
  <c r="AD34" i="11"/>
  <c r="AC35" i="11"/>
  <c r="AD35" i="11"/>
  <c r="AC36" i="11"/>
  <c r="AD36" i="11"/>
  <c r="AC37" i="11"/>
  <c r="AD37" i="11"/>
  <c r="AC38" i="11"/>
  <c r="AD38" i="11"/>
  <c r="AC39" i="11"/>
  <c r="AD39" i="11"/>
  <c r="AC40" i="11"/>
  <c r="AD40" i="11"/>
  <c r="AC41" i="11"/>
  <c r="AD41" i="11"/>
  <c r="AC42" i="11"/>
  <c r="AD42" i="11"/>
  <c r="AC43" i="11"/>
  <c r="AD43" i="11"/>
  <c r="AC44" i="11"/>
  <c r="AD44" i="11"/>
  <c r="AC45" i="11"/>
  <c r="AD45" i="11"/>
  <c r="AC46" i="11"/>
  <c r="AD46" i="11"/>
  <c r="AC47" i="11"/>
  <c r="AD47" i="11"/>
  <c r="AC48" i="11"/>
  <c r="AD48" i="11"/>
  <c r="AC49" i="11"/>
  <c r="AD49" i="11"/>
  <c r="AC50" i="11"/>
  <c r="AD50" i="11"/>
  <c r="AC51" i="11"/>
  <c r="AD51" i="11"/>
  <c r="AC52" i="11"/>
  <c r="AD52" i="11"/>
  <c r="AC53" i="11"/>
  <c r="AD53" i="11"/>
  <c r="AC54" i="11"/>
  <c r="AD54" i="11"/>
  <c r="AC55" i="11"/>
  <c r="AD55" i="11"/>
  <c r="AC56" i="11"/>
  <c r="AD56" i="11"/>
  <c r="AC57" i="11"/>
  <c r="AD57" i="11"/>
  <c r="AC58" i="11"/>
  <c r="AD58" i="11"/>
  <c r="AC59" i="11"/>
  <c r="AD59" i="11"/>
  <c r="AC60" i="11"/>
  <c r="AD60" i="11"/>
  <c r="AC61" i="11"/>
  <c r="AD61" i="11"/>
  <c r="AC62" i="11"/>
  <c r="AD62" i="11"/>
  <c r="AC63" i="11"/>
  <c r="AD63" i="11"/>
  <c r="AC64" i="11"/>
  <c r="AD64" i="11"/>
  <c r="AC65" i="11"/>
  <c r="AD65" i="11"/>
  <c r="AC66" i="11"/>
  <c r="AD66" i="11"/>
  <c r="AC67" i="11"/>
  <c r="AD67" i="11"/>
  <c r="AC68" i="11"/>
  <c r="AD68" i="11"/>
  <c r="AC69" i="11"/>
  <c r="AD69" i="11"/>
  <c r="AC70" i="11"/>
  <c r="AD70" i="11"/>
  <c r="AC71" i="11"/>
  <c r="AD71" i="11"/>
  <c r="AC72" i="11"/>
  <c r="AD72" i="11"/>
  <c r="AC73" i="11"/>
  <c r="AD73" i="11"/>
  <c r="AC74" i="11"/>
  <c r="AD74" i="11"/>
  <c r="AC75" i="11"/>
  <c r="AD75" i="11"/>
  <c r="AC76" i="11"/>
  <c r="AD76" i="11"/>
  <c r="AC77" i="11"/>
  <c r="AD77" i="11"/>
  <c r="AC78" i="11"/>
  <c r="AD78" i="11"/>
  <c r="AC79" i="11"/>
  <c r="AD79" i="11"/>
  <c r="AC80" i="11"/>
  <c r="AD80" i="11"/>
  <c r="AC81" i="11"/>
  <c r="AD81" i="11"/>
  <c r="AC82" i="11"/>
  <c r="AD82" i="11"/>
  <c r="AC83" i="11"/>
  <c r="AD83" i="11"/>
  <c r="AC84" i="11"/>
  <c r="AD84" i="11"/>
  <c r="AC85" i="11"/>
  <c r="AD85" i="11"/>
  <c r="AC86" i="11"/>
  <c r="AD86" i="11"/>
  <c r="AC87" i="11"/>
  <c r="AD87" i="11"/>
  <c r="AC88" i="11"/>
  <c r="AD88" i="11"/>
  <c r="AC89" i="11"/>
  <c r="AD89" i="11"/>
  <c r="AC90" i="11"/>
  <c r="AD90" i="11"/>
  <c r="AC91" i="11"/>
  <c r="AD91" i="11"/>
  <c r="AC92" i="11"/>
  <c r="AD92" i="11"/>
  <c r="AC93" i="11"/>
  <c r="AD93" i="11"/>
  <c r="AC94" i="11"/>
  <c r="AD94" i="11"/>
  <c r="AC95" i="11"/>
  <c r="AD95" i="11"/>
  <c r="AC96" i="11"/>
  <c r="AD96" i="11"/>
  <c r="AC97" i="11"/>
  <c r="AD97" i="11"/>
  <c r="AC98" i="11"/>
  <c r="AD98" i="11"/>
  <c r="AC99" i="11"/>
  <c r="AD99" i="11"/>
  <c r="AC100" i="11"/>
  <c r="AD100" i="11"/>
  <c r="AC101" i="11"/>
  <c r="AD101" i="11"/>
  <c r="AC102" i="11"/>
  <c r="AD102" i="11"/>
  <c r="AC103" i="11"/>
  <c r="AD103" i="11"/>
  <c r="AC104" i="11"/>
  <c r="AD104" i="11"/>
  <c r="AC105" i="11"/>
  <c r="AD105" i="11"/>
  <c r="AC106" i="11"/>
  <c r="AD106" i="11"/>
  <c r="AC107" i="11"/>
  <c r="AD107" i="11"/>
  <c r="AC108" i="11"/>
  <c r="AD108" i="11"/>
  <c r="AC109" i="11"/>
  <c r="AD109" i="11"/>
  <c r="AC110" i="11"/>
  <c r="AD110" i="11"/>
  <c r="AC111" i="11"/>
  <c r="AD111" i="11"/>
  <c r="AC112" i="11"/>
  <c r="AD112" i="11"/>
  <c r="AC113" i="11"/>
  <c r="AD113" i="11"/>
  <c r="AC114" i="11"/>
  <c r="AD114" i="11"/>
  <c r="AC115" i="11"/>
  <c r="AD115" i="11"/>
  <c r="AC116" i="11"/>
  <c r="AD116" i="11"/>
  <c r="AC117" i="11"/>
  <c r="AD117" i="11"/>
  <c r="AC118" i="11"/>
  <c r="AD118" i="11"/>
  <c r="AC119" i="11"/>
  <c r="AD119" i="11"/>
  <c r="AC120" i="11"/>
  <c r="AD120" i="11"/>
  <c r="AC121" i="11"/>
  <c r="AD121" i="11"/>
  <c r="AC122" i="11"/>
  <c r="AD122" i="11"/>
  <c r="AC123" i="11"/>
  <c r="AD123" i="11"/>
  <c r="AC124" i="11"/>
  <c r="AD124" i="11"/>
  <c r="AC125" i="11"/>
  <c r="AD125" i="11"/>
  <c r="AC126" i="11"/>
  <c r="AD126" i="11"/>
  <c r="AC127" i="11"/>
  <c r="AD127" i="11"/>
  <c r="AC128" i="11"/>
  <c r="AD128" i="11"/>
  <c r="AC129" i="11"/>
  <c r="AD129" i="11"/>
  <c r="AC130" i="11"/>
  <c r="AD130" i="11"/>
  <c r="AC131" i="11"/>
  <c r="AD131" i="11"/>
  <c r="AC132" i="11"/>
  <c r="AD132" i="11"/>
  <c r="AC133" i="11"/>
  <c r="AD133" i="11"/>
  <c r="AC134" i="11"/>
  <c r="AD134" i="11"/>
  <c r="AC135" i="11"/>
  <c r="AD135" i="11"/>
  <c r="AC136" i="11"/>
  <c r="AD136" i="11"/>
  <c r="AC137" i="11"/>
  <c r="AD137" i="11"/>
  <c r="AC138" i="11"/>
  <c r="AD138" i="11"/>
  <c r="AC139" i="11"/>
  <c r="AD139" i="11"/>
  <c r="AC140" i="11"/>
  <c r="AD140" i="11"/>
  <c r="AC141" i="11"/>
  <c r="AD141" i="11"/>
  <c r="AC142" i="11"/>
  <c r="AD142" i="11"/>
  <c r="AC143" i="11"/>
  <c r="AD143" i="11"/>
  <c r="AC144" i="11"/>
  <c r="AD144" i="11"/>
  <c r="AC145" i="11"/>
  <c r="AD145" i="11"/>
  <c r="AC146" i="11"/>
  <c r="AD146" i="11"/>
  <c r="AC147" i="11"/>
  <c r="AD147" i="11"/>
  <c r="AC148" i="11"/>
  <c r="AD148" i="11"/>
  <c r="AC149" i="11"/>
  <c r="AD149" i="11"/>
  <c r="AC150" i="11"/>
  <c r="AD150" i="11"/>
  <c r="AC151" i="11"/>
  <c r="AD151" i="11"/>
  <c r="AC152" i="11"/>
  <c r="AD152" i="11"/>
  <c r="AC153" i="11"/>
  <c r="AD153" i="11"/>
  <c r="AC154" i="11"/>
  <c r="AD154" i="11"/>
  <c r="AC155" i="11"/>
  <c r="AD155" i="11"/>
  <c r="AC156" i="11"/>
  <c r="AD156" i="11"/>
  <c r="AC157" i="11"/>
  <c r="AD157" i="11"/>
  <c r="AC158" i="11"/>
  <c r="AD158" i="11"/>
  <c r="AC159" i="11"/>
  <c r="AD159" i="11"/>
  <c r="AC160" i="11"/>
  <c r="AD160" i="11"/>
  <c r="AC161" i="11"/>
  <c r="AD161" i="11"/>
  <c r="AC162" i="11"/>
  <c r="AD162" i="11"/>
  <c r="AC163" i="11"/>
  <c r="AD163" i="11"/>
  <c r="AC164" i="11"/>
  <c r="AD164" i="11"/>
  <c r="AC165" i="11"/>
  <c r="AD165" i="11"/>
  <c r="AC166" i="11"/>
  <c r="AD166" i="11"/>
  <c r="AC167" i="11"/>
  <c r="AD167" i="11"/>
  <c r="AC168" i="11"/>
  <c r="AD168" i="11"/>
  <c r="AC169" i="11"/>
  <c r="AD169" i="11"/>
  <c r="AC170" i="11"/>
  <c r="AD170" i="11"/>
  <c r="AC171" i="11"/>
  <c r="AD171" i="11"/>
  <c r="AC172" i="11"/>
  <c r="AD172" i="11"/>
  <c r="AC173" i="11"/>
  <c r="AD173" i="11"/>
  <c r="AC174" i="11"/>
  <c r="AD174" i="11"/>
  <c r="AC175" i="11"/>
  <c r="AD175" i="11"/>
  <c r="AC176" i="11"/>
  <c r="AD176" i="11"/>
  <c r="AC177" i="11"/>
  <c r="AD177" i="11"/>
  <c r="AC178" i="11"/>
  <c r="AD178" i="11"/>
  <c r="AC179" i="11"/>
  <c r="AD179" i="11"/>
  <c r="AC180" i="11"/>
  <c r="AD180" i="11"/>
  <c r="AC181" i="11"/>
  <c r="AD181" i="11"/>
  <c r="AC182" i="11"/>
  <c r="AD182" i="11"/>
  <c r="AC183" i="11"/>
  <c r="AD183" i="11"/>
  <c r="AC184" i="11"/>
  <c r="AD184" i="11"/>
  <c r="AC185" i="11"/>
  <c r="AD185" i="11"/>
  <c r="AC186" i="11"/>
  <c r="AD186" i="11"/>
  <c r="AC187" i="11"/>
  <c r="AD187" i="11"/>
  <c r="AC188" i="11"/>
  <c r="AD188" i="11"/>
  <c r="AC189" i="11"/>
  <c r="AD189" i="11"/>
  <c r="AD2" i="11"/>
  <c r="AD1" i="11"/>
  <c r="AC1" i="11"/>
  <c r="AC2" i="11"/>
  <c r="D26" i="33"/>
  <c r="D25" i="33"/>
  <c r="C25" i="33" s="1"/>
  <c r="D24" i="33"/>
  <c r="C24" i="33" s="1"/>
  <c r="D23" i="33"/>
  <c r="D22" i="33"/>
  <c r="D21" i="33"/>
  <c r="C21" i="33" s="1"/>
  <c r="D20" i="33"/>
  <c r="C20" i="33" s="1"/>
  <c r="D19" i="33"/>
  <c r="D18" i="33"/>
  <c r="D17" i="33"/>
  <c r="C17" i="33" s="1"/>
  <c r="D16" i="33"/>
  <c r="C16" i="33" s="1"/>
  <c r="D15" i="33"/>
  <c r="D14" i="33"/>
  <c r="C14" i="33" s="1"/>
  <c r="D13" i="33"/>
  <c r="C13" i="33" s="1"/>
  <c r="D12" i="33"/>
  <c r="D11" i="33"/>
  <c r="D10" i="33"/>
  <c r="C10" i="33" s="1"/>
  <c r="D9" i="33"/>
  <c r="C9" i="33" s="1"/>
  <c r="D8" i="33"/>
  <c r="C8" i="33" s="1"/>
  <c r="D7" i="33"/>
  <c r="C7" i="33" s="1"/>
  <c r="D6" i="33"/>
  <c r="D5" i="33"/>
  <c r="C5" i="33" s="1"/>
  <c r="D4" i="33"/>
  <c r="C4" i="33" s="1"/>
  <c r="D3" i="33"/>
  <c r="D2" i="33"/>
  <c r="C3" i="33"/>
  <c r="C6" i="33"/>
  <c r="C11" i="33"/>
  <c r="C12" i="33"/>
  <c r="C15" i="33"/>
  <c r="C18" i="33"/>
  <c r="C19" i="33"/>
  <c r="C22" i="33"/>
  <c r="C23" i="33"/>
  <c r="C26" i="33"/>
  <c r="C2" i="33"/>
  <c r="A3" i="28"/>
  <c r="A2" i="28"/>
  <c r="A1" i="28"/>
  <c r="A16" i="18"/>
  <c r="A17" i="18"/>
  <c r="A18" i="18"/>
  <c r="A19" i="18"/>
  <c r="A20" i="18"/>
  <c r="A21" i="18"/>
  <c r="A22" i="18"/>
  <c r="A23" i="18"/>
  <c r="A24" i="18"/>
  <c r="A25" i="18"/>
  <c r="A15" i="18"/>
  <c r="A14" i="18"/>
  <c r="A13" i="18"/>
  <c r="A12" i="18"/>
  <c r="A11" i="18"/>
  <c r="A10" i="18"/>
  <c r="A9" i="18"/>
  <c r="A8" i="18"/>
  <c r="A7" i="18"/>
  <c r="A6" i="18"/>
  <c r="A5" i="18"/>
  <c r="A4" i="18"/>
  <c r="A3" i="18"/>
  <c r="A2" i="18"/>
  <c r="A1" i="18"/>
  <c r="A13" i="29"/>
  <c r="A14" i="29"/>
  <c r="A15" i="29"/>
  <c r="A12" i="29"/>
  <c r="A11" i="29"/>
  <c r="A10" i="29"/>
  <c r="A9" i="29"/>
  <c r="A8" i="29"/>
  <c r="A7" i="29"/>
  <c r="A6" i="29"/>
  <c r="A5" i="29"/>
  <c r="A4" i="29"/>
  <c r="A3" i="29"/>
  <c r="A2" i="29"/>
  <c r="A1" i="29"/>
  <c r="A12" i="34"/>
  <c r="A11" i="34"/>
  <c r="A10" i="34"/>
  <c r="A9" i="34"/>
  <c r="A8" i="34"/>
  <c r="A7" i="34"/>
  <c r="A6" i="34"/>
  <c r="A5" i="34"/>
  <c r="A4" i="34"/>
  <c r="A3" i="34"/>
  <c r="A2" i="34"/>
  <c r="A1" i="34"/>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14" i="27"/>
  <c r="A13" i="27"/>
  <c r="A12" i="27"/>
  <c r="A11" i="27"/>
  <c r="A10" i="27"/>
  <c r="A9" i="27"/>
  <c r="A8" i="27"/>
  <c r="A7" i="27"/>
  <c r="A6" i="27"/>
  <c r="A5" i="27"/>
  <c r="A4" i="27"/>
  <c r="A3" i="27"/>
  <c r="A2" i="27"/>
  <c r="A1" i="27"/>
  <c r="E13" i="24"/>
  <c r="E12" i="24"/>
  <c r="E11" i="24"/>
  <c r="E10" i="24"/>
  <c r="E9" i="24"/>
  <c r="E8" i="24"/>
  <c r="E7" i="24"/>
  <c r="E6" i="24"/>
  <c r="E5" i="24"/>
  <c r="E4" i="24"/>
  <c r="E3" i="24"/>
  <c r="E2" i="24"/>
  <c r="E1" i="24"/>
  <c r="A13" i="24"/>
  <c r="A12" i="24"/>
  <c r="A11" i="24"/>
  <c r="A10" i="24"/>
  <c r="A9" i="24"/>
  <c r="A8" i="24"/>
  <c r="A7" i="24"/>
  <c r="A6" i="24"/>
  <c r="A5" i="24"/>
  <c r="A4" i="24"/>
  <c r="A3" i="24"/>
  <c r="A2" i="24"/>
  <c r="A1" i="24"/>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15" i="36"/>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5" i="1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5" i="17"/>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A2" i="15"/>
  <c r="A1" i="15"/>
  <c r="J115" i="14"/>
  <c r="J114" i="14"/>
  <c r="J113" i="14"/>
  <c r="J112" i="14"/>
  <c r="J111" i="14"/>
  <c r="J110" i="14"/>
  <c r="J109" i="14"/>
  <c r="J108" i="14"/>
  <c r="J107" i="14"/>
  <c r="J106" i="14"/>
  <c r="J105" i="14"/>
  <c r="J104" i="14"/>
  <c r="J103" i="14"/>
  <c r="J102" i="14"/>
  <c r="J101" i="14"/>
  <c r="J100" i="14"/>
  <c r="J99" i="14"/>
  <c r="J98" i="14"/>
  <c r="J97" i="14"/>
  <c r="J96" i="14"/>
  <c r="J95" i="14"/>
  <c r="J94" i="14"/>
  <c r="J93" i="14"/>
  <c r="J92" i="14"/>
  <c r="J91" i="14"/>
  <c r="J90" i="14"/>
  <c r="J89" i="14"/>
  <c r="J88" i="14"/>
  <c r="J87" i="14"/>
  <c r="J86" i="14"/>
  <c r="J85" i="14"/>
  <c r="J84" i="14"/>
  <c r="J83" i="14"/>
  <c r="J82" i="14"/>
  <c r="J81" i="14"/>
  <c r="J80" i="14"/>
  <c r="J79" i="14"/>
  <c r="J78" i="14"/>
  <c r="J77" i="14"/>
  <c r="J76" i="14"/>
  <c r="J75" i="14"/>
  <c r="J74" i="14"/>
  <c r="J73" i="14"/>
  <c r="J72" i="14"/>
  <c r="J71" i="14"/>
  <c r="J70" i="14"/>
  <c r="J69" i="14"/>
  <c r="J68" i="14"/>
  <c r="J67" i="14"/>
  <c r="J66" i="14"/>
  <c r="J65" i="14"/>
  <c r="J64" i="14"/>
  <c r="J63" i="14"/>
  <c r="J62" i="14"/>
  <c r="J61" i="14"/>
  <c r="J60" i="14"/>
  <c r="J59" i="14"/>
  <c r="J58" i="14"/>
  <c r="J57" i="14"/>
  <c r="J56" i="14"/>
  <c r="J55" i="14"/>
  <c r="J54" i="14"/>
  <c r="J53" i="14"/>
  <c r="J52" i="14"/>
  <c r="J51" i="14"/>
  <c r="J50" i="14"/>
  <c r="J49" i="14"/>
  <c r="J48" i="14"/>
  <c r="J47" i="14"/>
  <c r="J46" i="14"/>
  <c r="J45" i="14"/>
  <c r="J44" i="14"/>
  <c r="J43" i="14"/>
  <c r="J42" i="14"/>
  <c r="J41" i="14"/>
  <c r="J40" i="14"/>
  <c r="J39" i="14"/>
  <c r="J38" i="14"/>
  <c r="J37" i="14"/>
  <c r="J36" i="14"/>
  <c r="J35" i="14"/>
  <c r="J34" i="14"/>
  <c r="J33" i="14"/>
  <c r="J32" i="14"/>
  <c r="J31" i="14"/>
  <c r="J30" i="14"/>
  <c r="J29" i="14"/>
  <c r="J28" i="14"/>
  <c r="J27" i="14"/>
  <c r="J26" i="14"/>
  <c r="J25" i="14"/>
  <c r="J24" i="14"/>
  <c r="J23" i="14"/>
  <c r="J22" i="14"/>
  <c r="J21" i="14"/>
  <c r="J20" i="14"/>
  <c r="J19" i="14"/>
  <c r="J18" i="14"/>
  <c r="J17" i="14"/>
  <c r="J16" i="14"/>
  <c r="J15" i="14"/>
  <c r="J14" i="14"/>
  <c r="J13" i="14"/>
  <c r="J12" i="14"/>
  <c r="J11" i="14"/>
  <c r="J10" i="14"/>
  <c r="J9" i="14"/>
  <c r="J8" i="14"/>
  <c r="J7" i="14"/>
  <c r="J6" i="14"/>
  <c r="J5" i="14"/>
  <c r="G5" i="14" s="1"/>
  <c r="J4" i="14"/>
  <c r="J3" i="14"/>
  <c r="J2"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A1" i="14"/>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D3" i="10"/>
  <c r="E3" i="10" s="1"/>
  <c r="C3" i="10" s="1"/>
  <c r="F3" i="11" s="1"/>
  <c r="D4" i="10"/>
  <c r="E4" i="10" s="1"/>
  <c r="C4" i="10" s="1"/>
  <c r="F4" i="11" s="1"/>
  <c r="D5" i="10"/>
  <c r="E5" i="10" s="1"/>
  <c r="C5" i="10" s="1"/>
  <c r="F5" i="11" s="1"/>
  <c r="D6" i="10"/>
  <c r="E6" i="10" s="1"/>
  <c r="C6" i="10" s="1"/>
  <c r="F6" i="11" s="1"/>
  <c r="D7" i="10"/>
  <c r="E7" i="10" s="1"/>
  <c r="C7" i="10" s="1"/>
  <c r="F7" i="11" s="1"/>
  <c r="D8" i="10"/>
  <c r="E8" i="10" s="1"/>
  <c r="C8" i="10" s="1"/>
  <c r="F8" i="11" s="1"/>
  <c r="D9" i="10"/>
  <c r="E9" i="10" s="1"/>
  <c r="C9" i="10" s="1"/>
  <c r="F9" i="11" s="1"/>
  <c r="D10" i="10"/>
  <c r="E10" i="10" s="1"/>
  <c r="C10" i="10" s="1"/>
  <c r="F10" i="11" s="1"/>
  <c r="D11" i="10"/>
  <c r="E11" i="10" s="1"/>
  <c r="C11" i="10" s="1"/>
  <c r="F11" i="11" s="1"/>
  <c r="D12" i="10"/>
  <c r="E12" i="10" s="1"/>
  <c r="C12" i="10" s="1"/>
  <c r="F12" i="11" s="1"/>
  <c r="D13" i="10"/>
  <c r="E13" i="10" s="1"/>
  <c r="C13" i="10" s="1"/>
  <c r="F13" i="11" s="1"/>
  <c r="D14" i="10"/>
  <c r="E14" i="10" s="1"/>
  <c r="C14" i="10" s="1"/>
  <c r="F14" i="11" s="1"/>
  <c r="D15" i="10"/>
  <c r="E15" i="10" s="1"/>
  <c r="C15" i="10" s="1"/>
  <c r="F15" i="11" s="1"/>
  <c r="D16" i="10"/>
  <c r="E16" i="10" s="1"/>
  <c r="C16" i="10" s="1"/>
  <c r="F16" i="11" s="1"/>
  <c r="D17" i="10"/>
  <c r="E17" i="10" s="1"/>
  <c r="C17" i="10" s="1"/>
  <c r="F17" i="11" s="1"/>
  <c r="D18" i="10"/>
  <c r="E18" i="10" s="1"/>
  <c r="C18" i="10" s="1"/>
  <c r="F18" i="11" s="1"/>
  <c r="D19" i="10"/>
  <c r="E19" i="10" s="1"/>
  <c r="C19" i="10" s="1"/>
  <c r="F19" i="11" s="1"/>
  <c r="D20" i="10"/>
  <c r="E20" i="10" s="1"/>
  <c r="C20" i="10" s="1"/>
  <c r="F20" i="11" s="1"/>
  <c r="D21" i="10"/>
  <c r="E21" i="10" s="1"/>
  <c r="C21" i="10" s="1"/>
  <c r="F21" i="11" s="1"/>
  <c r="D22" i="10"/>
  <c r="E22" i="10" s="1"/>
  <c r="C22" i="10" s="1"/>
  <c r="F22" i="11" s="1"/>
  <c r="D23" i="10"/>
  <c r="E23" i="10" s="1"/>
  <c r="C23" i="10" s="1"/>
  <c r="F23" i="11" s="1"/>
  <c r="D24" i="10"/>
  <c r="E24" i="10" s="1"/>
  <c r="C24" i="10" s="1"/>
  <c r="F24" i="11" s="1"/>
  <c r="D25" i="10"/>
  <c r="E25" i="10" s="1"/>
  <c r="C25" i="10" s="1"/>
  <c r="F25" i="11" s="1"/>
  <c r="D26" i="10"/>
  <c r="E26" i="10" s="1"/>
  <c r="C26" i="10" s="1"/>
  <c r="F26" i="11" s="1"/>
  <c r="D27" i="10"/>
  <c r="E27" i="10" s="1"/>
  <c r="C27" i="10" s="1"/>
  <c r="F27" i="11" s="1"/>
  <c r="D28" i="10"/>
  <c r="E28" i="10" s="1"/>
  <c r="C28" i="10" s="1"/>
  <c r="F28" i="11" s="1"/>
  <c r="D29" i="10"/>
  <c r="E29" i="10" s="1"/>
  <c r="C29" i="10" s="1"/>
  <c r="F29" i="11" s="1"/>
  <c r="D30" i="10"/>
  <c r="E30" i="10" s="1"/>
  <c r="C30" i="10" s="1"/>
  <c r="F30" i="11" s="1"/>
  <c r="D31" i="10"/>
  <c r="E31" i="10" s="1"/>
  <c r="C31" i="10" s="1"/>
  <c r="F31" i="11" s="1"/>
  <c r="D32" i="10"/>
  <c r="E32" i="10" s="1"/>
  <c r="C32" i="10" s="1"/>
  <c r="F32" i="11" s="1"/>
  <c r="D33" i="10"/>
  <c r="E33" i="10" s="1"/>
  <c r="C33" i="10" s="1"/>
  <c r="F33" i="11" s="1"/>
  <c r="D34" i="10"/>
  <c r="E34" i="10" s="1"/>
  <c r="C34" i="10" s="1"/>
  <c r="F34" i="11" s="1"/>
  <c r="D35" i="10"/>
  <c r="E35" i="10" s="1"/>
  <c r="C35" i="10" s="1"/>
  <c r="F35" i="11" s="1"/>
  <c r="D36" i="10"/>
  <c r="E36" i="10" s="1"/>
  <c r="C36" i="10" s="1"/>
  <c r="F36" i="11" s="1"/>
  <c r="D37" i="10"/>
  <c r="E37" i="10" s="1"/>
  <c r="C37" i="10" s="1"/>
  <c r="F37" i="11" s="1"/>
  <c r="D38" i="10"/>
  <c r="E38" i="10" s="1"/>
  <c r="C38" i="10" s="1"/>
  <c r="F38" i="11" s="1"/>
  <c r="D39" i="10"/>
  <c r="E39" i="10" s="1"/>
  <c r="C39" i="10" s="1"/>
  <c r="F39" i="11" s="1"/>
  <c r="D40" i="10"/>
  <c r="E40" i="10" s="1"/>
  <c r="C40" i="10" s="1"/>
  <c r="F40" i="11" s="1"/>
  <c r="D41" i="10"/>
  <c r="E41" i="10" s="1"/>
  <c r="C41" i="10" s="1"/>
  <c r="F41" i="11" s="1"/>
  <c r="D42" i="10"/>
  <c r="E42" i="10" s="1"/>
  <c r="C42" i="10" s="1"/>
  <c r="F42" i="11" s="1"/>
  <c r="D43" i="10"/>
  <c r="E43" i="10" s="1"/>
  <c r="C43" i="10" s="1"/>
  <c r="F43" i="11" s="1"/>
  <c r="D44" i="10"/>
  <c r="E44" i="10" s="1"/>
  <c r="C44" i="10" s="1"/>
  <c r="F44" i="11" s="1"/>
  <c r="D45" i="10"/>
  <c r="E45" i="10" s="1"/>
  <c r="C45" i="10" s="1"/>
  <c r="F45" i="11" s="1"/>
  <c r="D46" i="10"/>
  <c r="E46" i="10" s="1"/>
  <c r="C46" i="10" s="1"/>
  <c r="F46" i="11" s="1"/>
  <c r="D47" i="10"/>
  <c r="E47" i="10" s="1"/>
  <c r="C47" i="10" s="1"/>
  <c r="F47" i="11" s="1"/>
  <c r="D48" i="10"/>
  <c r="E48" i="10" s="1"/>
  <c r="C48" i="10" s="1"/>
  <c r="F48" i="11" s="1"/>
  <c r="D49" i="10"/>
  <c r="E49" i="10" s="1"/>
  <c r="C49" i="10" s="1"/>
  <c r="F49" i="11" s="1"/>
  <c r="D50" i="10"/>
  <c r="E50" i="10" s="1"/>
  <c r="C50" i="10" s="1"/>
  <c r="F50" i="11" s="1"/>
  <c r="D51" i="10"/>
  <c r="E51" i="10" s="1"/>
  <c r="C51" i="10" s="1"/>
  <c r="F51" i="11" s="1"/>
  <c r="D52" i="10"/>
  <c r="E52" i="10" s="1"/>
  <c r="C52" i="10" s="1"/>
  <c r="F52" i="11" s="1"/>
  <c r="D53" i="10"/>
  <c r="E53" i="10" s="1"/>
  <c r="C53" i="10" s="1"/>
  <c r="F53" i="11" s="1"/>
  <c r="D54" i="10"/>
  <c r="E54" i="10" s="1"/>
  <c r="C54" i="10" s="1"/>
  <c r="F54" i="11" s="1"/>
  <c r="D55" i="10"/>
  <c r="E55" i="10" s="1"/>
  <c r="C55" i="10" s="1"/>
  <c r="F55" i="11" s="1"/>
  <c r="D56" i="10"/>
  <c r="E56" i="10" s="1"/>
  <c r="C56" i="10" s="1"/>
  <c r="F56" i="11" s="1"/>
  <c r="D57" i="10"/>
  <c r="E57" i="10" s="1"/>
  <c r="C57" i="10" s="1"/>
  <c r="F57" i="11" s="1"/>
  <c r="D58" i="10"/>
  <c r="E58" i="10" s="1"/>
  <c r="C58" i="10" s="1"/>
  <c r="F58" i="11" s="1"/>
  <c r="D59" i="10"/>
  <c r="E59" i="10" s="1"/>
  <c r="C59" i="10" s="1"/>
  <c r="F59" i="11" s="1"/>
  <c r="D60" i="10"/>
  <c r="E60" i="10" s="1"/>
  <c r="C60" i="10" s="1"/>
  <c r="F60" i="11" s="1"/>
  <c r="D61" i="10"/>
  <c r="E61" i="10" s="1"/>
  <c r="C61" i="10" s="1"/>
  <c r="F61" i="11" s="1"/>
  <c r="D62" i="10"/>
  <c r="E62" i="10" s="1"/>
  <c r="C62" i="10" s="1"/>
  <c r="F62" i="11" s="1"/>
  <c r="D63" i="10"/>
  <c r="E63" i="10" s="1"/>
  <c r="C63" i="10" s="1"/>
  <c r="F63" i="11" s="1"/>
  <c r="D64" i="10"/>
  <c r="E64" i="10" s="1"/>
  <c r="C64" i="10" s="1"/>
  <c r="F64" i="11" s="1"/>
  <c r="D65" i="10"/>
  <c r="E65" i="10" s="1"/>
  <c r="C65" i="10" s="1"/>
  <c r="F65" i="11" s="1"/>
  <c r="D66" i="10"/>
  <c r="E66" i="10" s="1"/>
  <c r="C66" i="10" s="1"/>
  <c r="F66" i="11" s="1"/>
  <c r="D67" i="10"/>
  <c r="E67" i="10" s="1"/>
  <c r="C67" i="10" s="1"/>
  <c r="F67" i="11" s="1"/>
  <c r="D68" i="10"/>
  <c r="E68" i="10" s="1"/>
  <c r="C68" i="10" s="1"/>
  <c r="F68" i="11" s="1"/>
  <c r="D69" i="10"/>
  <c r="E69" i="10" s="1"/>
  <c r="C69" i="10" s="1"/>
  <c r="F69" i="11" s="1"/>
  <c r="D70" i="10"/>
  <c r="E70" i="10" s="1"/>
  <c r="C70" i="10" s="1"/>
  <c r="F70" i="11" s="1"/>
  <c r="D71" i="10"/>
  <c r="E71" i="10" s="1"/>
  <c r="C71" i="10" s="1"/>
  <c r="F71" i="11" s="1"/>
  <c r="D72" i="10"/>
  <c r="E72" i="10" s="1"/>
  <c r="C72" i="10" s="1"/>
  <c r="F72" i="11" s="1"/>
  <c r="D73" i="10"/>
  <c r="E73" i="10" s="1"/>
  <c r="C73" i="10" s="1"/>
  <c r="F73" i="11" s="1"/>
  <c r="D74" i="10"/>
  <c r="E74" i="10" s="1"/>
  <c r="C74" i="10" s="1"/>
  <c r="F74" i="11" s="1"/>
  <c r="D75" i="10"/>
  <c r="E75" i="10" s="1"/>
  <c r="C75" i="10" s="1"/>
  <c r="F75" i="11" s="1"/>
  <c r="D76" i="10"/>
  <c r="E76" i="10" s="1"/>
  <c r="C76" i="10" s="1"/>
  <c r="F76" i="11" s="1"/>
  <c r="D77" i="10"/>
  <c r="E77" i="10" s="1"/>
  <c r="C77" i="10" s="1"/>
  <c r="F77" i="11" s="1"/>
  <c r="D78" i="10"/>
  <c r="E78" i="10" s="1"/>
  <c r="C78" i="10" s="1"/>
  <c r="F78" i="11" s="1"/>
  <c r="D79" i="10"/>
  <c r="E79" i="10" s="1"/>
  <c r="C79" i="10" s="1"/>
  <c r="F79" i="11" s="1"/>
  <c r="D80" i="10"/>
  <c r="E80" i="10" s="1"/>
  <c r="C80" i="10" s="1"/>
  <c r="F80" i="11" s="1"/>
  <c r="D81" i="10"/>
  <c r="E81" i="10" s="1"/>
  <c r="C81" i="10" s="1"/>
  <c r="F81" i="11" s="1"/>
  <c r="D82" i="10"/>
  <c r="E82" i="10" s="1"/>
  <c r="D83" i="10"/>
  <c r="E83" i="10" s="1"/>
  <c r="C83" i="10" s="1"/>
  <c r="F83" i="11" s="1"/>
  <c r="D84" i="10"/>
  <c r="E84" i="10" s="1"/>
  <c r="C84" i="10" s="1"/>
  <c r="F84" i="11" s="1"/>
  <c r="D85" i="10"/>
  <c r="E85" i="10" s="1"/>
  <c r="D86" i="10"/>
  <c r="E86" i="10" s="1"/>
  <c r="C86" i="10" s="1"/>
  <c r="F86" i="11" s="1"/>
  <c r="D87" i="10"/>
  <c r="E87" i="10" s="1"/>
  <c r="C87" i="10" s="1"/>
  <c r="F87" i="11" s="1"/>
  <c r="D88" i="10"/>
  <c r="E88" i="10" s="1"/>
  <c r="D89" i="10"/>
  <c r="E89" i="10" s="1"/>
  <c r="C89" i="10" s="1"/>
  <c r="F89" i="11" s="1"/>
  <c r="D90" i="10"/>
  <c r="E90" i="10" s="1"/>
  <c r="C90" i="10" s="1"/>
  <c r="F90" i="11" s="1"/>
  <c r="D91" i="10"/>
  <c r="E91" i="10" s="1"/>
  <c r="D92" i="10"/>
  <c r="E92" i="10" s="1"/>
  <c r="C92" i="10" s="1"/>
  <c r="F92" i="11" s="1"/>
  <c r="D93" i="10"/>
  <c r="E93" i="10" s="1"/>
  <c r="C93" i="10" s="1"/>
  <c r="F93" i="11" s="1"/>
  <c r="D94" i="10"/>
  <c r="E94" i="10" s="1"/>
  <c r="D95" i="10"/>
  <c r="E95" i="10" s="1"/>
  <c r="C95" i="10" s="1"/>
  <c r="F95" i="11" s="1"/>
  <c r="D96" i="10"/>
  <c r="E96" i="10" s="1"/>
  <c r="C96" i="10" s="1"/>
  <c r="F96" i="11" s="1"/>
  <c r="D97" i="10"/>
  <c r="E97" i="10" s="1"/>
  <c r="D98" i="10"/>
  <c r="E98" i="10" s="1"/>
  <c r="C98" i="10" s="1"/>
  <c r="F98" i="11" s="1"/>
  <c r="D99" i="10"/>
  <c r="E99" i="10" s="1"/>
  <c r="C99" i="10" s="1"/>
  <c r="F99" i="11" s="1"/>
  <c r="D100" i="10"/>
  <c r="E100" i="10" s="1"/>
  <c r="D101" i="10"/>
  <c r="E101" i="10" s="1"/>
  <c r="C101" i="10" s="1"/>
  <c r="F101" i="11" s="1"/>
  <c r="D102" i="10"/>
  <c r="E102" i="10" s="1"/>
  <c r="C102" i="10" s="1"/>
  <c r="F102" i="11" s="1"/>
  <c r="D103" i="10"/>
  <c r="E103" i="10" s="1"/>
  <c r="C103" i="10" s="1"/>
  <c r="F103" i="11" s="1"/>
  <c r="D104" i="10"/>
  <c r="E104" i="10" s="1"/>
  <c r="C104" i="10" s="1"/>
  <c r="F104" i="11" s="1"/>
  <c r="D105" i="10"/>
  <c r="E105" i="10" s="1"/>
  <c r="C105" i="10" s="1"/>
  <c r="F105" i="11" s="1"/>
  <c r="D106" i="10"/>
  <c r="E106" i="10" s="1"/>
  <c r="C106" i="10" s="1"/>
  <c r="F106" i="11" s="1"/>
  <c r="D107" i="10"/>
  <c r="E107" i="10" s="1"/>
  <c r="C107" i="10" s="1"/>
  <c r="F107" i="11" s="1"/>
  <c r="D108" i="10"/>
  <c r="E108" i="10" s="1"/>
  <c r="C108" i="10" s="1"/>
  <c r="F108" i="11" s="1"/>
  <c r="D109" i="10"/>
  <c r="E109" i="10" s="1"/>
  <c r="C109" i="10" s="1"/>
  <c r="F109" i="11" s="1"/>
  <c r="D110" i="10"/>
  <c r="E110" i="10" s="1"/>
  <c r="C110" i="10" s="1"/>
  <c r="F110" i="11" s="1"/>
  <c r="D111" i="10"/>
  <c r="E111" i="10" s="1"/>
  <c r="C111" i="10" s="1"/>
  <c r="F111" i="11" s="1"/>
  <c r="D112" i="10"/>
  <c r="E112" i="10" s="1"/>
  <c r="C112" i="10" s="1"/>
  <c r="F112" i="11" s="1"/>
  <c r="D113" i="10"/>
  <c r="E113" i="10" s="1"/>
  <c r="C113" i="10" s="1"/>
  <c r="F113" i="11" s="1"/>
  <c r="D114" i="10"/>
  <c r="E114" i="10" s="1"/>
  <c r="C114" i="10" s="1"/>
  <c r="F114" i="11" s="1"/>
  <c r="D115" i="10"/>
  <c r="E115" i="10" s="1"/>
  <c r="C115" i="10" s="1"/>
  <c r="F115" i="11" s="1"/>
  <c r="D116" i="10"/>
  <c r="E116" i="10" s="1"/>
  <c r="D117" i="10"/>
  <c r="E117" i="10" s="1"/>
  <c r="D118" i="10"/>
  <c r="E118" i="10" s="1"/>
  <c r="D119" i="10"/>
  <c r="E119" i="10" s="1"/>
  <c r="D120" i="10"/>
  <c r="E120" i="10" s="1"/>
  <c r="C120" i="10" s="1"/>
  <c r="F118" i="11" s="1"/>
  <c r="D121" i="10"/>
  <c r="E121" i="10" s="1"/>
  <c r="D122" i="10"/>
  <c r="E122" i="10" s="1"/>
  <c r="C122" i="10" s="1"/>
  <c r="F120" i="11" s="1"/>
  <c r="D123" i="10"/>
  <c r="E123" i="10" s="1"/>
  <c r="C123" i="10" s="1"/>
  <c r="F121" i="11" s="1"/>
  <c r="D124" i="10"/>
  <c r="E124" i="10" s="1"/>
  <c r="C124" i="10" s="1"/>
  <c r="F122" i="11" s="1"/>
  <c r="D125" i="10"/>
  <c r="E125" i="10" s="1"/>
  <c r="C125" i="10" s="1"/>
  <c r="F123" i="11" s="1"/>
  <c r="D126" i="10"/>
  <c r="E126" i="10" s="1"/>
  <c r="C126" i="10" s="1"/>
  <c r="F124" i="11" s="1"/>
  <c r="D127" i="10"/>
  <c r="E127" i="10" s="1"/>
  <c r="C127" i="10" s="1"/>
  <c r="F125" i="11" s="1"/>
  <c r="D128" i="10"/>
  <c r="E128" i="10" s="1"/>
  <c r="C128" i="10" s="1"/>
  <c r="F126" i="11" s="1"/>
  <c r="D129" i="10"/>
  <c r="E129" i="10" s="1"/>
  <c r="C129" i="10" s="1"/>
  <c r="F127" i="11" s="1"/>
  <c r="D130" i="10"/>
  <c r="E130" i="10" s="1"/>
  <c r="C130" i="10" s="1"/>
  <c r="F128" i="11" s="1"/>
  <c r="D131" i="10"/>
  <c r="E131" i="10" s="1"/>
  <c r="C131" i="10" s="1"/>
  <c r="F129" i="11" s="1"/>
  <c r="D132" i="10"/>
  <c r="E132" i="10" s="1"/>
  <c r="C132" i="10" s="1"/>
  <c r="F130" i="11" s="1"/>
  <c r="D133" i="10"/>
  <c r="E133" i="10" s="1"/>
  <c r="C133" i="10" s="1"/>
  <c r="F131" i="11" s="1"/>
  <c r="D134" i="10"/>
  <c r="E134" i="10" s="1"/>
  <c r="C134" i="10" s="1"/>
  <c r="F132" i="11" s="1"/>
  <c r="D135" i="10"/>
  <c r="E135" i="10" s="1"/>
  <c r="C135" i="10" s="1"/>
  <c r="F133" i="11" s="1"/>
  <c r="D136" i="10"/>
  <c r="E136" i="10" s="1"/>
  <c r="C136" i="10" s="1"/>
  <c r="F134" i="11" s="1"/>
  <c r="D137" i="10"/>
  <c r="E137" i="10" s="1"/>
  <c r="C137" i="10" s="1"/>
  <c r="F135" i="11" s="1"/>
  <c r="D138" i="10"/>
  <c r="E138" i="10" s="1"/>
  <c r="C138" i="10" s="1"/>
  <c r="F136" i="11" s="1"/>
  <c r="D139" i="10"/>
  <c r="E139" i="10" s="1"/>
  <c r="C139" i="10" s="1"/>
  <c r="F137" i="11" s="1"/>
  <c r="D2" i="10"/>
  <c r="E2" i="10" s="1"/>
  <c r="C2" i="10" s="1"/>
  <c r="F2" i="11" s="1"/>
  <c r="D1" i="10"/>
  <c r="J3" i="38"/>
  <c r="J4" i="38"/>
  <c r="J5" i="38"/>
  <c r="J6" i="38"/>
  <c r="J7" i="38"/>
  <c r="J8" i="38"/>
  <c r="J9" i="38"/>
  <c r="J10" i="38"/>
  <c r="J11" i="38"/>
  <c r="J12" i="38"/>
  <c r="J13" i="38"/>
  <c r="J14" i="38"/>
  <c r="J15" i="38"/>
  <c r="J16" i="38"/>
  <c r="J17" i="38"/>
  <c r="J18" i="38"/>
  <c r="J19" i="38"/>
  <c r="J20" i="38"/>
  <c r="J21" i="38"/>
  <c r="J22" i="38"/>
  <c r="J23" i="38"/>
  <c r="J24" i="38"/>
  <c r="J25" i="38"/>
  <c r="J26" i="38"/>
  <c r="J27" i="38"/>
  <c r="J28" i="38"/>
  <c r="J29" i="38"/>
  <c r="J30" i="38"/>
  <c r="J31" i="38"/>
  <c r="J32" i="38"/>
  <c r="J33" i="38"/>
  <c r="J34" i="38"/>
  <c r="J35" i="38"/>
  <c r="J36"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J111" i="38"/>
  <c r="J112" i="38"/>
  <c r="J113" i="38"/>
  <c r="J114" i="38"/>
  <c r="J115" i="38"/>
  <c r="J116" i="38"/>
  <c r="J117" i="38"/>
  <c r="J118" i="38"/>
  <c r="J119" i="38"/>
  <c r="J2"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7" i="38"/>
  <c r="L98" i="38"/>
  <c r="L99" i="38"/>
  <c r="L100" i="38"/>
  <c r="L101" i="38"/>
  <c r="L102" i="38"/>
  <c r="L103" i="38"/>
  <c r="L104" i="38"/>
  <c r="L105" i="38"/>
  <c r="L106" i="38"/>
  <c r="L107" i="38"/>
  <c r="L108" i="38"/>
  <c r="L109" i="38"/>
  <c r="L110" i="38"/>
  <c r="L111" i="38"/>
  <c r="L112" i="38"/>
  <c r="L113" i="38"/>
  <c r="L114" i="38"/>
  <c r="L115" i="38"/>
  <c r="L116" i="38"/>
  <c r="L117" i="38"/>
  <c r="L118" i="38"/>
  <c r="L119" i="38"/>
  <c r="L2" i="38"/>
  <c r="K3"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K41" i="38"/>
  <c r="K42" i="38"/>
  <c r="K43" i="38"/>
  <c r="K44" i="38"/>
  <c r="K45" i="38"/>
  <c r="K46" i="38"/>
  <c r="K47" i="38"/>
  <c r="K48" i="38"/>
  <c r="K49" i="38"/>
  <c r="K50" i="38"/>
  <c r="K51" i="38"/>
  <c r="K52" i="38"/>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K89" i="38"/>
  <c r="K90" i="38"/>
  <c r="K91" i="38"/>
  <c r="K92" i="38"/>
  <c r="K93" i="38"/>
  <c r="K94" i="38"/>
  <c r="K95" i="38"/>
  <c r="K96" i="38"/>
  <c r="K97" i="38"/>
  <c r="K98" i="38"/>
  <c r="K99" i="38"/>
  <c r="K100" i="38"/>
  <c r="K101" i="38"/>
  <c r="K102" i="38"/>
  <c r="K103" i="38"/>
  <c r="K104" i="38"/>
  <c r="K105" i="38"/>
  <c r="K106" i="38"/>
  <c r="K107" i="38"/>
  <c r="K108" i="38"/>
  <c r="K109" i="38"/>
  <c r="K110" i="38"/>
  <c r="K111" i="38"/>
  <c r="K112" i="38"/>
  <c r="K113" i="38"/>
  <c r="K114" i="38"/>
  <c r="K115" i="38"/>
  <c r="K116" i="38"/>
  <c r="K117" i="38"/>
  <c r="K118" i="38"/>
  <c r="K119" i="38"/>
  <c r="K2" i="38"/>
  <c r="K334" i="39"/>
  <c r="K333" i="39"/>
  <c r="K332" i="39"/>
  <c r="K331" i="39"/>
  <c r="M331" i="39" s="1"/>
  <c r="K330" i="39"/>
  <c r="O330" i="39" s="1"/>
  <c r="K329" i="39"/>
  <c r="K328" i="39"/>
  <c r="L328" i="39" s="1"/>
  <c r="K327" i="39"/>
  <c r="K326" i="39"/>
  <c r="K325" i="39"/>
  <c r="N325" i="39" s="1"/>
  <c r="K324" i="39"/>
  <c r="K323" i="39"/>
  <c r="N323" i="39" s="1"/>
  <c r="K322" i="39"/>
  <c r="K321" i="39"/>
  <c r="K320" i="39"/>
  <c r="K319" i="39"/>
  <c r="K318" i="39"/>
  <c r="K317" i="39"/>
  <c r="K316" i="39"/>
  <c r="K315" i="39"/>
  <c r="M315" i="39" s="1"/>
  <c r="K314" i="39"/>
  <c r="N314" i="39" s="1"/>
  <c r="K313" i="39"/>
  <c r="K312" i="39"/>
  <c r="K311" i="39"/>
  <c r="K310" i="39"/>
  <c r="K309" i="39"/>
  <c r="K308" i="39"/>
  <c r="K307" i="39"/>
  <c r="M307" i="39" s="1"/>
  <c r="K306" i="39"/>
  <c r="N306" i="39" s="1"/>
  <c r="K305" i="39"/>
  <c r="K304" i="39"/>
  <c r="K303" i="39"/>
  <c r="K302" i="39"/>
  <c r="K301" i="39"/>
  <c r="K300" i="39"/>
  <c r="K299" i="39"/>
  <c r="N299" i="39" s="1"/>
  <c r="K298" i="39"/>
  <c r="M298" i="39" s="1"/>
  <c r="K297" i="39"/>
  <c r="K296" i="39"/>
  <c r="K295" i="39"/>
  <c r="K294" i="39"/>
  <c r="K293" i="39"/>
  <c r="K292" i="39"/>
  <c r="K291" i="39"/>
  <c r="K290" i="39"/>
  <c r="N290" i="39" s="1"/>
  <c r="K289" i="39"/>
  <c r="K288" i="39"/>
  <c r="K287" i="39"/>
  <c r="K286" i="39"/>
  <c r="K285" i="39"/>
  <c r="K284" i="39"/>
  <c r="K283" i="39"/>
  <c r="K282" i="39"/>
  <c r="N282" i="39" s="1"/>
  <c r="K281" i="39"/>
  <c r="K280" i="39"/>
  <c r="K279" i="39"/>
  <c r="K278" i="39"/>
  <c r="K277" i="39"/>
  <c r="M277" i="39" s="1"/>
  <c r="K276" i="39"/>
  <c r="K275" i="39"/>
  <c r="K274" i="39"/>
  <c r="K273" i="39"/>
  <c r="K272" i="39"/>
  <c r="K271" i="39"/>
  <c r="K270" i="39"/>
  <c r="K269" i="39"/>
  <c r="K268" i="39"/>
  <c r="K267" i="39"/>
  <c r="K266" i="39"/>
  <c r="K265" i="39"/>
  <c r="K264" i="39"/>
  <c r="K263" i="39"/>
  <c r="K262" i="39"/>
  <c r="K261" i="39"/>
  <c r="K260" i="39"/>
  <c r="K259" i="39"/>
  <c r="K258" i="39"/>
  <c r="N258" i="39" s="1"/>
  <c r="K257" i="39"/>
  <c r="K256" i="39"/>
  <c r="K255" i="39"/>
  <c r="K254" i="39"/>
  <c r="K253" i="39"/>
  <c r="K252" i="39"/>
  <c r="K251" i="39"/>
  <c r="K250" i="39"/>
  <c r="N250" i="39" s="1"/>
  <c r="K249" i="39"/>
  <c r="K248" i="39"/>
  <c r="K247" i="39"/>
  <c r="K246" i="39"/>
  <c r="K245" i="39"/>
  <c r="K244" i="39"/>
  <c r="K243" i="39"/>
  <c r="K242" i="39"/>
  <c r="N242" i="39" s="1"/>
  <c r="K241" i="39"/>
  <c r="K240" i="39"/>
  <c r="K239" i="39"/>
  <c r="K238" i="39"/>
  <c r="K237" i="39"/>
  <c r="K236" i="39"/>
  <c r="K235" i="39"/>
  <c r="K234" i="39"/>
  <c r="N234" i="39" s="1"/>
  <c r="K233" i="39"/>
  <c r="K232" i="39"/>
  <c r="K231" i="39"/>
  <c r="K230" i="39"/>
  <c r="K229" i="39"/>
  <c r="K228" i="39"/>
  <c r="K227" i="39"/>
  <c r="K226" i="39"/>
  <c r="N226" i="39" s="1"/>
  <c r="K225" i="39"/>
  <c r="K224" i="39"/>
  <c r="K223" i="39"/>
  <c r="K222" i="39"/>
  <c r="K221" i="39"/>
  <c r="K220" i="39"/>
  <c r="K219" i="39"/>
  <c r="K218" i="39"/>
  <c r="N218" i="39" s="1"/>
  <c r="K217" i="39"/>
  <c r="K216" i="39"/>
  <c r="K215" i="39"/>
  <c r="K214" i="39"/>
  <c r="K213" i="39"/>
  <c r="K212" i="39"/>
  <c r="K211" i="39"/>
  <c r="K210" i="39"/>
  <c r="N210" i="39" s="1"/>
  <c r="K209" i="39"/>
  <c r="K208" i="39"/>
  <c r="K207" i="39"/>
  <c r="K206" i="39"/>
  <c r="K205" i="39"/>
  <c r="K204" i="39"/>
  <c r="K203" i="39"/>
  <c r="K202" i="39"/>
  <c r="N202" i="39" s="1"/>
  <c r="K201" i="39"/>
  <c r="K200" i="39"/>
  <c r="N200" i="39" s="1"/>
  <c r="K199" i="39"/>
  <c r="K198" i="39"/>
  <c r="K197" i="39"/>
  <c r="K196" i="39"/>
  <c r="L196" i="39" s="1"/>
  <c r="K195" i="39"/>
  <c r="N195" i="39" s="1"/>
  <c r="K194" i="39"/>
  <c r="K193" i="39"/>
  <c r="K192" i="39"/>
  <c r="K191" i="39"/>
  <c r="K190" i="39"/>
  <c r="K189" i="39"/>
  <c r="N189" i="39" s="1"/>
  <c r="K188" i="39"/>
  <c r="K187" i="39"/>
  <c r="N187" i="39" s="1"/>
  <c r="K186" i="39"/>
  <c r="N186" i="39" s="1"/>
  <c r="K185" i="39"/>
  <c r="K184" i="39"/>
  <c r="K183" i="39"/>
  <c r="K182" i="39"/>
  <c r="K181" i="39"/>
  <c r="N181" i="39" s="1"/>
  <c r="K180" i="39"/>
  <c r="K179" i="39"/>
  <c r="N179" i="39" s="1"/>
  <c r="K178" i="39"/>
  <c r="K177" i="39"/>
  <c r="K176" i="39"/>
  <c r="K175" i="39"/>
  <c r="K174" i="39"/>
  <c r="K173" i="39"/>
  <c r="N173" i="39" s="1"/>
  <c r="K172" i="39"/>
  <c r="K171" i="39"/>
  <c r="N171" i="39" s="1"/>
  <c r="K170" i="39"/>
  <c r="N170" i="39" s="1"/>
  <c r="K169" i="39"/>
  <c r="K168" i="39"/>
  <c r="K167" i="39"/>
  <c r="K166" i="39"/>
  <c r="K165" i="39"/>
  <c r="N165" i="39" s="1"/>
  <c r="K164" i="39"/>
  <c r="K163" i="39"/>
  <c r="N163" i="39" s="1"/>
  <c r="K162" i="39"/>
  <c r="K161" i="39"/>
  <c r="K160" i="39"/>
  <c r="K159" i="39"/>
  <c r="K158" i="39"/>
  <c r="K157" i="39"/>
  <c r="N157" i="39" s="1"/>
  <c r="K156" i="39"/>
  <c r="K155" i="39"/>
  <c r="N155" i="39" s="1"/>
  <c r="K154" i="39"/>
  <c r="N154" i="39" s="1"/>
  <c r="K153" i="39"/>
  <c r="K152" i="39"/>
  <c r="K151" i="39"/>
  <c r="K150" i="39"/>
  <c r="K149" i="39"/>
  <c r="N149" i="39" s="1"/>
  <c r="K148" i="39"/>
  <c r="K147" i="39"/>
  <c r="N147" i="39" s="1"/>
  <c r="K146" i="39"/>
  <c r="K145" i="39"/>
  <c r="K144" i="39"/>
  <c r="K143" i="39"/>
  <c r="K142" i="39"/>
  <c r="K141" i="39"/>
  <c r="K140" i="39"/>
  <c r="L140" i="39" s="1"/>
  <c r="K139" i="39"/>
  <c r="K138" i="39"/>
  <c r="N138" i="39" s="1"/>
  <c r="K137" i="39"/>
  <c r="K136" i="39"/>
  <c r="K135" i="39"/>
  <c r="K134" i="39"/>
  <c r="K133" i="39"/>
  <c r="K132" i="39"/>
  <c r="N132" i="39" s="1"/>
  <c r="K131" i="39"/>
  <c r="N131" i="39" s="1"/>
  <c r="K130" i="39"/>
  <c r="N130" i="39" s="1"/>
  <c r="K129" i="39"/>
  <c r="K128" i="39"/>
  <c r="N128" i="39" s="1"/>
  <c r="K127" i="39"/>
  <c r="K126" i="39"/>
  <c r="K125" i="39"/>
  <c r="M125" i="39" s="1"/>
  <c r="K124" i="39"/>
  <c r="K123" i="39"/>
  <c r="N123" i="39" s="1"/>
  <c r="K122" i="39"/>
  <c r="N122" i="39" s="1"/>
  <c r="K121" i="39"/>
  <c r="N121" i="39" s="1"/>
  <c r="K120" i="39"/>
  <c r="K119" i="39"/>
  <c r="K118" i="39"/>
  <c r="K117" i="39"/>
  <c r="K116" i="39"/>
  <c r="N116" i="39" s="1"/>
  <c r="K115" i="39"/>
  <c r="N115" i="39" s="1"/>
  <c r="K114" i="39"/>
  <c r="N114" i="39" s="1"/>
  <c r="K113" i="39"/>
  <c r="N113" i="39" s="1"/>
  <c r="K112" i="39"/>
  <c r="K111" i="39"/>
  <c r="K110" i="39"/>
  <c r="K109" i="39"/>
  <c r="K108" i="39"/>
  <c r="K107" i="39"/>
  <c r="K106" i="39"/>
  <c r="N106" i="39" s="1"/>
  <c r="K105" i="39"/>
  <c r="N105" i="39" s="1"/>
  <c r="K104" i="39"/>
  <c r="N104" i="39" s="1"/>
  <c r="K103" i="39"/>
  <c r="K102" i="39"/>
  <c r="K101" i="39"/>
  <c r="K100" i="39"/>
  <c r="K99" i="39"/>
  <c r="N99" i="39" s="1"/>
  <c r="K98" i="39"/>
  <c r="N98" i="39" s="1"/>
  <c r="K97" i="39"/>
  <c r="N97" i="39" s="1"/>
  <c r="K96" i="39"/>
  <c r="N96" i="39" s="1"/>
  <c r="K95" i="39"/>
  <c r="K94" i="39"/>
  <c r="K93" i="39"/>
  <c r="L93" i="39" s="1"/>
  <c r="K92" i="39"/>
  <c r="N92" i="39" s="1"/>
  <c r="K91" i="39"/>
  <c r="N91" i="39" s="1"/>
  <c r="K90" i="39"/>
  <c r="N90" i="39" s="1"/>
  <c r="K89" i="39"/>
  <c r="K88" i="39"/>
  <c r="N88" i="39" s="1"/>
  <c r="K87" i="39"/>
  <c r="K86" i="39"/>
  <c r="K85" i="39"/>
  <c r="K84" i="39"/>
  <c r="K83" i="39"/>
  <c r="N83" i="39" s="1"/>
  <c r="K82" i="39"/>
  <c r="N82" i="39" s="1"/>
  <c r="K81" i="39"/>
  <c r="K80" i="39"/>
  <c r="N80" i="39" s="1"/>
  <c r="K79" i="39"/>
  <c r="K78" i="39"/>
  <c r="K77" i="39"/>
  <c r="K76" i="39"/>
  <c r="K75" i="39"/>
  <c r="N75" i="39" s="1"/>
  <c r="K74" i="39"/>
  <c r="N74" i="39" s="1"/>
  <c r="K73" i="39"/>
  <c r="K72" i="39"/>
  <c r="N72" i="39" s="1"/>
  <c r="K71" i="39"/>
  <c r="K70" i="39"/>
  <c r="K69" i="39"/>
  <c r="K68" i="39"/>
  <c r="K67" i="39"/>
  <c r="K66" i="39"/>
  <c r="K65" i="39"/>
  <c r="N65" i="39" s="1"/>
  <c r="K64" i="39"/>
  <c r="N64" i="39" s="1"/>
  <c r="K63" i="39"/>
  <c r="K62" i="39"/>
  <c r="K61" i="39"/>
  <c r="K60" i="39"/>
  <c r="K59" i="39"/>
  <c r="N59" i="39" s="1"/>
  <c r="K58" i="39"/>
  <c r="N58" i="39" s="1"/>
  <c r="K57" i="39"/>
  <c r="K56" i="39"/>
  <c r="N56" i="39" s="1"/>
  <c r="K55" i="39"/>
  <c r="K54" i="39"/>
  <c r="K53" i="39"/>
  <c r="K52" i="39"/>
  <c r="K51" i="39"/>
  <c r="K50" i="39"/>
  <c r="N50" i="39" s="1"/>
  <c r="K49" i="39"/>
  <c r="K48" i="39"/>
  <c r="N48" i="39" s="1"/>
  <c r="K47" i="39"/>
  <c r="K46" i="39"/>
  <c r="K45" i="39"/>
  <c r="K44" i="39"/>
  <c r="K43" i="39"/>
  <c r="N43" i="39" s="1"/>
  <c r="K42" i="39"/>
  <c r="N42" i="39" s="1"/>
  <c r="K41" i="39"/>
  <c r="K40" i="39"/>
  <c r="N40" i="39" s="1"/>
  <c r="K39" i="39"/>
  <c r="K38" i="39"/>
  <c r="K37" i="39"/>
  <c r="N37" i="39" s="1"/>
  <c r="K36" i="39"/>
  <c r="K35" i="39"/>
  <c r="N35" i="39" s="1"/>
  <c r="K34" i="39"/>
  <c r="K33" i="39"/>
  <c r="K32" i="39"/>
  <c r="N32" i="39" s="1"/>
  <c r="K31" i="39"/>
  <c r="K30" i="39"/>
  <c r="K29" i="39"/>
  <c r="K28" i="39"/>
  <c r="N28" i="39" s="1"/>
  <c r="K27" i="39"/>
  <c r="N27" i="39" s="1"/>
  <c r="K26" i="39"/>
  <c r="N26" i="39" s="1"/>
  <c r="K25" i="39"/>
  <c r="K24" i="39"/>
  <c r="N24" i="39" s="1"/>
  <c r="K23" i="39"/>
  <c r="K22" i="39"/>
  <c r="K21" i="39"/>
  <c r="K20" i="39"/>
  <c r="K19" i="39"/>
  <c r="N19" i="39" s="1"/>
  <c r="K18" i="39"/>
  <c r="N18" i="39" s="1"/>
  <c r="K17" i="39"/>
  <c r="K16" i="39"/>
  <c r="N16" i="39" s="1"/>
  <c r="K15" i="39"/>
  <c r="K14" i="39"/>
  <c r="K13" i="39"/>
  <c r="K12" i="39"/>
  <c r="K11" i="39"/>
  <c r="N11" i="39" s="1"/>
  <c r="K10" i="39"/>
  <c r="N10" i="39" s="1"/>
  <c r="K9" i="39"/>
  <c r="K8" i="39"/>
  <c r="N8" i="39" s="1"/>
  <c r="K7" i="39"/>
  <c r="K6" i="39"/>
  <c r="K5" i="39"/>
  <c r="K4" i="39"/>
  <c r="K3" i="39"/>
  <c r="N3" i="39" s="1"/>
  <c r="K2" i="39"/>
  <c r="J334" i="39"/>
  <c r="J333" i="39"/>
  <c r="J332" i="39"/>
  <c r="J331" i="39"/>
  <c r="J330" i="39"/>
  <c r="J329" i="39"/>
  <c r="J328" i="39"/>
  <c r="J327" i="39"/>
  <c r="J326" i="39"/>
  <c r="J325" i="39"/>
  <c r="J324" i="39"/>
  <c r="J323" i="39"/>
  <c r="J322" i="39"/>
  <c r="J321" i="39"/>
  <c r="J320" i="39"/>
  <c r="J319" i="39"/>
  <c r="J318" i="39"/>
  <c r="J317" i="39"/>
  <c r="J316" i="39"/>
  <c r="J315" i="39"/>
  <c r="J314" i="39"/>
  <c r="J313" i="39"/>
  <c r="J312" i="39"/>
  <c r="J311" i="39"/>
  <c r="J310" i="39"/>
  <c r="J309" i="39"/>
  <c r="J308" i="39"/>
  <c r="J307" i="39"/>
  <c r="J306" i="39"/>
  <c r="J305" i="39"/>
  <c r="J304" i="39"/>
  <c r="J303" i="39"/>
  <c r="J302" i="39"/>
  <c r="J301" i="39"/>
  <c r="J300" i="39"/>
  <c r="J299" i="39"/>
  <c r="J298" i="39"/>
  <c r="J297" i="39"/>
  <c r="J296" i="39"/>
  <c r="J295" i="39"/>
  <c r="J294" i="39"/>
  <c r="J293" i="39"/>
  <c r="J292" i="39"/>
  <c r="J291" i="39"/>
  <c r="J290" i="39"/>
  <c r="J289" i="39"/>
  <c r="J288" i="39"/>
  <c r="J287" i="39"/>
  <c r="J286" i="39"/>
  <c r="J285" i="39"/>
  <c r="J284" i="39"/>
  <c r="J283" i="39"/>
  <c r="J282" i="39"/>
  <c r="J281" i="39"/>
  <c r="J280" i="39"/>
  <c r="J279" i="39"/>
  <c r="J278" i="39"/>
  <c r="J277" i="39"/>
  <c r="J276" i="39"/>
  <c r="J275" i="39"/>
  <c r="J274" i="39"/>
  <c r="J273" i="39"/>
  <c r="J272" i="39"/>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121" i="39"/>
  <c r="J120" i="39"/>
  <c r="J119" i="39"/>
  <c r="J118" i="39"/>
  <c r="J117" i="39"/>
  <c r="J116" i="39"/>
  <c r="J115" i="39"/>
  <c r="J114" i="39"/>
  <c r="J113" i="39"/>
  <c r="J112" i="39"/>
  <c r="J111" i="39"/>
  <c r="J110" i="39"/>
  <c r="J109" i="39"/>
  <c r="J108" i="39"/>
  <c r="J107" i="39"/>
  <c r="J106" i="39"/>
  <c r="J105" i="39"/>
  <c r="J104" i="39"/>
  <c r="J103" i="39"/>
  <c r="J102" i="39"/>
  <c r="J101" i="39"/>
  <c r="J100" i="39"/>
  <c r="J99" i="39"/>
  <c r="J98" i="39"/>
  <c r="J97" i="39"/>
  <c r="J96" i="39"/>
  <c r="H96" i="39" s="1"/>
  <c r="I96" i="11" s="1"/>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A120" i="39"/>
  <c r="A121" i="39"/>
  <c r="A122" i="39"/>
  <c r="A123" i="39"/>
  <c r="A124" i="39"/>
  <c r="A125" i="39"/>
  <c r="A126" i="39"/>
  <c r="A127" i="39"/>
  <c r="A128" i="39"/>
  <c r="A129" i="39"/>
  <c r="A130" i="39"/>
  <c r="A131" i="39"/>
  <c r="A132" i="39"/>
  <c r="A133" i="39"/>
  <c r="A134" i="39"/>
  <c r="A135" i="39"/>
  <c r="A136" i="39"/>
  <c r="A137" i="39"/>
  <c r="A138" i="39"/>
  <c r="A139" i="39"/>
  <c r="A140" i="39"/>
  <c r="A141" i="39"/>
  <c r="A142" i="39"/>
  <c r="A143" i="39"/>
  <c r="A144" i="39"/>
  <c r="A145" i="39"/>
  <c r="A146" i="39"/>
  <c r="A147" i="39"/>
  <c r="A148" i="39"/>
  <c r="A149" i="39"/>
  <c r="A150" i="39"/>
  <c r="A151" i="39"/>
  <c r="A152" i="39"/>
  <c r="A153" i="39"/>
  <c r="A154" i="39"/>
  <c r="A155" i="39"/>
  <c r="A156" i="39"/>
  <c r="A157" i="39"/>
  <c r="A158" i="39"/>
  <c r="A159" i="39"/>
  <c r="A160" i="39"/>
  <c r="A161" i="39"/>
  <c r="A162" i="39"/>
  <c r="A163" i="39"/>
  <c r="A164" i="39"/>
  <c r="A165" i="39"/>
  <c r="A166" i="39"/>
  <c r="A167" i="39"/>
  <c r="A168" i="39"/>
  <c r="A169" i="39"/>
  <c r="A170" i="39"/>
  <c r="A171" i="39"/>
  <c r="A172" i="39"/>
  <c r="A173" i="39"/>
  <c r="A174" i="39"/>
  <c r="A175" i="39"/>
  <c r="A176" i="39"/>
  <c r="A177" i="39"/>
  <c r="A178" i="39"/>
  <c r="A179" i="39"/>
  <c r="A180" i="39"/>
  <c r="A181" i="39"/>
  <c r="A182" i="39"/>
  <c r="A183" i="39"/>
  <c r="A184" i="39"/>
  <c r="A185" i="39"/>
  <c r="A186" i="39"/>
  <c r="A187" i="39"/>
  <c r="A188" i="39"/>
  <c r="A189" i="39"/>
  <c r="A190" i="39"/>
  <c r="A191" i="39"/>
  <c r="A192" i="39"/>
  <c r="A193" i="39"/>
  <c r="A194" i="39"/>
  <c r="A195" i="39"/>
  <c r="A196" i="39"/>
  <c r="A197" i="39"/>
  <c r="A198" i="39"/>
  <c r="A199" i="39"/>
  <c r="A200" i="39"/>
  <c r="A201" i="39"/>
  <c r="A202" i="39"/>
  <c r="A203" i="39"/>
  <c r="A204" i="39"/>
  <c r="A205" i="39"/>
  <c r="A206" i="39"/>
  <c r="A207" i="39"/>
  <c r="A208" i="39"/>
  <c r="A209" i="39"/>
  <c r="A210" i="39"/>
  <c r="A211" i="39"/>
  <c r="A212" i="39"/>
  <c r="A213" i="39"/>
  <c r="A214" i="39"/>
  <c r="A215" i="39"/>
  <c r="A216" i="39"/>
  <c r="A217" i="39"/>
  <c r="A218" i="39"/>
  <c r="A219" i="39"/>
  <c r="A220" i="39"/>
  <c r="A221" i="39"/>
  <c r="A222" i="39"/>
  <c r="A223" i="39"/>
  <c r="A224" i="39"/>
  <c r="A225" i="39"/>
  <c r="A226" i="39"/>
  <c r="A227" i="39"/>
  <c r="A228" i="39"/>
  <c r="A229" i="39"/>
  <c r="A230" i="39"/>
  <c r="A231" i="39"/>
  <c r="A232" i="39"/>
  <c r="A233" i="39"/>
  <c r="A234" i="39"/>
  <c r="A235" i="39"/>
  <c r="A236" i="39"/>
  <c r="A237" i="39"/>
  <c r="A238" i="39"/>
  <c r="A239" i="39"/>
  <c r="A240" i="39"/>
  <c r="A241" i="39"/>
  <c r="A242" i="39"/>
  <c r="A243" i="39"/>
  <c r="A244" i="39"/>
  <c r="A245" i="39"/>
  <c r="A246" i="39"/>
  <c r="A247" i="39"/>
  <c r="A248" i="39"/>
  <c r="A249" i="39"/>
  <c r="A250" i="39"/>
  <c r="A251" i="39"/>
  <c r="A252" i="39"/>
  <c r="A253" i="39"/>
  <c r="A254" i="39"/>
  <c r="A255" i="39"/>
  <c r="A256" i="39"/>
  <c r="A257" i="39"/>
  <c r="A258" i="39"/>
  <c r="A259" i="39"/>
  <c r="A260" i="39"/>
  <c r="A261" i="39"/>
  <c r="A262" i="39"/>
  <c r="A263" i="39"/>
  <c r="A264" i="39"/>
  <c r="A265" i="39"/>
  <c r="A266" i="39"/>
  <c r="A267" i="39"/>
  <c r="A268" i="39"/>
  <c r="A269" i="39"/>
  <c r="A270" i="39"/>
  <c r="A271" i="39"/>
  <c r="A272" i="39"/>
  <c r="A273" i="39"/>
  <c r="A274" i="39"/>
  <c r="A275" i="39"/>
  <c r="A276" i="39"/>
  <c r="A277" i="39"/>
  <c r="A278" i="39"/>
  <c r="A279" i="39"/>
  <c r="A280" i="39"/>
  <c r="A281" i="39"/>
  <c r="A282" i="39"/>
  <c r="A283" i="39"/>
  <c r="A284" i="39"/>
  <c r="A285" i="39"/>
  <c r="A286" i="39"/>
  <c r="A287" i="39"/>
  <c r="A288" i="39"/>
  <c r="A289" i="39"/>
  <c r="A290" i="39"/>
  <c r="A291" i="39"/>
  <c r="A292" i="39"/>
  <c r="A293" i="39"/>
  <c r="A294" i="39"/>
  <c r="A295" i="39"/>
  <c r="A296" i="39"/>
  <c r="A297" i="39"/>
  <c r="A298" i="39"/>
  <c r="A299" i="39"/>
  <c r="A300" i="39"/>
  <c r="A301" i="39"/>
  <c r="A302" i="39"/>
  <c r="A303" i="39"/>
  <c r="A304" i="39"/>
  <c r="A305" i="39"/>
  <c r="A306" i="39"/>
  <c r="A307" i="39"/>
  <c r="A308" i="39"/>
  <c r="A309" i="39"/>
  <c r="A310" i="39"/>
  <c r="A311" i="39"/>
  <c r="A312" i="39"/>
  <c r="A313" i="39"/>
  <c r="A314" i="39"/>
  <c r="A315" i="39"/>
  <c r="A316" i="39"/>
  <c r="A317" i="39"/>
  <c r="A318" i="39"/>
  <c r="A319" i="39"/>
  <c r="A320" i="39"/>
  <c r="A321" i="39"/>
  <c r="A322" i="39"/>
  <c r="A323" i="39"/>
  <c r="A324" i="39"/>
  <c r="A325" i="39"/>
  <c r="A326" i="39"/>
  <c r="A327" i="39"/>
  <c r="A328" i="39"/>
  <c r="A329" i="39"/>
  <c r="A330" i="39"/>
  <c r="A331" i="39"/>
  <c r="A332" i="39"/>
  <c r="A333" i="39"/>
  <c r="A334" i="39"/>
  <c r="A119" i="39"/>
  <c r="A118" i="39"/>
  <c r="A117" i="39"/>
  <c r="A116" i="39"/>
  <c r="A115" i="39"/>
  <c r="A114" i="39"/>
  <c r="A113" i="39"/>
  <c r="A112" i="39"/>
  <c r="A111" i="39"/>
  <c r="A110" i="39"/>
  <c r="A109" i="39"/>
  <c r="A108" i="39"/>
  <c r="A107" i="39"/>
  <c r="A106" i="39"/>
  <c r="A105" i="39"/>
  <c r="A104" i="39"/>
  <c r="A103" i="39"/>
  <c r="A102" i="39"/>
  <c r="A101" i="39"/>
  <c r="A100" i="39"/>
  <c r="A99" i="39"/>
  <c r="A98" i="39"/>
  <c r="A97" i="39"/>
  <c r="A96" i="39"/>
  <c r="A95" i="39"/>
  <c r="A94" i="39"/>
  <c r="A93" i="39"/>
  <c r="A92" i="39"/>
  <c r="A91" i="39"/>
  <c r="A90" i="39"/>
  <c r="A89" i="39"/>
  <c r="A88" i="39"/>
  <c r="A87" i="39"/>
  <c r="A86" i="39"/>
  <c r="A85" i="39"/>
  <c r="A84" i="39"/>
  <c r="A83" i="39"/>
  <c r="A82" i="39"/>
  <c r="A81" i="39"/>
  <c r="A80" i="39"/>
  <c r="A79" i="39"/>
  <c r="A78" i="39"/>
  <c r="A77" i="39"/>
  <c r="A76" i="39"/>
  <c r="A75" i="39"/>
  <c r="A74" i="39"/>
  <c r="A73" i="39"/>
  <c r="A72" i="39"/>
  <c r="A71" i="39"/>
  <c r="A70" i="39"/>
  <c r="A69" i="39"/>
  <c r="A68" i="39"/>
  <c r="A67" i="39"/>
  <c r="A66" i="39"/>
  <c r="A65" i="39"/>
  <c r="A64" i="39"/>
  <c r="A63" i="39"/>
  <c r="A62" i="39"/>
  <c r="A61" i="39"/>
  <c r="A60" i="39"/>
  <c r="A59" i="39"/>
  <c r="A58" i="39"/>
  <c r="A57" i="39"/>
  <c r="A56" i="39"/>
  <c r="A55" i="39"/>
  <c r="A54" i="39"/>
  <c r="A53" i="39"/>
  <c r="A52" i="39"/>
  <c r="A51" i="39"/>
  <c r="A50" i="39"/>
  <c r="A49" i="39"/>
  <c r="A48" i="39"/>
  <c r="A47" i="39"/>
  <c r="A46" i="39"/>
  <c r="A45" i="39"/>
  <c r="A44" i="39"/>
  <c r="A43" i="39"/>
  <c r="A42" i="39"/>
  <c r="A41" i="39"/>
  <c r="A40" i="39"/>
  <c r="A39" i="39"/>
  <c r="A38" i="39"/>
  <c r="A37" i="39"/>
  <c r="A36" i="39"/>
  <c r="A35" i="39"/>
  <c r="A34" i="39"/>
  <c r="A33" i="39"/>
  <c r="A32" i="39"/>
  <c r="A31" i="39"/>
  <c r="A30" i="39"/>
  <c r="A29" i="39"/>
  <c r="A28" i="39"/>
  <c r="A27" i="39"/>
  <c r="A26" i="39"/>
  <c r="A25" i="39"/>
  <c r="A24" i="39"/>
  <c r="A23" i="39"/>
  <c r="A22" i="39"/>
  <c r="A21" i="39"/>
  <c r="A20" i="39"/>
  <c r="A19" i="39"/>
  <c r="A18" i="39"/>
  <c r="A17" i="39"/>
  <c r="A16" i="39"/>
  <c r="A15" i="39"/>
  <c r="A14" i="39"/>
  <c r="A13" i="39"/>
  <c r="A12" i="39"/>
  <c r="A11" i="39"/>
  <c r="A10" i="39"/>
  <c r="A9" i="39"/>
  <c r="A8" i="39"/>
  <c r="A7" i="39"/>
  <c r="A6" i="39"/>
  <c r="A5" i="39"/>
  <c r="A4" i="39"/>
  <c r="A3" i="39"/>
  <c r="A2" i="39"/>
  <c r="A1" i="39"/>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89" i="38"/>
  <c r="A90" i="38"/>
  <c r="A91" i="38"/>
  <c r="A92" i="38"/>
  <c r="A93" i="38"/>
  <c r="A94" i="38"/>
  <c r="A95" i="38"/>
  <c r="A96" i="38"/>
  <c r="A97" i="38"/>
  <c r="A98" i="38"/>
  <c r="A99" i="38"/>
  <c r="A100" i="38"/>
  <c r="A101" i="38"/>
  <c r="A102" i="38"/>
  <c r="A103" i="38"/>
  <c r="A104" i="38"/>
  <c r="A105" i="38"/>
  <c r="A106" i="38"/>
  <c r="A107" i="38"/>
  <c r="A108" i="38"/>
  <c r="A109" i="38"/>
  <c r="A110" i="38"/>
  <c r="A111" i="38"/>
  <c r="A112" i="38"/>
  <c r="A113" i="38"/>
  <c r="A114" i="38"/>
  <c r="A115" i="38"/>
  <c r="A116" i="38"/>
  <c r="A117" i="38"/>
  <c r="A118" i="38"/>
  <c r="A119"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D10" i="12"/>
  <c r="D11" i="12"/>
  <c r="D12" i="12"/>
  <c r="D13" i="12"/>
  <c r="D14" i="12"/>
  <c r="D15" i="12"/>
  <c r="D16" i="12"/>
  <c r="D17" i="12"/>
  <c r="D19" i="12"/>
  <c r="D20" i="12"/>
  <c r="D21" i="12"/>
  <c r="D22" i="12"/>
  <c r="D23" i="12"/>
  <c r="D24" i="12"/>
  <c r="D25" i="12"/>
  <c r="D26" i="12"/>
  <c r="D27" i="12"/>
  <c r="D28" i="12"/>
  <c r="D29" i="12"/>
  <c r="D30" i="12"/>
  <c r="D18" i="12"/>
  <c r="E14" i="12"/>
  <c r="E15" i="12"/>
  <c r="E16" i="12"/>
  <c r="E17" i="12"/>
  <c r="E18" i="12"/>
  <c r="E19" i="12"/>
  <c r="E20" i="12"/>
  <c r="E21" i="12"/>
  <c r="C21" i="12" s="1"/>
  <c r="D21" i="11" s="1"/>
  <c r="E22" i="12"/>
  <c r="E23" i="12"/>
  <c r="E24" i="12"/>
  <c r="E25" i="12"/>
  <c r="E26" i="12"/>
  <c r="E27" i="12"/>
  <c r="E28" i="12"/>
  <c r="E29" i="12"/>
  <c r="E30" i="12"/>
  <c r="E12" i="12"/>
  <c r="E13" i="12"/>
  <c r="E2" i="12"/>
  <c r="C2" i="12" s="1"/>
  <c r="E11" i="12"/>
  <c r="E10" i="12"/>
  <c r="E9" i="12"/>
  <c r="E8" i="12"/>
  <c r="E7" i="12"/>
  <c r="E6" i="12"/>
  <c r="E5" i="12"/>
  <c r="E4" i="12"/>
  <c r="E3" i="12"/>
  <c r="D3" i="12"/>
  <c r="D4" i="12"/>
  <c r="D5" i="12"/>
  <c r="D6" i="12"/>
  <c r="D7" i="12"/>
  <c r="D8" i="12"/>
  <c r="D9" i="12"/>
  <c r="D2" i="12"/>
  <c r="A22" i="12"/>
  <c r="A23" i="12"/>
  <c r="A24" i="12"/>
  <c r="A25" i="12"/>
  <c r="A26" i="12"/>
  <c r="A27" i="12"/>
  <c r="A28" i="12"/>
  <c r="A29" i="12"/>
  <c r="A30" i="12"/>
  <c r="A21" i="12"/>
  <c r="A20" i="12"/>
  <c r="A19" i="12"/>
  <c r="A18" i="12"/>
  <c r="A17" i="12"/>
  <c r="A16" i="12"/>
  <c r="A15" i="12"/>
  <c r="A14" i="12"/>
  <c r="A13" i="12"/>
  <c r="A12" i="12"/>
  <c r="A11" i="12"/>
  <c r="A10" i="12"/>
  <c r="A9" i="12"/>
  <c r="A8" i="12"/>
  <c r="A7" i="12"/>
  <c r="A6" i="12"/>
  <c r="A5" i="12"/>
  <c r="A4" i="12"/>
  <c r="A3" i="12"/>
  <c r="A2" i="12"/>
  <c r="A1" i="12"/>
  <c r="A21" i="20"/>
  <c r="A20" i="20"/>
  <c r="A19" i="20"/>
  <c r="A18" i="20"/>
  <c r="A17" i="20"/>
  <c r="A16" i="20"/>
  <c r="A15" i="20"/>
  <c r="A14" i="20"/>
  <c r="A13" i="20"/>
  <c r="A12" i="20"/>
  <c r="A11" i="20"/>
  <c r="A10" i="20"/>
  <c r="A9" i="20"/>
  <c r="A8" i="20"/>
  <c r="A7" i="20"/>
  <c r="A6" i="20"/>
  <c r="A5" i="20"/>
  <c r="A4" i="20"/>
  <c r="A3" i="20"/>
  <c r="A2" i="20"/>
  <c r="A1" i="20"/>
  <c r="D3" i="5"/>
  <c r="D4" i="5"/>
  <c r="D5" i="5"/>
  <c r="D6" i="5"/>
  <c r="D7" i="5"/>
  <c r="D8" i="5"/>
  <c r="D9" i="5"/>
  <c r="D10" i="5"/>
  <c r="D11" i="5"/>
  <c r="D12" i="5"/>
  <c r="D13" i="5"/>
  <c r="D14" i="5"/>
  <c r="D15" i="5"/>
  <c r="D16" i="5"/>
  <c r="D2" i="5"/>
  <c r="A20" i="5"/>
  <c r="A19" i="5"/>
  <c r="A18" i="5"/>
  <c r="A17" i="5"/>
  <c r="A16" i="5"/>
  <c r="A15" i="5"/>
  <c r="A14" i="5"/>
  <c r="A13" i="5"/>
  <c r="A12" i="5"/>
  <c r="A11" i="5"/>
  <c r="A10" i="5"/>
  <c r="A9" i="5"/>
  <c r="A8" i="5"/>
  <c r="A7" i="5"/>
  <c r="A6" i="5"/>
  <c r="A5" i="5"/>
  <c r="A4" i="5"/>
  <c r="A3" i="5"/>
  <c r="A2" i="5"/>
  <c r="A1" i="5"/>
  <c r="E2" i="1"/>
  <c r="A3" i="1"/>
  <c r="A4" i="1"/>
  <c r="A5" i="1"/>
  <c r="A6" i="1"/>
  <c r="A7" i="1"/>
  <c r="A8" i="1"/>
  <c r="A9" i="1"/>
  <c r="A10" i="1"/>
  <c r="A11" i="1"/>
  <c r="A12" i="1"/>
  <c r="A13" i="1"/>
  <c r="A14" i="1"/>
  <c r="A15" i="1"/>
  <c r="A16" i="1"/>
  <c r="A17" i="1"/>
  <c r="A18" i="1"/>
  <c r="A19" i="1"/>
  <c r="A20" i="1"/>
  <c r="A21" i="1"/>
  <c r="A2" i="1"/>
  <c r="A1" i="1"/>
  <c r="N196" i="39"/>
  <c r="H196" i="39" s="1"/>
  <c r="I196" i="11" s="1"/>
  <c r="H5" i="14"/>
  <c r="Q5" i="11" s="1"/>
  <c r="M196" i="39"/>
  <c r="G196" i="39" s="1"/>
  <c r="H196" i="11" s="1"/>
  <c r="P5" i="11"/>
  <c r="M128" i="39"/>
  <c r="M140" i="39"/>
  <c r="G140" i="39" s="1"/>
  <c r="H140" i="11" s="1"/>
  <c r="F196" i="39"/>
  <c r="G196" i="11" s="1"/>
  <c r="F5" i="14"/>
  <c r="O5" i="11" s="1"/>
  <c r="L128" i="39"/>
  <c r="F140" i="39"/>
  <c r="G140" i="11" s="1"/>
  <c r="N264" i="39"/>
  <c r="H264" i="39" s="1"/>
  <c r="I264" i="11" s="1"/>
  <c r="M264" i="39"/>
  <c r="L264" i="39"/>
  <c r="N277" i="39"/>
  <c r="H277" i="39" s="1"/>
  <c r="I277" i="11" s="1"/>
  <c r="L277" i="39"/>
  <c r="F277" i="39" s="1"/>
  <c r="G277" i="11" s="1"/>
  <c r="N328" i="39"/>
  <c r="H328" i="39" s="1"/>
  <c r="I328" i="11" s="1"/>
  <c r="N318" i="39"/>
  <c r="H318" i="39" s="1"/>
  <c r="I318" i="11" s="1"/>
  <c r="M96" i="39"/>
  <c r="G96" i="39" s="1"/>
  <c r="H96" i="11" s="1"/>
  <c r="M318" i="39"/>
  <c r="G318" i="39" s="1"/>
  <c r="H318" i="11" s="1"/>
  <c r="L318" i="39"/>
  <c r="F318" i="39" s="1"/>
  <c r="G318" i="11" s="1"/>
  <c r="N278" i="39"/>
  <c r="H278" i="39" s="1"/>
  <c r="I278" i="11" s="1"/>
  <c r="M278" i="39"/>
  <c r="G278" i="39" s="1"/>
  <c r="H278" i="11" s="1"/>
  <c r="L278" i="39"/>
  <c r="F278" i="39" s="1"/>
  <c r="G278" i="11" s="1"/>
  <c r="N93" i="39"/>
  <c r="H93" i="39" s="1"/>
  <c r="I93" i="11" s="1"/>
  <c r="M93" i="39"/>
  <c r="G93" i="39" s="1"/>
  <c r="H93" i="11" s="1"/>
  <c r="N141" i="39"/>
  <c r="H141" i="39" s="1"/>
  <c r="I141" i="11" s="1"/>
  <c r="M141" i="39"/>
  <c r="G141" i="39" s="1"/>
  <c r="H141" i="11" s="1"/>
  <c r="L141" i="39"/>
  <c r="F141" i="39" s="1"/>
  <c r="G141" i="11" s="1"/>
  <c r="L298" i="39"/>
  <c r="F298" i="39" s="1"/>
  <c r="G298" i="11" s="1"/>
  <c r="G307" i="39"/>
  <c r="H307" i="11" s="1"/>
  <c r="L307" i="39"/>
  <c r="F307" i="39" s="1"/>
  <c r="G307" i="11" s="1"/>
  <c r="N125" i="39"/>
  <c r="H125" i="39" s="1"/>
  <c r="I125" i="11" s="1"/>
  <c r="L125" i="39"/>
  <c r="F125" i="39" s="1"/>
  <c r="G125" i="11" s="1"/>
  <c r="N7" i="39"/>
  <c r="N9" i="39"/>
  <c r="N12" i="39"/>
  <c r="N13" i="39"/>
  <c r="N14" i="39"/>
  <c r="H14" i="39" s="1"/>
  <c r="I14" i="11" s="1"/>
  <c r="N15" i="39"/>
  <c r="N17" i="39"/>
  <c r="N20" i="39"/>
  <c r="N21" i="39"/>
  <c r="N22" i="39"/>
  <c r="N23" i="39"/>
  <c r="N25" i="39"/>
  <c r="N29" i="39"/>
  <c r="H29" i="39" s="1"/>
  <c r="I29" i="11" s="1"/>
  <c r="N30" i="39"/>
  <c r="N31" i="39"/>
  <c r="N33" i="39"/>
  <c r="H33" i="39" s="1"/>
  <c r="I33" i="11" s="1"/>
  <c r="N34" i="39"/>
  <c r="H34" i="39" s="1"/>
  <c r="N36" i="39"/>
  <c r="N38" i="39"/>
  <c r="N39" i="39"/>
  <c r="N41" i="39"/>
  <c r="N44" i="39"/>
  <c r="N45" i="39"/>
  <c r="N46" i="39"/>
  <c r="N47" i="39"/>
  <c r="N49" i="39"/>
  <c r="N51" i="39"/>
  <c r="N52" i="39"/>
  <c r="N53" i="39"/>
  <c r="N54" i="39"/>
  <c r="N55" i="39"/>
  <c r="N57" i="39"/>
  <c r="N60" i="39"/>
  <c r="N61" i="39"/>
  <c r="N62" i="39"/>
  <c r="N63" i="39"/>
  <c r="N66" i="39"/>
  <c r="H66" i="39" s="1"/>
  <c r="N67" i="39"/>
  <c r="N68" i="39"/>
  <c r="N69" i="39"/>
  <c r="N70" i="39"/>
  <c r="N71" i="39"/>
  <c r="N73" i="39"/>
  <c r="N76" i="39"/>
  <c r="N77" i="39"/>
  <c r="N78" i="39"/>
  <c r="N79" i="39"/>
  <c r="N81" i="39"/>
  <c r="N84" i="39"/>
  <c r="N85" i="39"/>
  <c r="N86" i="39"/>
  <c r="N87" i="39"/>
  <c r="N89" i="39"/>
  <c r="N94" i="39"/>
  <c r="N95" i="39"/>
  <c r="N100" i="39"/>
  <c r="N101" i="39"/>
  <c r="N102" i="39"/>
  <c r="N103" i="39"/>
  <c r="N107" i="39"/>
  <c r="N108" i="39"/>
  <c r="N109" i="39"/>
  <c r="N110" i="39"/>
  <c r="N111" i="39"/>
  <c r="N112" i="39"/>
  <c r="N117" i="39"/>
  <c r="N118" i="39"/>
  <c r="N119" i="39"/>
  <c r="N120" i="39"/>
  <c r="N124" i="39"/>
  <c r="N126" i="39"/>
  <c r="N127" i="39"/>
  <c r="N129" i="39"/>
  <c r="N133" i="39"/>
  <c r="N134" i="39"/>
  <c r="H134" i="39" s="1"/>
  <c r="N135" i="39"/>
  <c r="N136" i="39"/>
  <c r="N137" i="39"/>
  <c r="N142" i="39"/>
  <c r="N143" i="39"/>
  <c r="N144" i="39"/>
  <c r="N145" i="39"/>
  <c r="N146" i="39"/>
  <c r="N148" i="39"/>
  <c r="N150" i="39"/>
  <c r="N151" i="39"/>
  <c r="N152" i="39"/>
  <c r="N153" i="39"/>
  <c r="N156" i="39"/>
  <c r="N158" i="39"/>
  <c r="N159" i="39"/>
  <c r="N160" i="39"/>
  <c r="N161" i="39"/>
  <c r="N162" i="39"/>
  <c r="N164" i="39"/>
  <c r="N166" i="39"/>
  <c r="N167" i="39"/>
  <c r="N168" i="39"/>
  <c r="N169" i="39"/>
  <c r="N172" i="39"/>
  <c r="N174" i="39"/>
  <c r="N175" i="39"/>
  <c r="N176" i="39"/>
  <c r="N177" i="39"/>
  <c r="N178" i="39"/>
  <c r="N180" i="39"/>
  <c r="N182" i="39"/>
  <c r="N183" i="39"/>
  <c r="N184" i="39"/>
  <c r="N185" i="39"/>
  <c r="N188" i="39"/>
  <c r="N190" i="39"/>
  <c r="N191" i="39"/>
  <c r="N192" i="39"/>
  <c r="N193" i="39"/>
  <c r="N194" i="39"/>
  <c r="N197" i="39"/>
  <c r="N198" i="39"/>
  <c r="N199" i="39"/>
  <c r="N201" i="39"/>
  <c r="N203" i="39"/>
  <c r="N204" i="39"/>
  <c r="N205" i="39"/>
  <c r="N206" i="39"/>
  <c r="N207" i="39"/>
  <c r="N208" i="39"/>
  <c r="N209" i="39"/>
  <c r="N211" i="39"/>
  <c r="N212" i="39"/>
  <c r="N213" i="39"/>
  <c r="N214" i="39"/>
  <c r="N215" i="39"/>
  <c r="N216" i="39"/>
  <c r="N217" i="39"/>
  <c r="N219" i="39"/>
  <c r="N220" i="39"/>
  <c r="N221" i="39"/>
  <c r="N222" i="39"/>
  <c r="N223" i="39"/>
  <c r="N224" i="39"/>
  <c r="N225" i="39"/>
  <c r="N227" i="39"/>
  <c r="N228" i="39"/>
  <c r="N229" i="39"/>
  <c r="N230" i="39"/>
  <c r="N231" i="39"/>
  <c r="N232" i="39"/>
  <c r="N233" i="39"/>
  <c r="N235" i="39"/>
  <c r="N236" i="39"/>
  <c r="N237" i="39"/>
  <c r="N238" i="39"/>
  <c r="N239" i="39"/>
  <c r="N240" i="39"/>
  <c r="N241" i="39"/>
  <c r="N243" i="39"/>
  <c r="N244" i="39"/>
  <c r="N245" i="39"/>
  <c r="N246" i="39"/>
  <c r="N247" i="39"/>
  <c r="N248" i="39"/>
  <c r="N249" i="39"/>
  <c r="N251" i="39"/>
  <c r="N252" i="39"/>
  <c r="N253" i="39"/>
  <c r="N254" i="39"/>
  <c r="N255" i="39"/>
  <c r="N256" i="39"/>
  <c r="H256" i="39" s="1"/>
  <c r="I256" i="11" s="1"/>
  <c r="N257" i="39"/>
  <c r="N259" i="39"/>
  <c r="N260" i="39"/>
  <c r="N261" i="39"/>
  <c r="N262" i="39"/>
  <c r="N263" i="39"/>
  <c r="N265" i="39"/>
  <c r="N266" i="39"/>
  <c r="N267" i="39"/>
  <c r="N268" i="39"/>
  <c r="N269" i="39"/>
  <c r="N270" i="39"/>
  <c r="N271" i="39"/>
  <c r="N272" i="39"/>
  <c r="N273" i="39"/>
  <c r="N274" i="39"/>
  <c r="N275" i="39"/>
  <c r="N276" i="39"/>
  <c r="N279" i="39"/>
  <c r="N280" i="39"/>
  <c r="N281" i="39"/>
  <c r="N283" i="39"/>
  <c r="N284" i="39"/>
  <c r="N285" i="39"/>
  <c r="N286" i="39"/>
  <c r="N287" i="39"/>
  <c r="N288" i="39"/>
  <c r="N289" i="39"/>
  <c r="N291" i="39"/>
  <c r="N292" i="39"/>
  <c r="N293" i="39"/>
  <c r="N294" i="39"/>
  <c r="N295" i="39"/>
  <c r="N296" i="39"/>
  <c r="N297" i="39"/>
  <c r="N300" i="39"/>
  <c r="N301" i="39"/>
  <c r="N302" i="39"/>
  <c r="N303" i="39"/>
  <c r="N304" i="39"/>
  <c r="N305" i="39"/>
  <c r="N308" i="39"/>
  <c r="N309" i="39"/>
  <c r="N310" i="39"/>
  <c r="N311" i="39"/>
  <c r="N312" i="39"/>
  <c r="N313" i="39"/>
  <c r="N315" i="39"/>
  <c r="H315" i="39" s="1"/>
  <c r="I315" i="11" s="1"/>
  <c r="N316" i="39"/>
  <c r="H316" i="39" s="1"/>
  <c r="I316" i="11" s="1"/>
  <c r="N317" i="39"/>
  <c r="N319" i="39"/>
  <c r="N320" i="39"/>
  <c r="N321" i="39"/>
  <c r="N322" i="39"/>
  <c r="N324" i="39"/>
  <c r="N326" i="39"/>
  <c r="N327" i="39"/>
  <c r="N329" i="39"/>
  <c r="H329" i="39" s="1"/>
  <c r="N330" i="39"/>
  <c r="H330" i="39" s="1"/>
  <c r="N331" i="39"/>
  <c r="H331" i="39" s="1"/>
  <c r="N332" i="39"/>
  <c r="H332" i="39" s="1"/>
  <c r="I332" i="11" s="1"/>
  <c r="N333" i="39"/>
  <c r="N334" i="39"/>
  <c r="N4" i="39"/>
  <c r="N5" i="39"/>
  <c r="N6" i="39"/>
  <c r="N2" i="39"/>
  <c r="H100" i="14"/>
  <c r="Q100" i="11" s="1"/>
  <c r="G100" i="14"/>
  <c r="P100" i="11"/>
  <c r="F100" i="14"/>
  <c r="O100" i="11"/>
  <c r="M316" i="39"/>
  <c r="G316" i="39"/>
  <c r="H316" i="11" s="1"/>
  <c r="L316" i="39"/>
  <c r="F316" i="39" s="1"/>
  <c r="G316" i="11" s="1"/>
  <c r="G315" i="39"/>
  <c r="H315" i="11" s="1"/>
  <c r="L315" i="39"/>
  <c r="F315" i="39" s="1"/>
  <c r="G315" i="11" s="1"/>
  <c r="C4" i="12"/>
  <c r="D4" i="11" s="1"/>
  <c r="N9" i="38"/>
  <c r="O9" i="38"/>
  <c r="H9" i="38" s="1"/>
  <c r="M9" i="11" s="1"/>
  <c r="G9" i="38"/>
  <c r="L9" i="11" s="1"/>
  <c r="M9" i="38"/>
  <c r="F9" i="38" s="1"/>
  <c r="K9" i="11" s="1"/>
  <c r="H115" i="14"/>
  <c r="Q115" i="11" s="1"/>
  <c r="G115" i="14"/>
  <c r="P115" i="11"/>
  <c r="F115" i="14"/>
  <c r="O115" i="11" s="1"/>
  <c r="H35" i="39"/>
  <c r="I35" i="11" s="1"/>
  <c r="M35" i="39"/>
  <c r="G35" i="39" s="1"/>
  <c r="H35" i="11" s="1"/>
  <c r="L35" i="39"/>
  <c r="F35" i="39" s="1"/>
  <c r="G35" i="11" s="1"/>
  <c r="H138" i="39"/>
  <c r="I138" i="11" s="1"/>
  <c r="H16" i="14"/>
  <c r="Q16" i="11" s="1"/>
  <c r="G16" i="14"/>
  <c r="P16" i="11" s="1"/>
  <c r="F16" i="14"/>
  <c r="O16" i="11" s="1"/>
  <c r="O328" i="39"/>
  <c r="I328" i="39" s="1"/>
  <c r="J328" i="11" s="1"/>
  <c r="L329" i="39"/>
  <c r="F329" i="39" s="1"/>
  <c r="M329" i="39"/>
  <c r="G329" i="39" s="1"/>
  <c r="O329" i="39"/>
  <c r="I329" i="39" s="1"/>
  <c r="J329" i="11" s="1"/>
  <c r="L330" i="39"/>
  <c r="F330" i="39" s="1"/>
  <c r="M330" i="39"/>
  <c r="G330" i="39" s="1"/>
  <c r="H330" i="11" s="1"/>
  <c r="L331" i="39"/>
  <c r="F331" i="39" s="1"/>
  <c r="G331" i="11" s="1"/>
  <c r="O331" i="39"/>
  <c r="I331" i="39" s="1"/>
  <c r="L332" i="39"/>
  <c r="F332" i="39" s="1"/>
  <c r="M332" i="39"/>
  <c r="G332" i="39" s="1"/>
  <c r="O332" i="39"/>
  <c r="I332" i="39" s="1"/>
  <c r="L333" i="39"/>
  <c r="F333" i="39" s="1"/>
  <c r="M333" i="39"/>
  <c r="O333" i="39"/>
  <c r="I333" i="39" s="1"/>
  <c r="L334" i="39"/>
  <c r="F334" i="39" s="1"/>
  <c r="M334" i="39"/>
  <c r="G334" i="39" s="1"/>
  <c r="O334" i="39"/>
  <c r="I334" i="39" s="1"/>
  <c r="G331" i="39"/>
  <c r="G333" i="39"/>
  <c r="H333" i="39"/>
  <c r="H334" i="39"/>
  <c r="H96" i="14"/>
  <c r="Q96" i="11" s="1"/>
  <c r="G96" i="14"/>
  <c r="P96" i="11" s="1"/>
  <c r="F96" i="14"/>
  <c r="O96" i="11" s="1"/>
  <c r="M31" i="39"/>
  <c r="G31" i="39" s="1"/>
  <c r="H31" i="11" s="1"/>
  <c r="L31" i="39"/>
  <c r="M33" i="39"/>
  <c r="G33" i="39" s="1"/>
  <c r="H33" i="11" s="1"/>
  <c r="L33" i="39"/>
  <c r="F33" i="39"/>
  <c r="G33" i="11" s="1"/>
  <c r="H142" i="39"/>
  <c r="I142" i="11" s="1"/>
  <c r="M142" i="39"/>
  <c r="G142" i="39" s="1"/>
  <c r="H142" i="11"/>
  <c r="L142" i="39"/>
  <c r="F142" i="39" s="1"/>
  <c r="G142" i="11" s="1"/>
  <c r="I134" i="11"/>
  <c r="H23" i="14"/>
  <c r="Q23" i="11" s="1"/>
  <c r="M134" i="39"/>
  <c r="G134" i="39" s="1"/>
  <c r="H134" i="11" s="1"/>
  <c r="G23" i="14"/>
  <c r="P23" i="11" s="1"/>
  <c r="L134" i="39"/>
  <c r="F134" i="39"/>
  <c r="G134" i="11" s="1"/>
  <c r="F23" i="14"/>
  <c r="O23" i="11" s="1"/>
  <c r="C20" i="1"/>
  <c r="A20" i="11" s="1"/>
  <c r="M256" i="39"/>
  <c r="G256" i="39" s="1"/>
  <c r="H256" i="11" s="1"/>
  <c r="L256" i="39"/>
  <c r="F256" i="39" s="1"/>
  <c r="G256" i="11" s="1"/>
  <c r="G85" i="14"/>
  <c r="G1" i="14"/>
  <c r="G2" i="14"/>
  <c r="G3" i="14"/>
  <c r="H1" i="14"/>
  <c r="I1" i="14"/>
  <c r="H2" i="14"/>
  <c r="I2" i="14"/>
  <c r="H3" i="14"/>
  <c r="I3" i="14"/>
  <c r="G4" i="14"/>
  <c r="H4" i="14"/>
  <c r="I4" i="14"/>
  <c r="I5" i="14"/>
  <c r="G6" i="14"/>
  <c r="H6" i="14"/>
  <c r="I6" i="14"/>
  <c r="G7" i="14"/>
  <c r="H7" i="14"/>
  <c r="I7" i="14"/>
  <c r="G8" i="14"/>
  <c r="H8" i="14"/>
  <c r="I8" i="14"/>
  <c r="G9" i="14"/>
  <c r="H9" i="14"/>
  <c r="I9" i="14"/>
  <c r="G10" i="14"/>
  <c r="H10" i="14"/>
  <c r="I10" i="14"/>
  <c r="G11" i="14"/>
  <c r="H11" i="14"/>
  <c r="I11" i="14"/>
  <c r="G12" i="14"/>
  <c r="H12" i="14"/>
  <c r="I12" i="14"/>
  <c r="G13" i="14"/>
  <c r="E13" i="17" s="1"/>
  <c r="F13" i="17" s="1"/>
  <c r="D13" i="17" s="1"/>
  <c r="H13" i="14"/>
  <c r="I13" i="14"/>
  <c r="G14" i="14"/>
  <c r="E14" i="17" s="1"/>
  <c r="H14" i="14"/>
  <c r="I14" i="14"/>
  <c r="G15" i="14"/>
  <c r="H15" i="14"/>
  <c r="I15" i="14"/>
  <c r="I16" i="14"/>
  <c r="G17" i="14"/>
  <c r="H17" i="14"/>
  <c r="I17" i="14"/>
  <c r="G18" i="14"/>
  <c r="H18" i="14"/>
  <c r="I18" i="14"/>
  <c r="G19" i="14"/>
  <c r="E19" i="17" s="1"/>
  <c r="F19" i="17" s="1"/>
  <c r="D19" i="17" s="1"/>
  <c r="H19" i="14"/>
  <c r="I19" i="14"/>
  <c r="G20" i="14"/>
  <c r="E20" i="17" s="1"/>
  <c r="H20" i="14"/>
  <c r="I20" i="14"/>
  <c r="G21" i="14"/>
  <c r="E21" i="17" s="1"/>
  <c r="H21" i="14"/>
  <c r="I21" i="14"/>
  <c r="G22" i="14"/>
  <c r="H22" i="14"/>
  <c r="I22" i="14"/>
  <c r="I23" i="14"/>
  <c r="G24" i="14"/>
  <c r="H24" i="14"/>
  <c r="I24" i="14"/>
  <c r="G25" i="14"/>
  <c r="H25" i="14"/>
  <c r="I25" i="14"/>
  <c r="G26" i="14"/>
  <c r="E26" i="17" s="1"/>
  <c r="H26" i="14"/>
  <c r="I26" i="14"/>
  <c r="G27" i="14"/>
  <c r="H27" i="14"/>
  <c r="I27" i="14"/>
  <c r="G28" i="14"/>
  <c r="H28" i="14"/>
  <c r="I28" i="14"/>
  <c r="G29" i="14"/>
  <c r="E29" i="17" s="1"/>
  <c r="H29" i="14"/>
  <c r="I29" i="14"/>
  <c r="G30" i="14"/>
  <c r="H30" i="14"/>
  <c r="I30" i="14"/>
  <c r="G31" i="14"/>
  <c r="H31" i="14"/>
  <c r="I31" i="14"/>
  <c r="G32" i="14"/>
  <c r="H32" i="14"/>
  <c r="I32" i="14"/>
  <c r="G33" i="14"/>
  <c r="E33" i="17" s="1"/>
  <c r="F33" i="17" s="1"/>
  <c r="D33" i="17" s="1"/>
  <c r="H33" i="14"/>
  <c r="I33" i="14"/>
  <c r="G34" i="14"/>
  <c r="H34" i="14"/>
  <c r="I34" i="14"/>
  <c r="G35" i="14"/>
  <c r="H35" i="14"/>
  <c r="I35" i="14"/>
  <c r="G36" i="14"/>
  <c r="H36" i="14"/>
  <c r="I36" i="14"/>
  <c r="G37" i="14"/>
  <c r="E37" i="17" s="1"/>
  <c r="H37" i="14"/>
  <c r="I37" i="14"/>
  <c r="G38" i="14"/>
  <c r="H38" i="14"/>
  <c r="I38" i="14"/>
  <c r="G39" i="14"/>
  <c r="H39" i="14"/>
  <c r="I39" i="14"/>
  <c r="G40" i="14"/>
  <c r="H40" i="14"/>
  <c r="I40" i="14"/>
  <c r="G41" i="14"/>
  <c r="E41" i="17" s="1"/>
  <c r="H41" i="14"/>
  <c r="I41" i="14"/>
  <c r="G42" i="14"/>
  <c r="E42" i="17" s="1"/>
  <c r="H42" i="14"/>
  <c r="I42" i="14"/>
  <c r="G43" i="14"/>
  <c r="H43" i="14"/>
  <c r="I43" i="14"/>
  <c r="G44" i="14"/>
  <c r="E44" i="17" s="1"/>
  <c r="H44" i="14"/>
  <c r="I44" i="14"/>
  <c r="G45" i="14"/>
  <c r="E45" i="17" s="1"/>
  <c r="H45" i="14"/>
  <c r="I45" i="14"/>
  <c r="G46" i="14"/>
  <c r="H46" i="14"/>
  <c r="I46" i="14"/>
  <c r="G47" i="14"/>
  <c r="H47" i="14"/>
  <c r="I47" i="14"/>
  <c r="G48" i="14"/>
  <c r="E48" i="17" s="1"/>
  <c r="H48" i="14"/>
  <c r="I48" i="14"/>
  <c r="G49" i="14"/>
  <c r="E49" i="17" s="1"/>
  <c r="F49" i="17" s="1"/>
  <c r="D49" i="17" s="1"/>
  <c r="H49" i="14"/>
  <c r="I49" i="14"/>
  <c r="G50" i="14"/>
  <c r="E50" i="17" s="1"/>
  <c r="H50" i="14"/>
  <c r="I50" i="14"/>
  <c r="G51" i="14"/>
  <c r="E51" i="17" s="1"/>
  <c r="H51" i="14"/>
  <c r="I51" i="14"/>
  <c r="G52" i="14"/>
  <c r="E52" i="17" s="1"/>
  <c r="H52" i="14"/>
  <c r="I52" i="14"/>
  <c r="G53" i="14"/>
  <c r="E53" i="17" s="1"/>
  <c r="H53" i="14"/>
  <c r="I53" i="14"/>
  <c r="G54" i="14"/>
  <c r="H54" i="14"/>
  <c r="I54" i="14"/>
  <c r="G55" i="14"/>
  <c r="H55" i="14"/>
  <c r="I55" i="14"/>
  <c r="G56" i="14"/>
  <c r="H56" i="14"/>
  <c r="I56" i="14"/>
  <c r="G57" i="14"/>
  <c r="E57" i="17" s="1"/>
  <c r="F57" i="17" s="1"/>
  <c r="D57" i="17" s="1"/>
  <c r="H57" i="14"/>
  <c r="I57" i="14"/>
  <c r="G58" i="14"/>
  <c r="E58" i="17" s="1"/>
  <c r="H58" i="14"/>
  <c r="I58" i="14"/>
  <c r="G59" i="14"/>
  <c r="H59" i="14"/>
  <c r="I59" i="14"/>
  <c r="G60" i="14"/>
  <c r="E60" i="17" s="1"/>
  <c r="H60" i="14"/>
  <c r="I60" i="14"/>
  <c r="G61" i="14"/>
  <c r="E61" i="17" s="1"/>
  <c r="H61" i="14"/>
  <c r="I61" i="14"/>
  <c r="G62" i="14"/>
  <c r="H62" i="14"/>
  <c r="I62" i="14"/>
  <c r="G63" i="14"/>
  <c r="E63" i="17" s="1"/>
  <c r="H63" i="14"/>
  <c r="I63" i="14"/>
  <c r="G64" i="14"/>
  <c r="H64" i="14"/>
  <c r="I64" i="14"/>
  <c r="G65" i="14"/>
  <c r="E65" i="17" s="1"/>
  <c r="F65" i="17" s="1"/>
  <c r="D65" i="17" s="1"/>
  <c r="H65" i="14"/>
  <c r="I65" i="14"/>
  <c r="G66" i="14"/>
  <c r="E66" i="17" s="1"/>
  <c r="H66" i="14"/>
  <c r="I66" i="14"/>
  <c r="G67" i="14"/>
  <c r="H67" i="14"/>
  <c r="I67" i="14"/>
  <c r="G68" i="14"/>
  <c r="H68" i="14"/>
  <c r="I68" i="14"/>
  <c r="G69" i="14"/>
  <c r="E69" i="17" s="1"/>
  <c r="H69" i="14"/>
  <c r="I69" i="14"/>
  <c r="G70" i="14"/>
  <c r="H70" i="14"/>
  <c r="I70" i="14"/>
  <c r="G71" i="14"/>
  <c r="H71" i="14"/>
  <c r="I71" i="14"/>
  <c r="G72" i="14"/>
  <c r="E72" i="17" s="1"/>
  <c r="H72" i="14"/>
  <c r="I72" i="14"/>
  <c r="G73" i="14"/>
  <c r="H73" i="14"/>
  <c r="I73" i="14"/>
  <c r="G74" i="14"/>
  <c r="E74" i="17" s="1"/>
  <c r="H74" i="14"/>
  <c r="I74" i="14"/>
  <c r="G75" i="14"/>
  <c r="H75" i="14"/>
  <c r="I75" i="14"/>
  <c r="G76" i="14"/>
  <c r="E76" i="17" s="1"/>
  <c r="H76" i="14"/>
  <c r="I76" i="14"/>
  <c r="G77" i="14"/>
  <c r="E77" i="17" s="1"/>
  <c r="H77" i="14"/>
  <c r="I77" i="14"/>
  <c r="G78" i="14"/>
  <c r="H78" i="14"/>
  <c r="I78" i="14"/>
  <c r="G79" i="14"/>
  <c r="H79" i="14"/>
  <c r="I79" i="14"/>
  <c r="G80" i="14"/>
  <c r="H80" i="14"/>
  <c r="I80" i="14"/>
  <c r="G81" i="14"/>
  <c r="E81" i="17" s="1"/>
  <c r="H81" i="14"/>
  <c r="I81" i="14"/>
  <c r="G82" i="14"/>
  <c r="E82" i="17" s="1"/>
  <c r="H82" i="14"/>
  <c r="I82" i="14"/>
  <c r="G83" i="14"/>
  <c r="H83" i="14"/>
  <c r="I83" i="14"/>
  <c r="G84" i="14"/>
  <c r="E84" i="17" s="1"/>
  <c r="H84" i="14"/>
  <c r="I84" i="14"/>
  <c r="H85" i="14"/>
  <c r="Q85" i="11" s="1"/>
  <c r="I85" i="14"/>
  <c r="G86" i="14"/>
  <c r="E86" i="17" s="1"/>
  <c r="H86" i="14"/>
  <c r="I86" i="14"/>
  <c r="G87" i="14"/>
  <c r="E87" i="17" s="1"/>
  <c r="H87" i="14"/>
  <c r="I87" i="14"/>
  <c r="G88" i="14"/>
  <c r="E88" i="17" s="1"/>
  <c r="H88" i="14"/>
  <c r="I88" i="14"/>
  <c r="G89" i="14"/>
  <c r="H89" i="14"/>
  <c r="I89" i="14"/>
  <c r="G90" i="14"/>
  <c r="H90" i="14"/>
  <c r="I90" i="14"/>
  <c r="G91" i="14"/>
  <c r="E91" i="17" s="1"/>
  <c r="H91" i="14"/>
  <c r="I91" i="14"/>
  <c r="G92" i="14"/>
  <c r="E92" i="17" s="1"/>
  <c r="F92" i="17" s="1"/>
  <c r="D92" i="17" s="1"/>
  <c r="H92" i="14"/>
  <c r="I92" i="14"/>
  <c r="G93" i="14"/>
  <c r="H93" i="14"/>
  <c r="I93" i="14"/>
  <c r="G94" i="14"/>
  <c r="E94" i="17" s="1"/>
  <c r="H94" i="14"/>
  <c r="I94" i="14"/>
  <c r="G95" i="14"/>
  <c r="E95" i="17" s="1"/>
  <c r="H95" i="14"/>
  <c r="I95" i="14"/>
  <c r="I96" i="14"/>
  <c r="G97" i="14"/>
  <c r="H97" i="14"/>
  <c r="I97" i="14"/>
  <c r="G98" i="14"/>
  <c r="E98" i="17" s="1"/>
  <c r="F98" i="17" s="1"/>
  <c r="D98" i="17" s="1"/>
  <c r="H98" i="14"/>
  <c r="I98" i="14"/>
  <c r="G99" i="14"/>
  <c r="E99" i="17" s="1"/>
  <c r="H99" i="14"/>
  <c r="I99" i="14"/>
  <c r="I100" i="14"/>
  <c r="G101" i="14"/>
  <c r="H101" i="14"/>
  <c r="I101" i="14"/>
  <c r="G102" i="14"/>
  <c r="H102" i="14"/>
  <c r="I102" i="14"/>
  <c r="G103" i="14"/>
  <c r="E103" i="17" s="1"/>
  <c r="H103" i="14"/>
  <c r="I103" i="14"/>
  <c r="G104" i="14"/>
  <c r="E104" i="17" s="1"/>
  <c r="F104" i="17" s="1"/>
  <c r="D104" i="17" s="1"/>
  <c r="H104" i="14"/>
  <c r="I104" i="14"/>
  <c r="G105" i="14"/>
  <c r="H105" i="14"/>
  <c r="I105" i="14"/>
  <c r="G106" i="14"/>
  <c r="E106" i="17" s="1"/>
  <c r="H106" i="14"/>
  <c r="I106" i="14"/>
  <c r="G107" i="14"/>
  <c r="E107" i="17" s="1"/>
  <c r="H107" i="14"/>
  <c r="I107" i="14"/>
  <c r="G108" i="14"/>
  <c r="E108" i="17" s="1"/>
  <c r="H108" i="14"/>
  <c r="I108" i="14"/>
  <c r="G109" i="14"/>
  <c r="E109" i="17" s="1"/>
  <c r="H109" i="14"/>
  <c r="I109" i="14"/>
  <c r="G110" i="14"/>
  <c r="H110" i="14"/>
  <c r="I110" i="14"/>
  <c r="G111" i="14"/>
  <c r="E111" i="17" s="1"/>
  <c r="H111" i="14"/>
  <c r="I111" i="14"/>
  <c r="G112" i="14"/>
  <c r="E112" i="17" s="1"/>
  <c r="F112" i="17" s="1"/>
  <c r="D112" i="17" s="1"/>
  <c r="H112" i="14"/>
  <c r="I112" i="14"/>
  <c r="G113" i="14"/>
  <c r="E113" i="17" s="1"/>
  <c r="H113" i="14"/>
  <c r="I113" i="14"/>
  <c r="G114" i="14"/>
  <c r="E114" i="17" s="1"/>
  <c r="H114" i="14"/>
  <c r="I114" i="14"/>
  <c r="I115" i="14"/>
  <c r="E2" i="17"/>
  <c r="F2" i="17"/>
  <c r="D2" i="17" s="1"/>
  <c r="E4" i="17"/>
  <c r="F4" i="17"/>
  <c r="D4" i="17" s="1"/>
  <c r="F1" i="17"/>
  <c r="E5" i="17"/>
  <c r="E6" i="17"/>
  <c r="E7" i="17"/>
  <c r="F7" i="17" s="1"/>
  <c r="D7" i="17" s="1"/>
  <c r="E8" i="17"/>
  <c r="E10" i="17"/>
  <c r="E11" i="17"/>
  <c r="E12" i="17"/>
  <c r="F12" i="17" s="1"/>
  <c r="D12" i="17" s="1"/>
  <c r="E15" i="17"/>
  <c r="E16" i="17"/>
  <c r="F16" i="17" s="1"/>
  <c r="D16" i="17" s="1"/>
  <c r="E17" i="17"/>
  <c r="E18" i="17"/>
  <c r="E22" i="17"/>
  <c r="E23" i="17"/>
  <c r="F23" i="17" s="1"/>
  <c r="D23" i="17" s="1"/>
  <c r="E24" i="17"/>
  <c r="E25" i="17"/>
  <c r="F25" i="17" s="1"/>
  <c r="D25" i="17" s="1"/>
  <c r="E27" i="17"/>
  <c r="E28" i="17"/>
  <c r="E30" i="17"/>
  <c r="E31" i="17"/>
  <c r="E32" i="17"/>
  <c r="E34" i="17"/>
  <c r="E35" i="17"/>
  <c r="E36" i="17"/>
  <c r="F36" i="17" s="1"/>
  <c r="D36" i="17" s="1"/>
  <c r="E36" i="35" s="1"/>
  <c r="E38" i="17"/>
  <c r="E39" i="17"/>
  <c r="E40" i="17"/>
  <c r="E43" i="17"/>
  <c r="E46" i="17"/>
  <c r="E47" i="17"/>
  <c r="E54" i="17"/>
  <c r="E55" i="17"/>
  <c r="E56" i="17"/>
  <c r="E59" i="17"/>
  <c r="E62" i="17"/>
  <c r="E64" i="17"/>
  <c r="E67" i="17"/>
  <c r="E68" i="17"/>
  <c r="E70" i="17"/>
  <c r="E71" i="17"/>
  <c r="E73" i="17"/>
  <c r="F73" i="17" s="1"/>
  <c r="D73" i="17" s="1"/>
  <c r="E75" i="17"/>
  <c r="E78" i="17"/>
  <c r="E79" i="17"/>
  <c r="E80" i="17"/>
  <c r="E83" i="17"/>
  <c r="E89" i="17"/>
  <c r="F89" i="17" s="1"/>
  <c r="D89" i="17" s="1"/>
  <c r="E90" i="17"/>
  <c r="E93" i="17"/>
  <c r="E96" i="17"/>
  <c r="E97" i="17"/>
  <c r="E100" i="17"/>
  <c r="E101" i="17"/>
  <c r="E102" i="17"/>
  <c r="E105" i="17"/>
  <c r="E110" i="17"/>
  <c r="F110" i="17" s="1"/>
  <c r="D110" i="17" s="1"/>
  <c r="E115" i="17"/>
  <c r="F85" i="14"/>
  <c r="O85" i="11" s="1"/>
  <c r="D23" i="15"/>
  <c r="E23" i="15" s="1"/>
  <c r="C23" i="15" s="1"/>
  <c r="S23" i="11" s="1"/>
  <c r="H296" i="39"/>
  <c r="I296" i="11" s="1"/>
  <c r="M296" i="39"/>
  <c r="G296" i="39" s="1"/>
  <c r="H296" i="11" s="1"/>
  <c r="L296" i="39"/>
  <c r="F296" i="39" s="1"/>
  <c r="G296" i="11" s="1"/>
  <c r="N2" i="38"/>
  <c r="G2" i="38" s="1"/>
  <c r="L2" i="11" s="1"/>
  <c r="O2" i="38"/>
  <c r="H2" i="38" s="1"/>
  <c r="M2" i="11" s="1"/>
  <c r="M2" i="38"/>
  <c r="F2" i="38" s="1"/>
  <c r="K2" i="11" s="1"/>
  <c r="N15" i="38"/>
  <c r="G15" i="38"/>
  <c r="L15" i="11" s="1"/>
  <c r="N14" i="38"/>
  <c r="G14" i="38" s="1"/>
  <c r="L14" i="11" s="1"/>
  <c r="N12" i="38"/>
  <c r="G12" i="38" s="1"/>
  <c r="L12" i="11"/>
  <c r="C17" i="12"/>
  <c r="D17" i="11" s="1"/>
  <c r="M15" i="38"/>
  <c r="F15" i="38" s="1"/>
  <c r="K15" i="11" s="1"/>
  <c r="M14" i="38"/>
  <c r="F14" i="38" s="1"/>
  <c r="K14" i="11"/>
  <c r="M12" i="38"/>
  <c r="F12" i="38" s="1"/>
  <c r="K12" i="11" s="1"/>
  <c r="L4" i="39"/>
  <c r="F4" i="39" s="1"/>
  <c r="G4" i="11" s="1"/>
  <c r="M4" i="39"/>
  <c r="G4" i="39"/>
  <c r="H4" i="11" s="1"/>
  <c r="H4" i="39"/>
  <c r="I4" i="11"/>
  <c r="O4" i="39"/>
  <c r="I4" i="39" s="1"/>
  <c r="J4" i="11" s="1"/>
  <c r="L5" i="39"/>
  <c r="F5" i="39"/>
  <c r="G5" i="11" s="1"/>
  <c r="M5" i="39"/>
  <c r="G5" i="39" s="1"/>
  <c r="H5" i="11" s="1"/>
  <c r="H5" i="39"/>
  <c r="I5" i="11" s="1"/>
  <c r="O5" i="39"/>
  <c r="I5" i="39" s="1"/>
  <c r="J5" i="11" s="1"/>
  <c r="L6" i="39"/>
  <c r="F6" i="39" s="1"/>
  <c r="G6" i="11" s="1"/>
  <c r="M6" i="39"/>
  <c r="G6" i="39" s="1"/>
  <c r="H6" i="11" s="1"/>
  <c r="H6" i="39"/>
  <c r="I6" i="11" s="1"/>
  <c r="O6" i="39"/>
  <c r="I6" i="39" s="1"/>
  <c r="J6" i="11" s="1"/>
  <c r="L7" i="39"/>
  <c r="F7" i="39"/>
  <c r="G7" i="11" s="1"/>
  <c r="M7" i="39"/>
  <c r="G7" i="39" s="1"/>
  <c r="H7" i="11" s="1"/>
  <c r="H7" i="39"/>
  <c r="I7" i="11" s="1"/>
  <c r="O7" i="39"/>
  <c r="I7" i="39" s="1"/>
  <c r="J7" i="11" s="1"/>
  <c r="L8" i="39"/>
  <c r="F8" i="39" s="1"/>
  <c r="G8" i="11" s="1"/>
  <c r="M8" i="39"/>
  <c r="G8" i="39" s="1"/>
  <c r="H8" i="11" s="1"/>
  <c r="H8" i="39"/>
  <c r="I8" i="11" s="1"/>
  <c r="O8" i="39"/>
  <c r="I8" i="39" s="1"/>
  <c r="J8" i="11" s="1"/>
  <c r="L9" i="39"/>
  <c r="F9" i="39" s="1"/>
  <c r="G9" i="11" s="1"/>
  <c r="M9" i="39"/>
  <c r="G9" i="39" s="1"/>
  <c r="H9" i="11" s="1"/>
  <c r="H9" i="39"/>
  <c r="I9" i="11" s="1"/>
  <c r="O9" i="39"/>
  <c r="I9" i="39" s="1"/>
  <c r="J9" i="11"/>
  <c r="L10" i="39"/>
  <c r="F10" i="39" s="1"/>
  <c r="G10" i="11" s="1"/>
  <c r="M10" i="39"/>
  <c r="G10" i="39" s="1"/>
  <c r="H10" i="11" s="1"/>
  <c r="H10" i="39"/>
  <c r="I10" i="11"/>
  <c r="O10" i="39"/>
  <c r="I10" i="39" s="1"/>
  <c r="J10" i="11" s="1"/>
  <c r="L11" i="39"/>
  <c r="F11" i="39" s="1"/>
  <c r="G11" i="11" s="1"/>
  <c r="M11" i="39"/>
  <c r="G11" i="39"/>
  <c r="H11" i="11" s="1"/>
  <c r="O11" i="39"/>
  <c r="I11" i="39" s="1"/>
  <c r="J11" i="11" s="1"/>
  <c r="L12" i="39"/>
  <c r="F12" i="39" s="1"/>
  <c r="G12" i="11" s="1"/>
  <c r="M12" i="39"/>
  <c r="G12" i="39" s="1"/>
  <c r="H12" i="11" s="1"/>
  <c r="H12" i="39"/>
  <c r="I12" i="11" s="1"/>
  <c r="O12" i="39"/>
  <c r="I12" i="39" s="1"/>
  <c r="J12" i="11" s="1"/>
  <c r="L13" i="39"/>
  <c r="F13" i="39" s="1"/>
  <c r="G13" i="11" s="1"/>
  <c r="M13" i="39"/>
  <c r="G13" i="39"/>
  <c r="H13" i="11" s="1"/>
  <c r="H13" i="39"/>
  <c r="I13" i="11" s="1"/>
  <c r="O13" i="39"/>
  <c r="I13" i="39" s="1"/>
  <c r="J13" i="11" s="1"/>
  <c r="L14" i="39"/>
  <c r="F14" i="39" s="1"/>
  <c r="G14" i="11" s="1"/>
  <c r="M14" i="39"/>
  <c r="G14" i="39" s="1"/>
  <c r="H14" i="11" s="1"/>
  <c r="O14" i="39"/>
  <c r="I14" i="39" s="1"/>
  <c r="J14" i="11" s="1"/>
  <c r="L15" i="39"/>
  <c r="F15" i="39" s="1"/>
  <c r="G15" i="11" s="1"/>
  <c r="M15" i="39"/>
  <c r="G15" i="39" s="1"/>
  <c r="H15" i="11" s="1"/>
  <c r="H15" i="39"/>
  <c r="I15" i="11" s="1"/>
  <c r="O15" i="39"/>
  <c r="I15" i="39" s="1"/>
  <c r="J15" i="11" s="1"/>
  <c r="L16" i="39"/>
  <c r="F16" i="39" s="1"/>
  <c r="G16" i="11" s="1"/>
  <c r="M16" i="39"/>
  <c r="G16" i="39" s="1"/>
  <c r="H16" i="11"/>
  <c r="H16" i="39"/>
  <c r="I16" i="11" s="1"/>
  <c r="O16" i="39"/>
  <c r="I16" i="39" s="1"/>
  <c r="J16" i="11" s="1"/>
  <c r="L17" i="39"/>
  <c r="F17" i="39" s="1"/>
  <c r="G17" i="11" s="1"/>
  <c r="M17" i="39"/>
  <c r="G17" i="39" s="1"/>
  <c r="H17" i="11" s="1"/>
  <c r="H17" i="39"/>
  <c r="I17" i="11" s="1"/>
  <c r="O17" i="39"/>
  <c r="I17" i="39" s="1"/>
  <c r="J17" i="11" s="1"/>
  <c r="L18" i="39"/>
  <c r="F18" i="39" s="1"/>
  <c r="G18" i="11" s="1"/>
  <c r="M18" i="39"/>
  <c r="G18" i="39" s="1"/>
  <c r="H18" i="11" s="1"/>
  <c r="H18" i="39"/>
  <c r="I18" i="11" s="1"/>
  <c r="O18" i="39"/>
  <c r="I18" i="39" s="1"/>
  <c r="J18" i="11" s="1"/>
  <c r="L19" i="39"/>
  <c r="F19" i="39" s="1"/>
  <c r="G19" i="11" s="1"/>
  <c r="M19" i="39"/>
  <c r="G19" i="39"/>
  <c r="H19" i="11" s="1"/>
  <c r="H19" i="39"/>
  <c r="I19" i="11" s="1"/>
  <c r="O19" i="39"/>
  <c r="I19" i="39" s="1"/>
  <c r="J19" i="11" s="1"/>
  <c r="L20" i="39"/>
  <c r="F20" i="39" s="1"/>
  <c r="G20" i="11" s="1"/>
  <c r="M20" i="39"/>
  <c r="G20" i="39" s="1"/>
  <c r="H20" i="11" s="1"/>
  <c r="H20" i="39"/>
  <c r="I20" i="11" s="1"/>
  <c r="O20" i="39"/>
  <c r="I20" i="39" s="1"/>
  <c r="J20" i="11" s="1"/>
  <c r="L21" i="39"/>
  <c r="F21" i="39" s="1"/>
  <c r="G21" i="11" s="1"/>
  <c r="M21" i="39"/>
  <c r="G21" i="39" s="1"/>
  <c r="H21" i="11" s="1"/>
  <c r="H21" i="39"/>
  <c r="I21" i="11"/>
  <c r="O21" i="39"/>
  <c r="I21" i="39"/>
  <c r="J21" i="11" s="1"/>
  <c r="L22" i="39"/>
  <c r="F22" i="39" s="1"/>
  <c r="G22" i="11" s="1"/>
  <c r="M22" i="39"/>
  <c r="G22" i="39" s="1"/>
  <c r="H22" i="11" s="1"/>
  <c r="H22" i="39"/>
  <c r="I22" i="11" s="1"/>
  <c r="O22" i="39"/>
  <c r="I22" i="39"/>
  <c r="J22" i="11" s="1"/>
  <c r="L23" i="39"/>
  <c r="F23" i="39" s="1"/>
  <c r="G23" i="11" s="1"/>
  <c r="M23" i="39"/>
  <c r="G23" i="39"/>
  <c r="H23" i="11" s="1"/>
  <c r="H23" i="39"/>
  <c r="I23" i="11" s="1"/>
  <c r="O23" i="39"/>
  <c r="I23" i="39" s="1"/>
  <c r="J23" i="11" s="1"/>
  <c r="L24" i="39"/>
  <c r="F24" i="39" s="1"/>
  <c r="G24" i="11" s="1"/>
  <c r="M24" i="39"/>
  <c r="G24" i="39" s="1"/>
  <c r="H24" i="11" s="1"/>
  <c r="H24" i="39"/>
  <c r="I24" i="11" s="1"/>
  <c r="O24" i="39"/>
  <c r="I24" i="39" s="1"/>
  <c r="J24" i="11" s="1"/>
  <c r="L25" i="39"/>
  <c r="F25" i="39" s="1"/>
  <c r="G25" i="11" s="1"/>
  <c r="M25" i="39"/>
  <c r="G25" i="39" s="1"/>
  <c r="H25" i="11" s="1"/>
  <c r="H25" i="39"/>
  <c r="I25" i="11" s="1"/>
  <c r="O25" i="39"/>
  <c r="I25" i="39" s="1"/>
  <c r="J25" i="11"/>
  <c r="L26" i="39"/>
  <c r="F26" i="39" s="1"/>
  <c r="G26" i="11" s="1"/>
  <c r="M26" i="39"/>
  <c r="G26" i="39" s="1"/>
  <c r="H26" i="11" s="1"/>
  <c r="H26" i="39"/>
  <c r="I26" i="11" s="1"/>
  <c r="O26" i="39"/>
  <c r="I26" i="39" s="1"/>
  <c r="J26" i="11" s="1"/>
  <c r="L27" i="39"/>
  <c r="F27" i="39" s="1"/>
  <c r="G27" i="11" s="1"/>
  <c r="M27" i="39"/>
  <c r="G27" i="39" s="1"/>
  <c r="H27" i="11" s="1"/>
  <c r="H27" i="39"/>
  <c r="I27" i="11" s="1"/>
  <c r="O27" i="39"/>
  <c r="I27" i="39" s="1"/>
  <c r="J27" i="11" s="1"/>
  <c r="L28" i="39"/>
  <c r="F28" i="39"/>
  <c r="G28" i="11" s="1"/>
  <c r="M28" i="39"/>
  <c r="G28" i="39" s="1"/>
  <c r="H28" i="11" s="1"/>
  <c r="H28" i="39"/>
  <c r="I28" i="11" s="1"/>
  <c r="O28" i="39"/>
  <c r="I28" i="39"/>
  <c r="J28" i="11" s="1"/>
  <c r="L29" i="39"/>
  <c r="F29" i="39" s="1"/>
  <c r="G29" i="11" s="1"/>
  <c r="M29" i="39"/>
  <c r="G29" i="39" s="1"/>
  <c r="H29" i="11" s="1"/>
  <c r="O29" i="39"/>
  <c r="I29" i="39"/>
  <c r="J29" i="11" s="1"/>
  <c r="L30" i="39"/>
  <c r="F30" i="39" s="1"/>
  <c r="G30" i="11" s="1"/>
  <c r="M30" i="39"/>
  <c r="G30" i="39" s="1"/>
  <c r="H30" i="11" s="1"/>
  <c r="H30" i="39"/>
  <c r="I30" i="11" s="1"/>
  <c r="O30" i="39"/>
  <c r="I30" i="39" s="1"/>
  <c r="J30" i="11" s="1"/>
  <c r="O31" i="39"/>
  <c r="I31" i="39" s="1"/>
  <c r="J31" i="11" s="1"/>
  <c r="L32" i="39"/>
  <c r="F32" i="39" s="1"/>
  <c r="G32" i="11" s="1"/>
  <c r="M32" i="39"/>
  <c r="G32" i="39" s="1"/>
  <c r="H32" i="11" s="1"/>
  <c r="H32" i="39"/>
  <c r="I32" i="11" s="1"/>
  <c r="O32" i="39"/>
  <c r="I32" i="39" s="1"/>
  <c r="J32" i="11" s="1"/>
  <c r="O33" i="39"/>
  <c r="I33" i="39" s="1"/>
  <c r="J33" i="11" s="1"/>
  <c r="L34" i="39"/>
  <c r="F34" i="39" s="1"/>
  <c r="G34" i="11" s="1"/>
  <c r="M34" i="39"/>
  <c r="G34" i="39" s="1"/>
  <c r="H34" i="11" s="1"/>
  <c r="I34" i="11"/>
  <c r="O34" i="39"/>
  <c r="I34" i="39" s="1"/>
  <c r="J34" i="11" s="1"/>
  <c r="O35" i="39"/>
  <c r="I35" i="39" s="1"/>
  <c r="J35" i="11" s="1"/>
  <c r="L36" i="39"/>
  <c r="F36" i="39" s="1"/>
  <c r="G36" i="11" s="1"/>
  <c r="M36" i="39"/>
  <c r="G36" i="39" s="1"/>
  <c r="H36" i="11" s="1"/>
  <c r="H36" i="39"/>
  <c r="I36" i="11"/>
  <c r="O36" i="39"/>
  <c r="I36" i="39" s="1"/>
  <c r="J36" i="11" s="1"/>
  <c r="L37" i="39"/>
  <c r="F37" i="39"/>
  <c r="G37" i="11" s="1"/>
  <c r="M37" i="39"/>
  <c r="G37" i="39"/>
  <c r="H37" i="11" s="1"/>
  <c r="H37" i="39"/>
  <c r="I37" i="11"/>
  <c r="O37" i="39"/>
  <c r="I37" i="39" s="1"/>
  <c r="J37" i="11" s="1"/>
  <c r="L38" i="39"/>
  <c r="F38" i="39" s="1"/>
  <c r="G38" i="11" s="1"/>
  <c r="M38" i="39"/>
  <c r="G38" i="39" s="1"/>
  <c r="H38" i="11" s="1"/>
  <c r="H38" i="39"/>
  <c r="I38" i="11" s="1"/>
  <c r="O38" i="39"/>
  <c r="I38" i="39" s="1"/>
  <c r="J38" i="11" s="1"/>
  <c r="L39" i="39"/>
  <c r="F39" i="39" s="1"/>
  <c r="G39" i="11" s="1"/>
  <c r="M39" i="39"/>
  <c r="G39" i="39" s="1"/>
  <c r="H39" i="11" s="1"/>
  <c r="H39" i="39"/>
  <c r="I39" i="11" s="1"/>
  <c r="O39" i="39"/>
  <c r="I39" i="39" s="1"/>
  <c r="J39" i="11" s="1"/>
  <c r="L40" i="39"/>
  <c r="F40" i="39" s="1"/>
  <c r="G40" i="11" s="1"/>
  <c r="M40" i="39"/>
  <c r="G40" i="39" s="1"/>
  <c r="H40" i="11" s="1"/>
  <c r="H40" i="39"/>
  <c r="I40" i="11"/>
  <c r="O40" i="39"/>
  <c r="I40" i="39" s="1"/>
  <c r="J40" i="11" s="1"/>
  <c r="L41" i="39"/>
  <c r="F41" i="39" s="1"/>
  <c r="G41" i="11"/>
  <c r="M41" i="39"/>
  <c r="G41" i="39" s="1"/>
  <c r="H41" i="11" s="1"/>
  <c r="H41" i="39"/>
  <c r="I41" i="11" s="1"/>
  <c r="O41" i="39"/>
  <c r="I41" i="39" s="1"/>
  <c r="J41" i="11" s="1"/>
  <c r="L42" i="39"/>
  <c r="F42" i="39" s="1"/>
  <c r="G42" i="11" s="1"/>
  <c r="M42" i="39"/>
  <c r="G42" i="39" s="1"/>
  <c r="H42" i="11" s="1"/>
  <c r="O42" i="39"/>
  <c r="I42" i="39" s="1"/>
  <c r="J42" i="11" s="1"/>
  <c r="L43" i="39"/>
  <c r="F43" i="39"/>
  <c r="G43" i="11" s="1"/>
  <c r="M43" i="39"/>
  <c r="G43" i="39" s="1"/>
  <c r="H43" i="11" s="1"/>
  <c r="H43" i="39"/>
  <c r="I43" i="11" s="1"/>
  <c r="O43" i="39"/>
  <c r="I43" i="39" s="1"/>
  <c r="J43" i="11" s="1"/>
  <c r="L44" i="39"/>
  <c r="F44" i="39" s="1"/>
  <c r="G44" i="11" s="1"/>
  <c r="M44" i="39"/>
  <c r="G44" i="39" s="1"/>
  <c r="H44" i="11" s="1"/>
  <c r="H44" i="39"/>
  <c r="I44" i="11" s="1"/>
  <c r="O44" i="39"/>
  <c r="I44" i="39" s="1"/>
  <c r="J44" i="11" s="1"/>
  <c r="L45" i="39"/>
  <c r="F45" i="39" s="1"/>
  <c r="G45" i="11" s="1"/>
  <c r="M45" i="39"/>
  <c r="G45" i="39"/>
  <c r="H45" i="11" s="1"/>
  <c r="H45" i="39"/>
  <c r="I45" i="11" s="1"/>
  <c r="O45" i="39"/>
  <c r="I45" i="39" s="1"/>
  <c r="J45" i="11" s="1"/>
  <c r="L46" i="39"/>
  <c r="F46" i="39" s="1"/>
  <c r="G46" i="11" s="1"/>
  <c r="M46" i="39"/>
  <c r="G46" i="39" s="1"/>
  <c r="H46" i="11" s="1"/>
  <c r="H46" i="39"/>
  <c r="I46" i="11" s="1"/>
  <c r="O46" i="39"/>
  <c r="I46" i="39" s="1"/>
  <c r="J46" i="11" s="1"/>
  <c r="L47" i="39"/>
  <c r="F47" i="39" s="1"/>
  <c r="G47" i="11" s="1"/>
  <c r="M47" i="39"/>
  <c r="G47" i="39" s="1"/>
  <c r="H47" i="11" s="1"/>
  <c r="H47" i="39"/>
  <c r="I47" i="11" s="1"/>
  <c r="O47" i="39"/>
  <c r="I47" i="39"/>
  <c r="J47" i="11" s="1"/>
  <c r="L48" i="39"/>
  <c r="F48" i="39" s="1"/>
  <c r="G48" i="11" s="1"/>
  <c r="M48" i="39"/>
  <c r="G48" i="39" s="1"/>
  <c r="H48" i="11" s="1"/>
  <c r="H48" i="39"/>
  <c r="I48" i="11" s="1"/>
  <c r="O48" i="39"/>
  <c r="I48" i="39" s="1"/>
  <c r="J48" i="11" s="1"/>
  <c r="L49" i="39"/>
  <c r="F49" i="39" s="1"/>
  <c r="G49" i="11" s="1"/>
  <c r="M49" i="39"/>
  <c r="G49" i="39" s="1"/>
  <c r="H49" i="11" s="1"/>
  <c r="H49" i="39"/>
  <c r="I49" i="11" s="1"/>
  <c r="O49" i="39"/>
  <c r="I49" i="39" s="1"/>
  <c r="J49" i="11" s="1"/>
  <c r="L50" i="39"/>
  <c r="F50" i="39" s="1"/>
  <c r="G50" i="11" s="1"/>
  <c r="M50" i="39"/>
  <c r="G50" i="39" s="1"/>
  <c r="H50" i="11" s="1"/>
  <c r="H50" i="39"/>
  <c r="I50" i="11" s="1"/>
  <c r="O50" i="39"/>
  <c r="I50" i="39" s="1"/>
  <c r="J50" i="11" s="1"/>
  <c r="L51" i="39"/>
  <c r="F51" i="39" s="1"/>
  <c r="G51" i="11" s="1"/>
  <c r="M51" i="39"/>
  <c r="G51" i="39" s="1"/>
  <c r="H51" i="11" s="1"/>
  <c r="H51" i="39"/>
  <c r="I51" i="11" s="1"/>
  <c r="O51" i="39"/>
  <c r="I51" i="39" s="1"/>
  <c r="J51" i="11" s="1"/>
  <c r="L52" i="39"/>
  <c r="F52" i="39" s="1"/>
  <c r="G52" i="11" s="1"/>
  <c r="M52" i="39"/>
  <c r="G52" i="39" s="1"/>
  <c r="H52" i="11" s="1"/>
  <c r="H52" i="39"/>
  <c r="I52" i="11" s="1"/>
  <c r="O52" i="39"/>
  <c r="I52" i="39" s="1"/>
  <c r="J52" i="11" s="1"/>
  <c r="L53" i="39"/>
  <c r="F53" i="39" s="1"/>
  <c r="G53" i="11" s="1"/>
  <c r="M53" i="39"/>
  <c r="G53" i="39" s="1"/>
  <c r="H53" i="11" s="1"/>
  <c r="H53" i="39"/>
  <c r="I53" i="11" s="1"/>
  <c r="O53" i="39"/>
  <c r="I53" i="39"/>
  <c r="J53" i="11" s="1"/>
  <c r="L54" i="39"/>
  <c r="F54" i="39"/>
  <c r="G54" i="11" s="1"/>
  <c r="M54" i="39"/>
  <c r="G54" i="39" s="1"/>
  <c r="H54" i="11" s="1"/>
  <c r="H54" i="39"/>
  <c r="I54" i="11" s="1"/>
  <c r="O54" i="39"/>
  <c r="I54" i="39" s="1"/>
  <c r="J54" i="11" s="1"/>
  <c r="L55" i="39"/>
  <c r="F55" i="39" s="1"/>
  <c r="G55" i="11" s="1"/>
  <c r="M55" i="39"/>
  <c r="G55" i="39" s="1"/>
  <c r="H55" i="11" s="1"/>
  <c r="H55" i="39"/>
  <c r="I55" i="11" s="1"/>
  <c r="O55" i="39"/>
  <c r="I55" i="39" s="1"/>
  <c r="J55" i="11" s="1"/>
  <c r="L56" i="39"/>
  <c r="F56" i="39" s="1"/>
  <c r="G56" i="11" s="1"/>
  <c r="M56" i="39"/>
  <c r="G56" i="39" s="1"/>
  <c r="H56" i="11" s="1"/>
  <c r="H56" i="39"/>
  <c r="I56" i="11" s="1"/>
  <c r="O56" i="39"/>
  <c r="I56" i="39" s="1"/>
  <c r="J56" i="11" s="1"/>
  <c r="L57" i="39"/>
  <c r="F57" i="39" s="1"/>
  <c r="G57" i="11" s="1"/>
  <c r="M57" i="39"/>
  <c r="G57" i="39"/>
  <c r="H57" i="11" s="1"/>
  <c r="H57" i="39"/>
  <c r="I57" i="11" s="1"/>
  <c r="O57" i="39"/>
  <c r="I57" i="39" s="1"/>
  <c r="J57" i="11" s="1"/>
  <c r="L58" i="39"/>
  <c r="F58" i="39" s="1"/>
  <c r="G58" i="11" s="1"/>
  <c r="M58" i="39"/>
  <c r="G58" i="39" s="1"/>
  <c r="H58" i="11" s="1"/>
  <c r="O58" i="39"/>
  <c r="I58" i="39" s="1"/>
  <c r="J58" i="11" s="1"/>
  <c r="L59" i="39"/>
  <c r="F59" i="39" s="1"/>
  <c r="G59" i="11" s="1"/>
  <c r="M59" i="39"/>
  <c r="G59" i="39"/>
  <c r="H59" i="11" s="1"/>
  <c r="H59" i="39"/>
  <c r="I59" i="11" s="1"/>
  <c r="O59" i="39"/>
  <c r="I59" i="39" s="1"/>
  <c r="J59" i="11" s="1"/>
  <c r="L60" i="39"/>
  <c r="F60" i="39" s="1"/>
  <c r="G60" i="11" s="1"/>
  <c r="M60" i="39"/>
  <c r="G60" i="39" s="1"/>
  <c r="H60" i="11"/>
  <c r="H60" i="39"/>
  <c r="I60" i="11" s="1"/>
  <c r="O60" i="39"/>
  <c r="I60" i="39" s="1"/>
  <c r="J60" i="11" s="1"/>
  <c r="L61" i="39"/>
  <c r="F61" i="39" s="1"/>
  <c r="G61" i="11" s="1"/>
  <c r="M61" i="39"/>
  <c r="G61" i="39" s="1"/>
  <c r="H61" i="11" s="1"/>
  <c r="H61" i="39"/>
  <c r="I61" i="11" s="1"/>
  <c r="O61" i="39"/>
  <c r="I61" i="39" s="1"/>
  <c r="J61" i="11" s="1"/>
  <c r="L62" i="39"/>
  <c r="F62" i="39" s="1"/>
  <c r="G62" i="11" s="1"/>
  <c r="M62" i="39"/>
  <c r="G62" i="39" s="1"/>
  <c r="H62" i="11" s="1"/>
  <c r="H62" i="39"/>
  <c r="I62" i="11" s="1"/>
  <c r="O62" i="39"/>
  <c r="I62" i="39"/>
  <c r="J62" i="11" s="1"/>
  <c r="L63" i="39"/>
  <c r="F63" i="39" s="1"/>
  <c r="G63" i="11" s="1"/>
  <c r="M63" i="39"/>
  <c r="G63" i="39"/>
  <c r="H63" i="11" s="1"/>
  <c r="H63" i="39"/>
  <c r="I63" i="11" s="1"/>
  <c r="O63" i="39"/>
  <c r="I63" i="39" s="1"/>
  <c r="J63" i="11" s="1"/>
  <c r="L64" i="39"/>
  <c r="F64" i="39"/>
  <c r="G64" i="11" s="1"/>
  <c r="M64" i="39"/>
  <c r="G64" i="39" s="1"/>
  <c r="H64" i="11" s="1"/>
  <c r="H64" i="39"/>
  <c r="I64" i="11"/>
  <c r="O64" i="39"/>
  <c r="I64" i="39" s="1"/>
  <c r="J64" i="11"/>
  <c r="L65" i="39"/>
  <c r="F65" i="39" s="1"/>
  <c r="G65" i="11" s="1"/>
  <c r="M65" i="39"/>
  <c r="G65" i="39"/>
  <c r="H65" i="11" s="1"/>
  <c r="H65" i="39"/>
  <c r="I65" i="11" s="1"/>
  <c r="O65" i="39"/>
  <c r="I65" i="39" s="1"/>
  <c r="J65" i="11"/>
  <c r="L66" i="39"/>
  <c r="F66" i="39" s="1"/>
  <c r="G66" i="11" s="1"/>
  <c r="M66" i="39"/>
  <c r="G66" i="39" s="1"/>
  <c r="H66" i="11" s="1"/>
  <c r="I66" i="11"/>
  <c r="O66" i="39"/>
  <c r="I66" i="39" s="1"/>
  <c r="J66" i="11" s="1"/>
  <c r="L67" i="39"/>
  <c r="F67" i="39" s="1"/>
  <c r="G67" i="11" s="1"/>
  <c r="M67" i="39"/>
  <c r="G67" i="39"/>
  <c r="H67" i="11" s="1"/>
  <c r="H67" i="39"/>
  <c r="I67" i="11" s="1"/>
  <c r="O67" i="39"/>
  <c r="I67" i="39" s="1"/>
  <c r="J67" i="11" s="1"/>
  <c r="L68" i="39"/>
  <c r="F68" i="39"/>
  <c r="G68" i="11" s="1"/>
  <c r="M68" i="39"/>
  <c r="G68" i="39" s="1"/>
  <c r="H68" i="11" s="1"/>
  <c r="H68" i="39"/>
  <c r="I68" i="11" s="1"/>
  <c r="O68" i="39"/>
  <c r="I68" i="39" s="1"/>
  <c r="J68" i="11" s="1"/>
  <c r="L69" i="39"/>
  <c r="F69" i="39" s="1"/>
  <c r="G69" i="11" s="1"/>
  <c r="M69" i="39"/>
  <c r="G69" i="39" s="1"/>
  <c r="H69" i="11" s="1"/>
  <c r="H69" i="39"/>
  <c r="I69" i="11"/>
  <c r="O69" i="39"/>
  <c r="I69" i="39" s="1"/>
  <c r="J69" i="11" s="1"/>
  <c r="L70" i="39"/>
  <c r="F70" i="39" s="1"/>
  <c r="G70" i="11" s="1"/>
  <c r="M70" i="39"/>
  <c r="G70" i="39" s="1"/>
  <c r="H70" i="11" s="1"/>
  <c r="H70" i="39"/>
  <c r="I70" i="11" s="1"/>
  <c r="O70" i="39"/>
  <c r="I70" i="39" s="1"/>
  <c r="J70" i="11" s="1"/>
  <c r="L71" i="39"/>
  <c r="F71" i="39" s="1"/>
  <c r="G71" i="11" s="1"/>
  <c r="M71" i="39"/>
  <c r="G71" i="39" s="1"/>
  <c r="H71" i="11" s="1"/>
  <c r="H71" i="39"/>
  <c r="I71" i="11" s="1"/>
  <c r="O71" i="39"/>
  <c r="I71" i="39" s="1"/>
  <c r="J71" i="11" s="1"/>
  <c r="L72" i="39"/>
  <c r="F72" i="39" s="1"/>
  <c r="G72" i="11" s="1"/>
  <c r="M72" i="39"/>
  <c r="G72" i="39" s="1"/>
  <c r="H72" i="11" s="1"/>
  <c r="H72" i="39"/>
  <c r="I72" i="11" s="1"/>
  <c r="O72" i="39"/>
  <c r="I72" i="39" s="1"/>
  <c r="J72" i="11" s="1"/>
  <c r="L73" i="39"/>
  <c r="F73" i="39" s="1"/>
  <c r="G73" i="11" s="1"/>
  <c r="M73" i="39"/>
  <c r="G73" i="39" s="1"/>
  <c r="H73" i="11" s="1"/>
  <c r="H73" i="39"/>
  <c r="I73" i="11" s="1"/>
  <c r="O73" i="39"/>
  <c r="I73" i="39" s="1"/>
  <c r="J73" i="11" s="1"/>
  <c r="L74" i="39"/>
  <c r="F74" i="39" s="1"/>
  <c r="G74" i="11"/>
  <c r="M74" i="39"/>
  <c r="G74" i="39"/>
  <c r="H74" i="11" s="1"/>
  <c r="H74" i="39"/>
  <c r="I74" i="11"/>
  <c r="O74" i="39"/>
  <c r="I74" i="39" s="1"/>
  <c r="J74" i="11" s="1"/>
  <c r="L75" i="39"/>
  <c r="F75" i="39" s="1"/>
  <c r="G75" i="11" s="1"/>
  <c r="M75" i="39"/>
  <c r="G75" i="39" s="1"/>
  <c r="H75" i="11" s="1"/>
  <c r="H75" i="39"/>
  <c r="I75" i="11" s="1"/>
  <c r="O75" i="39"/>
  <c r="I75" i="39" s="1"/>
  <c r="J75" i="11" s="1"/>
  <c r="L76" i="39"/>
  <c r="F76" i="39" s="1"/>
  <c r="G76" i="11" s="1"/>
  <c r="M76" i="39"/>
  <c r="G76" i="39" s="1"/>
  <c r="H76" i="11" s="1"/>
  <c r="H76" i="39"/>
  <c r="I76" i="11" s="1"/>
  <c r="O76" i="39"/>
  <c r="I76" i="39"/>
  <c r="J76" i="11" s="1"/>
  <c r="L77" i="39"/>
  <c r="F77" i="39" s="1"/>
  <c r="G77" i="11" s="1"/>
  <c r="M77" i="39"/>
  <c r="G77" i="39" s="1"/>
  <c r="H77" i="11" s="1"/>
  <c r="H77" i="39"/>
  <c r="I77" i="11" s="1"/>
  <c r="O77" i="39"/>
  <c r="I77" i="39" s="1"/>
  <c r="J77" i="11" s="1"/>
  <c r="L78" i="39"/>
  <c r="F78" i="39" s="1"/>
  <c r="G78" i="11" s="1"/>
  <c r="M78" i="39"/>
  <c r="G78" i="39"/>
  <c r="H78" i="11" s="1"/>
  <c r="H78" i="39"/>
  <c r="I78" i="11" s="1"/>
  <c r="O78" i="39"/>
  <c r="I78" i="39" s="1"/>
  <c r="J78" i="11" s="1"/>
  <c r="L79" i="39"/>
  <c r="F79" i="39" s="1"/>
  <c r="G79" i="11" s="1"/>
  <c r="M79" i="39"/>
  <c r="G79" i="39" s="1"/>
  <c r="H79" i="11" s="1"/>
  <c r="H79" i="39"/>
  <c r="I79" i="11" s="1"/>
  <c r="O79" i="39"/>
  <c r="I79" i="39" s="1"/>
  <c r="J79" i="11" s="1"/>
  <c r="L80" i="39"/>
  <c r="F80" i="39"/>
  <c r="G80" i="11" s="1"/>
  <c r="M80" i="39"/>
  <c r="G80" i="39" s="1"/>
  <c r="H80" i="11" s="1"/>
  <c r="H80" i="39"/>
  <c r="I80" i="11" s="1"/>
  <c r="O80" i="39"/>
  <c r="I80" i="39" s="1"/>
  <c r="J80" i="11" s="1"/>
  <c r="L81" i="39"/>
  <c r="F81" i="39" s="1"/>
  <c r="G81" i="11" s="1"/>
  <c r="M81" i="39"/>
  <c r="G81" i="39" s="1"/>
  <c r="H81" i="11" s="1"/>
  <c r="H81" i="39"/>
  <c r="I81" i="11" s="1"/>
  <c r="O81" i="39"/>
  <c r="I81" i="39" s="1"/>
  <c r="J81" i="11" s="1"/>
  <c r="L82" i="39"/>
  <c r="F82" i="39" s="1"/>
  <c r="G82" i="11" s="1"/>
  <c r="M82" i="39"/>
  <c r="G82" i="39" s="1"/>
  <c r="H82" i="11" s="1"/>
  <c r="H82" i="39"/>
  <c r="I82" i="11" s="1"/>
  <c r="O82" i="39"/>
  <c r="I82" i="39" s="1"/>
  <c r="J82" i="11" s="1"/>
  <c r="L83" i="39"/>
  <c r="F83" i="39" s="1"/>
  <c r="G83" i="11" s="1"/>
  <c r="M83" i="39"/>
  <c r="G83" i="39" s="1"/>
  <c r="H83" i="11" s="1"/>
  <c r="H83" i="39"/>
  <c r="I83" i="11" s="1"/>
  <c r="O83" i="39"/>
  <c r="I83" i="39" s="1"/>
  <c r="J83" i="11" s="1"/>
  <c r="L84" i="39"/>
  <c r="F84" i="39" s="1"/>
  <c r="G84" i="11" s="1"/>
  <c r="M84" i="39"/>
  <c r="G84" i="39" s="1"/>
  <c r="H84" i="11" s="1"/>
  <c r="H84" i="39"/>
  <c r="I84" i="11"/>
  <c r="O84" i="39"/>
  <c r="I84" i="39" s="1"/>
  <c r="J84" i="11" s="1"/>
  <c r="L85" i="39"/>
  <c r="F85" i="39" s="1"/>
  <c r="G85" i="11" s="1"/>
  <c r="M85" i="39"/>
  <c r="G85" i="39" s="1"/>
  <c r="H85" i="11" s="1"/>
  <c r="H85" i="39"/>
  <c r="I85" i="11" s="1"/>
  <c r="O85" i="39"/>
  <c r="I85" i="39" s="1"/>
  <c r="J85" i="11" s="1"/>
  <c r="L86" i="39"/>
  <c r="F86" i="39" s="1"/>
  <c r="G86" i="11" s="1"/>
  <c r="M86" i="39"/>
  <c r="G86" i="39" s="1"/>
  <c r="H86" i="11" s="1"/>
  <c r="H86" i="39"/>
  <c r="I86" i="11" s="1"/>
  <c r="O86" i="39"/>
  <c r="I86" i="39" s="1"/>
  <c r="J86" i="11" s="1"/>
  <c r="L87" i="39"/>
  <c r="F87" i="39" s="1"/>
  <c r="G87" i="11" s="1"/>
  <c r="M87" i="39"/>
  <c r="G87" i="39" s="1"/>
  <c r="H87" i="11" s="1"/>
  <c r="H87" i="39"/>
  <c r="I87" i="11" s="1"/>
  <c r="O87" i="39"/>
  <c r="I87" i="39" s="1"/>
  <c r="J87" i="11" s="1"/>
  <c r="L88" i="39"/>
  <c r="F88" i="39" s="1"/>
  <c r="G88" i="11" s="1"/>
  <c r="M88" i="39"/>
  <c r="G88" i="39" s="1"/>
  <c r="H88" i="11" s="1"/>
  <c r="H88" i="39"/>
  <c r="I88" i="11" s="1"/>
  <c r="O88" i="39"/>
  <c r="I88" i="39" s="1"/>
  <c r="J88" i="11" s="1"/>
  <c r="L89" i="39"/>
  <c r="F89" i="39" s="1"/>
  <c r="G89" i="11" s="1"/>
  <c r="M89" i="39"/>
  <c r="G89" i="39" s="1"/>
  <c r="H89" i="11" s="1"/>
  <c r="H89" i="39"/>
  <c r="I89" i="11" s="1"/>
  <c r="O89" i="39"/>
  <c r="I89" i="39" s="1"/>
  <c r="J89" i="11" s="1"/>
  <c r="L90" i="39"/>
  <c r="F90" i="39" s="1"/>
  <c r="G90" i="11" s="1"/>
  <c r="M90" i="39"/>
  <c r="G90" i="39" s="1"/>
  <c r="H90" i="11" s="1"/>
  <c r="H90" i="39"/>
  <c r="I90" i="11" s="1"/>
  <c r="O90" i="39"/>
  <c r="I90" i="39" s="1"/>
  <c r="J90" i="11" s="1"/>
  <c r="L91" i="39"/>
  <c r="F91" i="39" s="1"/>
  <c r="G91" i="11" s="1"/>
  <c r="M91" i="39"/>
  <c r="G91" i="39" s="1"/>
  <c r="H91" i="11" s="1"/>
  <c r="H91" i="39"/>
  <c r="I91" i="11" s="1"/>
  <c r="O91" i="39"/>
  <c r="I91" i="39" s="1"/>
  <c r="J91" i="11" s="1"/>
  <c r="L92" i="39"/>
  <c r="F92" i="39"/>
  <c r="G92" i="11" s="1"/>
  <c r="M92" i="39"/>
  <c r="G92" i="39" s="1"/>
  <c r="H92" i="11" s="1"/>
  <c r="H92" i="39"/>
  <c r="I92" i="11" s="1"/>
  <c r="O92" i="39"/>
  <c r="I92" i="39" s="1"/>
  <c r="J92" i="11" s="1"/>
  <c r="O93" i="39"/>
  <c r="I93" i="39" s="1"/>
  <c r="J93" i="11" s="1"/>
  <c r="L94" i="39"/>
  <c r="F94" i="39" s="1"/>
  <c r="G94" i="11" s="1"/>
  <c r="M94" i="39"/>
  <c r="G94" i="39" s="1"/>
  <c r="H94" i="11" s="1"/>
  <c r="H94" i="39"/>
  <c r="I94" i="11" s="1"/>
  <c r="O94" i="39"/>
  <c r="I94" i="39" s="1"/>
  <c r="J94" i="11" s="1"/>
  <c r="L95" i="39"/>
  <c r="F95" i="39" s="1"/>
  <c r="G95" i="11" s="1"/>
  <c r="M95" i="39"/>
  <c r="G95" i="39" s="1"/>
  <c r="H95" i="11" s="1"/>
  <c r="H95" i="39"/>
  <c r="I95" i="11" s="1"/>
  <c r="O95" i="39"/>
  <c r="I95" i="39" s="1"/>
  <c r="J95" i="11" s="1"/>
  <c r="O96" i="39"/>
  <c r="I96" i="39" s="1"/>
  <c r="J96" i="11" s="1"/>
  <c r="L97" i="39"/>
  <c r="F97" i="39" s="1"/>
  <c r="G97" i="11" s="1"/>
  <c r="M97" i="39"/>
  <c r="G97" i="39" s="1"/>
  <c r="H97" i="11" s="1"/>
  <c r="H97" i="39"/>
  <c r="I97" i="11" s="1"/>
  <c r="O97" i="39"/>
  <c r="I97" i="39" s="1"/>
  <c r="J97" i="11" s="1"/>
  <c r="L98" i="39"/>
  <c r="F98" i="39" s="1"/>
  <c r="G98" i="11"/>
  <c r="M98" i="39"/>
  <c r="G98" i="39"/>
  <c r="H98" i="11" s="1"/>
  <c r="H98" i="39"/>
  <c r="I98" i="11" s="1"/>
  <c r="O98" i="39"/>
  <c r="I98" i="39" s="1"/>
  <c r="J98" i="11" s="1"/>
  <c r="L99" i="39"/>
  <c r="F99" i="39" s="1"/>
  <c r="G99" i="11" s="1"/>
  <c r="M99" i="39"/>
  <c r="G99" i="39" s="1"/>
  <c r="H99" i="11" s="1"/>
  <c r="H99" i="39"/>
  <c r="I99" i="11"/>
  <c r="O99" i="39"/>
  <c r="I99" i="39" s="1"/>
  <c r="J99" i="11" s="1"/>
  <c r="L100" i="39"/>
  <c r="F100" i="39" s="1"/>
  <c r="G100" i="11" s="1"/>
  <c r="M100" i="39"/>
  <c r="G100" i="39"/>
  <c r="H100" i="11"/>
  <c r="H100" i="39"/>
  <c r="I100" i="11" s="1"/>
  <c r="O100" i="39"/>
  <c r="I100" i="39" s="1"/>
  <c r="J100" i="11" s="1"/>
  <c r="L101" i="39"/>
  <c r="F101" i="39"/>
  <c r="G101" i="11" s="1"/>
  <c r="M101" i="39"/>
  <c r="G101" i="39"/>
  <c r="H101" i="11" s="1"/>
  <c r="H101" i="39"/>
  <c r="I101" i="11" s="1"/>
  <c r="O101" i="39"/>
  <c r="I101" i="39" s="1"/>
  <c r="J101" i="11" s="1"/>
  <c r="L102" i="39"/>
  <c r="F102" i="39" s="1"/>
  <c r="G102" i="11" s="1"/>
  <c r="M102" i="39"/>
  <c r="G102" i="39" s="1"/>
  <c r="H102" i="11" s="1"/>
  <c r="H102" i="39"/>
  <c r="I102" i="11" s="1"/>
  <c r="O102" i="39"/>
  <c r="I102" i="39" s="1"/>
  <c r="J102" i="11" s="1"/>
  <c r="L103" i="39"/>
  <c r="F103" i="39" s="1"/>
  <c r="G103" i="11" s="1"/>
  <c r="M103" i="39"/>
  <c r="G103" i="39" s="1"/>
  <c r="H103" i="11" s="1"/>
  <c r="H103" i="39"/>
  <c r="I103" i="11" s="1"/>
  <c r="O103" i="39"/>
  <c r="I103" i="39" s="1"/>
  <c r="J103" i="11" s="1"/>
  <c r="L104" i="39"/>
  <c r="F104" i="39" s="1"/>
  <c r="G104" i="11" s="1"/>
  <c r="M104" i="39"/>
  <c r="G104" i="39"/>
  <c r="H104" i="11" s="1"/>
  <c r="H104" i="39"/>
  <c r="I104" i="11" s="1"/>
  <c r="O104" i="39"/>
  <c r="I104" i="39" s="1"/>
  <c r="J104" i="11" s="1"/>
  <c r="L105" i="39"/>
  <c r="F105" i="39" s="1"/>
  <c r="G105" i="11" s="1"/>
  <c r="M105" i="39"/>
  <c r="G105" i="39" s="1"/>
  <c r="H105" i="11" s="1"/>
  <c r="H105" i="39"/>
  <c r="I105" i="11" s="1"/>
  <c r="O105" i="39"/>
  <c r="I105" i="39" s="1"/>
  <c r="J105" i="11" s="1"/>
  <c r="L106" i="39"/>
  <c r="F106" i="39" s="1"/>
  <c r="G106" i="11" s="1"/>
  <c r="M106" i="39"/>
  <c r="G106" i="39"/>
  <c r="H106" i="11" s="1"/>
  <c r="H106" i="39"/>
  <c r="I106" i="11" s="1"/>
  <c r="O106" i="39"/>
  <c r="I106" i="39" s="1"/>
  <c r="J106" i="11"/>
  <c r="L107" i="39"/>
  <c r="F107" i="39"/>
  <c r="G107" i="11" s="1"/>
  <c r="M107" i="39"/>
  <c r="G107" i="39" s="1"/>
  <c r="H107" i="11" s="1"/>
  <c r="H107" i="39"/>
  <c r="I107" i="11"/>
  <c r="O107" i="39"/>
  <c r="I107" i="39" s="1"/>
  <c r="J107" i="11" s="1"/>
  <c r="L108" i="39"/>
  <c r="F108" i="39" s="1"/>
  <c r="G108" i="11" s="1"/>
  <c r="M108" i="39"/>
  <c r="G108" i="39"/>
  <c r="H108" i="11" s="1"/>
  <c r="H108" i="39"/>
  <c r="I108" i="11" s="1"/>
  <c r="O108" i="39"/>
  <c r="I108" i="39" s="1"/>
  <c r="J108" i="11" s="1"/>
  <c r="L109" i="39"/>
  <c r="F109" i="39" s="1"/>
  <c r="G109" i="11" s="1"/>
  <c r="M109" i="39"/>
  <c r="G109" i="39" s="1"/>
  <c r="H109" i="11" s="1"/>
  <c r="H109" i="39"/>
  <c r="I109" i="11" s="1"/>
  <c r="O109" i="39"/>
  <c r="I109" i="39" s="1"/>
  <c r="J109" i="11" s="1"/>
  <c r="L110" i="39"/>
  <c r="F110" i="39" s="1"/>
  <c r="G110" i="11" s="1"/>
  <c r="M110" i="39"/>
  <c r="G110" i="39" s="1"/>
  <c r="H110" i="11" s="1"/>
  <c r="H110" i="39"/>
  <c r="I110" i="11" s="1"/>
  <c r="O110" i="39"/>
  <c r="I110" i="39" s="1"/>
  <c r="J110" i="11" s="1"/>
  <c r="L111" i="39"/>
  <c r="F111" i="39" s="1"/>
  <c r="G111" i="11" s="1"/>
  <c r="M111" i="39"/>
  <c r="G111" i="39" s="1"/>
  <c r="H111" i="11" s="1"/>
  <c r="H111" i="39"/>
  <c r="I111" i="11"/>
  <c r="O111" i="39"/>
  <c r="I111" i="39" s="1"/>
  <c r="J111" i="11" s="1"/>
  <c r="L112" i="39"/>
  <c r="F112" i="39" s="1"/>
  <c r="G112" i="11" s="1"/>
  <c r="M112" i="39"/>
  <c r="G112" i="39" s="1"/>
  <c r="H112" i="11" s="1"/>
  <c r="H112" i="39"/>
  <c r="I112" i="11" s="1"/>
  <c r="O112" i="39"/>
  <c r="I112" i="39" s="1"/>
  <c r="J112" i="11" s="1"/>
  <c r="L113" i="39"/>
  <c r="F113" i="39"/>
  <c r="G113" i="11" s="1"/>
  <c r="M113" i="39"/>
  <c r="G113" i="39" s="1"/>
  <c r="H113" i="11" s="1"/>
  <c r="H113" i="39"/>
  <c r="I113" i="11"/>
  <c r="O113" i="39"/>
  <c r="I113" i="39" s="1"/>
  <c r="J113" i="11" s="1"/>
  <c r="L114" i="39"/>
  <c r="F114" i="39" s="1"/>
  <c r="G114" i="11" s="1"/>
  <c r="M114" i="39"/>
  <c r="G114" i="39" s="1"/>
  <c r="H114" i="11" s="1"/>
  <c r="H114" i="39"/>
  <c r="I114" i="11" s="1"/>
  <c r="O114" i="39"/>
  <c r="I114" i="39" s="1"/>
  <c r="J114" i="11" s="1"/>
  <c r="L115" i="39"/>
  <c r="F115" i="39" s="1"/>
  <c r="G115" i="11" s="1"/>
  <c r="M115" i="39"/>
  <c r="G115" i="39" s="1"/>
  <c r="H115" i="11" s="1"/>
  <c r="H115" i="39"/>
  <c r="I115" i="11" s="1"/>
  <c r="O115" i="39"/>
  <c r="I115" i="39" s="1"/>
  <c r="J115" i="11" s="1"/>
  <c r="L116" i="39"/>
  <c r="F116" i="39" s="1"/>
  <c r="G116" i="11" s="1"/>
  <c r="M116" i="39"/>
  <c r="G116" i="39" s="1"/>
  <c r="H116" i="11" s="1"/>
  <c r="H116" i="39"/>
  <c r="I116" i="11" s="1"/>
  <c r="O116" i="39"/>
  <c r="I116" i="39" s="1"/>
  <c r="J116" i="11" s="1"/>
  <c r="L117" i="39"/>
  <c r="F117" i="39" s="1"/>
  <c r="G117" i="11" s="1"/>
  <c r="M117" i="39"/>
  <c r="G117" i="39" s="1"/>
  <c r="H117" i="11" s="1"/>
  <c r="H117" i="39"/>
  <c r="I117" i="11" s="1"/>
  <c r="O117" i="39"/>
  <c r="I117" i="39" s="1"/>
  <c r="J117" i="11" s="1"/>
  <c r="L118" i="39"/>
  <c r="F118" i="39" s="1"/>
  <c r="G118" i="11" s="1"/>
  <c r="M118" i="39"/>
  <c r="G118" i="39" s="1"/>
  <c r="H118" i="11" s="1"/>
  <c r="H118" i="39"/>
  <c r="I118" i="11" s="1"/>
  <c r="O118" i="39"/>
  <c r="I118" i="39" s="1"/>
  <c r="J118" i="11" s="1"/>
  <c r="L119" i="39"/>
  <c r="F119" i="39" s="1"/>
  <c r="G119" i="11" s="1"/>
  <c r="M119" i="39"/>
  <c r="G119" i="39" s="1"/>
  <c r="H119" i="11" s="1"/>
  <c r="H119" i="39"/>
  <c r="I119" i="11" s="1"/>
  <c r="O119" i="39"/>
  <c r="I119" i="39" s="1"/>
  <c r="J119" i="11" s="1"/>
  <c r="L120" i="39"/>
  <c r="F120" i="39" s="1"/>
  <c r="G120" i="11" s="1"/>
  <c r="M120" i="39"/>
  <c r="G120" i="39" s="1"/>
  <c r="H120" i="11" s="1"/>
  <c r="H120" i="39"/>
  <c r="I120" i="11" s="1"/>
  <c r="O120" i="39"/>
  <c r="I120" i="39" s="1"/>
  <c r="J120" i="11" s="1"/>
  <c r="L121" i="39"/>
  <c r="F121" i="39"/>
  <c r="G121" i="11" s="1"/>
  <c r="M121" i="39"/>
  <c r="G121" i="39" s="1"/>
  <c r="H121" i="11" s="1"/>
  <c r="H121" i="39"/>
  <c r="I121" i="11" s="1"/>
  <c r="O121" i="39"/>
  <c r="I121" i="39" s="1"/>
  <c r="J121" i="11" s="1"/>
  <c r="L122" i="39"/>
  <c r="F122" i="39" s="1"/>
  <c r="G122" i="11" s="1"/>
  <c r="M122" i="39"/>
  <c r="G122" i="39" s="1"/>
  <c r="H122" i="11" s="1"/>
  <c r="H122" i="39"/>
  <c r="I122" i="11" s="1"/>
  <c r="O122" i="39"/>
  <c r="I122" i="39" s="1"/>
  <c r="J122" i="11" s="1"/>
  <c r="L123" i="39"/>
  <c r="F123" i="39" s="1"/>
  <c r="G123" i="11" s="1"/>
  <c r="M123" i="39"/>
  <c r="G123" i="39" s="1"/>
  <c r="H123" i="11" s="1"/>
  <c r="H123" i="39"/>
  <c r="I123" i="11"/>
  <c r="O123" i="39"/>
  <c r="I123" i="39"/>
  <c r="J123" i="11" s="1"/>
  <c r="L124" i="39"/>
  <c r="F124" i="39" s="1"/>
  <c r="G124" i="11" s="1"/>
  <c r="M124" i="39"/>
  <c r="G124" i="39"/>
  <c r="H124" i="11" s="1"/>
  <c r="H124" i="39"/>
  <c r="I124" i="11" s="1"/>
  <c r="O124" i="39"/>
  <c r="I124" i="39" s="1"/>
  <c r="J124" i="11" s="1"/>
  <c r="O125" i="39"/>
  <c r="I125" i="39" s="1"/>
  <c r="J125" i="11" s="1"/>
  <c r="L126" i="39"/>
  <c r="F126" i="39" s="1"/>
  <c r="G126" i="11" s="1"/>
  <c r="M126" i="39"/>
  <c r="G126" i="39" s="1"/>
  <c r="H126" i="11" s="1"/>
  <c r="H126" i="39"/>
  <c r="I126" i="11"/>
  <c r="O126" i="39"/>
  <c r="I126" i="39" s="1"/>
  <c r="J126" i="11" s="1"/>
  <c r="L127" i="39"/>
  <c r="F127" i="39" s="1"/>
  <c r="G127" i="11" s="1"/>
  <c r="M127" i="39"/>
  <c r="G127" i="39"/>
  <c r="H127" i="11" s="1"/>
  <c r="H127" i="39"/>
  <c r="I127" i="11"/>
  <c r="O127" i="39"/>
  <c r="I127" i="39"/>
  <c r="J127" i="11" s="1"/>
  <c r="O128" i="39"/>
  <c r="I128" i="39" s="1"/>
  <c r="J128" i="11" s="1"/>
  <c r="L129" i="39"/>
  <c r="F129" i="39" s="1"/>
  <c r="G129" i="11" s="1"/>
  <c r="M129" i="39"/>
  <c r="G129" i="39" s="1"/>
  <c r="H129" i="11" s="1"/>
  <c r="H129" i="39"/>
  <c r="I129" i="11" s="1"/>
  <c r="O129" i="39"/>
  <c r="I129" i="39" s="1"/>
  <c r="J129" i="11" s="1"/>
  <c r="L130" i="39"/>
  <c r="F130" i="39" s="1"/>
  <c r="G130" i="11" s="1"/>
  <c r="M130" i="39"/>
  <c r="G130" i="39"/>
  <c r="H130" i="11" s="1"/>
  <c r="H130" i="39"/>
  <c r="I130" i="11" s="1"/>
  <c r="O130" i="39"/>
  <c r="I130" i="39" s="1"/>
  <c r="J130" i="11" s="1"/>
  <c r="L131" i="39"/>
  <c r="F131" i="39" s="1"/>
  <c r="G131" i="11" s="1"/>
  <c r="M131" i="39"/>
  <c r="G131" i="39" s="1"/>
  <c r="H131" i="11" s="1"/>
  <c r="H131" i="39"/>
  <c r="I131" i="11"/>
  <c r="O131" i="39"/>
  <c r="I131" i="39" s="1"/>
  <c r="J131" i="11" s="1"/>
  <c r="L132" i="39"/>
  <c r="F132" i="39" s="1"/>
  <c r="G132" i="11" s="1"/>
  <c r="M132" i="39"/>
  <c r="G132" i="39" s="1"/>
  <c r="H132" i="11" s="1"/>
  <c r="H132" i="39"/>
  <c r="I132" i="11"/>
  <c r="O132" i="39"/>
  <c r="I132" i="39" s="1"/>
  <c r="J132" i="11" s="1"/>
  <c r="L133" i="39"/>
  <c r="F133" i="39"/>
  <c r="G133" i="11" s="1"/>
  <c r="M133" i="39"/>
  <c r="G133" i="39" s="1"/>
  <c r="H133" i="11" s="1"/>
  <c r="H133" i="39"/>
  <c r="I133" i="11" s="1"/>
  <c r="O133" i="39"/>
  <c r="I133" i="39" s="1"/>
  <c r="J133" i="11" s="1"/>
  <c r="O134" i="39"/>
  <c r="I134" i="39"/>
  <c r="J134" i="11" s="1"/>
  <c r="L135" i="39"/>
  <c r="F135" i="39" s="1"/>
  <c r="G135" i="11" s="1"/>
  <c r="M135" i="39"/>
  <c r="G135" i="39" s="1"/>
  <c r="H135" i="11" s="1"/>
  <c r="H135" i="39"/>
  <c r="I135" i="11"/>
  <c r="O135" i="39"/>
  <c r="I135" i="39" s="1"/>
  <c r="J135" i="11" s="1"/>
  <c r="L136" i="39"/>
  <c r="F136" i="39" s="1"/>
  <c r="G136" i="11" s="1"/>
  <c r="M136" i="39"/>
  <c r="G136" i="39" s="1"/>
  <c r="H136" i="11" s="1"/>
  <c r="H136" i="39"/>
  <c r="I136" i="11" s="1"/>
  <c r="O136" i="39"/>
  <c r="I136" i="39" s="1"/>
  <c r="J136" i="11" s="1"/>
  <c r="L137" i="39"/>
  <c r="F137" i="39" s="1"/>
  <c r="G137" i="11" s="1"/>
  <c r="M137" i="39"/>
  <c r="G137" i="39" s="1"/>
  <c r="H137" i="11" s="1"/>
  <c r="H137" i="39"/>
  <c r="I137" i="11" s="1"/>
  <c r="O137" i="39"/>
  <c r="I137" i="39" s="1"/>
  <c r="J137" i="11" s="1"/>
  <c r="O138" i="39"/>
  <c r="I138" i="39" s="1"/>
  <c r="J138" i="11" s="1"/>
  <c r="O139" i="39"/>
  <c r="I139" i="39"/>
  <c r="J139" i="11" s="1"/>
  <c r="O140" i="39"/>
  <c r="I140" i="39" s="1"/>
  <c r="J140" i="11" s="1"/>
  <c r="O141" i="39"/>
  <c r="I141" i="39" s="1"/>
  <c r="J141" i="11" s="1"/>
  <c r="O142" i="39"/>
  <c r="I142" i="39" s="1"/>
  <c r="J142" i="11" s="1"/>
  <c r="L143" i="39"/>
  <c r="F143" i="39" s="1"/>
  <c r="G143" i="11" s="1"/>
  <c r="M143" i="39"/>
  <c r="G143" i="39"/>
  <c r="H143" i="11" s="1"/>
  <c r="H143" i="39"/>
  <c r="I143" i="11" s="1"/>
  <c r="O143" i="39"/>
  <c r="I143" i="39" s="1"/>
  <c r="J143" i="11" s="1"/>
  <c r="L144" i="39"/>
  <c r="F144" i="39" s="1"/>
  <c r="G144" i="11" s="1"/>
  <c r="M144" i="39"/>
  <c r="G144" i="39" s="1"/>
  <c r="H144" i="11" s="1"/>
  <c r="H144" i="39"/>
  <c r="I144" i="11" s="1"/>
  <c r="O144" i="39"/>
  <c r="I144" i="39" s="1"/>
  <c r="J144" i="11" s="1"/>
  <c r="L145" i="39"/>
  <c r="F145" i="39" s="1"/>
  <c r="G145" i="11" s="1"/>
  <c r="M145" i="39"/>
  <c r="G145" i="39" s="1"/>
  <c r="H145" i="11" s="1"/>
  <c r="H145" i="39"/>
  <c r="I145" i="11" s="1"/>
  <c r="O145" i="39"/>
  <c r="I145" i="39" s="1"/>
  <c r="J145" i="11" s="1"/>
  <c r="L146" i="39"/>
  <c r="F146" i="39" s="1"/>
  <c r="G146" i="11"/>
  <c r="M146" i="39"/>
  <c r="G146" i="39"/>
  <c r="H146" i="11" s="1"/>
  <c r="H146" i="39"/>
  <c r="I146" i="11" s="1"/>
  <c r="O146" i="39"/>
  <c r="I146" i="39" s="1"/>
  <c r="J146" i="11" s="1"/>
  <c r="L147" i="39"/>
  <c r="F147" i="39" s="1"/>
  <c r="G147" i="11" s="1"/>
  <c r="M147" i="39"/>
  <c r="G147" i="39" s="1"/>
  <c r="H147" i="11" s="1"/>
  <c r="H147" i="39"/>
  <c r="I147" i="11" s="1"/>
  <c r="O147" i="39"/>
  <c r="I147" i="39" s="1"/>
  <c r="J147" i="11" s="1"/>
  <c r="L148" i="39"/>
  <c r="F148" i="39"/>
  <c r="G148" i="11"/>
  <c r="M148" i="39"/>
  <c r="G148" i="39" s="1"/>
  <c r="H148" i="11" s="1"/>
  <c r="H148" i="39"/>
  <c r="I148" i="11"/>
  <c r="O148" i="39"/>
  <c r="I148" i="39"/>
  <c r="J148" i="11"/>
  <c r="L149" i="39"/>
  <c r="F149" i="39" s="1"/>
  <c r="G149" i="11" s="1"/>
  <c r="M149" i="39"/>
  <c r="G149" i="39"/>
  <c r="H149" i="11" s="1"/>
  <c r="H149" i="39"/>
  <c r="I149" i="11"/>
  <c r="O149" i="39"/>
  <c r="I149" i="39" s="1"/>
  <c r="J149" i="11" s="1"/>
  <c r="L150" i="39"/>
  <c r="F150" i="39" s="1"/>
  <c r="G150" i="11" s="1"/>
  <c r="M150" i="39"/>
  <c r="G150" i="39" s="1"/>
  <c r="H150" i="11" s="1"/>
  <c r="H150" i="39"/>
  <c r="I150" i="11" s="1"/>
  <c r="O150" i="39"/>
  <c r="I150" i="39" s="1"/>
  <c r="J150" i="11" s="1"/>
  <c r="L151" i="39"/>
  <c r="F151" i="39"/>
  <c r="G151" i="11" s="1"/>
  <c r="M151" i="39"/>
  <c r="G151" i="39" s="1"/>
  <c r="H151" i="11" s="1"/>
  <c r="H151" i="39"/>
  <c r="I151" i="11" s="1"/>
  <c r="O151" i="39"/>
  <c r="I151" i="39" s="1"/>
  <c r="J151" i="11" s="1"/>
  <c r="L152" i="39"/>
  <c r="F152" i="39" s="1"/>
  <c r="G152" i="11" s="1"/>
  <c r="M152" i="39"/>
  <c r="G152" i="39" s="1"/>
  <c r="H152" i="11" s="1"/>
  <c r="H152" i="39"/>
  <c r="I152" i="11" s="1"/>
  <c r="O152" i="39"/>
  <c r="I152" i="39" s="1"/>
  <c r="J152" i="11" s="1"/>
  <c r="L153" i="39"/>
  <c r="F153" i="39"/>
  <c r="G153" i="11" s="1"/>
  <c r="M153" i="39"/>
  <c r="G153" i="39" s="1"/>
  <c r="H153" i="11"/>
  <c r="H153" i="39"/>
  <c r="I153" i="11"/>
  <c r="O153" i="39"/>
  <c r="I153" i="39" s="1"/>
  <c r="J153" i="11" s="1"/>
  <c r="L154" i="39"/>
  <c r="F154" i="39" s="1"/>
  <c r="G154" i="11" s="1"/>
  <c r="M154" i="39"/>
  <c r="G154" i="39" s="1"/>
  <c r="H154" i="11" s="1"/>
  <c r="H154" i="39"/>
  <c r="I154" i="11" s="1"/>
  <c r="O154" i="39"/>
  <c r="I154" i="39" s="1"/>
  <c r="J154" i="11"/>
  <c r="L155" i="39"/>
  <c r="F155" i="39"/>
  <c r="G155" i="11" s="1"/>
  <c r="M155" i="39"/>
  <c r="G155" i="39" s="1"/>
  <c r="H155" i="11" s="1"/>
  <c r="H155" i="39"/>
  <c r="I155" i="11" s="1"/>
  <c r="O155" i="39"/>
  <c r="I155" i="39" s="1"/>
  <c r="J155" i="11" s="1"/>
  <c r="L156" i="39"/>
  <c r="F156" i="39" s="1"/>
  <c r="G156" i="11" s="1"/>
  <c r="M156" i="39"/>
  <c r="G156" i="39"/>
  <c r="H156" i="11" s="1"/>
  <c r="H156" i="39"/>
  <c r="I156" i="11" s="1"/>
  <c r="O156" i="39"/>
  <c r="I156" i="39"/>
  <c r="J156" i="11" s="1"/>
  <c r="L157" i="39"/>
  <c r="F157" i="39" s="1"/>
  <c r="G157" i="11" s="1"/>
  <c r="M157" i="39"/>
  <c r="G157" i="39" s="1"/>
  <c r="H157" i="11" s="1"/>
  <c r="H157" i="39"/>
  <c r="I157" i="11" s="1"/>
  <c r="O157" i="39"/>
  <c r="I157" i="39"/>
  <c r="J157" i="11" s="1"/>
  <c r="L158" i="39"/>
  <c r="F158" i="39" s="1"/>
  <c r="G158" i="11" s="1"/>
  <c r="M158" i="39"/>
  <c r="G158" i="39" s="1"/>
  <c r="H158" i="11" s="1"/>
  <c r="H158" i="39"/>
  <c r="I158" i="11" s="1"/>
  <c r="O158" i="39"/>
  <c r="I158" i="39" s="1"/>
  <c r="J158" i="11" s="1"/>
  <c r="L159" i="39"/>
  <c r="F159" i="39" s="1"/>
  <c r="G159" i="11" s="1"/>
  <c r="M159" i="39"/>
  <c r="G159" i="39"/>
  <c r="H159" i="11"/>
  <c r="H159" i="39"/>
  <c r="I159" i="11" s="1"/>
  <c r="O159" i="39"/>
  <c r="I159" i="39" s="1"/>
  <c r="J159" i="11" s="1"/>
  <c r="L160" i="39"/>
  <c r="F160" i="39" s="1"/>
  <c r="G160" i="11" s="1"/>
  <c r="M160" i="39"/>
  <c r="G160" i="39" s="1"/>
  <c r="H160" i="11" s="1"/>
  <c r="H160" i="39"/>
  <c r="I160" i="11"/>
  <c r="O160" i="39"/>
  <c r="I160" i="39" s="1"/>
  <c r="J160" i="11" s="1"/>
  <c r="L161" i="39"/>
  <c r="F161" i="39" s="1"/>
  <c r="G161" i="11" s="1"/>
  <c r="M161" i="39"/>
  <c r="G161" i="39" s="1"/>
  <c r="H161" i="11" s="1"/>
  <c r="H161" i="39"/>
  <c r="I161" i="11"/>
  <c r="O161" i="39"/>
  <c r="I161" i="39" s="1"/>
  <c r="J161" i="11" s="1"/>
  <c r="L162" i="39"/>
  <c r="F162" i="39" s="1"/>
  <c r="G162" i="11" s="1"/>
  <c r="M162" i="39"/>
  <c r="G162" i="39" s="1"/>
  <c r="H162" i="11" s="1"/>
  <c r="H162" i="39"/>
  <c r="I162" i="11" s="1"/>
  <c r="O162" i="39"/>
  <c r="I162" i="39" s="1"/>
  <c r="J162" i="11" s="1"/>
  <c r="L163" i="39"/>
  <c r="F163" i="39"/>
  <c r="G163" i="11" s="1"/>
  <c r="M163" i="39"/>
  <c r="G163" i="39" s="1"/>
  <c r="H163" i="11" s="1"/>
  <c r="H163" i="39"/>
  <c r="I163" i="11" s="1"/>
  <c r="O163" i="39"/>
  <c r="I163" i="39" s="1"/>
  <c r="J163" i="11" s="1"/>
  <c r="L164" i="39"/>
  <c r="F164" i="39" s="1"/>
  <c r="G164" i="11" s="1"/>
  <c r="M164" i="39"/>
  <c r="G164" i="39" s="1"/>
  <c r="H164" i="11" s="1"/>
  <c r="H164" i="39"/>
  <c r="I164" i="11" s="1"/>
  <c r="O164" i="39"/>
  <c r="I164" i="39" s="1"/>
  <c r="J164" i="11" s="1"/>
  <c r="L165" i="39"/>
  <c r="F165" i="39" s="1"/>
  <c r="G165" i="11" s="1"/>
  <c r="M165" i="39"/>
  <c r="G165" i="39" s="1"/>
  <c r="H165" i="11" s="1"/>
  <c r="H165" i="39"/>
  <c r="I165" i="11" s="1"/>
  <c r="O165" i="39"/>
  <c r="I165" i="39" s="1"/>
  <c r="J165" i="11" s="1"/>
  <c r="L166" i="39"/>
  <c r="F166" i="39" s="1"/>
  <c r="G166" i="11" s="1"/>
  <c r="M166" i="39"/>
  <c r="G166" i="39"/>
  <c r="H166" i="11" s="1"/>
  <c r="H166" i="39"/>
  <c r="I166" i="11" s="1"/>
  <c r="O166" i="39"/>
  <c r="I166" i="39" s="1"/>
  <c r="J166" i="11" s="1"/>
  <c r="L167" i="39"/>
  <c r="F167" i="39" s="1"/>
  <c r="G167" i="11" s="1"/>
  <c r="M167" i="39"/>
  <c r="G167" i="39" s="1"/>
  <c r="H167" i="11"/>
  <c r="H167" i="39"/>
  <c r="I167" i="11"/>
  <c r="O167" i="39"/>
  <c r="I167" i="39" s="1"/>
  <c r="J167" i="11" s="1"/>
  <c r="L168" i="39"/>
  <c r="F168" i="39" s="1"/>
  <c r="G168" i="11" s="1"/>
  <c r="M168" i="39"/>
  <c r="G168" i="39" s="1"/>
  <c r="H168" i="11" s="1"/>
  <c r="H168" i="39"/>
  <c r="I168" i="11" s="1"/>
  <c r="O168" i="39"/>
  <c r="I168" i="39"/>
  <c r="J168" i="11" s="1"/>
  <c r="L169" i="39"/>
  <c r="F169" i="39" s="1"/>
  <c r="G169" i="11" s="1"/>
  <c r="M169" i="39"/>
  <c r="G169" i="39" s="1"/>
  <c r="H169" i="11" s="1"/>
  <c r="H169" i="39"/>
  <c r="I169" i="11" s="1"/>
  <c r="O169" i="39"/>
  <c r="I169" i="39" s="1"/>
  <c r="J169" i="11" s="1"/>
  <c r="L170" i="39"/>
  <c r="F170" i="39" s="1"/>
  <c r="G170" i="11" s="1"/>
  <c r="M170" i="39"/>
  <c r="G170" i="39"/>
  <c r="H170" i="11" s="1"/>
  <c r="H170" i="39"/>
  <c r="I170" i="11" s="1"/>
  <c r="O170" i="39"/>
  <c r="I170" i="39"/>
  <c r="J170" i="11" s="1"/>
  <c r="L171" i="39"/>
  <c r="F171" i="39"/>
  <c r="G171" i="11" s="1"/>
  <c r="M171" i="39"/>
  <c r="G171" i="39" s="1"/>
  <c r="H171" i="11" s="1"/>
  <c r="H171" i="39"/>
  <c r="I171" i="11" s="1"/>
  <c r="O171" i="39"/>
  <c r="I171" i="39" s="1"/>
  <c r="J171" i="11" s="1"/>
  <c r="L172" i="39"/>
  <c r="F172" i="39" s="1"/>
  <c r="G172" i="11" s="1"/>
  <c r="M172" i="39"/>
  <c r="G172" i="39" s="1"/>
  <c r="H172" i="11" s="1"/>
  <c r="H172" i="39"/>
  <c r="I172" i="11" s="1"/>
  <c r="O172" i="39"/>
  <c r="I172" i="39" s="1"/>
  <c r="J172" i="11" s="1"/>
  <c r="L173" i="39"/>
  <c r="F173" i="39" s="1"/>
  <c r="G173" i="11" s="1"/>
  <c r="M173" i="39"/>
  <c r="G173" i="39" s="1"/>
  <c r="H173" i="11" s="1"/>
  <c r="H173" i="39"/>
  <c r="I173" i="11" s="1"/>
  <c r="O173" i="39"/>
  <c r="I173" i="39" s="1"/>
  <c r="J173" i="11" s="1"/>
  <c r="L174" i="39"/>
  <c r="F174" i="39" s="1"/>
  <c r="G174" i="11" s="1"/>
  <c r="M174" i="39"/>
  <c r="G174" i="39"/>
  <c r="H174" i="11" s="1"/>
  <c r="H174" i="39"/>
  <c r="I174" i="11"/>
  <c r="O174" i="39"/>
  <c r="I174" i="39" s="1"/>
  <c r="J174" i="11" s="1"/>
  <c r="L175" i="39"/>
  <c r="F175" i="39"/>
  <c r="G175" i="11" s="1"/>
  <c r="M175" i="39"/>
  <c r="G175" i="39" s="1"/>
  <c r="H175" i="11" s="1"/>
  <c r="H175" i="39"/>
  <c r="I175" i="11" s="1"/>
  <c r="O175" i="39"/>
  <c r="I175" i="39"/>
  <c r="J175" i="11" s="1"/>
  <c r="L176" i="39"/>
  <c r="F176" i="39" s="1"/>
  <c r="G176" i="11" s="1"/>
  <c r="M176" i="39"/>
  <c r="G176" i="39" s="1"/>
  <c r="H176" i="11" s="1"/>
  <c r="H176" i="39"/>
  <c r="I176" i="11" s="1"/>
  <c r="O176" i="39"/>
  <c r="I176" i="39"/>
  <c r="J176" i="11" s="1"/>
  <c r="L177" i="39"/>
  <c r="F177" i="39"/>
  <c r="G177" i="11" s="1"/>
  <c r="M177" i="39"/>
  <c r="G177" i="39"/>
  <c r="H177" i="11" s="1"/>
  <c r="H177" i="39"/>
  <c r="I177" i="11" s="1"/>
  <c r="O177" i="39"/>
  <c r="I177" i="39" s="1"/>
  <c r="J177" i="11" s="1"/>
  <c r="L178" i="39"/>
  <c r="F178" i="39" s="1"/>
  <c r="G178" i="11" s="1"/>
  <c r="M178" i="39"/>
  <c r="G178" i="39" s="1"/>
  <c r="H178" i="11" s="1"/>
  <c r="H178" i="39"/>
  <c r="I178" i="11" s="1"/>
  <c r="O178" i="39"/>
  <c r="I178" i="39"/>
  <c r="J178" i="11" s="1"/>
  <c r="L179" i="39"/>
  <c r="F179" i="39" s="1"/>
  <c r="G179" i="11" s="1"/>
  <c r="M179" i="39"/>
  <c r="G179" i="39" s="1"/>
  <c r="H179" i="11" s="1"/>
  <c r="H179" i="39"/>
  <c r="I179" i="11" s="1"/>
  <c r="O179" i="39"/>
  <c r="I179" i="39" s="1"/>
  <c r="J179" i="11" s="1"/>
  <c r="L180" i="39"/>
  <c r="F180" i="39" s="1"/>
  <c r="G180" i="11" s="1"/>
  <c r="M180" i="39"/>
  <c r="G180" i="39" s="1"/>
  <c r="H180" i="11" s="1"/>
  <c r="H180" i="39"/>
  <c r="I180" i="11" s="1"/>
  <c r="O180" i="39"/>
  <c r="I180" i="39" s="1"/>
  <c r="J180" i="11" s="1"/>
  <c r="L181" i="39"/>
  <c r="F181" i="39" s="1"/>
  <c r="G181" i="11" s="1"/>
  <c r="M181" i="39"/>
  <c r="G181" i="39" s="1"/>
  <c r="H181" i="11" s="1"/>
  <c r="H181" i="39"/>
  <c r="I181" i="11" s="1"/>
  <c r="O181" i="39"/>
  <c r="I181" i="39" s="1"/>
  <c r="J181" i="11" s="1"/>
  <c r="L182" i="39"/>
  <c r="F182" i="39" s="1"/>
  <c r="G182" i="11" s="1"/>
  <c r="M182" i="39"/>
  <c r="G182" i="39"/>
  <c r="H182" i="11" s="1"/>
  <c r="H182" i="39"/>
  <c r="I182" i="11" s="1"/>
  <c r="O182" i="39"/>
  <c r="I182" i="39" s="1"/>
  <c r="J182" i="11" s="1"/>
  <c r="L183" i="39"/>
  <c r="F183" i="39" s="1"/>
  <c r="G183" i="11" s="1"/>
  <c r="M183" i="39"/>
  <c r="G183" i="39" s="1"/>
  <c r="H183" i="11" s="1"/>
  <c r="H183" i="39"/>
  <c r="I183" i="11"/>
  <c r="O183" i="39"/>
  <c r="I183" i="39" s="1"/>
  <c r="J183" i="11" s="1"/>
  <c r="L184" i="39"/>
  <c r="F184" i="39" s="1"/>
  <c r="G184" i="11" s="1"/>
  <c r="M184" i="39"/>
  <c r="G184" i="39"/>
  <c r="H184" i="11" s="1"/>
  <c r="H184" i="39"/>
  <c r="I184" i="11"/>
  <c r="O184" i="39"/>
  <c r="I184" i="39" s="1"/>
  <c r="J184" i="11" s="1"/>
  <c r="L185" i="39"/>
  <c r="F185" i="39" s="1"/>
  <c r="G185" i="11" s="1"/>
  <c r="M185" i="39"/>
  <c r="G185" i="39" s="1"/>
  <c r="H185" i="11" s="1"/>
  <c r="H185" i="39"/>
  <c r="I185" i="11" s="1"/>
  <c r="O185" i="39"/>
  <c r="I185" i="39"/>
  <c r="J185" i="11" s="1"/>
  <c r="L186" i="39"/>
  <c r="F186" i="39" s="1"/>
  <c r="G186" i="11" s="1"/>
  <c r="M186" i="39"/>
  <c r="G186" i="39" s="1"/>
  <c r="H186" i="11" s="1"/>
  <c r="H186" i="39"/>
  <c r="I186" i="11" s="1"/>
  <c r="O186" i="39"/>
  <c r="I186" i="39" s="1"/>
  <c r="J186" i="11" s="1"/>
  <c r="L187" i="39"/>
  <c r="F187" i="39" s="1"/>
  <c r="G187" i="11" s="1"/>
  <c r="M187" i="39"/>
  <c r="G187" i="39" s="1"/>
  <c r="H187" i="11" s="1"/>
  <c r="H187" i="39"/>
  <c r="I187" i="11" s="1"/>
  <c r="O187" i="39"/>
  <c r="I187" i="39"/>
  <c r="J187" i="11" s="1"/>
  <c r="L188" i="39"/>
  <c r="F188" i="39" s="1"/>
  <c r="G188" i="11" s="1"/>
  <c r="M188" i="39"/>
  <c r="G188" i="39" s="1"/>
  <c r="H188" i="11" s="1"/>
  <c r="H188" i="39"/>
  <c r="I188" i="11" s="1"/>
  <c r="O188" i="39"/>
  <c r="I188" i="39" s="1"/>
  <c r="J188" i="11" s="1"/>
  <c r="L189" i="39"/>
  <c r="F189" i="39" s="1"/>
  <c r="G189" i="11" s="1"/>
  <c r="M189" i="39"/>
  <c r="G189" i="39" s="1"/>
  <c r="H189" i="11" s="1"/>
  <c r="H189" i="39"/>
  <c r="I189" i="11"/>
  <c r="O189" i="39"/>
  <c r="I189" i="39" s="1"/>
  <c r="J189" i="11" s="1"/>
  <c r="L190" i="39"/>
  <c r="F190" i="39" s="1"/>
  <c r="G190" i="11" s="1"/>
  <c r="M190" i="39"/>
  <c r="G190" i="39" s="1"/>
  <c r="H190" i="11"/>
  <c r="H190" i="39"/>
  <c r="I190" i="11" s="1"/>
  <c r="O190" i="39"/>
  <c r="I190" i="39" s="1"/>
  <c r="J190" i="11" s="1"/>
  <c r="L191" i="39"/>
  <c r="F191" i="39"/>
  <c r="G191" i="11" s="1"/>
  <c r="M191" i="39"/>
  <c r="G191" i="39"/>
  <c r="H191" i="11" s="1"/>
  <c r="H191" i="39"/>
  <c r="I191" i="11"/>
  <c r="O191" i="39"/>
  <c r="I191" i="39" s="1"/>
  <c r="J191" i="11" s="1"/>
  <c r="L192" i="39"/>
  <c r="F192" i="39" s="1"/>
  <c r="G192" i="11" s="1"/>
  <c r="M192" i="39"/>
  <c r="G192" i="39"/>
  <c r="H192" i="11" s="1"/>
  <c r="H192" i="39"/>
  <c r="I192" i="11" s="1"/>
  <c r="O192" i="39"/>
  <c r="I192" i="39" s="1"/>
  <c r="J192" i="11" s="1"/>
  <c r="L193" i="39"/>
  <c r="F193" i="39" s="1"/>
  <c r="G193" i="11" s="1"/>
  <c r="M193" i="39"/>
  <c r="G193" i="39"/>
  <c r="H193" i="11" s="1"/>
  <c r="H193" i="39"/>
  <c r="I193" i="11"/>
  <c r="O193" i="39"/>
  <c r="I193" i="39" s="1"/>
  <c r="J193" i="11" s="1"/>
  <c r="L194" i="39"/>
  <c r="F194" i="39" s="1"/>
  <c r="G194" i="11" s="1"/>
  <c r="M194" i="39"/>
  <c r="G194" i="39" s="1"/>
  <c r="H194" i="11" s="1"/>
  <c r="H194" i="39"/>
  <c r="I194" i="11" s="1"/>
  <c r="O194" i="39"/>
  <c r="I194" i="39" s="1"/>
  <c r="J194" i="11" s="1"/>
  <c r="L195" i="39"/>
  <c r="F195" i="39" s="1"/>
  <c r="G195" i="11" s="1"/>
  <c r="M195" i="39"/>
  <c r="G195" i="39" s="1"/>
  <c r="H195" i="11" s="1"/>
  <c r="H195" i="39"/>
  <c r="I195" i="11" s="1"/>
  <c r="O195" i="39"/>
  <c r="I195" i="39"/>
  <c r="J195" i="11" s="1"/>
  <c r="O196" i="39"/>
  <c r="I196" i="39" s="1"/>
  <c r="J196" i="11" s="1"/>
  <c r="L197" i="39"/>
  <c r="F197" i="39" s="1"/>
  <c r="G197" i="11" s="1"/>
  <c r="M197" i="39"/>
  <c r="G197" i="39" s="1"/>
  <c r="H197" i="11" s="1"/>
  <c r="H197" i="39"/>
  <c r="I197" i="11" s="1"/>
  <c r="O197" i="39"/>
  <c r="I197" i="39" s="1"/>
  <c r="J197" i="11" s="1"/>
  <c r="L198" i="39"/>
  <c r="F198" i="39" s="1"/>
  <c r="G198" i="11" s="1"/>
  <c r="M198" i="39"/>
  <c r="G198" i="39"/>
  <c r="H198" i="11" s="1"/>
  <c r="H198" i="39"/>
  <c r="I198" i="11" s="1"/>
  <c r="O198" i="39"/>
  <c r="I198" i="39" s="1"/>
  <c r="J198" i="11" s="1"/>
  <c r="L199" i="39"/>
  <c r="F199" i="39"/>
  <c r="G199" i="11"/>
  <c r="M199" i="39"/>
  <c r="G199" i="39" s="1"/>
  <c r="H199" i="11" s="1"/>
  <c r="H199" i="39"/>
  <c r="I199" i="11" s="1"/>
  <c r="O199" i="39"/>
  <c r="I199" i="39"/>
  <c r="J199" i="11" s="1"/>
  <c r="L200" i="39"/>
  <c r="F200" i="39" s="1"/>
  <c r="G200" i="11"/>
  <c r="M200" i="39"/>
  <c r="G200" i="39" s="1"/>
  <c r="H200" i="11" s="1"/>
  <c r="H200" i="39"/>
  <c r="I200" i="11" s="1"/>
  <c r="O200" i="39"/>
  <c r="I200" i="39" s="1"/>
  <c r="J200" i="11" s="1"/>
  <c r="L201" i="39"/>
  <c r="F201" i="39" s="1"/>
  <c r="G201" i="11" s="1"/>
  <c r="M201" i="39"/>
  <c r="G201" i="39"/>
  <c r="H201" i="11" s="1"/>
  <c r="H201" i="39"/>
  <c r="I201" i="11" s="1"/>
  <c r="O201" i="39"/>
  <c r="I201" i="39" s="1"/>
  <c r="J201" i="11" s="1"/>
  <c r="L202" i="39"/>
  <c r="F202" i="39" s="1"/>
  <c r="G202" i="11" s="1"/>
  <c r="M202" i="39"/>
  <c r="G202" i="39" s="1"/>
  <c r="H202" i="11" s="1"/>
  <c r="H202" i="39"/>
  <c r="I202" i="11" s="1"/>
  <c r="O202" i="39"/>
  <c r="I202" i="39" s="1"/>
  <c r="J202" i="11" s="1"/>
  <c r="L203" i="39"/>
  <c r="F203" i="39"/>
  <c r="G203" i="11" s="1"/>
  <c r="M203" i="39"/>
  <c r="G203" i="39" s="1"/>
  <c r="H203" i="11" s="1"/>
  <c r="H203" i="39"/>
  <c r="I203" i="11" s="1"/>
  <c r="O203" i="39"/>
  <c r="I203" i="39" s="1"/>
  <c r="J203" i="11" s="1"/>
  <c r="L204" i="39"/>
  <c r="F204" i="39" s="1"/>
  <c r="G204" i="11" s="1"/>
  <c r="M204" i="39"/>
  <c r="G204" i="39" s="1"/>
  <c r="H204" i="11" s="1"/>
  <c r="H204" i="39"/>
  <c r="I204" i="11" s="1"/>
  <c r="O204" i="39"/>
  <c r="I204" i="39" s="1"/>
  <c r="J204" i="11" s="1"/>
  <c r="L205" i="39"/>
  <c r="F205" i="39" s="1"/>
  <c r="G205" i="11" s="1"/>
  <c r="M205" i="39"/>
  <c r="G205" i="39" s="1"/>
  <c r="H205" i="11" s="1"/>
  <c r="H205" i="39"/>
  <c r="I205" i="11" s="1"/>
  <c r="O205" i="39"/>
  <c r="I205" i="39" s="1"/>
  <c r="J205" i="11" s="1"/>
  <c r="L206" i="39"/>
  <c r="F206" i="39" s="1"/>
  <c r="G206" i="11" s="1"/>
  <c r="M206" i="39"/>
  <c r="G206" i="39" s="1"/>
  <c r="H206" i="11" s="1"/>
  <c r="H206" i="39"/>
  <c r="I206" i="11"/>
  <c r="O206" i="39"/>
  <c r="I206" i="39" s="1"/>
  <c r="J206" i="11" s="1"/>
  <c r="L207" i="39"/>
  <c r="F207" i="39" s="1"/>
  <c r="G207" i="11" s="1"/>
  <c r="M207" i="39"/>
  <c r="G207" i="39"/>
  <c r="H207" i="11" s="1"/>
  <c r="H207" i="39"/>
  <c r="I207" i="11" s="1"/>
  <c r="O207" i="39"/>
  <c r="I207" i="39" s="1"/>
  <c r="J207" i="11" s="1"/>
  <c r="L208" i="39"/>
  <c r="F208" i="39" s="1"/>
  <c r="G208" i="11" s="1"/>
  <c r="M208" i="39"/>
  <c r="G208" i="39" s="1"/>
  <c r="H208" i="11" s="1"/>
  <c r="H208" i="39"/>
  <c r="I208" i="11"/>
  <c r="O208" i="39"/>
  <c r="I208" i="39" s="1"/>
  <c r="J208" i="11" s="1"/>
  <c r="L209" i="39"/>
  <c r="F209" i="39" s="1"/>
  <c r="G209" i="11" s="1"/>
  <c r="M209" i="39"/>
  <c r="G209" i="39" s="1"/>
  <c r="H209" i="11" s="1"/>
  <c r="H209" i="39"/>
  <c r="I209" i="11" s="1"/>
  <c r="O209" i="39"/>
  <c r="I209" i="39"/>
  <c r="J209" i="11" s="1"/>
  <c r="L210" i="39"/>
  <c r="F210" i="39" s="1"/>
  <c r="G210" i="11" s="1"/>
  <c r="M210" i="39"/>
  <c r="G210" i="39" s="1"/>
  <c r="H210" i="11" s="1"/>
  <c r="H210" i="39"/>
  <c r="I210" i="11" s="1"/>
  <c r="O210" i="39"/>
  <c r="I210" i="39"/>
  <c r="J210" i="11" s="1"/>
  <c r="L211" i="39"/>
  <c r="F211" i="39"/>
  <c r="G211" i="11" s="1"/>
  <c r="M211" i="39"/>
  <c r="G211" i="39" s="1"/>
  <c r="H211" i="11" s="1"/>
  <c r="H211" i="39"/>
  <c r="I211" i="11" s="1"/>
  <c r="O211" i="39"/>
  <c r="I211" i="39" s="1"/>
  <c r="J211" i="11" s="1"/>
  <c r="L212" i="39"/>
  <c r="F212" i="39" s="1"/>
  <c r="G212" i="11" s="1"/>
  <c r="M212" i="39"/>
  <c r="G212" i="39" s="1"/>
  <c r="H212" i="11" s="1"/>
  <c r="H212" i="39"/>
  <c r="I212" i="11" s="1"/>
  <c r="O212" i="39"/>
  <c r="I212" i="39" s="1"/>
  <c r="J212" i="11" s="1"/>
  <c r="L213" i="39"/>
  <c r="F213" i="39" s="1"/>
  <c r="G213" i="11" s="1"/>
  <c r="M213" i="39"/>
  <c r="G213" i="39" s="1"/>
  <c r="H213" i="11" s="1"/>
  <c r="H213" i="39"/>
  <c r="I213" i="11" s="1"/>
  <c r="O213" i="39"/>
  <c r="I213" i="39" s="1"/>
  <c r="J213" i="11" s="1"/>
  <c r="L214" i="39"/>
  <c r="F214" i="39" s="1"/>
  <c r="G214" i="11" s="1"/>
  <c r="M214" i="39"/>
  <c r="G214" i="39"/>
  <c r="H214" i="11" s="1"/>
  <c r="H214" i="39"/>
  <c r="I214" i="11" s="1"/>
  <c r="O214" i="39"/>
  <c r="I214" i="39" s="1"/>
  <c r="J214" i="11" s="1"/>
  <c r="L215" i="39"/>
  <c r="F215" i="39" s="1"/>
  <c r="G215" i="11" s="1"/>
  <c r="M215" i="39"/>
  <c r="G215" i="39" s="1"/>
  <c r="H215" i="11" s="1"/>
  <c r="H215" i="39"/>
  <c r="I215" i="11" s="1"/>
  <c r="O215" i="39"/>
  <c r="I215" i="39" s="1"/>
  <c r="J215" i="11" s="1"/>
  <c r="L216" i="39"/>
  <c r="F216" i="39" s="1"/>
  <c r="G216" i="11" s="1"/>
  <c r="M216" i="39"/>
  <c r="G216" i="39" s="1"/>
  <c r="H216" i="11" s="1"/>
  <c r="H216" i="39"/>
  <c r="I216" i="11" s="1"/>
  <c r="O216" i="39"/>
  <c r="I216" i="39" s="1"/>
  <c r="J216" i="11" s="1"/>
  <c r="L217" i="39"/>
  <c r="F217" i="39" s="1"/>
  <c r="G217" i="11" s="1"/>
  <c r="M217" i="39"/>
  <c r="G217" i="39" s="1"/>
  <c r="H217" i="11" s="1"/>
  <c r="H217" i="39"/>
  <c r="I217" i="11" s="1"/>
  <c r="O217" i="39"/>
  <c r="I217" i="39" s="1"/>
  <c r="J217" i="11" s="1"/>
  <c r="L218" i="39"/>
  <c r="F218" i="39" s="1"/>
  <c r="G218" i="11" s="1"/>
  <c r="M218" i="39"/>
  <c r="G218" i="39" s="1"/>
  <c r="H218" i="11" s="1"/>
  <c r="H218" i="39"/>
  <c r="I218" i="11" s="1"/>
  <c r="O218" i="39"/>
  <c r="I218" i="39"/>
  <c r="J218" i="11" s="1"/>
  <c r="L219" i="39"/>
  <c r="F219" i="39"/>
  <c r="G219" i="11" s="1"/>
  <c r="M219" i="39"/>
  <c r="G219" i="39" s="1"/>
  <c r="H219" i="11" s="1"/>
  <c r="H219" i="39"/>
  <c r="I219" i="11" s="1"/>
  <c r="O219" i="39"/>
  <c r="I219" i="39" s="1"/>
  <c r="J219" i="11" s="1"/>
  <c r="L220" i="39"/>
  <c r="F220" i="39" s="1"/>
  <c r="G220" i="11" s="1"/>
  <c r="M220" i="39"/>
  <c r="G220" i="39" s="1"/>
  <c r="H220" i="11" s="1"/>
  <c r="H220" i="39"/>
  <c r="I220" i="11" s="1"/>
  <c r="O220" i="39"/>
  <c r="I220" i="39" s="1"/>
  <c r="J220" i="11" s="1"/>
  <c r="L221" i="39"/>
  <c r="F221" i="39" s="1"/>
  <c r="G221" i="11" s="1"/>
  <c r="M221" i="39"/>
  <c r="G221" i="39" s="1"/>
  <c r="H221" i="11" s="1"/>
  <c r="H221" i="39"/>
  <c r="I221" i="11" s="1"/>
  <c r="O221" i="39"/>
  <c r="I221" i="39" s="1"/>
  <c r="J221" i="11" s="1"/>
  <c r="L222" i="39"/>
  <c r="F222" i="39" s="1"/>
  <c r="G222" i="11" s="1"/>
  <c r="M222" i="39"/>
  <c r="G222" i="39"/>
  <c r="H222" i="11" s="1"/>
  <c r="H222" i="39"/>
  <c r="I222" i="11"/>
  <c r="O222" i="39"/>
  <c r="I222" i="39" s="1"/>
  <c r="J222" i="11" s="1"/>
  <c r="L223" i="39"/>
  <c r="F223" i="39" s="1"/>
  <c r="G223" i="11" s="1"/>
  <c r="M223" i="39"/>
  <c r="G223" i="39" s="1"/>
  <c r="H223" i="11" s="1"/>
  <c r="H223" i="39"/>
  <c r="I223" i="11" s="1"/>
  <c r="O223" i="39"/>
  <c r="I223" i="39" s="1"/>
  <c r="J223" i="11" s="1"/>
  <c r="L224" i="39"/>
  <c r="F224" i="39" s="1"/>
  <c r="G224" i="11" s="1"/>
  <c r="M224" i="39"/>
  <c r="G224" i="39" s="1"/>
  <c r="H224" i="11" s="1"/>
  <c r="H224" i="39"/>
  <c r="I224" i="11" s="1"/>
  <c r="O224" i="39"/>
  <c r="I224" i="39" s="1"/>
  <c r="J224" i="11" s="1"/>
  <c r="L225" i="39"/>
  <c r="F225" i="39" s="1"/>
  <c r="G225" i="11" s="1"/>
  <c r="M225" i="39"/>
  <c r="G225" i="39"/>
  <c r="H225" i="11" s="1"/>
  <c r="H225" i="39"/>
  <c r="I225" i="11" s="1"/>
  <c r="O225" i="39"/>
  <c r="I225" i="39" s="1"/>
  <c r="J225" i="11" s="1"/>
  <c r="L226" i="39"/>
  <c r="F226" i="39" s="1"/>
  <c r="G226" i="11" s="1"/>
  <c r="M226" i="39"/>
  <c r="G226" i="39" s="1"/>
  <c r="H226" i="11" s="1"/>
  <c r="H226" i="39"/>
  <c r="I226" i="11" s="1"/>
  <c r="O226" i="39"/>
  <c r="I226" i="39" s="1"/>
  <c r="J226" i="11" s="1"/>
  <c r="L227" i="39"/>
  <c r="F227" i="39" s="1"/>
  <c r="G227" i="11" s="1"/>
  <c r="M227" i="39"/>
  <c r="G227" i="39" s="1"/>
  <c r="H227" i="11" s="1"/>
  <c r="H227" i="39"/>
  <c r="I227" i="11" s="1"/>
  <c r="O227" i="39"/>
  <c r="I227" i="39" s="1"/>
  <c r="J227" i="11" s="1"/>
  <c r="L228" i="39"/>
  <c r="F228" i="39" s="1"/>
  <c r="G228" i="11" s="1"/>
  <c r="M228" i="39"/>
  <c r="G228" i="39" s="1"/>
  <c r="H228" i="11" s="1"/>
  <c r="H228" i="39"/>
  <c r="I228" i="11" s="1"/>
  <c r="O228" i="39"/>
  <c r="I228" i="39" s="1"/>
  <c r="J228" i="11" s="1"/>
  <c r="L229" i="39"/>
  <c r="F229" i="39" s="1"/>
  <c r="G229" i="11" s="1"/>
  <c r="M229" i="39"/>
  <c r="G229" i="39" s="1"/>
  <c r="H229" i="11" s="1"/>
  <c r="H229" i="39"/>
  <c r="I229" i="11" s="1"/>
  <c r="O229" i="39"/>
  <c r="I229" i="39" s="1"/>
  <c r="J229" i="11" s="1"/>
  <c r="L230" i="39"/>
  <c r="F230" i="39" s="1"/>
  <c r="G230" i="11" s="1"/>
  <c r="M230" i="39"/>
  <c r="G230" i="39" s="1"/>
  <c r="H230" i="11" s="1"/>
  <c r="H230" i="39"/>
  <c r="I230" i="11"/>
  <c r="O230" i="39"/>
  <c r="I230" i="39" s="1"/>
  <c r="J230" i="11" s="1"/>
  <c r="L231" i="39"/>
  <c r="F231" i="39" s="1"/>
  <c r="G231" i="11" s="1"/>
  <c r="M231" i="39"/>
  <c r="G231" i="39"/>
  <c r="H231" i="11" s="1"/>
  <c r="H231" i="39"/>
  <c r="I231" i="11" s="1"/>
  <c r="O231" i="39"/>
  <c r="I231" i="39" s="1"/>
  <c r="J231" i="11" s="1"/>
  <c r="L232" i="39"/>
  <c r="F232" i="39" s="1"/>
  <c r="G232" i="11" s="1"/>
  <c r="M232" i="39"/>
  <c r="G232" i="39"/>
  <c r="H232" i="11" s="1"/>
  <c r="H232" i="39"/>
  <c r="I232" i="11" s="1"/>
  <c r="O232" i="39"/>
  <c r="I232" i="39" s="1"/>
  <c r="J232" i="11" s="1"/>
  <c r="L233" i="39"/>
  <c r="F233" i="39"/>
  <c r="G233" i="11" s="1"/>
  <c r="M233" i="39"/>
  <c r="G233" i="39" s="1"/>
  <c r="H233" i="11" s="1"/>
  <c r="H233" i="39"/>
  <c r="I233" i="11" s="1"/>
  <c r="O233" i="39"/>
  <c r="I233" i="39" s="1"/>
  <c r="J233" i="11" s="1"/>
  <c r="L234" i="39"/>
  <c r="F234" i="39"/>
  <c r="G234" i="11" s="1"/>
  <c r="M234" i="39"/>
  <c r="G234" i="39" s="1"/>
  <c r="H234" i="11" s="1"/>
  <c r="H234" i="39"/>
  <c r="I234" i="11" s="1"/>
  <c r="O234" i="39"/>
  <c r="I234" i="39" s="1"/>
  <c r="J234" i="11" s="1"/>
  <c r="L235" i="39"/>
  <c r="F235" i="39" s="1"/>
  <c r="G235" i="11" s="1"/>
  <c r="M235" i="39"/>
  <c r="G235" i="39" s="1"/>
  <c r="H235" i="11" s="1"/>
  <c r="H235" i="39"/>
  <c r="I235" i="11" s="1"/>
  <c r="O235" i="39"/>
  <c r="I235" i="39"/>
  <c r="J235" i="11" s="1"/>
  <c r="L236" i="39"/>
  <c r="F236" i="39" s="1"/>
  <c r="G236" i="11" s="1"/>
  <c r="M236" i="39"/>
  <c r="G236" i="39" s="1"/>
  <c r="H236" i="11" s="1"/>
  <c r="H236" i="39"/>
  <c r="I236" i="11" s="1"/>
  <c r="O236" i="39"/>
  <c r="I236" i="39" s="1"/>
  <c r="J236" i="11" s="1"/>
  <c r="L237" i="39"/>
  <c r="F237" i="39" s="1"/>
  <c r="G237" i="11" s="1"/>
  <c r="M237" i="39"/>
  <c r="G237" i="39" s="1"/>
  <c r="H237" i="11" s="1"/>
  <c r="H237" i="39"/>
  <c r="I237" i="11"/>
  <c r="O237" i="39"/>
  <c r="I237" i="39" s="1"/>
  <c r="J237" i="11" s="1"/>
  <c r="L238" i="39"/>
  <c r="F238" i="39" s="1"/>
  <c r="G238" i="11" s="1"/>
  <c r="M238" i="39"/>
  <c r="G238" i="39" s="1"/>
  <c r="H238" i="11" s="1"/>
  <c r="H238" i="39"/>
  <c r="I238" i="11" s="1"/>
  <c r="O238" i="39"/>
  <c r="I238" i="39" s="1"/>
  <c r="J238" i="11" s="1"/>
  <c r="L239" i="39"/>
  <c r="F239" i="39" s="1"/>
  <c r="G239" i="11" s="1"/>
  <c r="M239" i="39"/>
  <c r="G239" i="39"/>
  <c r="H239" i="11" s="1"/>
  <c r="H239" i="39"/>
  <c r="I239" i="11" s="1"/>
  <c r="O239" i="39"/>
  <c r="I239" i="39" s="1"/>
  <c r="J239" i="11" s="1"/>
  <c r="L240" i="39"/>
  <c r="F240" i="39" s="1"/>
  <c r="G240" i="11" s="1"/>
  <c r="M240" i="39"/>
  <c r="G240" i="39" s="1"/>
  <c r="H240" i="11" s="1"/>
  <c r="H240" i="39"/>
  <c r="I240" i="11" s="1"/>
  <c r="O240" i="39"/>
  <c r="I240" i="39" s="1"/>
  <c r="J240" i="11" s="1"/>
  <c r="L241" i="39"/>
  <c r="F241" i="39" s="1"/>
  <c r="G241" i="11" s="1"/>
  <c r="M241" i="39"/>
  <c r="G241" i="39" s="1"/>
  <c r="H241" i="11" s="1"/>
  <c r="H241" i="39"/>
  <c r="I241" i="11" s="1"/>
  <c r="O241" i="39"/>
  <c r="I241" i="39" s="1"/>
  <c r="J241" i="11" s="1"/>
  <c r="L242" i="39"/>
  <c r="F242" i="39" s="1"/>
  <c r="G242" i="11" s="1"/>
  <c r="M242" i="39"/>
  <c r="G242" i="39" s="1"/>
  <c r="H242" i="11" s="1"/>
  <c r="H242" i="39"/>
  <c r="I242" i="11" s="1"/>
  <c r="O242" i="39"/>
  <c r="I242" i="39" s="1"/>
  <c r="J242" i="11" s="1"/>
  <c r="L243" i="39"/>
  <c r="F243" i="39" s="1"/>
  <c r="G243" i="11" s="1"/>
  <c r="M243" i="39"/>
  <c r="G243" i="39" s="1"/>
  <c r="H243" i="11" s="1"/>
  <c r="H243" i="39"/>
  <c r="I243" i="11" s="1"/>
  <c r="O243" i="39"/>
  <c r="I243" i="39" s="1"/>
  <c r="J243" i="11" s="1"/>
  <c r="L244" i="39"/>
  <c r="F244" i="39" s="1"/>
  <c r="G244" i="11" s="1"/>
  <c r="M244" i="39"/>
  <c r="G244" i="39" s="1"/>
  <c r="H244" i="11" s="1"/>
  <c r="H244" i="39"/>
  <c r="I244" i="11" s="1"/>
  <c r="O244" i="39"/>
  <c r="I244" i="39" s="1"/>
  <c r="J244" i="11" s="1"/>
  <c r="L245" i="39"/>
  <c r="F245" i="39" s="1"/>
  <c r="G245" i="11" s="1"/>
  <c r="M245" i="39"/>
  <c r="G245" i="39" s="1"/>
  <c r="H245" i="11" s="1"/>
  <c r="H245" i="39"/>
  <c r="I245" i="11" s="1"/>
  <c r="O245" i="39"/>
  <c r="I245" i="39" s="1"/>
  <c r="J245" i="11" s="1"/>
  <c r="L246" i="39"/>
  <c r="F246" i="39" s="1"/>
  <c r="G246" i="11" s="1"/>
  <c r="M246" i="39"/>
  <c r="G246" i="39"/>
  <c r="H246" i="11" s="1"/>
  <c r="H246" i="39"/>
  <c r="I246" i="11" s="1"/>
  <c r="O246" i="39"/>
  <c r="I246" i="39" s="1"/>
  <c r="J246" i="11" s="1"/>
  <c r="L247" i="39"/>
  <c r="F247" i="39" s="1"/>
  <c r="G247" i="11" s="1"/>
  <c r="M247" i="39"/>
  <c r="G247" i="39" s="1"/>
  <c r="H247" i="11" s="1"/>
  <c r="H247" i="39"/>
  <c r="I247" i="11" s="1"/>
  <c r="O247" i="39"/>
  <c r="I247" i="39" s="1"/>
  <c r="J247" i="11" s="1"/>
  <c r="L248" i="39"/>
  <c r="F248" i="39" s="1"/>
  <c r="G248" i="11" s="1"/>
  <c r="M248" i="39"/>
  <c r="G248" i="39" s="1"/>
  <c r="H248" i="11" s="1"/>
  <c r="H248" i="39"/>
  <c r="I248" i="11" s="1"/>
  <c r="O248" i="39"/>
  <c r="I248" i="39"/>
  <c r="J248" i="11" s="1"/>
  <c r="L249" i="39"/>
  <c r="F249" i="39" s="1"/>
  <c r="G249" i="11" s="1"/>
  <c r="M249" i="39"/>
  <c r="G249" i="39" s="1"/>
  <c r="H249" i="11" s="1"/>
  <c r="H249" i="39"/>
  <c r="I249" i="11" s="1"/>
  <c r="O249" i="39"/>
  <c r="I249" i="39" s="1"/>
  <c r="J249" i="11" s="1"/>
  <c r="L250" i="39"/>
  <c r="F250" i="39"/>
  <c r="G250" i="11" s="1"/>
  <c r="M250" i="39"/>
  <c r="G250" i="39" s="1"/>
  <c r="H250" i="11" s="1"/>
  <c r="H250" i="39"/>
  <c r="I250" i="11" s="1"/>
  <c r="O250" i="39"/>
  <c r="I250" i="39"/>
  <c r="J250" i="11" s="1"/>
  <c r="L251" i="39"/>
  <c r="F251" i="39" s="1"/>
  <c r="G251" i="11" s="1"/>
  <c r="M251" i="39"/>
  <c r="G251" i="39" s="1"/>
  <c r="H251" i="11" s="1"/>
  <c r="H251" i="39"/>
  <c r="I251" i="11" s="1"/>
  <c r="O251" i="39"/>
  <c r="I251" i="39" s="1"/>
  <c r="J251" i="11" s="1"/>
  <c r="L252" i="39"/>
  <c r="F252" i="39" s="1"/>
  <c r="G252" i="11" s="1"/>
  <c r="M252" i="39"/>
  <c r="G252" i="39" s="1"/>
  <c r="H252" i="11" s="1"/>
  <c r="H252" i="39"/>
  <c r="I252" i="11" s="1"/>
  <c r="O252" i="39"/>
  <c r="I252" i="39" s="1"/>
  <c r="J252" i="11" s="1"/>
  <c r="L253" i="39"/>
  <c r="F253" i="39" s="1"/>
  <c r="G253" i="11" s="1"/>
  <c r="M253" i="39"/>
  <c r="G253" i="39" s="1"/>
  <c r="H253" i="11" s="1"/>
  <c r="H253" i="39"/>
  <c r="I253" i="11" s="1"/>
  <c r="O253" i="39"/>
  <c r="I253" i="39" s="1"/>
  <c r="J253" i="11" s="1"/>
  <c r="L254" i="39"/>
  <c r="F254" i="39" s="1"/>
  <c r="G254" i="11" s="1"/>
  <c r="M254" i="39"/>
  <c r="G254" i="39" s="1"/>
  <c r="H254" i="11" s="1"/>
  <c r="H254" i="39"/>
  <c r="I254" i="11" s="1"/>
  <c r="O254" i="39"/>
  <c r="I254" i="39" s="1"/>
  <c r="J254" i="11" s="1"/>
  <c r="L255" i="39"/>
  <c r="F255" i="39"/>
  <c r="G255" i="11" s="1"/>
  <c r="M255" i="39"/>
  <c r="G255" i="39"/>
  <c r="H255" i="11" s="1"/>
  <c r="H255" i="39"/>
  <c r="I255" i="11"/>
  <c r="O255" i="39"/>
  <c r="I255" i="39" s="1"/>
  <c r="J255" i="11" s="1"/>
  <c r="O256" i="39"/>
  <c r="I256" i="39"/>
  <c r="J256" i="11" s="1"/>
  <c r="L257" i="39"/>
  <c r="F257" i="39"/>
  <c r="G257" i="11" s="1"/>
  <c r="M257" i="39"/>
  <c r="G257" i="39"/>
  <c r="H257" i="11" s="1"/>
  <c r="H257" i="39"/>
  <c r="I257" i="11" s="1"/>
  <c r="O257" i="39"/>
  <c r="I257" i="39" s="1"/>
  <c r="J257" i="11" s="1"/>
  <c r="L258" i="39"/>
  <c r="F258" i="39" s="1"/>
  <c r="G258" i="11" s="1"/>
  <c r="M258" i="39"/>
  <c r="G258" i="39" s="1"/>
  <c r="H258" i="11" s="1"/>
  <c r="H258" i="39"/>
  <c r="I258" i="11" s="1"/>
  <c r="O258" i="39"/>
  <c r="I258" i="39" s="1"/>
  <c r="J258" i="11" s="1"/>
  <c r="L259" i="39"/>
  <c r="F259" i="39" s="1"/>
  <c r="G259" i="11" s="1"/>
  <c r="M259" i="39"/>
  <c r="G259" i="39" s="1"/>
  <c r="H259" i="11" s="1"/>
  <c r="H259" i="39"/>
  <c r="I259" i="11" s="1"/>
  <c r="O259" i="39"/>
  <c r="I259" i="39" s="1"/>
  <c r="J259" i="11" s="1"/>
  <c r="L260" i="39"/>
  <c r="F260" i="39" s="1"/>
  <c r="G260" i="11" s="1"/>
  <c r="M260" i="39"/>
  <c r="G260" i="39" s="1"/>
  <c r="H260" i="11" s="1"/>
  <c r="H260" i="39"/>
  <c r="I260" i="11" s="1"/>
  <c r="O260" i="39"/>
  <c r="I260" i="39" s="1"/>
  <c r="J260" i="11" s="1"/>
  <c r="L261" i="39"/>
  <c r="F261" i="39" s="1"/>
  <c r="G261" i="11" s="1"/>
  <c r="M261" i="39"/>
  <c r="G261" i="39" s="1"/>
  <c r="H261" i="11" s="1"/>
  <c r="H261" i="39"/>
  <c r="I261" i="11" s="1"/>
  <c r="O261" i="39"/>
  <c r="I261" i="39" s="1"/>
  <c r="J261" i="11" s="1"/>
  <c r="L262" i="39"/>
  <c r="F262" i="39" s="1"/>
  <c r="G262" i="11" s="1"/>
  <c r="M262" i="39"/>
  <c r="G262" i="39" s="1"/>
  <c r="H262" i="11" s="1"/>
  <c r="H262" i="39"/>
  <c r="I262" i="11"/>
  <c r="O262" i="39"/>
  <c r="I262" i="39" s="1"/>
  <c r="J262" i="11"/>
  <c r="L263" i="39"/>
  <c r="F263" i="39" s="1"/>
  <c r="G263" i="11" s="1"/>
  <c r="M263" i="39"/>
  <c r="G263" i="39"/>
  <c r="H263" i="11" s="1"/>
  <c r="H263" i="39"/>
  <c r="I263" i="11" s="1"/>
  <c r="O263" i="39"/>
  <c r="I263" i="39" s="1"/>
  <c r="J263" i="11" s="1"/>
  <c r="O264" i="39"/>
  <c r="I264" i="39" s="1"/>
  <c r="J264" i="11" s="1"/>
  <c r="L265" i="39"/>
  <c r="F265" i="39" s="1"/>
  <c r="G265" i="11" s="1"/>
  <c r="M265" i="39"/>
  <c r="G265" i="39" s="1"/>
  <c r="H265" i="11" s="1"/>
  <c r="H265" i="39"/>
  <c r="I265" i="11" s="1"/>
  <c r="O265" i="39"/>
  <c r="I265" i="39" s="1"/>
  <c r="J265" i="11" s="1"/>
  <c r="L266" i="39"/>
  <c r="F266" i="39" s="1"/>
  <c r="G266" i="11" s="1"/>
  <c r="M266" i="39"/>
  <c r="G266" i="39" s="1"/>
  <c r="H266" i="11" s="1"/>
  <c r="H266" i="39"/>
  <c r="I266" i="11" s="1"/>
  <c r="O266" i="39"/>
  <c r="I266" i="39"/>
  <c r="J266" i="11" s="1"/>
  <c r="L267" i="39"/>
  <c r="F267" i="39" s="1"/>
  <c r="G267" i="11" s="1"/>
  <c r="M267" i="39"/>
  <c r="G267" i="39" s="1"/>
  <c r="H267" i="11" s="1"/>
  <c r="H267" i="39"/>
  <c r="I267" i="11" s="1"/>
  <c r="O267" i="39"/>
  <c r="I267" i="39" s="1"/>
  <c r="J267" i="11" s="1"/>
  <c r="L268" i="39"/>
  <c r="F268" i="39" s="1"/>
  <c r="G268" i="11" s="1"/>
  <c r="M268" i="39"/>
  <c r="G268" i="39" s="1"/>
  <c r="H268" i="11" s="1"/>
  <c r="H268" i="39"/>
  <c r="I268" i="11" s="1"/>
  <c r="O268" i="39"/>
  <c r="I268" i="39" s="1"/>
  <c r="J268" i="11" s="1"/>
  <c r="L269" i="39"/>
  <c r="F269" i="39" s="1"/>
  <c r="G269" i="11" s="1"/>
  <c r="M269" i="39"/>
  <c r="G269" i="39" s="1"/>
  <c r="H269" i="11" s="1"/>
  <c r="H269" i="39"/>
  <c r="I269" i="11" s="1"/>
  <c r="O269" i="39"/>
  <c r="I269" i="39" s="1"/>
  <c r="J269" i="11" s="1"/>
  <c r="L270" i="39"/>
  <c r="F270" i="39" s="1"/>
  <c r="G270" i="11" s="1"/>
  <c r="M270" i="39"/>
  <c r="G270" i="39"/>
  <c r="H270" i="11" s="1"/>
  <c r="H270" i="39"/>
  <c r="I270" i="11" s="1"/>
  <c r="O270" i="39"/>
  <c r="I270" i="39" s="1"/>
  <c r="J270" i="11"/>
  <c r="L271" i="39"/>
  <c r="F271" i="39"/>
  <c r="G271" i="11" s="1"/>
  <c r="M271" i="39"/>
  <c r="G271" i="39"/>
  <c r="H271" i="11" s="1"/>
  <c r="H271" i="39"/>
  <c r="I271" i="11" s="1"/>
  <c r="O271" i="39"/>
  <c r="I271" i="39" s="1"/>
  <c r="J271" i="11" s="1"/>
  <c r="L272" i="39"/>
  <c r="F272" i="39" s="1"/>
  <c r="G272" i="11" s="1"/>
  <c r="M272" i="39"/>
  <c r="G272" i="39" s="1"/>
  <c r="H272" i="11" s="1"/>
  <c r="H272" i="39"/>
  <c r="I272" i="11" s="1"/>
  <c r="O272" i="39"/>
  <c r="I272" i="39" s="1"/>
  <c r="J272" i="11" s="1"/>
  <c r="L273" i="39"/>
  <c r="F273" i="39"/>
  <c r="G273" i="11" s="1"/>
  <c r="M273" i="39"/>
  <c r="G273" i="39" s="1"/>
  <c r="H273" i="11" s="1"/>
  <c r="H273" i="39"/>
  <c r="I273" i="11" s="1"/>
  <c r="O273" i="39"/>
  <c r="I273" i="39" s="1"/>
  <c r="J273" i="11" s="1"/>
  <c r="L274" i="39"/>
  <c r="F274" i="39" s="1"/>
  <c r="G274" i="11" s="1"/>
  <c r="M274" i="39"/>
  <c r="G274" i="39"/>
  <c r="H274" i="11" s="1"/>
  <c r="H274" i="39"/>
  <c r="I274" i="11" s="1"/>
  <c r="O274" i="39"/>
  <c r="I274" i="39"/>
  <c r="J274" i="11" s="1"/>
  <c r="L275" i="39"/>
  <c r="F275" i="39" s="1"/>
  <c r="G275" i="11" s="1"/>
  <c r="M275" i="39"/>
  <c r="G275" i="39" s="1"/>
  <c r="H275" i="11" s="1"/>
  <c r="H275" i="39"/>
  <c r="I275" i="11" s="1"/>
  <c r="O275" i="39"/>
  <c r="I275" i="39"/>
  <c r="J275" i="11" s="1"/>
  <c r="L276" i="39"/>
  <c r="F276" i="39" s="1"/>
  <c r="G276" i="11" s="1"/>
  <c r="M276" i="39"/>
  <c r="G276" i="39" s="1"/>
  <c r="H276" i="11"/>
  <c r="H276" i="39"/>
  <c r="I276" i="11" s="1"/>
  <c r="O276" i="39"/>
  <c r="I276" i="39" s="1"/>
  <c r="J276" i="11" s="1"/>
  <c r="O277" i="39"/>
  <c r="I277" i="39" s="1"/>
  <c r="J277" i="11" s="1"/>
  <c r="O278" i="39"/>
  <c r="I278" i="39" s="1"/>
  <c r="J278" i="11" s="1"/>
  <c r="L279" i="39"/>
  <c r="F279" i="39" s="1"/>
  <c r="G279" i="11" s="1"/>
  <c r="M279" i="39"/>
  <c r="G279" i="39" s="1"/>
  <c r="H279" i="11" s="1"/>
  <c r="H279" i="39"/>
  <c r="I279" i="11"/>
  <c r="O279" i="39"/>
  <c r="I279" i="39" s="1"/>
  <c r="J279" i="11" s="1"/>
  <c r="L280" i="39"/>
  <c r="F280" i="39"/>
  <c r="G280" i="11" s="1"/>
  <c r="M280" i="39"/>
  <c r="G280" i="39"/>
  <c r="H280" i="11" s="1"/>
  <c r="H280" i="39"/>
  <c r="I280" i="11" s="1"/>
  <c r="O280" i="39"/>
  <c r="I280" i="39" s="1"/>
  <c r="J280" i="11" s="1"/>
  <c r="L281" i="39"/>
  <c r="F281" i="39"/>
  <c r="G281" i="11" s="1"/>
  <c r="M281" i="39"/>
  <c r="G281" i="39" s="1"/>
  <c r="H281" i="11" s="1"/>
  <c r="H281" i="39"/>
  <c r="I281" i="11" s="1"/>
  <c r="O281" i="39"/>
  <c r="I281" i="39" s="1"/>
  <c r="J281" i="11" s="1"/>
  <c r="L282" i="39"/>
  <c r="F282" i="39" s="1"/>
  <c r="G282" i="11" s="1"/>
  <c r="M282" i="39"/>
  <c r="G282" i="39" s="1"/>
  <c r="H282" i="11" s="1"/>
  <c r="H282" i="39"/>
  <c r="I282" i="11" s="1"/>
  <c r="O282" i="39"/>
  <c r="I282" i="39" s="1"/>
  <c r="J282" i="11" s="1"/>
  <c r="L283" i="39"/>
  <c r="F283" i="39" s="1"/>
  <c r="G283" i="11" s="1"/>
  <c r="M283" i="39"/>
  <c r="G283" i="39" s="1"/>
  <c r="H283" i="11" s="1"/>
  <c r="H283" i="39"/>
  <c r="I283" i="11" s="1"/>
  <c r="O283" i="39"/>
  <c r="I283" i="39" s="1"/>
  <c r="J283" i="11" s="1"/>
  <c r="L284" i="39"/>
  <c r="F284" i="39" s="1"/>
  <c r="G284" i="11" s="1"/>
  <c r="M284" i="39"/>
  <c r="G284" i="39" s="1"/>
  <c r="H284" i="11" s="1"/>
  <c r="H284" i="39"/>
  <c r="I284" i="11" s="1"/>
  <c r="O284" i="39"/>
  <c r="I284" i="39" s="1"/>
  <c r="J284" i="11" s="1"/>
  <c r="L285" i="39"/>
  <c r="F285" i="39" s="1"/>
  <c r="G285" i="11" s="1"/>
  <c r="M285" i="39"/>
  <c r="G285" i="39" s="1"/>
  <c r="H285" i="11" s="1"/>
  <c r="H285" i="39"/>
  <c r="I285" i="11" s="1"/>
  <c r="O285" i="39"/>
  <c r="I285" i="39" s="1"/>
  <c r="J285" i="11" s="1"/>
  <c r="L286" i="39"/>
  <c r="F286" i="39" s="1"/>
  <c r="G286" i="11" s="1"/>
  <c r="M286" i="39"/>
  <c r="G286" i="39"/>
  <c r="H286" i="11" s="1"/>
  <c r="H286" i="39"/>
  <c r="I286" i="11" s="1"/>
  <c r="O286" i="39"/>
  <c r="I286" i="39" s="1"/>
  <c r="J286" i="11" s="1"/>
  <c r="L287" i="39"/>
  <c r="F287" i="39" s="1"/>
  <c r="G287" i="11" s="1"/>
  <c r="M287" i="39"/>
  <c r="G287" i="39" s="1"/>
  <c r="H287" i="11" s="1"/>
  <c r="H287" i="39"/>
  <c r="I287" i="11" s="1"/>
  <c r="O287" i="39"/>
  <c r="I287" i="39" s="1"/>
  <c r="J287" i="11" s="1"/>
  <c r="L288" i="39"/>
  <c r="F288" i="39"/>
  <c r="G288" i="11" s="1"/>
  <c r="M288" i="39"/>
  <c r="G288" i="39" s="1"/>
  <c r="H288" i="11" s="1"/>
  <c r="H288" i="39"/>
  <c r="I288" i="11" s="1"/>
  <c r="O288" i="39"/>
  <c r="I288" i="39"/>
  <c r="J288" i="11" s="1"/>
  <c r="L289" i="39"/>
  <c r="F289" i="39" s="1"/>
  <c r="G289" i="11" s="1"/>
  <c r="M289" i="39"/>
  <c r="G289" i="39" s="1"/>
  <c r="H289" i="11" s="1"/>
  <c r="H289" i="39"/>
  <c r="I289" i="11" s="1"/>
  <c r="O289" i="39"/>
  <c r="I289" i="39" s="1"/>
  <c r="J289" i="11" s="1"/>
  <c r="L290" i="39"/>
  <c r="F290" i="39" s="1"/>
  <c r="G290" i="11" s="1"/>
  <c r="M290" i="39"/>
  <c r="G290" i="39" s="1"/>
  <c r="H290" i="11" s="1"/>
  <c r="H290" i="39"/>
  <c r="I290" i="11" s="1"/>
  <c r="O290" i="39"/>
  <c r="I290" i="39" s="1"/>
  <c r="J290" i="11" s="1"/>
  <c r="L291" i="39"/>
  <c r="F291" i="39" s="1"/>
  <c r="G291" i="11" s="1"/>
  <c r="M291" i="39"/>
  <c r="G291" i="39" s="1"/>
  <c r="H291" i="11" s="1"/>
  <c r="H291" i="39"/>
  <c r="I291" i="11" s="1"/>
  <c r="O291" i="39"/>
  <c r="I291" i="39" s="1"/>
  <c r="J291" i="11" s="1"/>
  <c r="L292" i="39"/>
  <c r="F292" i="39" s="1"/>
  <c r="G292" i="11" s="1"/>
  <c r="M292" i="39"/>
  <c r="G292" i="39" s="1"/>
  <c r="H292" i="11" s="1"/>
  <c r="H292" i="39"/>
  <c r="I292" i="11" s="1"/>
  <c r="O292" i="39"/>
  <c r="I292" i="39" s="1"/>
  <c r="J292" i="11" s="1"/>
  <c r="L293" i="39"/>
  <c r="F293" i="39" s="1"/>
  <c r="G293" i="11" s="1"/>
  <c r="M293" i="39"/>
  <c r="G293" i="39" s="1"/>
  <c r="H293" i="11" s="1"/>
  <c r="H293" i="39"/>
  <c r="I293" i="11" s="1"/>
  <c r="O293" i="39"/>
  <c r="I293" i="39" s="1"/>
  <c r="J293" i="11"/>
  <c r="L294" i="39"/>
  <c r="F294" i="39" s="1"/>
  <c r="G294" i="11" s="1"/>
  <c r="M294" i="39"/>
  <c r="G294" i="39"/>
  <c r="H294" i="11" s="1"/>
  <c r="H294" i="39"/>
  <c r="I294" i="11" s="1"/>
  <c r="O294" i="39"/>
  <c r="I294" i="39" s="1"/>
  <c r="J294" i="11" s="1"/>
  <c r="L295" i="39"/>
  <c r="F295" i="39" s="1"/>
  <c r="G295" i="11" s="1"/>
  <c r="M295" i="39"/>
  <c r="G295" i="39" s="1"/>
  <c r="H295" i="11" s="1"/>
  <c r="H295" i="39"/>
  <c r="I295" i="11" s="1"/>
  <c r="O295" i="39"/>
  <c r="I295" i="39"/>
  <c r="J295" i="11" s="1"/>
  <c r="O296" i="39"/>
  <c r="I296" i="39" s="1"/>
  <c r="J296" i="11" s="1"/>
  <c r="L297" i="39"/>
  <c r="F297" i="39" s="1"/>
  <c r="G297" i="11" s="1"/>
  <c r="M297" i="39"/>
  <c r="G297" i="39" s="1"/>
  <c r="H297" i="11" s="1"/>
  <c r="H297" i="39"/>
  <c r="I297" i="11" s="1"/>
  <c r="O297" i="39"/>
  <c r="I297" i="39" s="1"/>
  <c r="J297" i="11" s="1"/>
  <c r="O298" i="39"/>
  <c r="I298" i="39" s="1"/>
  <c r="J298" i="11" s="1"/>
  <c r="L299" i="39"/>
  <c r="F299" i="39" s="1"/>
  <c r="G299" i="11" s="1"/>
  <c r="M299" i="39"/>
  <c r="G299" i="39" s="1"/>
  <c r="H299" i="11" s="1"/>
  <c r="H299" i="39"/>
  <c r="I299" i="11" s="1"/>
  <c r="O299" i="39"/>
  <c r="I299" i="39" s="1"/>
  <c r="J299" i="11" s="1"/>
  <c r="L300" i="39"/>
  <c r="F300" i="39" s="1"/>
  <c r="G300" i="11" s="1"/>
  <c r="M300" i="39"/>
  <c r="G300" i="39" s="1"/>
  <c r="H300" i="11" s="1"/>
  <c r="H300" i="39"/>
  <c r="I300" i="11" s="1"/>
  <c r="O300" i="39"/>
  <c r="I300" i="39" s="1"/>
  <c r="J300" i="11" s="1"/>
  <c r="L301" i="39"/>
  <c r="F301" i="39" s="1"/>
  <c r="G301" i="11" s="1"/>
  <c r="M301" i="39"/>
  <c r="G301" i="39" s="1"/>
  <c r="H301" i="11" s="1"/>
  <c r="H301" i="39"/>
  <c r="I301" i="11"/>
  <c r="O301" i="39"/>
  <c r="I301" i="39" s="1"/>
  <c r="J301" i="11" s="1"/>
  <c r="L302" i="39"/>
  <c r="F302" i="39" s="1"/>
  <c r="G302" i="11" s="1"/>
  <c r="M302" i="39"/>
  <c r="G302" i="39" s="1"/>
  <c r="H302" i="11" s="1"/>
  <c r="H302" i="39"/>
  <c r="I302" i="11"/>
  <c r="O302" i="39"/>
  <c r="I302" i="39" s="1"/>
  <c r="J302" i="11" s="1"/>
  <c r="L303" i="39"/>
  <c r="F303" i="39" s="1"/>
  <c r="G303" i="11" s="1"/>
  <c r="M303" i="39"/>
  <c r="G303" i="39" s="1"/>
  <c r="H303" i="11" s="1"/>
  <c r="H303" i="39"/>
  <c r="I303" i="11"/>
  <c r="O303" i="39"/>
  <c r="I303" i="39"/>
  <c r="J303" i="11" s="1"/>
  <c r="L304" i="39"/>
  <c r="F304" i="39" s="1"/>
  <c r="G304" i="11" s="1"/>
  <c r="M304" i="39"/>
  <c r="G304" i="39"/>
  <c r="H304" i="11" s="1"/>
  <c r="H304" i="39"/>
  <c r="I304" i="11" s="1"/>
  <c r="O304" i="39"/>
  <c r="I304" i="39"/>
  <c r="J304" i="11" s="1"/>
  <c r="L305" i="39"/>
  <c r="F305" i="39" s="1"/>
  <c r="G305" i="11" s="1"/>
  <c r="M305" i="39"/>
  <c r="G305" i="39" s="1"/>
  <c r="H305" i="11" s="1"/>
  <c r="H305" i="39"/>
  <c r="I305" i="11" s="1"/>
  <c r="O305" i="39"/>
  <c r="I305" i="39" s="1"/>
  <c r="J305" i="11" s="1"/>
  <c r="L306" i="39"/>
  <c r="F306" i="39" s="1"/>
  <c r="G306" i="11" s="1"/>
  <c r="M306" i="39"/>
  <c r="G306" i="39" s="1"/>
  <c r="H306" i="11" s="1"/>
  <c r="H306" i="39"/>
  <c r="I306" i="11" s="1"/>
  <c r="O306" i="39"/>
  <c r="I306" i="39" s="1"/>
  <c r="J306" i="11" s="1"/>
  <c r="O307" i="39"/>
  <c r="I307" i="39" s="1"/>
  <c r="J307" i="11" s="1"/>
  <c r="L308" i="39"/>
  <c r="F308" i="39" s="1"/>
  <c r="G308" i="11" s="1"/>
  <c r="M308" i="39"/>
  <c r="G308" i="39" s="1"/>
  <c r="H308" i="11" s="1"/>
  <c r="H308" i="39"/>
  <c r="I308" i="11" s="1"/>
  <c r="O308" i="39"/>
  <c r="I308" i="39" s="1"/>
  <c r="J308" i="11" s="1"/>
  <c r="L309" i="39"/>
  <c r="F309" i="39" s="1"/>
  <c r="G309" i="11" s="1"/>
  <c r="M309" i="39"/>
  <c r="G309" i="39" s="1"/>
  <c r="H309" i="11" s="1"/>
  <c r="H309" i="39"/>
  <c r="I309" i="11" s="1"/>
  <c r="O309" i="39"/>
  <c r="I309" i="39" s="1"/>
  <c r="J309" i="11" s="1"/>
  <c r="L310" i="39"/>
  <c r="F310" i="39" s="1"/>
  <c r="G310" i="11" s="1"/>
  <c r="M310" i="39"/>
  <c r="G310" i="39"/>
  <c r="H310" i="11" s="1"/>
  <c r="H310" i="39"/>
  <c r="I310" i="11" s="1"/>
  <c r="O310" i="39"/>
  <c r="I310" i="39" s="1"/>
  <c r="J310" i="11" s="1"/>
  <c r="L311" i="39"/>
  <c r="F311" i="39" s="1"/>
  <c r="G311" i="11" s="1"/>
  <c r="M311" i="39"/>
  <c r="G311" i="39" s="1"/>
  <c r="H311" i="11" s="1"/>
  <c r="H311" i="39"/>
  <c r="I311" i="11" s="1"/>
  <c r="O311" i="39"/>
  <c r="I311" i="39" s="1"/>
  <c r="J311" i="11" s="1"/>
  <c r="L312" i="39"/>
  <c r="F312" i="39"/>
  <c r="G312" i="11" s="1"/>
  <c r="M312" i="39"/>
  <c r="G312" i="39" s="1"/>
  <c r="H312" i="11" s="1"/>
  <c r="H312" i="39"/>
  <c r="I312" i="11" s="1"/>
  <c r="O312" i="39"/>
  <c r="I312" i="39"/>
  <c r="J312" i="11" s="1"/>
  <c r="L313" i="39"/>
  <c r="F313" i="39" s="1"/>
  <c r="G313" i="11" s="1"/>
  <c r="M313" i="39"/>
  <c r="G313" i="39" s="1"/>
  <c r="H313" i="11" s="1"/>
  <c r="H313" i="39"/>
  <c r="I313" i="11" s="1"/>
  <c r="O313" i="39"/>
  <c r="I313" i="39" s="1"/>
  <c r="J313" i="11" s="1"/>
  <c r="L314" i="39"/>
  <c r="F314" i="39" s="1"/>
  <c r="G314" i="11" s="1"/>
  <c r="M314" i="39"/>
  <c r="G314" i="39" s="1"/>
  <c r="H314" i="11" s="1"/>
  <c r="H314" i="39"/>
  <c r="I314" i="11" s="1"/>
  <c r="O314" i="39"/>
  <c r="I314" i="39" s="1"/>
  <c r="J314" i="11" s="1"/>
  <c r="O315" i="39"/>
  <c r="I315" i="39" s="1"/>
  <c r="J315" i="11" s="1"/>
  <c r="O316" i="39"/>
  <c r="I316" i="39" s="1"/>
  <c r="J316" i="11"/>
  <c r="L317" i="39"/>
  <c r="F317" i="39" s="1"/>
  <c r="G317" i="11" s="1"/>
  <c r="M317" i="39"/>
  <c r="G317" i="39" s="1"/>
  <c r="H317" i="11" s="1"/>
  <c r="H317" i="39"/>
  <c r="I317" i="11"/>
  <c r="O317" i="39"/>
  <c r="I317" i="39" s="1"/>
  <c r="J317" i="11" s="1"/>
  <c r="O318" i="39"/>
  <c r="I318" i="39" s="1"/>
  <c r="J318" i="11" s="1"/>
  <c r="L319" i="39"/>
  <c r="F319" i="39" s="1"/>
  <c r="G319" i="11" s="1"/>
  <c r="M319" i="39"/>
  <c r="G319" i="39" s="1"/>
  <c r="H319" i="11" s="1"/>
  <c r="H319" i="39"/>
  <c r="I319" i="11" s="1"/>
  <c r="O319" i="39"/>
  <c r="I319" i="39"/>
  <c r="J319" i="11" s="1"/>
  <c r="L320" i="39"/>
  <c r="F320" i="39" s="1"/>
  <c r="G320" i="11" s="1"/>
  <c r="M320" i="39"/>
  <c r="G320" i="39" s="1"/>
  <c r="H320" i="11" s="1"/>
  <c r="H320" i="39"/>
  <c r="I320" i="11" s="1"/>
  <c r="O320" i="39"/>
  <c r="I320" i="39" s="1"/>
  <c r="J320" i="11" s="1"/>
  <c r="L321" i="39"/>
  <c r="F321" i="39" s="1"/>
  <c r="G321" i="11" s="1"/>
  <c r="M321" i="39"/>
  <c r="G321" i="39" s="1"/>
  <c r="H321" i="11" s="1"/>
  <c r="H321" i="39"/>
  <c r="I321" i="11" s="1"/>
  <c r="O321" i="39"/>
  <c r="I321" i="39" s="1"/>
  <c r="J321" i="11" s="1"/>
  <c r="L322" i="39"/>
  <c r="F322" i="39" s="1"/>
  <c r="G322" i="11" s="1"/>
  <c r="M322" i="39"/>
  <c r="G322" i="39" s="1"/>
  <c r="H322" i="11" s="1"/>
  <c r="H322" i="39"/>
  <c r="I322" i="11" s="1"/>
  <c r="O322" i="39"/>
  <c r="I322" i="39"/>
  <c r="J322" i="11" s="1"/>
  <c r="L323" i="39"/>
  <c r="F323" i="39" s="1"/>
  <c r="G323" i="11" s="1"/>
  <c r="M323" i="39"/>
  <c r="G323" i="39" s="1"/>
  <c r="H323" i="11" s="1"/>
  <c r="H323" i="39"/>
  <c r="I323" i="11" s="1"/>
  <c r="O323" i="39"/>
  <c r="I323" i="39" s="1"/>
  <c r="J323" i="11" s="1"/>
  <c r="L324" i="39"/>
  <c r="F324" i="39"/>
  <c r="G324" i="11" s="1"/>
  <c r="M324" i="39"/>
  <c r="G324" i="39" s="1"/>
  <c r="H324" i="11" s="1"/>
  <c r="H324" i="39"/>
  <c r="I324" i="11" s="1"/>
  <c r="O324" i="39"/>
  <c r="I324" i="39" s="1"/>
  <c r="J324" i="11" s="1"/>
  <c r="L325" i="39"/>
  <c r="F325" i="39" s="1"/>
  <c r="G325" i="11" s="1"/>
  <c r="M325" i="39"/>
  <c r="G325" i="39"/>
  <c r="H325" i="11" s="1"/>
  <c r="H325" i="39"/>
  <c r="I325" i="11"/>
  <c r="O325" i="39"/>
  <c r="I325" i="39"/>
  <c r="J325" i="11" s="1"/>
  <c r="L326" i="39"/>
  <c r="F326" i="39" s="1"/>
  <c r="G326" i="11" s="1"/>
  <c r="M326" i="39"/>
  <c r="G326" i="39" s="1"/>
  <c r="H326" i="11" s="1"/>
  <c r="H326" i="39"/>
  <c r="I326" i="11" s="1"/>
  <c r="O326" i="39"/>
  <c r="I326" i="39" s="1"/>
  <c r="J326" i="11" s="1"/>
  <c r="L327" i="39"/>
  <c r="F327" i="39" s="1"/>
  <c r="G327" i="11" s="1"/>
  <c r="M327" i="39"/>
  <c r="G327" i="39" s="1"/>
  <c r="H327" i="11" s="1"/>
  <c r="H327" i="39"/>
  <c r="I327" i="11" s="1"/>
  <c r="O327" i="39"/>
  <c r="I327" i="39" s="1"/>
  <c r="J327" i="11" s="1"/>
  <c r="G329" i="11"/>
  <c r="H329" i="11"/>
  <c r="I329" i="11"/>
  <c r="G330" i="11"/>
  <c r="I330" i="11"/>
  <c r="H331" i="11"/>
  <c r="I331" i="11"/>
  <c r="J331" i="11"/>
  <c r="G332" i="11"/>
  <c r="H332" i="11"/>
  <c r="J332" i="11"/>
  <c r="G333" i="11"/>
  <c r="H333" i="11"/>
  <c r="I333" i="11"/>
  <c r="J333" i="11"/>
  <c r="G334" i="11"/>
  <c r="H334" i="11"/>
  <c r="I334" i="11"/>
  <c r="J334" i="11"/>
  <c r="G335" i="11"/>
  <c r="H335" i="11"/>
  <c r="I335" i="11"/>
  <c r="J335" i="11"/>
  <c r="G336" i="11"/>
  <c r="H336" i="11"/>
  <c r="I336" i="11"/>
  <c r="J336" i="11"/>
  <c r="G337" i="11"/>
  <c r="H337" i="11"/>
  <c r="I337" i="11"/>
  <c r="J337" i="11"/>
  <c r="G338" i="11"/>
  <c r="H338" i="11"/>
  <c r="I338" i="11"/>
  <c r="J338" i="11"/>
  <c r="G339" i="11"/>
  <c r="H339" i="11"/>
  <c r="I339" i="11"/>
  <c r="J339" i="11"/>
  <c r="G340" i="11"/>
  <c r="H340" i="11"/>
  <c r="I340" i="11"/>
  <c r="J340" i="11"/>
  <c r="G341" i="11"/>
  <c r="H341" i="11"/>
  <c r="I341" i="11"/>
  <c r="J341" i="11"/>
  <c r="G342" i="11"/>
  <c r="H342" i="11"/>
  <c r="I342" i="11"/>
  <c r="J342" i="11"/>
  <c r="G343" i="11"/>
  <c r="H343" i="11"/>
  <c r="I343" i="11"/>
  <c r="J343" i="11"/>
  <c r="G344" i="11"/>
  <c r="H344" i="11"/>
  <c r="I344" i="11"/>
  <c r="J344" i="11"/>
  <c r="G345" i="11"/>
  <c r="H345" i="11"/>
  <c r="I345" i="11"/>
  <c r="J345" i="11"/>
  <c r="G346" i="11"/>
  <c r="H346" i="11"/>
  <c r="I346" i="11"/>
  <c r="J346" i="11"/>
  <c r="G347" i="11"/>
  <c r="H347" i="11"/>
  <c r="I347" i="11"/>
  <c r="J347" i="11"/>
  <c r="G348" i="11"/>
  <c r="H348" i="11"/>
  <c r="I348" i="11"/>
  <c r="J348" i="11"/>
  <c r="G349" i="11"/>
  <c r="H349" i="11"/>
  <c r="I349" i="11"/>
  <c r="J349" i="11"/>
  <c r="G350" i="11"/>
  <c r="H350" i="11"/>
  <c r="I350" i="11"/>
  <c r="J350" i="11"/>
  <c r="G351" i="11"/>
  <c r="H351" i="11"/>
  <c r="I351" i="11"/>
  <c r="J351" i="11"/>
  <c r="G352" i="11"/>
  <c r="H352" i="11"/>
  <c r="I352" i="11"/>
  <c r="J352" i="11"/>
  <c r="G353" i="11"/>
  <c r="H353" i="11"/>
  <c r="I353" i="11"/>
  <c r="J353" i="11"/>
  <c r="G354" i="11"/>
  <c r="H354" i="11"/>
  <c r="I354" i="11"/>
  <c r="J354" i="11"/>
  <c r="G355" i="11"/>
  <c r="H355" i="11"/>
  <c r="I355" i="11"/>
  <c r="J355" i="11"/>
  <c r="G356" i="11"/>
  <c r="H356" i="11"/>
  <c r="I356" i="11"/>
  <c r="J356" i="11"/>
  <c r="G357" i="11"/>
  <c r="H357" i="11"/>
  <c r="I357" i="11"/>
  <c r="J357" i="11"/>
  <c r="G358" i="11"/>
  <c r="H358" i="11"/>
  <c r="I358" i="11"/>
  <c r="J358" i="11"/>
  <c r="G359" i="11"/>
  <c r="H359" i="11"/>
  <c r="I359" i="11"/>
  <c r="J359" i="11"/>
  <c r="G360" i="11"/>
  <c r="H360" i="11"/>
  <c r="I360" i="11"/>
  <c r="J360" i="11"/>
  <c r="G361" i="11"/>
  <c r="H361" i="11"/>
  <c r="I361" i="11"/>
  <c r="J361" i="11"/>
  <c r="G362" i="11"/>
  <c r="H362" i="11"/>
  <c r="I362" i="11"/>
  <c r="J362" i="11"/>
  <c r="G363" i="11"/>
  <c r="H363" i="11"/>
  <c r="I363" i="11"/>
  <c r="J363" i="11"/>
  <c r="G364" i="11"/>
  <c r="H364" i="11"/>
  <c r="I364" i="11"/>
  <c r="J364" i="11"/>
  <c r="G365" i="11"/>
  <c r="H365" i="11"/>
  <c r="I365" i="11"/>
  <c r="J365" i="11"/>
  <c r="G366" i="11"/>
  <c r="H366" i="11"/>
  <c r="I366" i="11"/>
  <c r="J366" i="11"/>
  <c r="G367" i="11"/>
  <c r="H367" i="11"/>
  <c r="I367" i="11"/>
  <c r="J367" i="11"/>
  <c r="G368" i="11"/>
  <c r="H368" i="11"/>
  <c r="I368" i="11"/>
  <c r="J368" i="11"/>
  <c r="G369" i="11"/>
  <c r="H369" i="11"/>
  <c r="I369" i="11"/>
  <c r="J369" i="11"/>
  <c r="G370" i="11"/>
  <c r="H370" i="11"/>
  <c r="I370" i="11"/>
  <c r="J370" i="11"/>
  <c r="G371" i="11"/>
  <c r="H371" i="11"/>
  <c r="I371" i="11"/>
  <c r="J371" i="11"/>
  <c r="G372" i="11"/>
  <c r="H372" i="11"/>
  <c r="I372" i="11"/>
  <c r="J372" i="11"/>
  <c r="G373" i="11"/>
  <c r="H373" i="11"/>
  <c r="I373" i="11"/>
  <c r="J373" i="11"/>
  <c r="G374" i="11"/>
  <c r="H374" i="11"/>
  <c r="I374" i="11"/>
  <c r="J374" i="11"/>
  <c r="G375" i="11"/>
  <c r="H375" i="11"/>
  <c r="I375" i="11"/>
  <c r="J375" i="11"/>
  <c r="G376" i="11"/>
  <c r="H376" i="11"/>
  <c r="I376" i="11"/>
  <c r="J376" i="11"/>
  <c r="G377" i="11"/>
  <c r="H377" i="11"/>
  <c r="I377" i="11"/>
  <c r="J377" i="11"/>
  <c r="G378" i="11"/>
  <c r="H378" i="11"/>
  <c r="I378" i="11"/>
  <c r="J378" i="11"/>
  <c r="G379" i="11"/>
  <c r="H379" i="11"/>
  <c r="I379" i="11"/>
  <c r="J379" i="11"/>
  <c r="G380" i="11"/>
  <c r="H380" i="11"/>
  <c r="I380" i="11"/>
  <c r="J380" i="11"/>
  <c r="G381" i="11"/>
  <c r="H381" i="11"/>
  <c r="I381" i="11"/>
  <c r="J381" i="11"/>
  <c r="G382" i="11"/>
  <c r="H382" i="11"/>
  <c r="I382" i="11"/>
  <c r="J382" i="11"/>
  <c r="G383" i="11"/>
  <c r="H383" i="11"/>
  <c r="I383" i="11"/>
  <c r="J383" i="11"/>
  <c r="G384" i="11"/>
  <c r="H384" i="11"/>
  <c r="I384" i="11"/>
  <c r="J384" i="11"/>
  <c r="G385" i="11"/>
  <c r="H385" i="11"/>
  <c r="I385" i="11"/>
  <c r="J385" i="11"/>
  <c r="G386" i="11"/>
  <c r="H386" i="11"/>
  <c r="I386" i="11"/>
  <c r="J386" i="11"/>
  <c r="G387" i="11"/>
  <c r="H387" i="11"/>
  <c r="I387" i="11"/>
  <c r="J387" i="11"/>
  <c r="G388" i="11"/>
  <c r="H388" i="11"/>
  <c r="I388" i="11"/>
  <c r="J388" i="11"/>
  <c r="G389" i="11"/>
  <c r="H389" i="11"/>
  <c r="I389" i="11"/>
  <c r="J389" i="11"/>
  <c r="G390" i="11"/>
  <c r="H390" i="11"/>
  <c r="I390" i="11"/>
  <c r="J390" i="11"/>
  <c r="G391" i="11"/>
  <c r="H391" i="11"/>
  <c r="I391" i="11"/>
  <c r="J391" i="11"/>
  <c r="G392" i="11"/>
  <c r="H392" i="11"/>
  <c r="I392" i="11"/>
  <c r="J392" i="11"/>
  <c r="G393" i="11"/>
  <c r="H393" i="11"/>
  <c r="I393" i="11"/>
  <c r="J393" i="11"/>
  <c r="G394" i="11"/>
  <c r="H394" i="11"/>
  <c r="I394" i="11"/>
  <c r="J394" i="11"/>
  <c r="G395" i="11"/>
  <c r="H395" i="11"/>
  <c r="I395" i="11"/>
  <c r="J395" i="11"/>
  <c r="G396" i="11"/>
  <c r="H396" i="11"/>
  <c r="I396" i="11"/>
  <c r="J396" i="11"/>
  <c r="G397" i="11"/>
  <c r="H397" i="11"/>
  <c r="I397" i="11"/>
  <c r="J397" i="11"/>
  <c r="G398" i="11"/>
  <c r="H398" i="11"/>
  <c r="I398" i="11"/>
  <c r="J398" i="11"/>
  <c r="G399" i="11"/>
  <c r="H399" i="11"/>
  <c r="I399" i="11"/>
  <c r="J399" i="11"/>
  <c r="G400" i="11"/>
  <c r="H400" i="11"/>
  <c r="I400" i="11"/>
  <c r="J400" i="11"/>
  <c r="P68" i="11"/>
  <c r="Y15" i="11"/>
  <c r="AB16" i="11"/>
  <c r="Y10" i="11"/>
  <c r="Y12" i="11"/>
  <c r="AB12" i="11"/>
  <c r="B18" i="11"/>
  <c r="D68" i="15"/>
  <c r="E68" i="15" s="1"/>
  <c r="C68" i="15" s="1"/>
  <c r="S68" i="11" s="1"/>
  <c r="AB11" i="11"/>
  <c r="F68" i="14"/>
  <c r="E2" i="11" s="1"/>
  <c r="F1" i="14"/>
  <c r="F2" i="14"/>
  <c r="F3" i="14"/>
  <c r="F4" i="14"/>
  <c r="O4" i="11" s="1"/>
  <c r="F6" i="14"/>
  <c r="F7" i="14"/>
  <c r="F8" i="14"/>
  <c r="F9" i="14"/>
  <c r="F10" i="14"/>
  <c r="F11" i="14"/>
  <c r="F12" i="14"/>
  <c r="F13" i="14"/>
  <c r="O13" i="11" s="1"/>
  <c r="F14" i="14"/>
  <c r="F15" i="14"/>
  <c r="F17" i="14"/>
  <c r="F18" i="14"/>
  <c r="F19" i="14"/>
  <c r="F20" i="14"/>
  <c r="F21" i="14"/>
  <c r="F22" i="14"/>
  <c r="O22" i="11" s="1"/>
  <c r="F24" i="14"/>
  <c r="F25" i="14"/>
  <c r="F26" i="14"/>
  <c r="F27" i="14"/>
  <c r="F28" i="14"/>
  <c r="F29" i="14"/>
  <c r="F30" i="14"/>
  <c r="F31" i="14"/>
  <c r="O31" i="11" s="1"/>
  <c r="F32" i="14"/>
  <c r="F33" i="14"/>
  <c r="F34" i="14"/>
  <c r="F35" i="14"/>
  <c r="F36" i="14"/>
  <c r="F37" i="14"/>
  <c r="F38" i="14"/>
  <c r="F39" i="14"/>
  <c r="O39" i="11" s="1"/>
  <c r="F40" i="14"/>
  <c r="F41" i="14"/>
  <c r="F42" i="14"/>
  <c r="F43" i="14"/>
  <c r="F44" i="14"/>
  <c r="F45" i="14"/>
  <c r="F46" i="14"/>
  <c r="F47" i="14"/>
  <c r="F48" i="14"/>
  <c r="E51" i="11" s="1"/>
  <c r="F49" i="14"/>
  <c r="F50" i="14"/>
  <c r="E53" i="11" s="1"/>
  <c r="F51" i="14"/>
  <c r="F52" i="14"/>
  <c r="F53" i="14"/>
  <c r="F54" i="14"/>
  <c r="F55" i="14"/>
  <c r="F56" i="14"/>
  <c r="E59" i="11" s="1"/>
  <c r="F57" i="14"/>
  <c r="F58" i="14"/>
  <c r="E61" i="11" s="1"/>
  <c r="F59" i="14"/>
  <c r="F60" i="14"/>
  <c r="F61" i="14"/>
  <c r="F62" i="14"/>
  <c r="F63" i="14"/>
  <c r="F64" i="14"/>
  <c r="F65" i="14"/>
  <c r="F66" i="14"/>
  <c r="E69" i="11" s="1"/>
  <c r="F67" i="14"/>
  <c r="F69" i="14"/>
  <c r="F70" i="14"/>
  <c r="F71" i="14"/>
  <c r="F72" i="14"/>
  <c r="F73" i="14"/>
  <c r="E76" i="11" s="1"/>
  <c r="F74" i="14"/>
  <c r="F75" i="14"/>
  <c r="E78" i="11" s="1"/>
  <c r="F76" i="14"/>
  <c r="F77" i="14"/>
  <c r="F78" i="14"/>
  <c r="F79" i="14"/>
  <c r="F80" i="14"/>
  <c r="O80" i="11" s="1"/>
  <c r="F81" i="14"/>
  <c r="E84" i="11" s="1"/>
  <c r="F82" i="14"/>
  <c r="F83" i="14"/>
  <c r="E86" i="11" s="1"/>
  <c r="F84" i="14"/>
  <c r="F86" i="14"/>
  <c r="F87" i="14"/>
  <c r="F88" i="14"/>
  <c r="F89" i="14"/>
  <c r="E92" i="11" s="1"/>
  <c r="F90" i="14"/>
  <c r="E93" i="11" s="1"/>
  <c r="F91" i="14"/>
  <c r="F92" i="14"/>
  <c r="E95" i="11" s="1"/>
  <c r="F93" i="14"/>
  <c r="F94" i="14"/>
  <c r="F95" i="14"/>
  <c r="F97" i="14"/>
  <c r="F98" i="14"/>
  <c r="O98" i="11" s="1"/>
  <c r="F99" i="14"/>
  <c r="E102" i="11" s="1"/>
  <c r="F101" i="14"/>
  <c r="F102" i="14"/>
  <c r="F103" i="14"/>
  <c r="F104" i="14"/>
  <c r="F105" i="14"/>
  <c r="F106" i="14"/>
  <c r="F107" i="14"/>
  <c r="E110" i="11" s="1"/>
  <c r="F108" i="14"/>
  <c r="E111" i="11" s="1"/>
  <c r="F109" i="14"/>
  <c r="F110" i="14"/>
  <c r="F111" i="14"/>
  <c r="F112" i="14"/>
  <c r="F113" i="14"/>
  <c r="F114" i="14"/>
  <c r="D11" i="24"/>
  <c r="C11" i="24" s="1"/>
  <c r="D2" i="24"/>
  <c r="C2" i="24" s="1"/>
  <c r="W2" i="11" s="1"/>
  <c r="D3" i="24"/>
  <c r="C3" i="24" s="1"/>
  <c r="W3" i="11" s="1"/>
  <c r="D4" i="24"/>
  <c r="C4" i="24" s="1"/>
  <c r="W4" i="11" s="1"/>
  <c r="D1" i="24"/>
  <c r="D5" i="24"/>
  <c r="C5" i="24" s="1"/>
  <c r="W5" i="11" s="1"/>
  <c r="D6" i="24"/>
  <c r="C6" i="24" s="1"/>
  <c r="W6" i="11" s="1"/>
  <c r="D7" i="24"/>
  <c r="C7" i="24"/>
  <c r="W7" i="11" s="1"/>
  <c r="D8" i="24"/>
  <c r="C8" i="24" s="1"/>
  <c r="W8" i="11" s="1"/>
  <c r="D9" i="24"/>
  <c r="C9" i="24" s="1"/>
  <c r="W9" i="11" s="1"/>
  <c r="D10" i="24"/>
  <c r="C10" i="24" s="1"/>
  <c r="W10" i="11" s="1"/>
  <c r="D12" i="24"/>
  <c r="C12" i="24" s="1"/>
  <c r="W12" i="11" s="1"/>
  <c r="D13" i="24"/>
  <c r="C13" i="24" s="1"/>
  <c r="W13" i="11" s="1"/>
  <c r="AB23" i="11"/>
  <c r="AB22" i="11"/>
  <c r="AB17" i="11"/>
  <c r="AB15" i="11"/>
  <c r="AB4" i="11"/>
  <c r="AB5" i="11"/>
  <c r="AB6" i="11"/>
  <c r="AB8" i="11"/>
  <c r="AB9" i="11"/>
  <c r="AB10" i="11"/>
  <c r="AB25" i="11"/>
  <c r="Y11" i="11"/>
  <c r="Y13" i="11"/>
  <c r="Y14" i="11"/>
  <c r="AB24" i="11"/>
  <c r="Y8" i="11"/>
  <c r="Y6" i="11"/>
  <c r="C18" i="1"/>
  <c r="A18" i="11" s="1"/>
  <c r="C17" i="1"/>
  <c r="A17" i="11" s="1"/>
  <c r="C21" i="11"/>
  <c r="D2" i="11"/>
  <c r="D6" i="34"/>
  <c r="C6" i="34" s="1"/>
  <c r="D5" i="34"/>
  <c r="C5" i="34" s="1"/>
  <c r="AA5" i="11" s="1"/>
  <c r="D4" i="34"/>
  <c r="C4" i="34" s="1"/>
  <c r="AA4" i="11" s="1"/>
  <c r="D2" i="34"/>
  <c r="C2" i="34" s="1"/>
  <c r="AA2" i="11" s="1"/>
  <c r="D3" i="34"/>
  <c r="C3" i="34" s="1"/>
  <c r="AA3" i="11" s="1"/>
  <c r="D7" i="34"/>
  <c r="C7" i="34" s="1"/>
  <c r="AA7" i="11" s="1"/>
  <c r="C7" i="12"/>
  <c r="D7" i="11"/>
  <c r="C6" i="12"/>
  <c r="D6" i="11"/>
  <c r="C5" i="12"/>
  <c r="D5" i="11" s="1"/>
  <c r="C3" i="12"/>
  <c r="D3" i="11" s="1"/>
  <c r="C3" i="1"/>
  <c r="A3" i="11" s="1"/>
  <c r="C2" i="1"/>
  <c r="A2" i="11"/>
  <c r="C7" i="1"/>
  <c r="A7" i="11" s="1"/>
  <c r="C15" i="1"/>
  <c r="A15" i="11" s="1"/>
  <c r="C8" i="1"/>
  <c r="A8" i="11" s="1"/>
  <c r="C12" i="1"/>
  <c r="A12" i="11" s="1"/>
  <c r="C10" i="1"/>
  <c r="A10" i="11" s="1"/>
  <c r="C6" i="1"/>
  <c r="A6" i="11" s="1"/>
  <c r="C14" i="1"/>
  <c r="A14" i="11"/>
  <c r="C16" i="1"/>
  <c r="A16" i="11" s="1"/>
  <c r="C13" i="1"/>
  <c r="A13" i="11" s="1"/>
  <c r="C11" i="1"/>
  <c r="A11" i="11" s="1"/>
  <c r="C9" i="1"/>
  <c r="A9" i="11" s="1"/>
  <c r="C5" i="1"/>
  <c r="A5" i="11" s="1"/>
  <c r="C4" i="1"/>
  <c r="A4" i="11" s="1"/>
  <c r="C15" i="5"/>
  <c r="B15" i="11"/>
  <c r="C8" i="5"/>
  <c r="B8" i="11" s="1"/>
  <c r="C11" i="5"/>
  <c r="B11" i="11"/>
  <c r="C16" i="5"/>
  <c r="B16" i="11" s="1"/>
  <c r="C12" i="5"/>
  <c r="B12" i="11" s="1"/>
  <c r="C6" i="5"/>
  <c r="B6" i="11" s="1"/>
  <c r="C14" i="5"/>
  <c r="B14" i="11" s="1"/>
  <c r="C5" i="5"/>
  <c r="B5" i="11" s="1"/>
  <c r="C10" i="5"/>
  <c r="B10" i="11" s="1"/>
  <c r="C13" i="5"/>
  <c r="B13" i="11" s="1"/>
  <c r="C2" i="5"/>
  <c r="B2" i="11" s="1"/>
  <c r="C9" i="5"/>
  <c r="B9" i="11" s="1"/>
  <c r="C7" i="5"/>
  <c r="B7" i="11" s="1"/>
  <c r="C3" i="5"/>
  <c r="B3" i="11" s="1"/>
  <c r="C4" i="5"/>
  <c r="B4" i="11" s="1"/>
  <c r="Y9" i="11"/>
  <c r="Y2" i="11"/>
  <c r="Y4" i="11"/>
  <c r="Y5" i="11"/>
  <c r="Y3" i="11"/>
  <c r="Y7" i="11"/>
  <c r="AB3" i="11"/>
  <c r="AB18" i="11"/>
  <c r="AB19" i="11"/>
  <c r="AB2" i="11"/>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115"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115" i="36"/>
  <c r="G2" i="36"/>
  <c r="E1" i="15"/>
  <c r="A377" i="11"/>
  <c r="B377" i="11"/>
  <c r="C377" i="11"/>
  <c r="D378" i="11"/>
  <c r="E377" i="11"/>
  <c r="F377" i="11"/>
  <c r="K377" i="11"/>
  <c r="L377" i="11"/>
  <c r="M377" i="11"/>
  <c r="N377" i="11"/>
  <c r="O377" i="11"/>
  <c r="P377" i="11"/>
  <c r="Q377" i="11"/>
  <c r="R377" i="11"/>
  <c r="S377" i="11"/>
  <c r="T377" i="11"/>
  <c r="U377" i="11"/>
  <c r="W377" i="11"/>
  <c r="X377" i="11"/>
  <c r="Y377" i="11"/>
  <c r="Z377" i="11"/>
  <c r="AA377" i="11"/>
  <c r="AB377" i="11"/>
  <c r="AC377" i="11"/>
  <c r="AD377" i="11"/>
  <c r="A378" i="11"/>
  <c r="B378" i="11"/>
  <c r="C378" i="11"/>
  <c r="D379" i="11"/>
  <c r="E378" i="11"/>
  <c r="F378" i="11"/>
  <c r="K378" i="11"/>
  <c r="L378" i="11"/>
  <c r="M378" i="11"/>
  <c r="N378" i="11"/>
  <c r="O378" i="11"/>
  <c r="P378" i="11"/>
  <c r="Q378" i="11"/>
  <c r="R378" i="11"/>
  <c r="S378" i="11"/>
  <c r="T378" i="11"/>
  <c r="U378" i="11"/>
  <c r="W378" i="11"/>
  <c r="X378" i="11"/>
  <c r="Y378" i="11"/>
  <c r="Z378" i="11"/>
  <c r="AA378" i="11"/>
  <c r="AB378" i="11"/>
  <c r="AC378" i="11"/>
  <c r="AD378" i="11"/>
  <c r="A379" i="11"/>
  <c r="B379" i="11"/>
  <c r="C379" i="11"/>
  <c r="D380" i="11"/>
  <c r="E379" i="11"/>
  <c r="F379" i="11"/>
  <c r="K379" i="11"/>
  <c r="L379" i="11"/>
  <c r="M379" i="11"/>
  <c r="N379" i="11"/>
  <c r="O379" i="11"/>
  <c r="P379" i="11"/>
  <c r="Q379" i="11"/>
  <c r="R379" i="11"/>
  <c r="S379" i="11"/>
  <c r="T379" i="11"/>
  <c r="U379" i="11"/>
  <c r="W379" i="11"/>
  <c r="X379" i="11"/>
  <c r="Y379" i="11"/>
  <c r="Z379" i="11"/>
  <c r="AA379" i="11"/>
  <c r="AB379" i="11"/>
  <c r="AC379" i="11"/>
  <c r="AD379" i="11"/>
  <c r="A380" i="11"/>
  <c r="B380" i="11"/>
  <c r="C380" i="11"/>
  <c r="D381" i="11"/>
  <c r="E380" i="11"/>
  <c r="F380" i="11"/>
  <c r="K380" i="11"/>
  <c r="L380" i="11"/>
  <c r="M380" i="11"/>
  <c r="N380" i="11"/>
  <c r="O380" i="11"/>
  <c r="P380" i="11"/>
  <c r="Q380" i="11"/>
  <c r="R380" i="11"/>
  <c r="S380" i="11"/>
  <c r="T380" i="11"/>
  <c r="U380" i="11"/>
  <c r="W380" i="11"/>
  <c r="X380" i="11"/>
  <c r="Y380" i="11"/>
  <c r="Z380" i="11"/>
  <c r="AA380" i="11"/>
  <c r="AB380" i="11"/>
  <c r="AC380" i="11"/>
  <c r="AD380" i="11"/>
  <c r="A381" i="11"/>
  <c r="B381" i="11"/>
  <c r="C381" i="11"/>
  <c r="D382" i="11"/>
  <c r="E381" i="11"/>
  <c r="F381" i="11"/>
  <c r="K381" i="11"/>
  <c r="L381" i="11"/>
  <c r="M381" i="11"/>
  <c r="N381" i="11"/>
  <c r="O381" i="11"/>
  <c r="P381" i="11"/>
  <c r="Q381" i="11"/>
  <c r="R381" i="11"/>
  <c r="S381" i="11"/>
  <c r="T381" i="11"/>
  <c r="U381" i="11"/>
  <c r="W381" i="11"/>
  <c r="X381" i="11"/>
  <c r="Y381" i="11"/>
  <c r="Z381" i="11"/>
  <c r="AA381" i="11"/>
  <c r="AB381" i="11"/>
  <c r="AC381" i="11"/>
  <c r="AD381" i="11"/>
  <c r="A382" i="11"/>
  <c r="B382" i="11"/>
  <c r="C382" i="11"/>
  <c r="D383" i="11"/>
  <c r="E382" i="11"/>
  <c r="F382" i="11"/>
  <c r="K382" i="11"/>
  <c r="L382" i="11"/>
  <c r="M382" i="11"/>
  <c r="N382" i="11"/>
  <c r="O382" i="11"/>
  <c r="P382" i="11"/>
  <c r="Q382" i="11"/>
  <c r="R382" i="11"/>
  <c r="S382" i="11"/>
  <c r="T382" i="11"/>
  <c r="U382" i="11"/>
  <c r="W382" i="11"/>
  <c r="X382" i="11"/>
  <c r="Y382" i="11"/>
  <c r="Z382" i="11"/>
  <c r="AA382" i="11"/>
  <c r="AB382" i="11"/>
  <c r="AC382" i="11"/>
  <c r="AD382" i="11"/>
  <c r="A383" i="11"/>
  <c r="B383" i="11"/>
  <c r="C383" i="11"/>
  <c r="D384" i="11"/>
  <c r="E383" i="11"/>
  <c r="F383" i="11"/>
  <c r="K383" i="11"/>
  <c r="L383" i="11"/>
  <c r="M383" i="11"/>
  <c r="N383" i="11"/>
  <c r="O383" i="11"/>
  <c r="P383" i="11"/>
  <c r="Q383" i="11"/>
  <c r="R383" i="11"/>
  <c r="S383" i="11"/>
  <c r="T383" i="11"/>
  <c r="U383" i="11"/>
  <c r="W383" i="11"/>
  <c r="X383" i="11"/>
  <c r="Y383" i="11"/>
  <c r="Z383" i="11"/>
  <c r="AA383" i="11"/>
  <c r="AB383" i="11"/>
  <c r="AC383" i="11"/>
  <c r="AD383" i="11"/>
  <c r="A384" i="11"/>
  <c r="B384" i="11"/>
  <c r="C384" i="11"/>
  <c r="D385" i="11"/>
  <c r="E384" i="11"/>
  <c r="F384" i="11"/>
  <c r="K384" i="11"/>
  <c r="L384" i="11"/>
  <c r="M384" i="11"/>
  <c r="N384" i="11"/>
  <c r="O384" i="11"/>
  <c r="P384" i="11"/>
  <c r="Q384" i="11"/>
  <c r="R384" i="11"/>
  <c r="S384" i="11"/>
  <c r="T384" i="11"/>
  <c r="U384" i="11"/>
  <c r="W384" i="11"/>
  <c r="X384" i="11"/>
  <c r="Y384" i="11"/>
  <c r="Z384" i="11"/>
  <c r="AA384" i="11"/>
  <c r="AB384" i="11"/>
  <c r="AC384" i="11"/>
  <c r="AD384" i="11"/>
  <c r="A385" i="11"/>
  <c r="B385" i="11"/>
  <c r="C385" i="11"/>
  <c r="D386" i="11"/>
  <c r="E385" i="11"/>
  <c r="F385" i="11"/>
  <c r="K385" i="11"/>
  <c r="L385" i="11"/>
  <c r="M385" i="11"/>
  <c r="N385" i="11"/>
  <c r="O385" i="11"/>
  <c r="P385" i="11"/>
  <c r="Q385" i="11"/>
  <c r="R385" i="11"/>
  <c r="S385" i="11"/>
  <c r="T385" i="11"/>
  <c r="U385" i="11"/>
  <c r="W385" i="11"/>
  <c r="X385" i="11"/>
  <c r="Y385" i="11"/>
  <c r="Z385" i="11"/>
  <c r="AA385" i="11"/>
  <c r="AB385" i="11"/>
  <c r="AC385" i="11"/>
  <c r="AD385" i="11"/>
  <c r="A386" i="11"/>
  <c r="B386" i="11"/>
  <c r="C386" i="11"/>
  <c r="D387" i="11"/>
  <c r="E386" i="11"/>
  <c r="F386" i="11"/>
  <c r="K386" i="11"/>
  <c r="L386" i="11"/>
  <c r="M386" i="11"/>
  <c r="N386" i="11"/>
  <c r="O386" i="11"/>
  <c r="P386" i="11"/>
  <c r="Q386" i="11"/>
  <c r="R386" i="11"/>
  <c r="S386" i="11"/>
  <c r="T386" i="11"/>
  <c r="U386" i="11"/>
  <c r="W386" i="11"/>
  <c r="X386" i="11"/>
  <c r="Y386" i="11"/>
  <c r="Z386" i="11"/>
  <c r="AA386" i="11"/>
  <c r="AB386" i="11"/>
  <c r="AC386" i="11"/>
  <c r="AD386" i="11"/>
  <c r="A387" i="11"/>
  <c r="B387" i="11"/>
  <c r="C387" i="11"/>
  <c r="D388" i="11"/>
  <c r="E387" i="11"/>
  <c r="F387" i="11"/>
  <c r="K387" i="11"/>
  <c r="L387" i="11"/>
  <c r="M387" i="11"/>
  <c r="N387" i="11"/>
  <c r="O387" i="11"/>
  <c r="P387" i="11"/>
  <c r="Q387" i="11"/>
  <c r="R387" i="11"/>
  <c r="S387" i="11"/>
  <c r="T387" i="11"/>
  <c r="U387" i="11"/>
  <c r="W387" i="11"/>
  <c r="X387" i="11"/>
  <c r="Y387" i="11"/>
  <c r="Z387" i="11"/>
  <c r="AA387" i="11"/>
  <c r="AB387" i="11"/>
  <c r="AC387" i="11"/>
  <c r="AD387" i="11"/>
  <c r="A388" i="11"/>
  <c r="B388" i="11"/>
  <c r="C388" i="11"/>
  <c r="D389" i="11"/>
  <c r="E388" i="11"/>
  <c r="F388" i="11"/>
  <c r="K388" i="11"/>
  <c r="L388" i="11"/>
  <c r="M388" i="11"/>
  <c r="N388" i="11"/>
  <c r="O388" i="11"/>
  <c r="P388" i="11"/>
  <c r="Q388" i="11"/>
  <c r="R388" i="11"/>
  <c r="S388" i="11"/>
  <c r="T388" i="11"/>
  <c r="U388" i="11"/>
  <c r="W388" i="11"/>
  <c r="X388" i="11"/>
  <c r="Y388" i="11"/>
  <c r="Z388" i="11"/>
  <c r="AA388" i="11"/>
  <c r="AB388" i="11"/>
  <c r="AC388" i="11"/>
  <c r="AD388" i="11"/>
  <c r="A389" i="11"/>
  <c r="B389" i="11"/>
  <c r="C389" i="11"/>
  <c r="D390" i="11"/>
  <c r="E389" i="11"/>
  <c r="F389" i="11"/>
  <c r="K389" i="11"/>
  <c r="L389" i="11"/>
  <c r="M389" i="11"/>
  <c r="N389" i="11"/>
  <c r="O389" i="11"/>
  <c r="P389" i="11"/>
  <c r="Q389" i="11"/>
  <c r="R389" i="11"/>
  <c r="S389" i="11"/>
  <c r="T389" i="11"/>
  <c r="U389" i="11"/>
  <c r="W389" i="11"/>
  <c r="X389" i="11"/>
  <c r="Y389" i="11"/>
  <c r="Z389" i="11"/>
  <c r="AA389" i="11"/>
  <c r="AB389" i="11"/>
  <c r="AC389" i="11"/>
  <c r="AD389" i="11"/>
  <c r="A390" i="11"/>
  <c r="B390" i="11"/>
  <c r="C390" i="11"/>
  <c r="D391" i="11"/>
  <c r="E390" i="11"/>
  <c r="F390" i="11"/>
  <c r="K390" i="11"/>
  <c r="L390" i="11"/>
  <c r="M390" i="11"/>
  <c r="N390" i="11"/>
  <c r="O390" i="11"/>
  <c r="P390" i="11"/>
  <c r="Q390" i="11"/>
  <c r="R390" i="11"/>
  <c r="S390" i="11"/>
  <c r="T390" i="11"/>
  <c r="U390" i="11"/>
  <c r="W390" i="11"/>
  <c r="X390" i="11"/>
  <c r="Y390" i="11"/>
  <c r="Z390" i="11"/>
  <c r="AA390" i="11"/>
  <c r="AB390" i="11"/>
  <c r="AC390" i="11"/>
  <c r="AD390" i="11"/>
  <c r="A391" i="11"/>
  <c r="B391" i="11"/>
  <c r="C391" i="11"/>
  <c r="D392" i="11"/>
  <c r="E391" i="11"/>
  <c r="F391" i="11"/>
  <c r="K391" i="11"/>
  <c r="L391" i="11"/>
  <c r="M391" i="11"/>
  <c r="N391" i="11"/>
  <c r="O391" i="11"/>
  <c r="P391" i="11"/>
  <c r="Q391" i="11"/>
  <c r="R391" i="11"/>
  <c r="S391" i="11"/>
  <c r="T391" i="11"/>
  <c r="U391" i="11"/>
  <c r="W391" i="11"/>
  <c r="X391" i="11"/>
  <c r="Y391" i="11"/>
  <c r="Z391" i="11"/>
  <c r="AA391" i="11"/>
  <c r="AB391" i="11"/>
  <c r="AC391" i="11"/>
  <c r="AD391" i="11"/>
  <c r="A392" i="11"/>
  <c r="B392" i="11"/>
  <c r="C392" i="11"/>
  <c r="D393" i="11"/>
  <c r="E392" i="11"/>
  <c r="F392" i="11"/>
  <c r="K392" i="11"/>
  <c r="L392" i="11"/>
  <c r="M392" i="11"/>
  <c r="N392" i="11"/>
  <c r="O392" i="11"/>
  <c r="P392" i="11"/>
  <c r="Q392" i="11"/>
  <c r="R392" i="11"/>
  <c r="S392" i="11"/>
  <c r="T392" i="11"/>
  <c r="U392" i="11"/>
  <c r="W392" i="11"/>
  <c r="X392" i="11"/>
  <c r="Y392" i="11"/>
  <c r="Z392" i="11"/>
  <c r="AA392" i="11"/>
  <c r="AB392" i="11"/>
  <c r="AC392" i="11"/>
  <c r="AD392" i="11"/>
  <c r="A393" i="11"/>
  <c r="B393" i="11"/>
  <c r="C393" i="11"/>
  <c r="D394" i="11"/>
  <c r="E393" i="11"/>
  <c r="F393" i="11"/>
  <c r="K393" i="11"/>
  <c r="L393" i="11"/>
  <c r="M393" i="11"/>
  <c r="N393" i="11"/>
  <c r="O393" i="11"/>
  <c r="P393" i="11"/>
  <c r="Q393" i="11"/>
  <c r="R393" i="11"/>
  <c r="S393" i="11"/>
  <c r="T393" i="11"/>
  <c r="U393" i="11"/>
  <c r="W393" i="11"/>
  <c r="X393" i="11"/>
  <c r="Y393" i="11"/>
  <c r="Z393" i="11"/>
  <c r="AA393" i="11"/>
  <c r="AB393" i="11"/>
  <c r="AC393" i="11"/>
  <c r="AD393" i="11"/>
  <c r="A394" i="11"/>
  <c r="B394" i="11"/>
  <c r="C394" i="11"/>
  <c r="D395" i="11"/>
  <c r="E394" i="11"/>
  <c r="F394" i="11"/>
  <c r="K394" i="11"/>
  <c r="L394" i="11"/>
  <c r="M394" i="11"/>
  <c r="N394" i="11"/>
  <c r="O394" i="11"/>
  <c r="P394" i="11"/>
  <c r="Q394" i="11"/>
  <c r="R394" i="11"/>
  <c r="S394" i="11"/>
  <c r="T394" i="11"/>
  <c r="U394" i="11"/>
  <c r="W394" i="11"/>
  <c r="X394" i="11"/>
  <c r="Y394" i="11"/>
  <c r="Z394" i="11"/>
  <c r="AA394" i="11"/>
  <c r="AB394" i="11"/>
  <c r="AC394" i="11"/>
  <c r="AD394" i="11"/>
  <c r="A395" i="11"/>
  <c r="B395" i="11"/>
  <c r="C395" i="11"/>
  <c r="D396" i="11"/>
  <c r="E395" i="11"/>
  <c r="F395" i="11"/>
  <c r="K395" i="11"/>
  <c r="L395" i="11"/>
  <c r="M395" i="11"/>
  <c r="N395" i="11"/>
  <c r="O395" i="11"/>
  <c r="P395" i="11"/>
  <c r="Q395" i="11"/>
  <c r="R395" i="11"/>
  <c r="S395" i="11"/>
  <c r="T395" i="11"/>
  <c r="U395" i="11"/>
  <c r="W395" i="11"/>
  <c r="X395" i="11"/>
  <c r="Y395" i="11"/>
  <c r="Z395" i="11"/>
  <c r="AA395" i="11"/>
  <c r="AB395" i="11"/>
  <c r="AC395" i="11"/>
  <c r="AD395" i="11"/>
  <c r="A396" i="11"/>
  <c r="B396" i="11"/>
  <c r="C396" i="11"/>
  <c r="D397" i="11"/>
  <c r="E396" i="11"/>
  <c r="F396" i="11"/>
  <c r="K396" i="11"/>
  <c r="L396" i="11"/>
  <c r="M396" i="11"/>
  <c r="N396" i="11"/>
  <c r="O396" i="11"/>
  <c r="P396" i="11"/>
  <c r="Q396" i="11"/>
  <c r="R396" i="11"/>
  <c r="S396" i="11"/>
  <c r="T396" i="11"/>
  <c r="U396" i="11"/>
  <c r="W396" i="11"/>
  <c r="X396" i="11"/>
  <c r="Y396" i="11"/>
  <c r="Z396" i="11"/>
  <c r="AA396" i="11"/>
  <c r="AB396" i="11"/>
  <c r="AC396" i="11"/>
  <c r="AD396" i="11"/>
  <c r="A397" i="11"/>
  <c r="B397" i="11"/>
  <c r="C397" i="11"/>
  <c r="D398" i="11"/>
  <c r="E397" i="11"/>
  <c r="F397" i="11"/>
  <c r="K397" i="11"/>
  <c r="L397" i="11"/>
  <c r="M397" i="11"/>
  <c r="N397" i="11"/>
  <c r="O397" i="11"/>
  <c r="P397" i="11"/>
  <c r="Q397" i="11"/>
  <c r="R397" i="11"/>
  <c r="S397" i="11"/>
  <c r="T397" i="11"/>
  <c r="U397" i="11"/>
  <c r="W397" i="11"/>
  <c r="X397" i="11"/>
  <c r="Y397" i="11"/>
  <c r="Z397" i="11"/>
  <c r="AA397" i="11"/>
  <c r="AB397" i="11"/>
  <c r="AC397" i="11"/>
  <c r="AD397" i="11"/>
  <c r="A398" i="11"/>
  <c r="B398" i="11"/>
  <c r="C398" i="11"/>
  <c r="D399" i="11"/>
  <c r="E398" i="11"/>
  <c r="F398" i="11"/>
  <c r="K398" i="11"/>
  <c r="L398" i="11"/>
  <c r="M398" i="11"/>
  <c r="N398" i="11"/>
  <c r="O398" i="11"/>
  <c r="P398" i="11"/>
  <c r="Q398" i="11"/>
  <c r="R398" i="11"/>
  <c r="S398" i="11"/>
  <c r="T398" i="11"/>
  <c r="U398" i="11"/>
  <c r="W398" i="11"/>
  <c r="X398" i="11"/>
  <c r="Y398" i="11"/>
  <c r="Z398" i="11"/>
  <c r="AA398" i="11"/>
  <c r="AB398" i="11"/>
  <c r="AC398" i="11"/>
  <c r="AD398" i="11"/>
  <c r="A399" i="11"/>
  <c r="B399" i="11"/>
  <c r="C399" i="11"/>
  <c r="D400" i="11"/>
  <c r="E399" i="11"/>
  <c r="F399" i="11"/>
  <c r="K399" i="11"/>
  <c r="L399" i="11"/>
  <c r="M399" i="11"/>
  <c r="N399" i="11"/>
  <c r="O399" i="11"/>
  <c r="P399" i="11"/>
  <c r="Q399" i="11"/>
  <c r="R399" i="11"/>
  <c r="S399" i="11"/>
  <c r="T399" i="11"/>
  <c r="U399" i="11"/>
  <c r="W399" i="11"/>
  <c r="X399" i="11"/>
  <c r="Y399" i="11"/>
  <c r="Z399" i="11"/>
  <c r="AA399" i="11"/>
  <c r="AB399" i="11"/>
  <c r="AC399" i="11"/>
  <c r="AD399" i="11"/>
  <c r="A400" i="11"/>
  <c r="B400" i="11"/>
  <c r="C400" i="11"/>
  <c r="D401" i="11"/>
  <c r="E400" i="11"/>
  <c r="F400" i="11"/>
  <c r="K400" i="11"/>
  <c r="L400" i="11"/>
  <c r="M400" i="11"/>
  <c r="N400" i="11"/>
  <c r="O400" i="11"/>
  <c r="P400" i="11"/>
  <c r="Q400" i="11"/>
  <c r="R400" i="11"/>
  <c r="S400" i="11"/>
  <c r="T400" i="11"/>
  <c r="U400" i="11"/>
  <c r="W400" i="11"/>
  <c r="X400" i="11"/>
  <c r="Y400" i="11"/>
  <c r="Z400" i="11"/>
  <c r="AA400" i="11"/>
  <c r="AB400" i="11"/>
  <c r="AC400" i="11"/>
  <c r="AD400" i="11"/>
  <c r="AC270" i="11"/>
  <c r="AD270" i="11"/>
  <c r="AC271" i="11"/>
  <c r="AD271" i="11"/>
  <c r="AC272" i="11"/>
  <c r="AD272" i="11"/>
  <c r="AC273" i="11"/>
  <c r="AD273" i="11"/>
  <c r="AC274" i="11"/>
  <c r="AD274" i="11"/>
  <c r="AC275" i="11"/>
  <c r="AD275" i="11"/>
  <c r="AC276" i="11"/>
  <c r="AD276" i="11"/>
  <c r="AC277" i="11"/>
  <c r="AD277" i="11"/>
  <c r="AC278" i="11"/>
  <c r="AD278" i="11"/>
  <c r="AC279" i="11"/>
  <c r="AD279" i="11"/>
  <c r="AC280" i="11"/>
  <c r="AD280" i="11"/>
  <c r="AC281" i="11"/>
  <c r="AD281" i="11"/>
  <c r="AC282" i="11"/>
  <c r="AD282" i="11"/>
  <c r="AC283" i="11"/>
  <c r="AD283" i="11"/>
  <c r="AC284" i="11"/>
  <c r="AD284" i="11"/>
  <c r="AC285" i="11"/>
  <c r="AD285" i="11"/>
  <c r="AC286" i="11"/>
  <c r="AD286" i="11"/>
  <c r="AC287" i="11"/>
  <c r="AD287" i="11"/>
  <c r="AC288" i="11"/>
  <c r="AD288" i="11"/>
  <c r="AC289" i="11"/>
  <c r="AD289" i="11"/>
  <c r="AC290" i="11"/>
  <c r="AD290" i="11"/>
  <c r="AC291" i="11"/>
  <c r="AD291" i="11"/>
  <c r="AC292" i="11"/>
  <c r="AD292" i="11"/>
  <c r="AC293" i="11"/>
  <c r="AD293" i="11"/>
  <c r="AC294" i="11"/>
  <c r="AD294" i="11"/>
  <c r="AC295" i="11"/>
  <c r="AD295" i="11"/>
  <c r="AC296" i="11"/>
  <c r="AD296" i="11"/>
  <c r="AC297" i="11"/>
  <c r="AD297" i="11"/>
  <c r="AC298" i="11"/>
  <c r="AD298" i="11"/>
  <c r="AC299" i="11"/>
  <c r="AD299" i="11"/>
  <c r="AC300" i="11"/>
  <c r="AD300" i="11"/>
  <c r="AC301" i="11"/>
  <c r="AD301" i="11"/>
  <c r="AC302" i="11"/>
  <c r="AD302" i="11"/>
  <c r="AC303" i="11"/>
  <c r="AD303" i="11"/>
  <c r="AC304" i="11"/>
  <c r="AD304" i="11"/>
  <c r="AC305" i="11"/>
  <c r="AD305" i="11"/>
  <c r="AC306" i="11"/>
  <c r="AD306" i="11"/>
  <c r="AC307" i="11"/>
  <c r="AD307" i="11"/>
  <c r="AC308" i="11"/>
  <c r="AD308" i="11"/>
  <c r="AC309" i="11"/>
  <c r="AD309" i="11"/>
  <c r="AC310" i="11"/>
  <c r="AD310" i="11"/>
  <c r="AC311" i="11"/>
  <c r="AD311" i="11"/>
  <c r="AC312" i="11"/>
  <c r="AD312" i="11"/>
  <c r="AC313" i="11"/>
  <c r="AD313" i="11"/>
  <c r="AC314" i="11"/>
  <c r="AD314" i="11"/>
  <c r="AC315" i="11"/>
  <c r="AD315" i="11"/>
  <c r="AC316" i="11"/>
  <c r="AD316" i="11"/>
  <c r="AC317" i="11"/>
  <c r="AD317" i="11"/>
  <c r="AC318" i="11"/>
  <c r="AD318" i="11"/>
  <c r="AC319" i="11"/>
  <c r="AD319" i="11"/>
  <c r="AC320" i="11"/>
  <c r="AD320" i="11"/>
  <c r="AC321" i="11"/>
  <c r="AD321" i="11"/>
  <c r="AC322" i="11"/>
  <c r="AD322" i="11"/>
  <c r="AC323" i="11"/>
  <c r="AD323" i="11"/>
  <c r="AC324" i="11"/>
  <c r="AD324" i="11"/>
  <c r="AC325" i="11"/>
  <c r="AD325" i="11"/>
  <c r="AC326" i="11"/>
  <c r="AD326" i="11"/>
  <c r="AC327" i="11"/>
  <c r="AD327" i="11"/>
  <c r="AC328" i="11"/>
  <c r="AD328" i="11"/>
  <c r="AC329" i="11"/>
  <c r="AD329" i="11"/>
  <c r="AC330" i="11"/>
  <c r="AD330" i="11"/>
  <c r="AC331" i="11"/>
  <c r="AD331" i="11"/>
  <c r="AC332" i="11"/>
  <c r="AD332" i="11"/>
  <c r="AC333" i="11"/>
  <c r="AD333" i="11"/>
  <c r="AC334" i="11"/>
  <c r="AD334" i="11"/>
  <c r="AC335" i="11"/>
  <c r="AD335" i="11"/>
  <c r="AC336" i="11"/>
  <c r="AD336" i="11"/>
  <c r="AC337" i="11"/>
  <c r="AD337" i="11"/>
  <c r="AC338" i="11"/>
  <c r="AD338" i="11"/>
  <c r="AC339" i="11"/>
  <c r="AD339" i="11"/>
  <c r="AC340" i="11"/>
  <c r="AD340" i="11"/>
  <c r="AC341" i="11"/>
  <c r="AD341" i="11"/>
  <c r="AC342" i="11"/>
  <c r="AD342" i="11"/>
  <c r="AC343" i="11"/>
  <c r="AD343" i="11"/>
  <c r="AC344" i="11"/>
  <c r="AD344" i="11"/>
  <c r="AC345" i="11"/>
  <c r="AD345" i="11"/>
  <c r="AC346" i="11"/>
  <c r="AD346" i="11"/>
  <c r="AC347" i="11"/>
  <c r="AD347" i="11"/>
  <c r="AC348" i="11"/>
  <c r="AD348" i="11"/>
  <c r="AC349" i="11"/>
  <c r="AD349" i="11"/>
  <c r="AC350" i="11"/>
  <c r="AD350" i="11"/>
  <c r="AC351" i="11"/>
  <c r="AD351" i="11"/>
  <c r="AC352" i="11"/>
  <c r="AD352" i="11"/>
  <c r="AC353" i="11"/>
  <c r="AD353" i="11"/>
  <c r="AC354" i="11"/>
  <c r="AD354" i="11"/>
  <c r="AC355" i="11"/>
  <c r="AD355" i="11"/>
  <c r="AC356" i="11"/>
  <c r="AD356" i="11"/>
  <c r="AC357" i="11"/>
  <c r="AD357" i="11"/>
  <c r="AC358" i="11"/>
  <c r="AD358" i="11"/>
  <c r="AC359" i="11"/>
  <c r="AD359" i="11"/>
  <c r="AC360" i="11"/>
  <c r="AD360" i="11"/>
  <c r="AC361" i="11"/>
  <c r="AD361" i="11"/>
  <c r="AC362" i="11"/>
  <c r="AD362" i="11"/>
  <c r="AC363" i="11"/>
  <c r="AD363" i="11"/>
  <c r="AC364" i="11"/>
  <c r="AD364" i="11"/>
  <c r="AC365" i="11"/>
  <c r="AD365" i="11"/>
  <c r="AC366" i="11"/>
  <c r="AD366" i="11"/>
  <c r="AC367" i="11"/>
  <c r="AD367" i="11"/>
  <c r="AC368" i="11"/>
  <c r="AD368" i="11"/>
  <c r="AC369" i="11"/>
  <c r="AD369" i="11"/>
  <c r="AC370" i="11"/>
  <c r="AD370" i="11"/>
  <c r="AC371" i="11"/>
  <c r="AD371" i="11"/>
  <c r="AC372" i="11"/>
  <c r="AD372" i="11"/>
  <c r="AC373" i="11"/>
  <c r="AD373" i="11"/>
  <c r="AC374" i="11"/>
  <c r="AD374" i="11"/>
  <c r="AC375" i="11"/>
  <c r="AD375" i="11"/>
  <c r="AC376" i="11"/>
  <c r="AD376" i="11"/>
  <c r="AB7" i="11"/>
  <c r="X46" i="11"/>
  <c r="Y46" i="11"/>
  <c r="Z46" i="11"/>
  <c r="AA46" i="11"/>
  <c r="AB47" i="11"/>
  <c r="X47" i="11"/>
  <c r="Y47" i="11"/>
  <c r="Z47" i="11"/>
  <c r="AA47" i="11"/>
  <c r="AB48" i="11"/>
  <c r="X48" i="11"/>
  <c r="Y48" i="11"/>
  <c r="Z48" i="11"/>
  <c r="AA48" i="11"/>
  <c r="AB49" i="11"/>
  <c r="X49" i="11"/>
  <c r="Y49" i="11"/>
  <c r="Z49" i="11"/>
  <c r="AA49" i="11"/>
  <c r="AB50" i="11"/>
  <c r="X50" i="11"/>
  <c r="Y50" i="11"/>
  <c r="Z50" i="11"/>
  <c r="AA50" i="11"/>
  <c r="AB51" i="11"/>
  <c r="X51" i="11"/>
  <c r="Y51" i="11"/>
  <c r="Z51" i="11"/>
  <c r="AA51" i="11"/>
  <c r="AB52" i="11"/>
  <c r="X52" i="11"/>
  <c r="Y52" i="11"/>
  <c r="Z52" i="11"/>
  <c r="AA52" i="11"/>
  <c r="AB53" i="11"/>
  <c r="X53" i="11"/>
  <c r="Y53" i="11"/>
  <c r="Z53" i="11"/>
  <c r="AA53" i="11"/>
  <c r="AB54" i="11"/>
  <c r="X54" i="11"/>
  <c r="Y54" i="11"/>
  <c r="Z54" i="11"/>
  <c r="AA54" i="11"/>
  <c r="AB55" i="11"/>
  <c r="X55" i="11"/>
  <c r="Y55" i="11"/>
  <c r="Z55" i="11"/>
  <c r="AA55" i="11"/>
  <c r="AB56" i="11"/>
  <c r="X56" i="11"/>
  <c r="Y56" i="11"/>
  <c r="Z56" i="11"/>
  <c r="AA56" i="11"/>
  <c r="AB57" i="11"/>
  <c r="X57" i="11"/>
  <c r="Y57" i="11"/>
  <c r="Z57" i="11"/>
  <c r="AA57" i="11"/>
  <c r="AB58" i="11"/>
  <c r="X58" i="11"/>
  <c r="Y58" i="11"/>
  <c r="Z58" i="11"/>
  <c r="AA58" i="11"/>
  <c r="AB59" i="11"/>
  <c r="X59" i="11"/>
  <c r="Y59" i="11"/>
  <c r="Z59" i="11"/>
  <c r="AA59" i="11"/>
  <c r="AB60" i="11"/>
  <c r="X60" i="11"/>
  <c r="Y60" i="11"/>
  <c r="Z60" i="11"/>
  <c r="AA60" i="11"/>
  <c r="AB61" i="11"/>
  <c r="X61" i="11"/>
  <c r="Y61" i="11"/>
  <c r="Z61" i="11"/>
  <c r="AA61" i="11"/>
  <c r="AB62" i="11"/>
  <c r="X62" i="11"/>
  <c r="Y62" i="11"/>
  <c r="Z62" i="11"/>
  <c r="AA62" i="11"/>
  <c r="AB63" i="11"/>
  <c r="X63" i="11"/>
  <c r="Y63" i="11"/>
  <c r="Z63" i="11"/>
  <c r="AA63" i="11"/>
  <c r="AB64" i="11"/>
  <c r="X64" i="11"/>
  <c r="Y64" i="11"/>
  <c r="Z64" i="11"/>
  <c r="AA64" i="11"/>
  <c r="AB65" i="11"/>
  <c r="X65" i="11"/>
  <c r="Y65" i="11"/>
  <c r="Z65" i="11"/>
  <c r="AA65" i="11"/>
  <c r="AB66" i="11"/>
  <c r="X66" i="11"/>
  <c r="Y66" i="11"/>
  <c r="Z66" i="11"/>
  <c r="AA66" i="11"/>
  <c r="AB67" i="11"/>
  <c r="X67" i="11"/>
  <c r="Y67" i="11"/>
  <c r="Z67" i="11"/>
  <c r="AA67" i="11"/>
  <c r="AB68" i="11"/>
  <c r="X68" i="11"/>
  <c r="Y68" i="11"/>
  <c r="Z68" i="11"/>
  <c r="AA68" i="11"/>
  <c r="AB69" i="11"/>
  <c r="X69" i="11"/>
  <c r="Y69" i="11"/>
  <c r="Z69" i="11"/>
  <c r="AA69" i="11"/>
  <c r="AB70" i="11"/>
  <c r="X70" i="11"/>
  <c r="Y70" i="11"/>
  <c r="Z70" i="11"/>
  <c r="AA70" i="11"/>
  <c r="AB71" i="11"/>
  <c r="X71" i="11"/>
  <c r="Y71" i="11"/>
  <c r="Z71" i="11"/>
  <c r="AA71" i="11"/>
  <c r="AB72" i="11"/>
  <c r="X72" i="11"/>
  <c r="Y72" i="11"/>
  <c r="Z72" i="11"/>
  <c r="AA72" i="11"/>
  <c r="AB73" i="11"/>
  <c r="X73" i="11"/>
  <c r="Y73" i="11"/>
  <c r="Z73" i="11"/>
  <c r="AA73" i="11"/>
  <c r="AB74" i="11"/>
  <c r="X74" i="11"/>
  <c r="Y74" i="11"/>
  <c r="Z74" i="11"/>
  <c r="AA74" i="11"/>
  <c r="AB75" i="11"/>
  <c r="X75" i="11"/>
  <c r="Y75" i="11"/>
  <c r="Z75" i="11"/>
  <c r="AA75" i="11"/>
  <c r="AB76" i="11"/>
  <c r="X76" i="11"/>
  <c r="Y76" i="11"/>
  <c r="Z76" i="11"/>
  <c r="AA76" i="11"/>
  <c r="AB77" i="11"/>
  <c r="X77" i="11"/>
  <c r="Y77" i="11"/>
  <c r="Z77" i="11"/>
  <c r="AA77" i="11"/>
  <c r="AB78" i="11"/>
  <c r="X78" i="11"/>
  <c r="Y78" i="11"/>
  <c r="Z78" i="11"/>
  <c r="AA78" i="11"/>
  <c r="AB79" i="11"/>
  <c r="X79" i="11"/>
  <c r="Y79" i="11"/>
  <c r="Z79" i="11"/>
  <c r="AA79" i="11"/>
  <c r="AB80" i="11"/>
  <c r="X80" i="11"/>
  <c r="Y80" i="11"/>
  <c r="Z80" i="11"/>
  <c r="AA80" i="11"/>
  <c r="AB81" i="11"/>
  <c r="X81" i="11"/>
  <c r="Y81" i="11"/>
  <c r="Z81" i="11"/>
  <c r="AA81" i="11"/>
  <c r="AB82" i="11"/>
  <c r="X82" i="11"/>
  <c r="Y82" i="11"/>
  <c r="Z82" i="11"/>
  <c r="AA82" i="11"/>
  <c r="AB83" i="11"/>
  <c r="X83" i="11"/>
  <c r="Y83" i="11"/>
  <c r="Z83" i="11"/>
  <c r="AA83" i="11"/>
  <c r="AB84" i="11"/>
  <c r="X84" i="11"/>
  <c r="Y84" i="11"/>
  <c r="Z84" i="11"/>
  <c r="AA84" i="11"/>
  <c r="AB85" i="11"/>
  <c r="X85" i="11"/>
  <c r="Y85" i="11"/>
  <c r="Z85" i="11"/>
  <c r="AA85" i="11"/>
  <c r="AB86" i="11"/>
  <c r="X86" i="11"/>
  <c r="Y86" i="11"/>
  <c r="Z86" i="11"/>
  <c r="AA86" i="11"/>
  <c r="AB87" i="11"/>
  <c r="X87" i="11"/>
  <c r="Y87" i="11"/>
  <c r="Z87" i="11"/>
  <c r="AA87" i="11"/>
  <c r="AB88" i="11"/>
  <c r="X88" i="11"/>
  <c r="Y88" i="11"/>
  <c r="Z88" i="11"/>
  <c r="AA88" i="11"/>
  <c r="AB89" i="11"/>
  <c r="X89" i="11"/>
  <c r="Y89" i="11"/>
  <c r="Z89" i="11"/>
  <c r="AA89" i="11"/>
  <c r="AB90" i="11"/>
  <c r="X90" i="11"/>
  <c r="Y90" i="11"/>
  <c r="Z90" i="11"/>
  <c r="AA90" i="11"/>
  <c r="AB91" i="11"/>
  <c r="X91" i="11"/>
  <c r="Y91" i="11"/>
  <c r="Z91" i="11"/>
  <c r="AA91" i="11"/>
  <c r="AB92" i="11"/>
  <c r="X92" i="11"/>
  <c r="Y92" i="11"/>
  <c r="Z92" i="11"/>
  <c r="AA92" i="11"/>
  <c r="AB93" i="11"/>
  <c r="X93" i="11"/>
  <c r="Y93" i="11"/>
  <c r="Z93" i="11"/>
  <c r="AA93" i="11"/>
  <c r="AB94" i="11"/>
  <c r="X94" i="11"/>
  <c r="Y94" i="11"/>
  <c r="Z94" i="11"/>
  <c r="AA94" i="11"/>
  <c r="AB95" i="11"/>
  <c r="X95" i="11"/>
  <c r="Y95" i="11"/>
  <c r="Z95" i="11"/>
  <c r="AA95" i="11"/>
  <c r="AB96" i="11"/>
  <c r="X96" i="11"/>
  <c r="Y96" i="11"/>
  <c r="Z96" i="11"/>
  <c r="AA96" i="11"/>
  <c r="AB97" i="11"/>
  <c r="X97" i="11"/>
  <c r="Y97" i="11"/>
  <c r="Z97" i="11"/>
  <c r="AA97" i="11"/>
  <c r="AB98" i="11"/>
  <c r="X98" i="11"/>
  <c r="Y98" i="11"/>
  <c r="Z98" i="11"/>
  <c r="AA98" i="11"/>
  <c r="AB99" i="11"/>
  <c r="X99" i="11"/>
  <c r="Y99" i="11"/>
  <c r="Z99" i="11"/>
  <c r="AA99" i="11"/>
  <c r="AB100" i="11"/>
  <c r="X100" i="11"/>
  <c r="Y100" i="11"/>
  <c r="Z100" i="11"/>
  <c r="AA100" i="11"/>
  <c r="AB101" i="11"/>
  <c r="X101" i="11"/>
  <c r="Y101" i="11"/>
  <c r="Z101" i="11"/>
  <c r="AA101" i="11"/>
  <c r="AB102" i="11"/>
  <c r="X102" i="11"/>
  <c r="Y102" i="11"/>
  <c r="Z102" i="11"/>
  <c r="AA102" i="11"/>
  <c r="AB103" i="11"/>
  <c r="X103" i="11"/>
  <c r="Y103" i="11"/>
  <c r="Z103" i="11"/>
  <c r="AA103" i="11"/>
  <c r="AB104" i="11"/>
  <c r="X104" i="11"/>
  <c r="Y104" i="11"/>
  <c r="Z104" i="11"/>
  <c r="AA104" i="11"/>
  <c r="AB105" i="11"/>
  <c r="X105" i="11"/>
  <c r="Y105" i="11"/>
  <c r="Z105" i="11"/>
  <c r="AA105" i="11"/>
  <c r="AB106" i="11"/>
  <c r="X106" i="11"/>
  <c r="Y106" i="11"/>
  <c r="Z106" i="11"/>
  <c r="AA106" i="11"/>
  <c r="AB107" i="11"/>
  <c r="X107" i="11"/>
  <c r="Y107" i="11"/>
  <c r="Z107" i="11"/>
  <c r="AA107" i="11"/>
  <c r="AB108" i="11"/>
  <c r="X108" i="11"/>
  <c r="Y108" i="11"/>
  <c r="Z108" i="11"/>
  <c r="AA108" i="11"/>
  <c r="AB109" i="11"/>
  <c r="X109" i="11"/>
  <c r="Y109" i="11"/>
  <c r="Z109" i="11"/>
  <c r="AA109" i="11"/>
  <c r="AB110" i="11"/>
  <c r="X110" i="11"/>
  <c r="Y110" i="11"/>
  <c r="Z110" i="11"/>
  <c r="AA110" i="11"/>
  <c r="AB111" i="11"/>
  <c r="X111" i="11"/>
  <c r="Y111" i="11"/>
  <c r="Z111" i="11"/>
  <c r="AA111" i="11"/>
  <c r="AB112" i="11"/>
  <c r="X112" i="11"/>
  <c r="Y112" i="11"/>
  <c r="Z112" i="11"/>
  <c r="AA112" i="11"/>
  <c r="AB113" i="11"/>
  <c r="X113" i="11"/>
  <c r="Y113" i="11"/>
  <c r="Z113" i="11"/>
  <c r="AA113" i="11"/>
  <c r="AB114" i="11"/>
  <c r="X114" i="11"/>
  <c r="Y114" i="11"/>
  <c r="Z114" i="11"/>
  <c r="AA114" i="11"/>
  <c r="AB115" i="11"/>
  <c r="X115" i="11"/>
  <c r="Y115" i="11"/>
  <c r="Z115" i="11"/>
  <c r="AA115" i="11"/>
  <c r="AB116" i="11"/>
  <c r="X116" i="11"/>
  <c r="Y116" i="11"/>
  <c r="Z116" i="11"/>
  <c r="AA116" i="11"/>
  <c r="AB117" i="11"/>
  <c r="X117" i="11"/>
  <c r="Y117" i="11"/>
  <c r="Z117" i="11"/>
  <c r="AA117" i="11"/>
  <c r="AB118" i="11"/>
  <c r="X118" i="11"/>
  <c r="Y118" i="11"/>
  <c r="Z118" i="11"/>
  <c r="AA118" i="11"/>
  <c r="AB119" i="11"/>
  <c r="X119" i="11"/>
  <c r="Y119" i="11"/>
  <c r="Z119" i="11"/>
  <c r="AA119" i="11"/>
  <c r="AB120" i="11"/>
  <c r="X120" i="11"/>
  <c r="Y120" i="11"/>
  <c r="Z120" i="11"/>
  <c r="AA120" i="11"/>
  <c r="AB121" i="11"/>
  <c r="X121" i="11"/>
  <c r="Y121" i="11"/>
  <c r="Z121" i="11"/>
  <c r="AA121" i="11"/>
  <c r="AB122" i="11"/>
  <c r="X122" i="11"/>
  <c r="Y122" i="11"/>
  <c r="Z122" i="11"/>
  <c r="AA122" i="11"/>
  <c r="AB123" i="11"/>
  <c r="X123" i="11"/>
  <c r="Y123" i="11"/>
  <c r="Z123" i="11"/>
  <c r="AA123" i="11"/>
  <c r="AB124" i="11"/>
  <c r="X124" i="11"/>
  <c r="Y124" i="11"/>
  <c r="Z124" i="11"/>
  <c r="AA124" i="11"/>
  <c r="AB125" i="11"/>
  <c r="X125" i="11"/>
  <c r="Y125" i="11"/>
  <c r="Z125" i="11"/>
  <c r="AA125" i="11"/>
  <c r="AB126" i="11"/>
  <c r="X126" i="11"/>
  <c r="Y126" i="11"/>
  <c r="Z126" i="11"/>
  <c r="AA126" i="11"/>
  <c r="AB127" i="11"/>
  <c r="X127" i="11"/>
  <c r="Y127" i="11"/>
  <c r="Z127" i="11"/>
  <c r="AA127" i="11"/>
  <c r="AB128" i="11"/>
  <c r="X128" i="11"/>
  <c r="Y128" i="11"/>
  <c r="Z128" i="11"/>
  <c r="AA128" i="11"/>
  <c r="AB129" i="11"/>
  <c r="X129" i="11"/>
  <c r="Y129" i="11"/>
  <c r="Z129" i="11"/>
  <c r="AA129" i="11"/>
  <c r="AB130" i="11"/>
  <c r="X130" i="11"/>
  <c r="Y130" i="11"/>
  <c r="Z130" i="11"/>
  <c r="AA130" i="11"/>
  <c r="AB131" i="11"/>
  <c r="X131" i="11"/>
  <c r="Y131" i="11"/>
  <c r="Z131" i="11"/>
  <c r="AA131" i="11"/>
  <c r="AB132" i="11"/>
  <c r="X132" i="11"/>
  <c r="Y132" i="11"/>
  <c r="Z132" i="11"/>
  <c r="AA132" i="11"/>
  <c r="AB133" i="11"/>
  <c r="X133" i="11"/>
  <c r="Y133" i="11"/>
  <c r="Z133" i="11"/>
  <c r="AA133" i="11"/>
  <c r="AB134" i="11"/>
  <c r="X134" i="11"/>
  <c r="Y134" i="11"/>
  <c r="Z134" i="11"/>
  <c r="AA134" i="11"/>
  <c r="AB135" i="11"/>
  <c r="X135" i="11"/>
  <c r="Y135" i="11"/>
  <c r="Z135" i="11"/>
  <c r="AA135" i="11"/>
  <c r="AB136" i="11"/>
  <c r="X136" i="11"/>
  <c r="Y136" i="11"/>
  <c r="Z136" i="11"/>
  <c r="AA136" i="11"/>
  <c r="AB137" i="11"/>
  <c r="X137" i="11"/>
  <c r="Y137" i="11"/>
  <c r="Z137" i="11"/>
  <c r="AA137" i="11"/>
  <c r="AB138" i="11"/>
  <c r="X138" i="11"/>
  <c r="Y138" i="11"/>
  <c r="Z138" i="11"/>
  <c r="AA138" i="11"/>
  <c r="AB139" i="11"/>
  <c r="X139" i="11"/>
  <c r="Y139" i="11"/>
  <c r="Z139" i="11"/>
  <c r="AA139" i="11"/>
  <c r="AB140" i="11"/>
  <c r="X140" i="11"/>
  <c r="Y140" i="11"/>
  <c r="Z140" i="11"/>
  <c r="AA140" i="11"/>
  <c r="AB141" i="11"/>
  <c r="X141" i="11"/>
  <c r="Y141" i="11"/>
  <c r="Z141" i="11"/>
  <c r="AA141" i="11"/>
  <c r="AB142" i="11"/>
  <c r="X142" i="11"/>
  <c r="Y142" i="11"/>
  <c r="Z142" i="11"/>
  <c r="AA142" i="11"/>
  <c r="AB143" i="11"/>
  <c r="X143" i="11"/>
  <c r="Y143" i="11"/>
  <c r="Z143" i="11"/>
  <c r="AA143" i="11"/>
  <c r="AB144" i="11"/>
  <c r="X144" i="11"/>
  <c r="Y144" i="11"/>
  <c r="Z144" i="11"/>
  <c r="AA144" i="11"/>
  <c r="AB145" i="11"/>
  <c r="X145" i="11"/>
  <c r="Y145" i="11"/>
  <c r="Z145" i="11"/>
  <c r="AA145" i="11"/>
  <c r="AB146" i="11"/>
  <c r="X146" i="11"/>
  <c r="Y146" i="11"/>
  <c r="Z146" i="11"/>
  <c r="AA146" i="11"/>
  <c r="AB147" i="11"/>
  <c r="X147" i="11"/>
  <c r="Y147" i="11"/>
  <c r="Z147" i="11"/>
  <c r="AA147" i="11"/>
  <c r="AB148" i="11"/>
  <c r="X148" i="11"/>
  <c r="Y148" i="11"/>
  <c r="Z148" i="11"/>
  <c r="AA148" i="11"/>
  <c r="AB149" i="11"/>
  <c r="X149" i="11"/>
  <c r="Y149" i="11"/>
  <c r="Z149" i="11"/>
  <c r="AA149" i="11"/>
  <c r="AB150" i="11"/>
  <c r="X150" i="11"/>
  <c r="Y150" i="11"/>
  <c r="Z150" i="11"/>
  <c r="AA150" i="11"/>
  <c r="AB151" i="11"/>
  <c r="X151" i="11"/>
  <c r="Y151" i="11"/>
  <c r="Z151" i="11"/>
  <c r="AA151" i="11"/>
  <c r="AB152" i="11"/>
  <c r="X152" i="11"/>
  <c r="Y152" i="11"/>
  <c r="Z152" i="11"/>
  <c r="AA152" i="11"/>
  <c r="AB153" i="11"/>
  <c r="X153" i="11"/>
  <c r="Y153" i="11"/>
  <c r="Z153" i="11"/>
  <c r="AA153" i="11"/>
  <c r="AB154" i="11"/>
  <c r="X154" i="11"/>
  <c r="Y154" i="11"/>
  <c r="Z154" i="11"/>
  <c r="AA154" i="11"/>
  <c r="AB155" i="11"/>
  <c r="X155" i="11"/>
  <c r="Y155" i="11"/>
  <c r="Z155" i="11"/>
  <c r="AA155" i="11"/>
  <c r="AB156" i="11"/>
  <c r="X156" i="11"/>
  <c r="Y156" i="11"/>
  <c r="Z156" i="11"/>
  <c r="AA156" i="11"/>
  <c r="AB157" i="11"/>
  <c r="X157" i="11"/>
  <c r="Y157" i="11"/>
  <c r="Z157" i="11"/>
  <c r="AA157" i="11"/>
  <c r="AB158" i="11"/>
  <c r="X158" i="11"/>
  <c r="Y158" i="11"/>
  <c r="Z158" i="11"/>
  <c r="AA158" i="11"/>
  <c r="AB159" i="11"/>
  <c r="X159" i="11"/>
  <c r="Y159" i="11"/>
  <c r="Z159" i="11"/>
  <c r="AA159" i="11"/>
  <c r="AB160" i="11"/>
  <c r="X160" i="11"/>
  <c r="Y160" i="11"/>
  <c r="Z160" i="11"/>
  <c r="AA160" i="11"/>
  <c r="AB161" i="11"/>
  <c r="X161" i="11"/>
  <c r="Y161" i="11"/>
  <c r="Z161" i="11"/>
  <c r="AA161" i="11"/>
  <c r="AB162" i="11"/>
  <c r="X162" i="11"/>
  <c r="Y162" i="11"/>
  <c r="Z162" i="11"/>
  <c r="AA162" i="11"/>
  <c r="AB163" i="11"/>
  <c r="X163" i="11"/>
  <c r="Y163" i="11"/>
  <c r="Z163" i="11"/>
  <c r="AA163" i="11"/>
  <c r="AB164" i="11"/>
  <c r="X164" i="11"/>
  <c r="Y164" i="11"/>
  <c r="Z164" i="11"/>
  <c r="AA164" i="11"/>
  <c r="AB165" i="11"/>
  <c r="X165" i="11"/>
  <c r="Y165" i="11"/>
  <c r="Z165" i="11"/>
  <c r="AA165" i="11"/>
  <c r="AB166" i="11"/>
  <c r="X166" i="11"/>
  <c r="Y166" i="11"/>
  <c r="Z166" i="11"/>
  <c r="AA166" i="11"/>
  <c r="AB167" i="11"/>
  <c r="X167" i="11"/>
  <c r="Y167" i="11"/>
  <c r="Z167" i="11"/>
  <c r="AA167" i="11"/>
  <c r="AB168" i="11"/>
  <c r="X168" i="11"/>
  <c r="Y168" i="11"/>
  <c r="Z168" i="11"/>
  <c r="AA168" i="11"/>
  <c r="AB169" i="11"/>
  <c r="X169" i="11"/>
  <c r="Y169" i="11"/>
  <c r="Z169" i="11"/>
  <c r="AA169" i="11"/>
  <c r="AB170" i="11"/>
  <c r="X170" i="11"/>
  <c r="Y170" i="11"/>
  <c r="Z170" i="11"/>
  <c r="AA170" i="11"/>
  <c r="AB171" i="11"/>
  <c r="X171" i="11"/>
  <c r="Y171" i="11"/>
  <c r="Z171" i="11"/>
  <c r="AA171" i="11"/>
  <c r="AB172" i="11"/>
  <c r="X172" i="11"/>
  <c r="Y172" i="11"/>
  <c r="Z172" i="11"/>
  <c r="AA172" i="11"/>
  <c r="AB173" i="11"/>
  <c r="X173" i="11"/>
  <c r="Y173" i="11"/>
  <c r="Z173" i="11"/>
  <c r="AA173" i="11"/>
  <c r="AB174" i="11"/>
  <c r="X174" i="11"/>
  <c r="Y174" i="11"/>
  <c r="Z174" i="11"/>
  <c r="AA174" i="11"/>
  <c r="AB175" i="11"/>
  <c r="X175" i="11"/>
  <c r="Y175" i="11"/>
  <c r="Z175" i="11"/>
  <c r="AA175" i="11"/>
  <c r="AB176" i="11"/>
  <c r="X176" i="11"/>
  <c r="Y176" i="11"/>
  <c r="Z176" i="11"/>
  <c r="AA176" i="11"/>
  <c r="AB177" i="11"/>
  <c r="X177" i="11"/>
  <c r="Y177" i="11"/>
  <c r="Z177" i="11"/>
  <c r="AA177" i="11"/>
  <c r="AB178" i="11"/>
  <c r="X178" i="11"/>
  <c r="Y178" i="11"/>
  <c r="Z178" i="11"/>
  <c r="AA178" i="11"/>
  <c r="AB179" i="11"/>
  <c r="X179" i="11"/>
  <c r="Y179" i="11"/>
  <c r="Z179" i="11"/>
  <c r="AA179" i="11"/>
  <c r="AB180" i="11"/>
  <c r="X180" i="11"/>
  <c r="Y180" i="11"/>
  <c r="Z180" i="11"/>
  <c r="AA180" i="11"/>
  <c r="AB181" i="11"/>
  <c r="X181" i="11"/>
  <c r="Y181" i="11"/>
  <c r="Z181" i="11"/>
  <c r="AA181" i="11"/>
  <c r="AB182" i="11"/>
  <c r="X182" i="11"/>
  <c r="Y182" i="11"/>
  <c r="Z182" i="11"/>
  <c r="AA182" i="11"/>
  <c r="AB183" i="11"/>
  <c r="X183" i="11"/>
  <c r="Y183" i="11"/>
  <c r="Z183" i="11"/>
  <c r="AA183" i="11"/>
  <c r="AB184" i="11"/>
  <c r="X184" i="11"/>
  <c r="Y184" i="11"/>
  <c r="Z184" i="11"/>
  <c r="AA184" i="11"/>
  <c r="AB185" i="11"/>
  <c r="X185" i="11"/>
  <c r="Y185" i="11"/>
  <c r="Z185" i="11"/>
  <c r="AA185" i="11"/>
  <c r="AB186" i="11"/>
  <c r="X186" i="11"/>
  <c r="Y186" i="11"/>
  <c r="Z186" i="11"/>
  <c r="AA186" i="11"/>
  <c r="AB187" i="11"/>
  <c r="X187" i="11"/>
  <c r="Y187" i="11"/>
  <c r="Z187" i="11"/>
  <c r="AA187" i="11"/>
  <c r="AB188" i="11"/>
  <c r="X188" i="11"/>
  <c r="Y188" i="11"/>
  <c r="Z188" i="11"/>
  <c r="AA188" i="11"/>
  <c r="AB189" i="11"/>
  <c r="X189" i="11"/>
  <c r="Y189" i="11"/>
  <c r="Z189" i="11"/>
  <c r="AA189" i="11"/>
  <c r="AB190" i="11"/>
  <c r="X190" i="11"/>
  <c r="Y190" i="11"/>
  <c r="Z190" i="11"/>
  <c r="AA190" i="11"/>
  <c r="AB191" i="11"/>
  <c r="X191" i="11"/>
  <c r="Y191" i="11"/>
  <c r="Z191" i="11"/>
  <c r="AA191" i="11"/>
  <c r="AB192" i="11"/>
  <c r="X192" i="11"/>
  <c r="Y192" i="11"/>
  <c r="Z192" i="11"/>
  <c r="AA192" i="11"/>
  <c r="AB193" i="11"/>
  <c r="X193" i="11"/>
  <c r="Y193" i="11"/>
  <c r="Z193" i="11"/>
  <c r="AA193" i="11"/>
  <c r="AB194" i="11"/>
  <c r="X194" i="11"/>
  <c r="Y194" i="11"/>
  <c r="Z194" i="11"/>
  <c r="AA194" i="11"/>
  <c r="AB195" i="11"/>
  <c r="X195" i="11"/>
  <c r="Y195" i="11"/>
  <c r="Z195" i="11"/>
  <c r="AA195" i="11"/>
  <c r="AB196" i="11"/>
  <c r="X196" i="11"/>
  <c r="Y196" i="11"/>
  <c r="Z196" i="11"/>
  <c r="AA196" i="11"/>
  <c r="AB197" i="11"/>
  <c r="X197" i="11"/>
  <c r="Y197" i="11"/>
  <c r="Z197" i="11"/>
  <c r="AA197" i="11"/>
  <c r="AB198" i="11"/>
  <c r="X198" i="11"/>
  <c r="Y198" i="11"/>
  <c r="Z198" i="11"/>
  <c r="AA198" i="11"/>
  <c r="AB199" i="11"/>
  <c r="X199" i="11"/>
  <c r="Y199" i="11"/>
  <c r="Z199" i="11"/>
  <c r="AA199" i="11"/>
  <c r="AB200" i="11"/>
  <c r="X200" i="11"/>
  <c r="Y200" i="11"/>
  <c r="Z200" i="11"/>
  <c r="AA200" i="11"/>
  <c r="AB201" i="11"/>
  <c r="X201" i="11"/>
  <c r="Y201" i="11"/>
  <c r="Z201" i="11"/>
  <c r="AA201" i="11"/>
  <c r="AB202" i="11"/>
  <c r="X202" i="11"/>
  <c r="Y202" i="11"/>
  <c r="Z202" i="11"/>
  <c r="AA202" i="11"/>
  <c r="AB203" i="11"/>
  <c r="X203" i="11"/>
  <c r="Y203" i="11"/>
  <c r="Z203" i="11"/>
  <c r="AA203" i="11"/>
  <c r="AB204" i="11"/>
  <c r="X204" i="11"/>
  <c r="Y204" i="11"/>
  <c r="Z204" i="11"/>
  <c r="AA204" i="11"/>
  <c r="AB205" i="11"/>
  <c r="X205" i="11"/>
  <c r="Y205" i="11"/>
  <c r="Z205" i="11"/>
  <c r="AA205" i="11"/>
  <c r="AB206" i="11"/>
  <c r="X206" i="11"/>
  <c r="Y206" i="11"/>
  <c r="Z206" i="11"/>
  <c r="AA206" i="11"/>
  <c r="AB207" i="11"/>
  <c r="X207" i="11"/>
  <c r="Y207" i="11"/>
  <c r="Z207" i="11"/>
  <c r="AA207" i="11"/>
  <c r="AB208" i="11"/>
  <c r="X208" i="11"/>
  <c r="Y208" i="11"/>
  <c r="Z208" i="11"/>
  <c r="AA208" i="11"/>
  <c r="AB209" i="11"/>
  <c r="X209" i="11"/>
  <c r="Y209" i="11"/>
  <c r="Z209" i="11"/>
  <c r="AA209" i="11"/>
  <c r="AB210" i="11"/>
  <c r="X210" i="11"/>
  <c r="Y210" i="11"/>
  <c r="Z210" i="11"/>
  <c r="AA210" i="11"/>
  <c r="AB211" i="11"/>
  <c r="X211" i="11"/>
  <c r="Y211" i="11"/>
  <c r="Z211" i="11"/>
  <c r="AA211" i="11"/>
  <c r="AB212" i="11"/>
  <c r="X212" i="11"/>
  <c r="Y212" i="11"/>
  <c r="Z212" i="11"/>
  <c r="AA212" i="11"/>
  <c r="AB213" i="11"/>
  <c r="X213" i="11"/>
  <c r="Y213" i="11"/>
  <c r="Z213" i="11"/>
  <c r="AA213" i="11"/>
  <c r="AB214" i="11"/>
  <c r="X214" i="11"/>
  <c r="Y214" i="11"/>
  <c r="Z214" i="11"/>
  <c r="AA214" i="11"/>
  <c r="AB215" i="11"/>
  <c r="X215" i="11"/>
  <c r="Y215" i="11"/>
  <c r="Z215" i="11"/>
  <c r="AA215" i="11"/>
  <c r="AB216" i="11"/>
  <c r="X216" i="11"/>
  <c r="Y216" i="11"/>
  <c r="Z216" i="11"/>
  <c r="AA216" i="11"/>
  <c r="AB217" i="11"/>
  <c r="X217" i="11"/>
  <c r="Y217" i="11"/>
  <c r="Z217" i="11"/>
  <c r="AA217" i="11"/>
  <c r="AB218" i="11"/>
  <c r="X218" i="11"/>
  <c r="Y218" i="11"/>
  <c r="Z218" i="11"/>
  <c r="AA218" i="11"/>
  <c r="AB219" i="11"/>
  <c r="X219" i="11"/>
  <c r="Y219" i="11"/>
  <c r="Z219" i="11"/>
  <c r="AA219" i="11"/>
  <c r="AB220" i="11"/>
  <c r="X220" i="11"/>
  <c r="Y220" i="11"/>
  <c r="Z220" i="11"/>
  <c r="AA220" i="11"/>
  <c r="AB221" i="11"/>
  <c r="X221" i="11"/>
  <c r="Y221" i="11"/>
  <c r="Z221" i="11"/>
  <c r="AA221" i="11"/>
  <c r="AB222" i="11"/>
  <c r="X222" i="11"/>
  <c r="Y222" i="11"/>
  <c r="Z222" i="11"/>
  <c r="AA222" i="11"/>
  <c r="AB223" i="11"/>
  <c r="X223" i="11"/>
  <c r="Y223" i="11"/>
  <c r="Z223" i="11"/>
  <c r="AA223" i="11"/>
  <c r="AB224" i="11"/>
  <c r="X224" i="11"/>
  <c r="Y224" i="11"/>
  <c r="Z224" i="11"/>
  <c r="AA224" i="11"/>
  <c r="AB225" i="11"/>
  <c r="X225" i="11"/>
  <c r="Y225" i="11"/>
  <c r="Z225" i="11"/>
  <c r="AA225" i="11"/>
  <c r="AB226" i="11"/>
  <c r="X226" i="11"/>
  <c r="Y226" i="11"/>
  <c r="Z226" i="11"/>
  <c r="AA226" i="11"/>
  <c r="AB227" i="11"/>
  <c r="X227" i="11"/>
  <c r="Y227" i="11"/>
  <c r="Z227" i="11"/>
  <c r="AA227" i="11"/>
  <c r="AB228" i="11"/>
  <c r="X228" i="11"/>
  <c r="Y228" i="11"/>
  <c r="Z228" i="11"/>
  <c r="AA228" i="11"/>
  <c r="AB229" i="11"/>
  <c r="X229" i="11"/>
  <c r="Y229" i="11"/>
  <c r="Z229" i="11"/>
  <c r="AA229" i="11"/>
  <c r="AB230" i="11"/>
  <c r="X230" i="11"/>
  <c r="Y230" i="11"/>
  <c r="Z230" i="11"/>
  <c r="AA230" i="11"/>
  <c r="AB231" i="11"/>
  <c r="X231" i="11"/>
  <c r="Y231" i="11"/>
  <c r="Z231" i="11"/>
  <c r="AA231" i="11"/>
  <c r="AB232" i="11"/>
  <c r="X232" i="11"/>
  <c r="Y232" i="11"/>
  <c r="Z232" i="11"/>
  <c r="AA232" i="11"/>
  <c r="AB233" i="11"/>
  <c r="X233" i="11"/>
  <c r="Y233" i="11"/>
  <c r="Z233" i="11"/>
  <c r="AA233" i="11"/>
  <c r="AB234" i="11"/>
  <c r="X234" i="11"/>
  <c r="Y234" i="11"/>
  <c r="Z234" i="11"/>
  <c r="AA234" i="11"/>
  <c r="AB235" i="11"/>
  <c r="X235" i="11"/>
  <c r="Y235" i="11"/>
  <c r="Z235" i="11"/>
  <c r="AA235" i="11"/>
  <c r="AB236" i="11"/>
  <c r="X236" i="11"/>
  <c r="Y236" i="11"/>
  <c r="Z236" i="11"/>
  <c r="AA236" i="11"/>
  <c r="AB237" i="11"/>
  <c r="X237" i="11"/>
  <c r="Y237" i="11"/>
  <c r="Z237" i="11"/>
  <c r="AA237" i="11"/>
  <c r="AB238" i="11"/>
  <c r="X238" i="11"/>
  <c r="Y238" i="11"/>
  <c r="Z238" i="11"/>
  <c r="AA238" i="11"/>
  <c r="AB239" i="11"/>
  <c r="X239" i="11"/>
  <c r="Y239" i="11"/>
  <c r="Z239" i="11"/>
  <c r="AA239" i="11"/>
  <c r="AB240" i="11"/>
  <c r="X240" i="11"/>
  <c r="Y240" i="11"/>
  <c r="Z240" i="11"/>
  <c r="AA240" i="11"/>
  <c r="AB241" i="11"/>
  <c r="X241" i="11"/>
  <c r="Y241" i="11"/>
  <c r="Z241" i="11"/>
  <c r="AA241" i="11"/>
  <c r="AB242" i="11"/>
  <c r="X242" i="11"/>
  <c r="Y242" i="11"/>
  <c r="Z242" i="11"/>
  <c r="AA242" i="11"/>
  <c r="AB243" i="11"/>
  <c r="X243" i="11"/>
  <c r="Y243" i="11"/>
  <c r="Z243" i="11"/>
  <c r="AA243" i="11"/>
  <c r="AB244" i="11"/>
  <c r="X244" i="11"/>
  <c r="Y244" i="11"/>
  <c r="Z244" i="11"/>
  <c r="AA244" i="11"/>
  <c r="AB245" i="11"/>
  <c r="X245" i="11"/>
  <c r="Y245" i="11"/>
  <c r="Z245" i="11"/>
  <c r="AA245" i="11"/>
  <c r="AB246" i="11"/>
  <c r="X246" i="11"/>
  <c r="Y246" i="11"/>
  <c r="Z246" i="11"/>
  <c r="AA246" i="11"/>
  <c r="AB247" i="11"/>
  <c r="X247" i="11"/>
  <c r="Y247" i="11"/>
  <c r="Z247" i="11"/>
  <c r="AA247" i="11"/>
  <c r="AB248" i="11"/>
  <c r="X248" i="11"/>
  <c r="Y248" i="11"/>
  <c r="Z248" i="11"/>
  <c r="AA248" i="11"/>
  <c r="AB249" i="11"/>
  <c r="X249" i="11"/>
  <c r="Y249" i="11"/>
  <c r="Z249" i="11"/>
  <c r="AA249" i="11"/>
  <c r="AB250" i="11"/>
  <c r="X250" i="11"/>
  <c r="Y250" i="11"/>
  <c r="Z250" i="11"/>
  <c r="AA250" i="11"/>
  <c r="AB251" i="11"/>
  <c r="X251" i="11"/>
  <c r="Y251" i="11"/>
  <c r="Z251" i="11"/>
  <c r="AA251" i="11"/>
  <c r="AB252" i="11"/>
  <c r="X252" i="11"/>
  <c r="Y252" i="11"/>
  <c r="Z252" i="11"/>
  <c r="AA252" i="11"/>
  <c r="AB253" i="11"/>
  <c r="X253" i="11"/>
  <c r="Y253" i="11"/>
  <c r="Z253" i="11"/>
  <c r="AA253" i="11"/>
  <c r="AB254" i="11"/>
  <c r="X254" i="11"/>
  <c r="Y254" i="11"/>
  <c r="Z254" i="11"/>
  <c r="AA254" i="11"/>
  <c r="AB255" i="11"/>
  <c r="X255" i="11"/>
  <c r="Y255" i="11"/>
  <c r="Z255" i="11"/>
  <c r="AA255" i="11"/>
  <c r="AB256" i="11"/>
  <c r="X256" i="11"/>
  <c r="Y256" i="11"/>
  <c r="Z256" i="11"/>
  <c r="AA256" i="11"/>
  <c r="AB257" i="11"/>
  <c r="X257" i="11"/>
  <c r="Y257" i="11"/>
  <c r="Z257" i="11"/>
  <c r="AA257" i="11"/>
  <c r="AB258" i="11"/>
  <c r="X258" i="11"/>
  <c r="Y258" i="11"/>
  <c r="Z258" i="11"/>
  <c r="AA258" i="11"/>
  <c r="AB259" i="11"/>
  <c r="X259" i="11"/>
  <c r="Y259" i="11"/>
  <c r="Z259" i="11"/>
  <c r="AA259" i="11"/>
  <c r="AB260" i="11"/>
  <c r="X260" i="11"/>
  <c r="Y260" i="11"/>
  <c r="Z260" i="11"/>
  <c r="AA260" i="11"/>
  <c r="AB261" i="11"/>
  <c r="X261" i="11"/>
  <c r="Y261" i="11"/>
  <c r="Z261" i="11"/>
  <c r="AA261" i="11"/>
  <c r="AB262" i="11"/>
  <c r="X262" i="11"/>
  <c r="Y262" i="11"/>
  <c r="Z262" i="11"/>
  <c r="AA262" i="11"/>
  <c r="AB263" i="11"/>
  <c r="X263" i="11"/>
  <c r="Y263" i="11"/>
  <c r="Z263" i="11"/>
  <c r="AA263" i="11"/>
  <c r="AB264" i="11"/>
  <c r="X264" i="11"/>
  <c r="Y264" i="11"/>
  <c r="Z264" i="11"/>
  <c r="AA264" i="11"/>
  <c r="AB265" i="11"/>
  <c r="X265" i="11"/>
  <c r="Y265" i="11"/>
  <c r="Z265" i="11"/>
  <c r="AA265" i="11"/>
  <c r="AB266" i="11"/>
  <c r="X266" i="11"/>
  <c r="Y266" i="11"/>
  <c r="Z266" i="11"/>
  <c r="AA266" i="11"/>
  <c r="AB267" i="11"/>
  <c r="X267" i="11"/>
  <c r="Y267" i="11"/>
  <c r="Z267" i="11"/>
  <c r="AA267" i="11"/>
  <c r="AB268" i="11"/>
  <c r="X268" i="11"/>
  <c r="Y268" i="11"/>
  <c r="Z268" i="11"/>
  <c r="AA268" i="11"/>
  <c r="AB269" i="11"/>
  <c r="X269" i="11"/>
  <c r="Y269" i="11"/>
  <c r="Z269" i="11"/>
  <c r="AA269" i="11"/>
  <c r="AB270" i="11"/>
  <c r="X270" i="11"/>
  <c r="Y270" i="11"/>
  <c r="Z270" i="11"/>
  <c r="AA270" i="11"/>
  <c r="AB271" i="11"/>
  <c r="X271" i="11"/>
  <c r="Y271" i="11"/>
  <c r="Z271" i="11"/>
  <c r="AA271" i="11"/>
  <c r="AB272" i="11"/>
  <c r="X272" i="11"/>
  <c r="Y272" i="11"/>
  <c r="Z272" i="11"/>
  <c r="AA272" i="11"/>
  <c r="AB273" i="11"/>
  <c r="X273" i="11"/>
  <c r="Y273" i="11"/>
  <c r="Z273" i="11"/>
  <c r="AA273" i="11"/>
  <c r="AB274" i="11"/>
  <c r="X274" i="11"/>
  <c r="Y274" i="11"/>
  <c r="Z274" i="11"/>
  <c r="AA274" i="11"/>
  <c r="AB275" i="11"/>
  <c r="X275" i="11"/>
  <c r="Y275" i="11"/>
  <c r="Z275" i="11"/>
  <c r="AA275" i="11"/>
  <c r="AB276" i="11"/>
  <c r="X276" i="11"/>
  <c r="Y276" i="11"/>
  <c r="Z276" i="11"/>
  <c r="AA276" i="11"/>
  <c r="AB277" i="11"/>
  <c r="X277" i="11"/>
  <c r="Y277" i="11"/>
  <c r="Z277" i="11"/>
  <c r="AA277" i="11"/>
  <c r="AB278" i="11"/>
  <c r="X278" i="11"/>
  <c r="Y278" i="11"/>
  <c r="Z278" i="11"/>
  <c r="AA278" i="11"/>
  <c r="AB279" i="11"/>
  <c r="X279" i="11"/>
  <c r="Y279" i="11"/>
  <c r="Z279" i="11"/>
  <c r="AA279" i="11"/>
  <c r="AB280" i="11"/>
  <c r="X280" i="11"/>
  <c r="Y280" i="11"/>
  <c r="Z280" i="11"/>
  <c r="AA280" i="11"/>
  <c r="AB281" i="11"/>
  <c r="X281" i="11"/>
  <c r="Y281" i="11"/>
  <c r="Z281" i="11"/>
  <c r="AA281" i="11"/>
  <c r="AB282" i="11"/>
  <c r="X282" i="11"/>
  <c r="Y282" i="11"/>
  <c r="Z282" i="11"/>
  <c r="AA282" i="11"/>
  <c r="AB283" i="11"/>
  <c r="X283" i="11"/>
  <c r="Y283" i="11"/>
  <c r="Z283" i="11"/>
  <c r="AA283" i="11"/>
  <c r="AB284" i="11"/>
  <c r="X284" i="11"/>
  <c r="Y284" i="11"/>
  <c r="Z284" i="11"/>
  <c r="AA284" i="11"/>
  <c r="AB285" i="11"/>
  <c r="X285" i="11"/>
  <c r="Y285" i="11"/>
  <c r="Z285" i="11"/>
  <c r="AA285" i="11"/>
  <c r="AB286" i="11"/>
  <c r="X286" i="11"/>
  <c r="Y286" i="11"/>
  <c r="Z286" i="11"/>
  <c r="AA286" i="11"/>
  <c r="AB287" i="11"/>
  <c r="X287" i="11"/>
  <c r="Y287" i="11"/>
  <c r="Z287" i="11"/>
  <c r="AA287" i="11"/>
  <c r="AB288" i="11"/>
  <c r="X288" i="11"/>
  <c r="Y288" i="11"/>
  <c r="Z288" i="11"/>
  <c r="AA288" i="11"/>
  <c r="AB289" i="11"/>
  <c r="X289" i="11"/>
  <c r="Y289" i="11"/>
  <c r="Z289" i="11"/>
  <c r="AA289" i="11"/>
  <c r="AB290" i="11"/>
  <c r="X290" i="11"/>
  <c r="Y290" i="11"/>
  <c r="Z290" i="11"/>
  <c r="AA290" i="11"/>
  <c r="AB291" i="11"/>
  <c r="X291" i="11"/>
  <c r="Y291" i="11"/>
  <c r="Z291" i="11"/>
  <c r="AA291" i="11"/>
  <c r="AB292" i="11"/>
  <c r="X292" i="11"/>
  <c r="Y292" i="11"/>
  <c r="Z292" i="11"/>
  <c r="AA292" i="11"/>
  <c r="AB293" i="11"/>
  <c r="X293" i="11"/>
  <c r="Y293" i="11"/>
  <c r="Z293" i="11"/>
  <c r="AA293" i="11"/>
  <c r="AB294" i="11"/>
  <c r="X294" i="11"/>
  <c r="Y294" i="11"/>
  <c r="Z294" i="11"/>
  <c r="AA294" i="11"/>
  <c r="AB295" i="11"/>
  <c r="X295" i="11"/>
  <c r="Y295" i="11"/>
  <c r="Z295" i="11"/>
  <c r="AA295" i="11"/>
  <c r="AB296" i="11"/>
  <c r="X296" i="11"/>
  <c r="Y296" i="11"/>
  <c r="Z296" i="11"/>
  <c r="AA296" i="11"/>
  <c r="AB297" i="11"/>
  <c r="X297" i="11"/>
  <c r="Y297" i="11"/>
  <c r="Z297" i="11"/>
  <c r="AA297" i="11"/>
  <c r="AB298" i="11"/>
  <c r="X298" i="11"/>
  <c r="Y298" i="11"/>
  <c r="Z298" i="11"/>
  <c r="AA298" i="11"/>
  <c r="AB299" i="11"/>
  <c r="X299" i="11"/>
  <c r="Y299" i="11"/>
  <c r="Z299" i="11"/>
  <c r="AA299" i="11"/>
  <c r="AB300" i="11"/>
  <c r="X300" i="11"/>
  <c r="Y300" i="11"/>
  <c r="Z300" i="11"/>
  <c r="AA300" i="11"/>
  <c r="AB301" i="11"/>
  <c r="X301" i="11"/>
  <c r="Y301" i="11"/>
  <c r="Z301" i="11"/>
  <c r="AA301" i="11"/>
  <c r="AB302" i="11"/>
  <c r="X302" i="11"/>
  <c r="Y302" i="11"/>
  <c r="Z302" i="11"/>
  <c r="AA302" i="11"/>
  <c r="AB303" i="11"/>
  <c r="X303" i="11"/>
  <c r="Y303" i="11"/>
  <c r="Z303" i="11"/>
  <c r="AA303" i="11"/>
  <c r="AB304" i="11"/>
  <c r="X304" i="11"/>
  <c r="Y304" i="11"/>
  <c r="Z304" i="11"/>
  <c r="AA304" i="11"/>
  <c r="AB305" i="11"/>
  <c r="X305" i="11"/>
  <c r="Y305" i="11"/>
  <c r="Z305" i="11"/>
  <c r="AA305" i="11"/>
  <c r="AB306" i="11"/>
  <c r="X306" i="11"/>
  <c r="Y306" i="11"/>
  <c r="Z306" i="11"/>
  <c r="AA306" i="11"/>
  <c r="AB307" i="11"/>
  <c r="X307" i="11"/>
  <c r="Y307" i="11"/>
  <c r="Z307" i="11"/>
  <c r="AA307" i="11"/>
  <c r="AB308" i="11"/>
  <c r="X308" i="11"/>
  <c r="Y308" i="11"/>
  <c r="Z308" i="11"/>
  <c r="AA308" i="11"/>
  <c r="AB309" i="11"/>
  <c r="X309" i="11"/>
  <c r="Y309" i="11"/>
  <c r="Z309" i="11"/>
  <c r="AA309" i="11"/>
  <c r="AB310" i="11"/>
  <c r="X310" i="11"/>
  <c r="Y310" i="11"/>
  <c r="Z310" i="11"/>
  <c r="AA310" i="11"/>
  <c r="AB311" i="11"/>
  <c r="X311" i="11"/>
  <c r="Y311" i="11"/>
  <c r="Z311" i="11"/>
  <c r="AA311" i="11"/>
  <c r="AB312" i="11"/>
  <c r="X312" i="11"/>
  <c r="Y312" i="11"/>
  <c r="Z312" i="11"/>
  <c r="AA312" i="11"/>
  <c r="AB313" i="11"/>
  <c r="X313" i="11"/>
  <c r="Y313" i="11"/>
  <c r="Z313" i="11"/>
  <c r="AA313" i="11"/>
  <c r="AB314" i="11"/>
  <c r="X314" i="11"/>
  <c r="Y314" i="11"/>
  <c r="Z314" i="11"/>
  <c r="AA314" i="11"/>
  <c r="AB315" i="11"/>
  <c r="X315" i="11"/>
  <c r="Y315" i="11"/>
  <c r="Z315" i="11"/>
  <c r="AA315" i="11"/>
  <c r="AB316" i="11"/>
  <c r="X316" i="11"/>
  <c r="Y316" i="11"/>
  <c r="Z316" i="11"/>
  <c r="AA316" i="11"/>
  <c r="AB317" i="11"/>
  <c r="X317" i="11"/>
  <c r="Y317" i="11"/>
  <c r="Z317" i="11"/>
  <c r="AA317" i="11"/>
  <c r="AB318" i="11"/>
  <c r="X318" i="11"/>
  <c r="Y318" i="11"/>
  <c r="Z318" i="11"/>
  <c r="AA318" i="11"/>
  <c r="AB319" i="11"/>
  <c r="X319" i="11"/>
  <c r="Y319" i="11"/>
  <c r="Z319" i="11"/>
  <c r="AA319" i="11"/>
  <c r="AB320" i="11"/>
  <c r="X320" i="11"/>
  <c r="Y320" i="11"/>
  <c r="Z320" i="11"/>
  <c r="AA320" i="11"/>
  <c r="AB321" i="11"/>
  <c r="X321" i="11"/>
  <c r="Y321" i="11"/>
  <c r="Z321" i="11"/>
  <c r="AA321" i="11"/>
  <c r="AB322" i="11"/>
  <c r="X322" i="11"/>
  <c r="Y322" i="11"/>
  <c r="Z322" i="11"/>
  <c r="AA322" i="11"/>
  <c r="AB323" i="11"/>
  <c r="X323" i="11"/>
  <c r="Y323" i="11"/>
  <c r="Z323" i="11"/>
  <c r="AA323" i="11"/>
  <c r="AB324" i="11"/>
  <c r="X324" i="11"/>
  <c r="Y324" i="11"/>
  <c r="Z324" i="11"/>
  <c r="AA324" i="11"/>
  <c r="AB325" i="11"/>
  <c r="X325" i="11"/>
  <c r="Y325" i="11"/>
  <c r="Z325" i="11"/>
  <c r="AA325" i="11"/>
  <c r="AB326" i="11"/>
  <c r="X326" i="11"/>
  <c r="Y326" i="11"/>
  <c r="Z326" i="11"/>
  <c r="AA326" i="11"/>
  <c r="AB327" i="11"/>
  <c r="X327" i="11"/>
  <c r="Y327" i="11"/>
  <c r="Z327" i="11"/>
  <c r="AA327" i="11"/>
  <c r="AB328" i="11"/>
  <c r="X328" i="11"/>
  <c r="Y328" i="11"/>
  <c r="Z328" i="11"/>
  <c r="AA328" i="11"/>
  <c r="AB329" i="11"/>
  <c r="X329" i="11"/>
  <c r="Y329" i="11"/>
  <c r="Z329" i="11"/>
  <c r="AA329" i="11"/>
  <c r="AB330" i="11"/>
  <c r="X330" i="11"/>
  <c r="Y330" i="11"/>
  <c r="Z330" i="11"/>
  <c r="AA330" i="11"/>
  <c r="AB331" i="11"/>
  <c r="X331" i="11"/>
  <c r="Y331" i="11"/>
  <c r="Z331" i="11"/>
  <c r="AA331" i="11"/>
  <c r="AB332" i="11"/>
  <c r="X332" i="11"/>
  <c r="Y332" i="11"/>
  <c r="Z332" i="11"/>
  <c r="AA332" i="11"/>
  <c r="AB333" i="11"/>
  <c r="X333" i="11"/>
  <c r="Y333" i="11"/>
  <c r="Z333" i="11"/>
  <c r="AA333" i="11"/>
  <c r="AB334" i="11"/>
  <c r="X334" i="11"/>
  <c r="Y334" i="11"/>
  <c r="Z334" i="11"/>
  <c r="AA334" i="11"/>
  <c r="AB335" i="11"/>
  <c r="X335" i="11"/>
  <c r="Y335" i="11"/>
  <c r="Z335" i="11"/>
  <c r="AA335" i="11"/>
  <c r="AB336" i="11"/>
  <c r="X336" i="11"/>
  <c r="Y336" i="11"/>
  <c r="Z336" i="11"/>
  <c r="AA336" i="11"/>
  <c r="AB337" i="11"/>
  <c r="X337" i="11"/>
  <c r="Y337" i="11"/>
  <c r="Z337" i="11"/>
  <c r="AA337" i="11"/>
  <c r="AB338" i="11"/>
  <c r="X338" i="11"/>
  <c r="Y338" i="11"/>
  <c r="Z338" i="11"/>
  <c r="AA338" i="11"/>
  <c r="AB339" i="11"/>
  <c r="X339" i="11"/>
  <c r="Y339" i="11"/>
  <c r="Z339" i="11"/>
  <c r="AA339" i="11"/>
  <c r="AB340" i="11"/>
  <c r="X340" i="11"/>
  <c r="Y340" i="11"/>
  <c r="Z340" i="11"/>
  <c r="AA340" i="11"/>
  <c r="AB341" i="11"/>
  <c r="X341" i="11"/>
  <c r="Y341" i="11"/>
  <c r="Z341" i="11"/>
  <c r="AA341" i="11"/>
  <c r="AB342" i="11"/>
  <c r="X342" i="11"/>
  <c r="Y342" i="11"/>
  <c r="Z342" i="11"/>
  <c r="AA342" i="11"/>
  <c r="AB343" i="11"/>
  <c r="X343" i="11"/>
  <c r="Y343" i="11"/>
  <c r="Z343" i="11"/>
  <c r="AA343" i="11"/>
  <c r="AB344" i="11"/>
  <c r="X344" i="11"/>
  <c r="Y344" i="11"/>
  <c r="Z344" i="11"/>
  <c r="AA344" i="11"/>
  <c r="AB345" i="11"/>
  <c r="X345" i="11"/>
  <c r="Y345" i="11"/>
  <c r="Z345" i="11"/>
  <c r="AA345" i="11"/>
  <c r="AB346" i="11"/>
  <c r="X346" i="11"/>
  <c r="Y346" i="11"/>
  <c r="Z346" i="11"/>
  <c r="AA346" i="11"/>
  <c r="AB347" i="11"/>
  <c r="X347" i="11"/>
  <c r="Y347" i="11"/>
  <c r="Z347" i="11"/>
  <c r="AA347" i="11"/>
  <c r="AB348" i="11"/>
  <c r="X348" i="11"/>
  <c r="Y348" i="11"/>
  <c r="Z348" i="11"/>
  <c r="AA348" i="11"/>
  <c r="AB349" i="11"/>
  <c r="X349" i="11"/>
  <c r="Y349" i="11"/>
  <c r="Z349" i="11"/>
  <c r="AA349" i="11"/>
  <c r="AB350" i="11"/>
  <c r="X350" i="11"/>
  <c r="Y350" i="11"/>
  <c r="Z350" i="11"/>
  <c r="AA350" i="11"/>
  <c r="AB351" i="11"/>
  <c r="X351" i="11"/>
  <c r="Y351" i="11"/>
  <c r="Z351" i="11"/>
  <c r="AA351" i="11"/>
  <c r="AB352" i="11"/>
  <c r="X352" i="11"/>
  <c r="Y352" i="11"/>
  <c r="Z352" i="11"/>
  <c r="AA352" i="11"/>
  <c r="AB353" i="11"/>
  <c r="X353" i="11"/>
  <c r="Y353" i="11"/>
  <c r="Z353" i="11"/>
  <c r="AA353" i="11"/>
  <c r="AB354" i="11"/>
  <c r="X354" i="11"/>
  <c r="Y354" i="11"/>
  <c r="Z354" i="11"/>
  <c r="AA354" i="11"/>
  <c r="AB355" i="11"/>
  <c r="X355" i="11"/>
  <c r="Y355" i="11"/>
  <c r="Z355" i="11"/>
  <c r="AA355" i="11"/>
  <c r="AB356" i="11"/>
  <c r="X356" i="11"/>
  <c r="Y356" i="11"/>
  <c r="Z356" i="11"/>
  <c r="AA356" i="11"/>
  <c r="AB357" i="11"/>
  <c r="X357" i="11"/>
  <c r="Y357" i="11"/>
  <c r="Z357" i="11"/>
  <c r="AA357" i="11"/>
  <c r="AB358" i="11"/>
  <c r="X358" i="11"/>
  <c r="Y358" i="11"/>
  <c r="Z358" i="11"/>
  <c r="AA358" i="11"/>
  <c r="AB359" i="11"/>
  <c r="X359" i="11"/>
  <c r="Y359" i="11"/>
  <c r="Z359" i="11"/>
  <c r="AA359" i="11"/>
  <c r="AB360" i="11"/>
  <c r="X360" i="11"/>
  <c r="Y360" i="11"/>
  <c r="Z360" i="11"/>
  <c r="AA360" i="11"/>
  <c r="AB361" i="11"/>
  <c r="X361" i="11"/>
  <c r="Y361" i="11"/>
  <c r="Z361" i="11"/>
  <c r="AA361" i="11"/>
  <c r="AB362" i="11"/>
  <c r="X362" i="11"/>
  <c r="Y362" i="11"/>
  <c r="Z362" i="11"/>
  <c r="AA362" i="11"/>
  <c r="AB363" i="11"/>
  <c r="X363" i="11"/>
  <c r="Y363" i="11"/>
  <c r="Z363" i="11"/>
  <c r="AA363" i="11"/>
  <c r="AB364" i="11"/>
  <c r="X364" i="11"/>
  <c r="Y364" i="11"/>
  <c r="Z364" i="11"/>
  <c r="AA364" i="11"/>
  <c r="AB365" i="11"/>
  <c r="X365" i="11"/>
  <c r="Y365" i="11"/>
  <c r="Z365" i="11"/>
  <c r="AA365" i="11"/>
  <c r="AB366" i="11"/>
  <c r="X366" i="11"/>
  <c r="Y366" i="11"/>
  <c r="Z366" i="11"/>
  <c r="AA366" i="11"/>
  <c r="AB367" i="11"/>
  <c r="X367" i="11"/>
  <c r="Y367" i="11"/>
  <c r="Z367" i="11"/>
  <c r="AA367" i="11"/>
  <c r="AB368" i="11"/>
  <c r="X368" i="11"/>
  <c r="Y368" i="11"/>
  <c r="Z368" i="11"/>
  <c r="AA368" i="11"/>
  <c r="AB369" i="11"/>
  <c r="X369" i="11"/>
  <c r="Y369" i="11"/>
  <c r="Z369" i="11"/>
  <c r="AA369" i="11"/>
  <c r="AB370" i="11"/>
  <c r="X370" i="11"/>
  <c r="Y370" i="11"/>
  <c r="Z370" i="11"/>
  <c r="AA370" i="11"/>
  <c r="AB371" i="11"/>
  <c r="X371" i="11"/>
  <c r="Y371" i="11"/>
  <c r="Z371" i="11"/>
  <c r="AA371" i="11"/>
  <c r="AB372" i="11"/>
  <c r="X372" i="11"/>
  <c r="Y372" i="11"/>
  <c r="Z372" i="11"/>
  <c r="AA372" i="11"/>
  <c r="AB373" i="11"/>
  <c r="X373" i="11"/>
  <c r="Y373" i="11"/>
  <c r="Z373" i="11"/>
  <c r="AA373" i="11"/>
  <c r="AB374" i="11"/>
  <c r="X374" i="11"/>
  <c r="Y374" i="11"/>
  <c r="Z374" i="11"/>
  <c r="AA374" i="11"/>
  <c r="AB375" i="11"/>
  <c r="X375" i="11"/>
  <c r="Y375" i="11"/>
  <c r="Z375" i="11"/>
  <c r="AA375" i="11"/>
  <c r="AB376" i="11"/>
  <c r="X376" i="11"/>
  <c r="Y376" i="11"/>
  <c r="Z376" i="11"/>
  <c r="AA376" i="11"/>
  <c r="AA13" i="11"/>
  <c r="AA14" i="11"/>
  <c r="AA15" i="11"/>
  <c r="AA16" i="11"/>
  <c r="AA17" i="11"/>
  <c r="AA18" i="11"/>
  <c r="AA19" i="11"/>
  <c r="AA20" i="11"/>
  <c r="AA21" i="11"/>
  <c r="AA22" i="11"/>
  <c r="AA23" i="11"/>
  <c r="AA24" i="11"/>
  <c r="AA25" i="11"/>
  <c r="AA26" i="11"/>
  <c r="AA27" i="11"/>
  <c r="AA28" i="11"/>
  <c r="AA29" i="11"/>
  <c r="AA30" i="11"/>
  <c r="AA31" i="11"/>
  <c r="AA32" i="11"/>
  <c r="AA33" i="11"/>
  <c r="AA34" i="11"/>
  <c r="AA35" i="11"/>
  <c r="AA36" i="11"/>
  <c r="AA37" i="11"/>
  <c r="AA38" i="11"/>
  <c r="AA39" i="11"/>
  <c r="AA40" i="11"/>
  <c r="AA41" i="11"/>
  <c r="AA42" i="11"/>
  <c r="AA43" i="11"/>
  <c r="AA44" i="11"/>
  <c r="AA45" i="11"/>
  <c r="Z30" i="11"/>
  <c r="Z31" i="11"/>
  <c r="Z32" i="11"/>
  <c r="Z33" i="11"/>
  <c r="Z34" i="11"/>
  <c r="Z35" i="11"/>
  <c r="Z36" i="11"/>
  <c r="Z37" i="11"/>
  <c r="Z38" i="11"/>
  <c r="Z39" i="11"/>
  <c r="Z40" i="11"/>
  <c r="Z41" i="11"/>
  <c r="Z42" i="11"/>
  <c r="Z43" i="11"/>
  <c r="Z44" i="11"/>
  <c r="Z45" i="11"/>
  <c r="Y27" i="11"/>
  <c r="Y28" i="11"/>
  <c r="Y29" i="11"/>
  <c r="Y30" i="11"/>
  <c r="Y31" i="11"/>
  <c r="Y32" i="11"/>
  <c r="Y33" i="11"/>
  <c r="Y34" i="11"/>
  <c r="Y35" i="11"/>
  <c r="Y36" i="11"/>
  <c r="Y37" i="11"/>
  <c r="Y38" i="11"/>
  <c r="Y39" i="11"/>
  <c r="Y40" i="11"/>
  <c r="Y41" i="11"/>
  <c r="Y42" i="11"/>
  <c r="Y43" i="11"/>
  <c r="Y44" i="11"/>
  <c r="Y45" i="11"/>
  <c r="E5" i="11"/>
  <c r="E4" i="27" s="1"/>
  <c r="E8" i="11"/>
  <c r="E14" i="27" s="1"/>
  <c r="S116" i="11"/>
  <c r="T116" i="11"/>
  <c r="U116" i="11"/>
  <c r="S117" i="11"/>
  <c r="T117" i="11"/>
  <c r="U117" i="11"/>
  <c r="S118" i="11"/>
  <c r="T118" i="11"/>
  <c r="U118" i="11"/>
  <c r="S119" i="11"/>
  <c r="T119" i="11"/>
  <c r="U119" i="11"/>
  <c r="S120" i="11"/>
  <c r="T120" i="11"/>
  <c r="U120" i="11"/>
  <c r="S121" i="11"/>
  <c r="T121" i="11"/>
  <c r="U121" i="11"/>
  <c r="S122" i="11"/>
  <c r="T122" i="11"/>
  <c r="U122" i="11"/>
  <c r="S123" i="11"/>
  <c r="T123" i="11"/>
  <c r="U123" i="11"/>
  <c r="S124" i="11"/>
  <c r="T124" i="11"/>
  <c r="U124" i="11"/>
  <c r="S125" i="11"/>
  <c r="T125" i="11"/>
  <c r="U125" i="11"/>
  <c r="S126" i="11"/>
  <c r="T126" i="11"/>
  <c r="U126" i="11"/>
  <c r="S127" i="11"/>
  <c r="T127" i="11"/>
  <c r="U127" i="11"/>
  <c r="S128" i="11"/>
  <c r="T128" i="11"/>
  <c r="U128" i="11"/>
  <c r="S129" i="11"/>
  <c r="T129" i="11"/>
  <c r="U129" i="11"/>
  <c r="S130" i="11"/>
  <c r="T130" i="11"/>
  <c r="U130" i="11"/>
  <c r="S131" i="11"/>
  <c r="T131" i="11"/>
  <c r="U131" i="11"/>
  <c r="S132" i="11"/>
  <c r="T132" i="11"/>
  <c r="U132" i="11"/>
  <c r="S133" i="11"/>
  <c r="T133" i="11"/>
  <c r="U133" i="11"/>
  <c r="S134" i="11"/>
  <c r="T134" i="11"/>
  <c r="U134" i="11"/>
  <c r="S135" i="11"/>
  <c r="T135" i="11"/>
  <c r="U135" i="11"/>
  <c r="S136" i="11"/>
  <c r="T136" i="11"/>
  <c r="U136" i="11"/>
  <c r="S137" i="11"/>
  <c r="T137" i="11"/>
  <c r="U137" i="11"/>
  <c r="S138" i="11"/>
  <c r="T138" i="11"/>
  <c r="U138" i="11"/>
  <c r="S139" i="11"/>
  <c r="T139" i="11"/>
  <c r="U139" i="11"/>
  <c r="S140" i="11"/>
  <c r="T140" i="11"/>
  <c r="U140" i="11"/>
  <c r="S141" i="11"/>
  <c r="T141" i="11"/>
  <c r="U141" i="11"/>
  <c r="S142" i="11"/>
  <c r="T142" i="11"/>
  <c r="U142" i="11"/>
  <c r="S143" i="11"/>
  <c r="T143" i="11"/>
  <c r="U143" i="11"/>
  <c r="S144" i="11"/>
  <c r="T144" i="11"/>
  <c r="U144" i="11"/>
  <c r="S145" i="11"/>
  <c r="T145" i="11"/>
  <c r="U145" i="11"/>
  <c r="S146" i="11"/>
  <c r="T146" i="11"/>
  <c r="U146" i="11"/>
  <c r="S147" i="11"/>
  <c r="T147" i="11"/>
  <c r="U147" i="11"/>
  <c r="S148" i="11"/>
  <c r="T148" i="11"/>
  <c r="U148" i="11"/>
  <c r="S149" i="11"/>
  <c r="T149" i="11"/>
  <c r="U149" i="11"/>
  <c r="S150" i="11"/>
  <c r="T150" i="11"/>
  <c r="U150" i="11"/>
  <c r="S151" i="11"/>
  <c r="T151" i="11"/>
  <c r="U151" i="11"/>
  <c r="S152" i="11"/>
  <c r="T152" i="11"/>
  <c r="U152" i="11"/>
  <c r="S153" i="11"/>
  <c r="T153" i="11"/>
  <c r="U153" i="11"/>
  <c r="S154" i="11"/>
  <c r="T154" i="11"/>
  <c r="U154" i="11"/>
  <c r="S155" i="11"/>
  <c r="T155" i="11"/>
  <c r="U155" i="11"/>
  <c r="S156" i="11"/>
  <c r="T156" i="11"/>
  <c r="U156" i="11"/>
  <c r="S157" i="11"/>
  <c r="T157" i="11"/>
  <c r="U157" i="11"/>
  <c r="S158" i="11"/>
  <c r="T158" i="11"/>
  <c r="U158" i="11"/>
  <c r="S159" i="11"/>
  <c r="T159" i="11"/>
  <c r="U159" i="11"/>
  <c r="S160" i="11"/>
  <c r="T160" i="11"/>
  <c r="U160" i="11"/>
  <c r="S161" i="11"/>
  <c r="T161" i="11"/>
  <c r="U161" i="11"/>
  <c r="S162" i="11"/>
  <c r="T162" i="11"/>
  <c r="U162" i="11"/>
  <c r="S163" i="11"/>
  <c r="T163" i="11"/>
  <c r="U163" i="11"/>
  <c r="S164" i="11"/>
  <c r="T164" i="11"/>
  <c r="U164" i="11"/>
  <c r="S165" i="11"/>
  <c r="T165" i="11"/>
  <c r="U165" i="11"/>
  <c r="S166" i="11"/>
  <c r="T166" i="11"/>
  <c r="U166" i="11"/>
  <c r="S167" i="11"/>
  <c r="T167" i="11"/>
  <c r="U167" i="11"/>
  <c r="S168" i="11"/>
  <c r="T168" i="11"/>
  <c r="U168" i="11"/>
  <c r="S169" i="11"/>
  <c r="T169" i="11"/>
  <c r="U169" i="11"/>
  <c r="S170" i="11"/>
  <c r="T170" i="11"/>
  <c r="U170" i="11"/>
  <c r="S171" i="11"/>
  <c r="T171" i="11"/>
  <c r="U171" i="11"/>
  <c r="S172" i="11"/>
  <c r="T172" i="11"/>
  <c r="U172" i="11"/>
  <c r="S173" i="11"/>
  <c r="T173" i="11"/>
  <c r="U173" i="11"/>
  <c r="S174" i="11"/>
  <c r="T174" i="11"/>
  <c r="U174" i="11"/>
  <c r="S175" i="11"/>
  <c r="T175" i="11"/>
  <c r="U175" i="11"/>
  <c r="S176" i="11"/>
  <c r="T176" i="11"/>
  <c r="U176" i="11"/>
  <c r="S177" i="11"/>
  <c r="T177" i="11"/>
  <c r="U177" i="11"/>
  <c r="S178" i="11"/>
  <c r="T178" i="11"/>
  <c r="U178" i="11"/>
  <c r="S179" i="11"/>
  <c r="T179" i="11"/>
  <c r="U179" i="11"/>
  <c r="S180" i="11"/>
  <c r="T180" i="11"/>
  <c r="U180" i="11"/>
  <c r="S181" i="11"/>
  <c r="T181" i="11"/>
  <c r="U181" i="11"/>
  <c r="S182" i="11"/>
  <c r="T182" i="11"/>
  <c r="U182" i="11"/>
  <c r="S183" i="11"/>
  <c r="T183" i="11"/>
  <c r="U183" i="11"/>
  <c r="S184" i="11"/>
  <c r="T184" i="11"/>
  <c r="U184" i="11"/>
  <c r="S185" i="11"/>
  <c r="T185" i="11"/>
  <c r="U185" i="11"/>
  <c r="S186" i="11"/>
  <c r="T186" i="11"/>
  <c r="U186" i="11"/>
  <c r="S187" i="11"/>
  <c r="T187" i="11"/>
  <c r="U187" i="11"/>
  <c r="S188" i="11"/>
  <c r="T188" i="11"/>
  <c r="U188" i="11"/>
  <c r="S189" i="11"/>
  <c r="T189" i="11"/>
  <c r="U189" i="11"/>
  <c r="S190" i="11"/>
  <c r="T190" i="11"/>
  <c r="U190" i="11"/>
  <c r="S191" i="11"/>
  <c r="T191" i="11"/>
  <c r="U191" i="11"/>
  <c r="S192" i="11"/>
  <c r="T192" i="11"/>
  <c r="U192" i="11"/>
  <c r="S193" i="11"/>
  <c r="T193" i="11"/>
  <c r="U193" i="11"/>
  <c r="S194" i="11"/>
  <c r="T194" i="11"/>
  <c r="U194" i="11"/>
  <c r="S195" i="11"/>
  <c r="T195" i="11"/>
  <c r="U195" i="11"/>
  <c r="S196" i="11"/>
  <c r="T196" i="11"/>
  <c r="U196" i="11"/>
  <c r="S197" i="11"/>
  <c r="T197" i="11"/>
  <c r="U197" i="11"/>
  <c r="S198" i="11"/>
  <c r="T198" i="11"/>
  <c r="U198" i="11"/>
  <c r="S199" i="11"/>
  <c r="T199" i="11"/>
  <c r="U199" i="11"/>
  <c r="S200" i="11"/>
  <c r="T200" i="11"/>
  <c r="U200" i="11"/>
  <c r="S201" i="11"/>
  <c r="T201" i="11"/>
  <c r="U201" i="11"/>
  <c r="S202" i="11"/>
  <c r="T202" i="11"/>
  <c r="U202" i="11"/>
  <c r="S203" i="11"/>
  <c r="T203" i="11"/>
  <c r="U203" i="11"/>
  <c r="S204" i="11"/>
  <c r="T204" i="11"/>
  <c r="U204" i="11"/>
  <c r="S205" i="11"/>
  <c r="T205" i="11"/>
  <c r="U205" i="11"/>
  <c r="S206" i="11"/>
  <c r="T206" i="11"/>
  <c r="U206" i="11"/>
  <c r="S207" i="11"/>
  <c r="T207" i="11"/>
  <c r="U207" i="11"/>
  <c r="S208" i="11"/>
  <c r="T208" i="11"/>
  <c r="U208" i="11"/>
  <c r="S209" i="11"/>
  <c r="T209" i="11"/>
  <c r="U209" i="11"/>
  <c r="S210" i="11"/>
  <c r="T210" i="11"/>
  <c r="U210" i="11"/>
  <c r="S211" i="11"/>
  <c r="T211" i="11"/>
  <c r="U211" i="11"/>
  <c r="S212" i="11"/>
  <c r="T212" i="11"/>
  <c r="U212" i="11"/>
  <c r="S213" i="11"/>
  <c r="T213" i="11"/>
  <c r="U213" i="11"/>
  <c r="S214" i="11"/>
  <c r="T214" i="11"/>
  <c r="U214" i="11"/>
  <c r="S215" i="11"/>
  <c r="T215" i="11"/>
  <c r="U215" i="11"/>
  <c r="S216" i="11"/>
  <c r="T216" i="11"/>
  <c r="U216" i="11"/>
  <c r="S217" i="11"/>
  <c r="T217" i="11"/>
  <c r="U217" i="11"/>
  <c r="S218" i="11"/>
  <c r="T218" i="11"/>
  <c r="U218" i="11"/>
  <c r="S219" i="11"/>
  <c r="T219" i="11"/>
  <c r="U219" i="11"/>
  <c r="S220" i="11"/>
  <c r="T220" i="11"/>
  <c r="U220" i="11"/>
  <c r="S221" i="11"/>
  <c r="T221" i="11"/>
  <c r="U221" i="11"/>
  <c r="S222" i="11"/>
  <c r="T222" i="11"/>
  <c r="U222" i="11"/>
  <c r="S223" i="11"/>
  <c r="T223" i="11"/>
  <c r="U223" i="11"/>
  <c r="S224" i="11"/>
  <c r="T224" i="11"/>
  <c r="U224" i="11"/>
  <c r="S225" i="11"/>
  <c r="T225" i="11"/>
  <c r="U225" i="11"/>
  <c r="S226" i="11"/>
  <c r="T226" i="11"/>
  <c r="U226" i="11"/>
  <c r="S227" i="11"/>
  <c r="T227" i="11"/>
  <c r="U227" i="11"/>
  <c r="S228" i="11"/>
  <c r="T228" i="11"/>
  <c r="U228" i="11"/>
  <c r="S229" i="11"/>
  <c r="T229" i="11"/>
  <c r="U229" i="11"/>
  <c r="S230" i="11"/>
  <c r="T230" i="11"/>
  <c r="U230" i="11"/>
  <c r="S231" i="11"/>
  <c r="T231" i="11"/>
  <c r="U231" i="11"/>
  <c r="S232" i="11"/>
  <c r="T232" i="11"/>
  <c r="U232" i="11"/>
  <c r="S233" i="11"/>
  <c r="T233" i="11"/>
  <c r="U233" i="11"/>
  <c r="S234" i="11"/>
  <c r="T234" i="11"/>
  <c r="U234" i="11"/>
  <c r="S235" i="11"/>
  <c r="T235" i="11"/>
  <c r="U235" i="11"/>
  <c r="S236" i="11"/>
  <c r="T236" i="11"/>
  <c r="U236" i="11"/>
  <c r="S237" i="11"/>
  <c r="T237" i="11"/>
  <c r="U237" i="11"/>
  <c r="S238" i="11"/>
  <c r="T238" i="11"/>
  <c r="U238" i="11"/>
  <c r="S239" i="11"/>
  <c r="T239" i="11"/>
  <c r="U239" i="11"/>
  <c r="S240" i="11"/>
  <c r="T240" i="11"/>
  <c r="U240" i="11"/>
  <c r="S241" i="11"/>
  <c r="T241" i="11"/>
  <c r="U241" i="11"/>
  <c r="S242" i="11"/>
  <c r="T242" i="11"/>
  <c r="U242" i="11"/>
  <c r="S243" i="11"/>
  <c r="T243" i="11"/>
  <c r="U243" i="11"/>
  <c r="S244" i="11"/>
  <c r="T244" i="11"/>
  <c r="U244" i="11"/>
  <c r="S245" i="11"/>
  <c r="T245" i="11"/>
  <c r="U245" i="11"/>
  <c r="S246" i="11"/>
  <c r="T246" i="11"/>
  <c r="U246" i="11"/>
  <c r="S247" i="11"/>
  <c r="T247" i="11"/>
  <c r="U247" i="11"/>
  <c r="S248" i="11"/>
  <c r="T248" i="11"/>
  <c r="U248" i="11"/>
  <c r="S249" i="11"/>
  <c r="T249" i="11"/>
  <c r="U249" i="11"/>
  <c r="S250" i="11"/>
  <c r="T250" i="11"/>
  <c r="U250" i="11"/>
  <c r="S251" i="11"/>
  <c r="T251" i="11"/>
  <c r="U251" i="11"/>
  <c r="S252" i="11"/>
  <c r="T252" i="11"/>
  <c r="U252" i="11"/>
  <c r="S253" i="11"/>
  <c r="T253" i="11"/>
  <c r="U253" i="11"/>
  <c r="S254" i="11"/>
  <c r="T254" i="11"/>
  <c r="U254" i="11"/>
  <c r="S255" i="11"/>
  <c r="T255" i="11"/>
  <c r="U255" i="11"/>
  <c r="S256" i="11"/>
  <c r="T256" i="11"/>
  <c r="U256" i="11"/>
  <c r="S257" i="11"/>
  <c r="T257" i="11"/>
  <c r="U257" i="11"/>
  <c r="S258" i="11"/>
  <c r="T258" i="11"/>
  <c r="U258" i="11"/>
  <c r="S259" i="11"/>
  <c r="T259" i="11"/>
  <c r="U259" i="11"/>
  <c r="S260" i="11"/>
  <c r="T260" i="11"/>
  <c r="U260" i="11"/>
  <c r="S261" i="11"/>
  <c r="T261" i="11"/>
  <c r="U261" i="11"/>
  <c r="S262" i="11"/>
  <c r="T262" i="11"/>
  <c r="U262" i="11"/>
  <c r="S263" i="11"/>
  <c r="T263" i="11"/>
  <c r="U263" i="11"/>
  <c r="S264" i="11"/>
  <c r="T264" i="11"/>
  <c r="U264" i="11"/>
  <c r="S265" i="11"/>
  <c r="T265" i="11"/>
  <c r="U265" i="11"/>
  <c r="S266" i="11"/>
  <c r="T266" i="11"/>
  <c r="U266" i="11"/>
  <c r="S267" i="11"/>
  <c r="T267" i="11"/>
  <c r="U267" i="11"/>
  <c r="S268" i="11"/>
  <c r="T268" i="11"/>
  <c r="U268" i="11"/>
  <c r="S269" i="11"/>
  <c r="T269" i="11"/>
  <c r="U269" i="11"/>
  <c r="S270" i="11"/>
  <c r="T270" i="11"/>
  <c r="U270" i="11"/>
  <c r="S271" i="11"/>
  <c r="T271" i="11"/>
  <c r="U271" i="11"/>
  <c r="S272" i="11"/>
  <c r="T272" i="11"/>
  <c r="U272" i="11"/>
  <c r="S273" i="11"/>
  <c r="T273" i="11"/>
  <c r="U273" i="11"/>
  <c r="S274" i="11"/>
  <c r="T274" i="11"/>
  <c r="U274" i="11"/>
  <c r="S275" i="11"/>
  <c r="T275" i="11"/>
  <c r="U275" i="11"/>
  <c r="S276" i="11"/>
  <c r="T276" i="11"/>
  <c r="U276" i="11"/>
  <c r="S277" i="11"/>
  <c r="T277" i="11"/>
  <c r="U277" i="11"/>
  <c r="S278" i="11"/>
  <c r="T278" i="11"/>
  <c r="U278" i="11"/>
  <c r="S279" i="11"/>
  <c r="T279" i="11"/>
  <c r="U279" i="11"/>
  <c r="S280" i="11"/>
  <c r="T280" i="11"/>
  <c r="U280" i="11"/>
  <c r="S281" i="11"/>
  <c r="T281" i="11"/>
  <c r="U281" i="11"/>
  <c r="S282" i="11"/>
  <c r="T282" i="11"/>
  <c r="U282" i="11"/>
  <c r="S283" i="11"/>
  <c r="T283" i="11"/>
  <c r="U283" i="11"/>
  <c r="S284" i="11"/>
  <c r="T284" i="11"/>
  <c r="U284" i="11"/>
  <c r="S285" i="11"/>
  <c r="T285" i="11"/>
  <c r="U285" i="11"/>
  <c r="S286" i="11"/>
  <c r="T286" i="11"/>
  <c r="U286" i="11"/>
  <c r="S287" i="11"/>
  <c r="T287" i="11"/>
  <c r="U287" i="11"/>
  <c r="S288" i="11"/>
  <c r="T288" i="11"/>
  <c r="U288" i="11"/>
  <c r="S289" i="11"/>
  <c r="T289" i="11"/>
  <c r="U289" i="11"/>
  <c r="S290" i="11"/>
  <c r="T290" i="11"/>
  <c r="U290" i="11"/>
  <c r="S291" i="11"/>
  <c r="T291" i="11"/>
  <c r="U291" i="11"/>
  <c r="S292" i="11"/>
  <c r="T292" i="11"/>
  <c r="U292" i="11"/>
  <c r="S293" i="11"/>
  <c r="T293" i="11"/>
  <c r="U293" i="11"/>
  <c r="S294" i="11"/>
  <c r="T294" i="11"/>
  <c r="U294" i="11"/>
  <c r="S295" i="11"/>
  <c r="T295" i="11"/>
  <c r="U295" i="11"/>
  <c r="S296" i="11"/>
  <c r="T296" i="11"/>
  <c r="U296" i="11"/>
  <c r="S297" i="11"/>
  <c r="T297" i="11"/>
  <c r="U297" i="11"/>
  <c r="S298" i="11"/>
  <c r="T298" i="11"/>
  <c r="U298" i="11"/>
  <c r="S299" i="11"/>
  <c r="T299" i="11"/>
  <c r="U299" i="11"/>
  <c r="S300" i="11"/>
  <c r="T300" i="11"/>
  <c r="U300" i="11"/>
  <c r="S301" i="11"/>
  <c r="T301" i="11"/>
  <c r="U301" i="11"/>
  <c r="S302" i="11"/>
  <c r="T302" i="11"/>
  <c r="U302" i="11"/>
  <c r="S303" i="11"/>
  <c r="T303" i="11"/>
  <c r="U303" i="11"/>
  <c r="S304" i="11"/>
  <c r="T304" i="11"/>
  <c r="U304" i="11"/>
  <c r="S305" i="11"/>
  <c r="T305" i="11"/>
  <c r="U305" i="11"/>
  <c r="S306" i="11"/>
  <c r="T306" i="11"/>
  <c r="U306" i="11"/>
  <c r="S307" i="11"/>
  <c r="T307" i="11"/>
  <c r="U307" i="11"/>
  <c r="S308" i="11"/>
  <c r="T308" i="11"/>
  <c r="U308" i="11"/>
  <c r="S309" i="11"/>
  <c r="T309" i="11"/>
  <c r="U309" i="11"/>
  <c r="S310" i="11"/>
  <c r="T310" i="11"/>
  <c r="U310" i="11"/>
  <c r="S311" i="11"/>
  <c r="T311" i="11"/>
  <c r="U311" i="11"/>
  <c r="S312" i="11"/>
  <c r="T312" i="11"/>
  <c r="U312" i="11"/>
  <c r="S313" i="11"/>
  <c r="T313" i="11"/>
  <c r="U313" i="11"/>
  <c r="S314" i="11"/>
  <c r="T314" i="11"/>
  <c r="U314" i="11"/>
  <c r="S315" i="11"/>
  <c r="T315" i="11"/>
  <c r="U315" i="11"/>
  <c r="S316" i="11"/>
  <c r="T316" i="11"/>
  <c r="U316" i="11"/>
  <c r="S317" i="11"/>
  <c r="T317" i="11"/>
  <c r="U317" i="11"/>
  <c r="S318" i="11"/>
  <c r="T318" i="11"/>
  <c r="U318" i="11"/>
  <c r="S319" i="11"/>
  <c r="T319" i="11"/>
  <c r="U319" i="11"/>
  <c r="S320" i="11"/>
  <c r="T320" i="11"/>
  <c r="U320" i="11"/>
  <c r="S321" i="11"/>
  <c r="T321" i="11"/>
  <c r="U321" i="11"/>
  <c r="S322" i="11"/>
  <c r="T322" i="11"/>
  <c r="U322" i="11"/>
  <c r="S323" i="11"/>
  <c r="T323" i="11"/>
  <c r="U323" i="11"/>
  <c r="S324" i="11"/>
  <c r="T324" i="11"/>
  <c r="U324" i="11"/>
  <c r="S325" i="11"/>
  <c r="T325" i="11"/>
  <c r="U325" i="11"/>
  <c r="S326" i="11"/>
  <c r="T326" i="11"/>
  <c r="U326" i="11"/>
  <c r="S327" i="11"/>
  <c r="T327" i="11"/>
  <c r="U327" i="11"/>
  <c r="S328" i="11"/>
  <c r="T328" i="11"/>
  <c r="U328" i="11"/>
  <c r="S329" i="11"/>
  <c r="T329" i="11"/>
  <c r="U329" i="11"/>
  <c r="S330" i="11"/>
  <c r="T330" i="11"/>
  <c r="U330" i="11"/>
  <c r="S331" i="11"/>
  <c r="T331" i="11"/>
  <c r="U331" i="11"/>
  <c r="S332" i="11"/>
  <c r="T332" i="11"/>
  <c r="U332" i="11"/>
  <c r="S333" i="11"/>
  <c r="T333" i="11"/>
  <c r="U333" i="11"/>
  <c r="S334" i="11"/>
  <c r="T334" i="11"/>
  <c r="U334" i="11"/>
  <c r="S335" i="11"/>
  <c r="T335" i="11"/>
  <c r="U335" i="11"/>
  <c r="S336" i="11"/>
  <c r="T336" i="11"/>
  <c r="U336" i="11"/>
  <c r="S337" i="11"/>
  <c r="T337" i="11"/>
  <c r="U337" i="11"/>
  <c r="S338" i="11"/>
  <c r="T338" i="11"/>
  <c r="U338" i="11"/>
  <c r="S339" i="11"/>
  <c r="T339" i="11"/>
  <c r="U339" i="11"/>
  <c r="S340" i="11"/>
  <c r="T340" i="11"/>
  <c r="U340" i="11"/>
  <c r="S341" i="11"/>
  <c r="T341" i="11"/>
  <c r="U341" i="11"/>
  <c r="S342" i="11"/>
  <c r="T342" i="11"/>
  <c r="U342" i="11"/>
  <c r="S343" i="11"/>
  <c r="T343" i="11"/>
  <c r="U343" i="11"/>
  <c r="S344" i="11"/>
  <c r="T344" i="11"/>
  <c r="U344" i="11"/>
  <c r="S345" i="11"/>
  <c r="T345" i="11"/>
  <c r="U345" i="11"/>
  <c r="S346" i="11"/>
  <c r="T346" i="11"/>
  <c r="U346" i="11"/>
  <c r="S347" i="11"/>
  <c r="T347" i="11"/>
  <c r="U347" i="11"/>
  <c r="S348" i="11"/>
  <c r="T348" i="11"/>
  <c r="U348" i="11"/>
  <c r="S349" i="11"/>
  <c r="T349" i="11"/>
  <c r="U349" i="11"/>
  <c r="S350" i="11"/>
  <c r="T350" i="11"/>
  <c r="U350" i="11"/>
  <c r="S351" i="11"/>
  <c r="T351" i="11"/>
  <c r="U351" i="11"/>
  <c r="S352" i="11"/>
  <c r="T352" i="11"/>
  <c r="U352" i="11"/>
  <c r="S353" i="11"/>
  <c r="T353" i="11"/>
  <c r="U353" i="11"/>
  <c r="S354" i="11"/>
  <c r="T354" i="11"/>
  <c r="U354" i="11"/>
  <c r="S355" i="11"/>
  <c r="T355" i="11"/>
  <c r="U355" i="11"/>
  <c r="S356" i="11"/>
  <c r="T356" i="11"/>
  <c r="U356" i="11"/>
  <c r="S357" i="11"/>
  <c r="T357" i="11"/>
  <c r="U357" i="11"/>
  <c r="S358" i="11"/>
  <c r="T358" i="11"/>
  <c r="U358" i="11"/>
  <c r="S359" i="11"/>
  <c r="T359" i="11"/>
  <c r="U359" i="11"/>
  <c r="S360" i="11"/>
  <c r="T360" i="11"/>
  <c r="U360" i="11"/>
  <c r="S361" i="11"/>
  <c r="T361" i="11"/>
  <c r="U361" i="11"/>
  <c r="S362" i="11"/>
  <c r="T362" i="11"/>
  <c r="U362" i="11"/>
  <c r="S363" i="11"/>
  <c r="T363" i="11"/>
  <c r="U363" i="11"/>
  <c r="S364" i="11"/>
  <c r="T364" i="11"/>
  <c r="U364" i="11"/>
  <c r="S365" i="11"/>
  <c r="T365" i="11"/>
  <c r="U365" i="11"/>
  <c r="S366" i="11"/>
  <c r="T366" i="11"/>
  <c r="U366" i="11"/>
  <c r="S367" i="11"/>
  <c r="T367" i="11"/>
  <c r="U367" i="11"/>
  <c r="S368" i="11"/>
  <c r="T368" i="11"/>
  <c r="U368" i="11"/>
  <c r="S369" i="11"/>
  <c r="T369" i="11"/>
  <c r="U369" i="11"/>
  <c r="S370" i="11"/>
  <c r="T370" i="11"/>
  <c r="U370" i="11"/>
  <c r="S371" i="11"/>
  <c r="T371" i="11"/>
  <c r="U371" i="11"/>
  <c r="S372" i="11"/>
  <c r="T372" i="11"/>
  <c r="U372" i="11"/>
  <c r="S373" i="11"/>
  <c r="T373" i="11"/>
  <c r="U373" i="11"/>
  <c r="S374" i="11"/>
  <c r="T374" i="11"/>
  <c r="U374" i="11"/>
  <c r="S375" i="11"/>
  <c r="T375" i="11"/>
  <c r="U375" i="11"/>
  <c r="S376" i="11"/>
  <c r="T376" i="11"/>
  <c r="U376" i="11"/>
  <c r="K127" i="11"/>
  <c r="L127" i="11"/>
  <c r="M127" i="11"/>
  <c r="N127" i="11"/>
  <c r="O127" i="11"/>
  <c r="P127" i="11"/>
  <c r="Q127" i="11"/>
  <c r="R127" i="11"/>
  <c r="W127" i="11"/>
  <c r="K128" i="11"/>
  <c r="L128" i="11"/>
  <c r="M128" i="11"/>
  <c r="N128" i="11"/>
  <c r="O128" i="11"/>
  <c r="P128" i="11"/>
  <c r="Q128" i="11"/>
  <c r="R128" i="11"/>
  <c r="W128" i="11"/>
  <c r="K129" i="11"/>
  <c r="L129" i="11"/>
  <c r="M129" i="11"/>
  <c r="N129" i="11"/>
  <c r="O129" i="11"/>
  <c r="P129" i="11"/>
  <c r="Q129" i="11"/>
  <c r="R129" i="11"/>
  <c r="W129" i="11"/>
  <c r="K130" i="11"/>
  <c r="L130" i="11"/>
  <c r="M130" i="11"/>
  <c r="N130" i="11"/>
  <c r="O130" i="11"/>
  <c r="P130" i="11"/>
  <c r="Q130" i="11"/>
  <c r="R130" i="11"/>
  <c r="W130" i="11"/>
  <c r="K131" i="11"/>
  <c r="L131" i="11"/>
  <c r="M131" i="11"/>
  <c r="N131" i="11"/>
  <c r="O131" i="11"/>
  <c r="P131" i="11"/>
  <c r="Q131" i="11"/>
  <c r="R131" i="11"/>
  <c r="W131" i="11"/>
  <c r="K132" i="11"/>
  <c r="L132" i="11"/>
  <c r="M132" i="11"/>
  <c r="N132" i="11"/>
  <c r="O132" i="11"/>
  <c r="P132" i="11"/>
  <c r="Q132" i="11"/>
  <c r="R132" i="11"/>
  <c r="W132" i="11"/>
  <c r="K133" i="11"/>
  <c r="L133" i="11"/>
  <c r="M133" i="11"/>
  <c r="N133" i="11"/>
  <c r="O133" i="11"/>
  <c r="P133" i="11"/>
  <c r="Q133" i="11"/>
  <c r="R133" i="11"/>
  <c r="W133" i="11"/>
  <c r="K134" i="11"/>
  <c r="L134" i="11"/>
  <c r="M134" i="11"/>
  <c r="N134" i="11"/>
  <c r="O134" i="11"/>
  <c r="P134" i="11"/>
  <c r="Q134" i="11"/>
  <c r="R134" i="11"/>
  <c r="W134" i="11"/>
  <c r="K135" i="11"/>
  <c r="L135" i="11"/>
  <c r="M135" i="11"/>
  <c r="N135" i="11"/>
  <c r="O135" i="11"/>
  <c r="P135" i="11"/>
  <c r="Q135" i="11"/>
  <c r="R135" i="11"/>
  <c r="W135" i="11"/>
  <c r="K136" i="11"/>
  <c r="L136" i="11"/>
  <c r="M136" i="11"/>
  <c r="N136" i="11"/>
  <c r="O136" i="11"/>
  <c r="P136" i="11"/>
  <c r="Q136" i="11"/>
  <c r="R136" i="11"/>
  <c r="W136" i="11"/>
  <c r="K137" i="11"/>
  <c r="L137" i="11"/>
  <c r="M137" i="11"/>
  <c r="N137" i="11"/>
  <c r="O137" i="11"/>
  <c r="P137" i="11"/>
  <c r="Q137" i="11"/>
  <c r="R137" i="11"/>
  <c r="W137" i="11"/>
  <c r="K138" i="11"/>
  <c r="L138" i="11"/>
  <c r="M138" i="11"/>
  <c r="N138" i="11"/>
  <c r="O138" i="11"/>
  <c r="P138" i="11"/>
  <c r="Q138" i="11"/>
  <c r="R138" i="11"/>
  <c r="W138" i="11"/>
  <c r="K139" i="11"/>
  <c r="L139" i="11"/>
  <c r="M139" i="11"/>
  <c r="N139" i="11"/>
  <c r="O139" i="11"/>
  <c r="P139" i="11"/>
  <c r="Q139" i="11"/>
  <c r="R139" i="11"/>
  <c r="W139" i="11"/>
  <c r="K140" i="11"/>
  <c r="L140" i="11"/>
  <c r="M140" i="11"/>
  <c r="N140" i="11"/>
  <c r="O140" i="11"/>
  <c r="P140" i="11"/>
  <c r="Q140" i="11"/>
  <c r="R140" i="11"/>
  <c r="W140" i="11"/>
  <c r="K141" i="11"/>
  <c r="L141" i="11"/>
  <c r="M141" i="11"/>
  <c r="N141" i="11"/>
  <c r="O141" i="11"/>
  <c r="P141" i="11"/>
  <c r="Q141" i="11"/>
  <c r="R141" i="11"/>
  <c r="W141" i="11"/>
  <c r="K142" i="11"/>
  <c r="L142" i="11"/>
  <c r="M142" i="11"/>
  <c r="N142" i="11"/>
  <c r="O142" i="11"/>
  <c r="P142" i="11"/>
  <c r="Q142" i="11"/>
  <c r="R142" i="11"/>
  <c r="W142" i="11"/>
  <c r="K143" i="11"/>
  <c r="L143" i="11"/>
  <c r="M143" i="11"/>
  <c r="N143" i="11"/>
  <c r="O143" i="11"/>
  <c r="P143" i="11"/>
  <c r="Q143" i="11"/>
  <c r="R143" i="11"/>
  <c r="W143" i="11"/>
  <c r="K144" i="11"/>
  <c r="L144" i="11"/>
  <c r="M144" i="11"/>
  <c r="N144" i="11"/>
  <c r="O144" i="11"/>
  <c r="P144" i="11"/>
  <c r="Q144" i="11"/>
  <c r="R144" i="11"/>
  <c r="W144" i="11"/>
  <c r="K145" i="11"/>
  <c r="L145" i="11"/>
  <c r="M145" i="11"/>
  <c r="N145" i="11"/>
  <c r="O145" i="11"/>
  <c r="P145" i="11"/>
  <c r="Q145" i="11"/>
  <c r="R145" i="11"/>
  <c r="W145" i="11"/>
  <c r="K146" i="11"/>
  <c r="L146" i="11"/>
  <c r="M146" i="11"/>
  <c r="N146" i="11"/>
  <c r="O146" i="11"/>
  <c r="P146" i="11"/>
  <c r="Q146" i="11"/>
  <c r="R146" i="11"/>
  <c r="W146" i="11"/>
  <c r="K147" i="11"/>
  <c r="L147" i="11"/>
  <c r="M147" i="11"/>
  <c r="N147" i="11"/>
  <c r="O147" i="11"/>
  <c r="P147" i="11"/>
  <c r="Q147" i="11"/>
  <c r="R147" i="11"/>
  <c r="W147" i="11"/>
  <c r="K148" i="11"/>
  <c r="L148" i="11"/>
  <c r="M148" i="11"/>
  <c r="N148" i="11"/>
  <c r="O148" i="11"/>
  <c r="P148" i="11"/>
  <c r="Q148" i="11"/>
  <c r="R148" i="11"/>
  <c r="W148" i="11"/>
  <c r="K149" i="11"/>
  <c r="L149" i="11"/>
  <c r="M149" i="11"/>
  <c r="N149" i="11"/>
  <c r="O149" i="11"/>
  <c r="P149" i="11"/>
  <c r="Q149" i="11"/>
  <c r="R149" i="11"/>
  <c r="W149" i="11"/>
  <c r="K150" i="11"/>
  <c r="L150" i="11"/>
  <c r="M150" i="11"/>
  <c r="N150" i="11"/>
  <c r="O150" i="11"/>
  <c r="P150" i="11"/>
  <c r="Q150" i="11"/>
  <c r="R150" i="11"/>
  <c r="W150" i="11"/>
  <c r="K151" i="11"/>
  <c r="L151" i="11"/>
  <c r="M151" i="11"/>
  <c r="N151" i="11"/>
  <c r="O151" i="11"/>
  <c r="P151" i="11"/>
  <c r="Q151" i="11"/>
  <c r="R151" i="11"/>
  <c r="W151" i="11"/>
  <c r="K152" i="11"/>
  <c r="L152" i="11"/>
  <c r="M152" i="11"/>
  <c r="N152" i="11"/>
  <c r="O152" i="11"/>
  <c r="P152" i="11"/>
  <c r="Q152" i="11"/>
  <c r="R152" i="11"/>
  <c r="W152" i="11"/>
  <c r="K153" i="11"/>
  <c r="L153" i="11"/>
  <c r="M153" i="11"/>
  <c r="N153" i="11"/>
  <c r="O153" i="11"/>
  <c r="P153" i="11"/>
  <c r="Q153" i="11"/>
  <c r="R153" i="11"/>
  <c r="W153" i="11"/>
  <c r="K154" i="11"/>
  <c r="L154" i="11"/>
  <c r="M154" i="11"/>
  <c r="N154" i="11"/>
  <c r="O154" i="11"/>
  <c r="P154" i="11"/>
  <c r="Q154" i="11"/>
  <c r="R154" i="11"/>
  <c r="W154" i="11"/>
  <c r="K155" i="11"/>
  <c r="L155" i="11"/>
  <c r="M155" i="11"/>
  <c r="N155" i="11"/>
  <c r="O155" i="11"/>
  <c r="P155" i="11"/>
  <c r="Q155" i="11"/>
  <c r="R155" i="11"/>
  <c r="W155" i="11"/>
  <c r="K156" i="11"/>
  <c r="L156" i="11"/>
  <c r="M156" i="11"/>
  <c r="N156" i="11"/>
  <c r="O156" i="11"/>
  <c r="P156" i="11"/>
  <c r="Q156" i="11"/>
  <c r="R156" i="11"/>
  <c r="W156" i="11"/>
  <c r="K157" i="11"/>
  <c r="L157" i="11"/>
  <c r="M157" i="11"/>
  <c r="N157" i="11"/>
  <c r="O157" i="11"/>
  <c r="P157" i="11"/>
  <c r="Q157" i="11"/>
  <c r="R157" i="11"/>
  <c r="W157" i="11"/>
  <c r="K158" i="11"/>
  <c r="L158" i="11"/>
  <c r="M158" i="11"/>
  <c r="N158" i="11"/>
  <c r="O158" i="11"/>
  <c r="P158" i="11"/>
  <c r="Q158" i="11"/>
  <c r="R158" i="11"/>
  <c r="W158" i="11"/>
  <c r="K159" i="11"/>
  <c r="L159" i="11"/>
  <c r="M159" i="11"/>
  <c r="N159" i="11"/>
  <c r="O159" i="11"/>
  <c r="P159" i="11"/>
  <c r="Q159" i="11"/>
  <c r="R159" i="11"/>
  <c r="W159" i="11"/>
  <c r="K160" i="11"/>
  <c r="L160" i="11"/>
  <c r="M160" i="11"/>
  <c r="N160" i="11"/>
  <c r="O160" i="11"/>
  <c r="P160" i="11"/>
  <c r="Q160" i="11"/>
  <c r="R160" i="11"/>
  <c r="W160" i="11"/>
  <c r="K161" i="11"/>
  <c r="L161" i="11"/>
  <c r="M161" i="11"/>
  <c r="N161" i="11"/>
  <c r="O161" i="11"/>
  <c r="P161" i="11"/>
  <c r="Q161" i="11"/>
  <c r="R161" i="11"/>
  <c r="W161" i="11"/>
  <c r="K162" i="11"/>
  <c r="L162" i="11"/>
  <c r="M162" i="11"/>
  <c r="N162" i="11"/>
  <c r="O162" i="11"/>
  <c r="P162" i="11"/>
  <c r="Q162" i="11"/>
  <c r="R162" i="11"/>
  <c r="W162" i="11"/>
  <c r="K163" i="11"/>
  <c r="L163" i="11"/>
  <c r="M163" i="11"/>
  <c r="N163" i="11"/>
  <c r="O163" i="11"/>
  <c r="P163" i="11"/>
  <c r="Q163" i="11"/>
  <c r="R163" i="11"/>
  <c r="W163" i="11"/>
  <c r="K164" i="11"/>
  <c r="L164" i="11"/>
  <c r="M164" i="11"/>
  <c r="N164" i="11"/>
  <c r="O164" i="11"/>
  <c r="P164" i="11"/>
  <c r="Q164" i="11"/>
  <c r="R164" i="11"/>
  <c r="W164" i="11"/>
  <c r="K165" i="11"/>
  <c r="L165" i="11"/>
  <c r="M165" i="11"/>
  <c r="N165" i="11"/>
  <c r="O165" i="11"/>
  <c r="P165" i="11"/>
  <c r="Q165" i="11"/>
  <c r="R165" i="11"/>
  <c r="W165" i="11"/>
  <c r="K166" i="11"/>
  <c r="L166" i="11"/>
  <c r="M166" i="11"/>
  <c r="N166" i="11"/>
  <c r="O166" i="11"/>
  <c r="P166" i="11"/>
  <c r="Q166" i="11"/>
  <c r="R166" i="11"/>
  <c r="W166" i="11"/>
  <c r="K167" i="11"/>
  <c r="L167" i="11"/>
  <c r="M167" i="11"/>
  <c r="N167" i="11"/>
  <c r="O167" i="11"/>
  <c r="P167" i="11"/>
  <c r="Q167" i="11"/>
  <c r="R167" i="11"/>
  <c r="W167" i="11"/>
  <c r="K168" i="11"/>
  <c r="L168" i="11"/>
  <c r="M168" i="11"/>
  <c r="N168" i="11"/>
  <c r="O168" i="11"/>
  <c r="P168" i="11"/>
  <c r="Q168" i="11"/>
  <c r="R168" i="11"/>
  <c r="W168" i="11"/>
  <c r="K169" i="11"/>
  <c r="L169" i="11"/>
  <c r="M169" i="11"/>
  <c r="N169" i="11"/>
  <c r="O169" i="11"/>
  <c r="P169" i="11"/>
  <c r="Q169" i="11"/>
  <c r="R169" i="11"/>
  <c r="W169" i="11"/>
  <c r="K170" i="11"/>
  <c r="L170" i="11"/>
  <c r="M170" i="11"/>
  <c r="N170" i="11"/>
  <c r="O170" i="11"/>
  <c r="P170" i="11"/>
  <c r="Q170" i="11"/>
  <c r="R170" i="11"/>
  <c r="W170" i="11"/>
  <c r="K171" i="11"/>
  <c r="L171" i="11"/>
  <c r="M171" i="11"/>
  <c r="N171" i="11"/>
  <c r="O171" i="11"/>
  <c r="P171" i="11"/>
  <c r="Q171" i="11"/>
  <c r="R171" i="11"/>
  <c r="W171" i="11"/>
  <c r="K172" i="11"/>
  <c r="L172" i="11"/>
  <c r="M172" i="11"/>
  <c r="N172" i="11"/>
  <c r="O172" i="11"/>
  <c r="P172" i="11"/>
  <c r="Q172" i="11"/>
  <c r="R172" i="11"/>
  <c r="W172" i="11"/>
  <c r="K173" i="11"/>
  <c r="L173" i="11"/>
  <c r="M173" i="11"/>
  <c r="N173" i="11"/>
  <c r="O173" i="11"/>
  <c r="P173" i="11"/>
  <c r="Q173" i="11"/>
  <c r="R173" i="11"/>
  <c r="W173" i="11"/>
  <c r="K174" i="11"/>
  <c r="L174" i="11"/>
  <c r="M174" i="11"/>
  <c r="N174" i="11"/>
  <c r="O174" i="11"/>
  <c r="P174" i="11"/>
  <c r="Q174" i="11"/>
  <c r="R174" i="11"/>
  <c r="W174" i="11"/>
  <c r="K175" i="11"/>
  <c r="L175" i="11"/>
  <c r="M175" i="11"/>
  <c r="N175" i="11"/>
  <c r="O175" i="11"/>
  <c r="P175" i="11"/>
  <c r="Q175" i="11"/>
  <c r="R175" i="11"/>
  <c r="W175" i="11"/>
  <c r="K176" i="11"/>
  <c r="L176" i="11"/>
  <c r="M176" i="11"/>
  <c r="N176" i="11"/>
  <c r="O176" i="11"/>
  <c r="P176" i="11"/>
  <c r="Q176" i="11"/>
  <c r="R176" i="11"/>
  <c r="W176" i="11"/>
  <c r="K177" i="11"/>
  <c r="L177" i="11"/>
  <c r="M177" i="11"/>
  <c r="N177" i="11"/>
  <c r="O177" i="11"/>
  <c r="P177" i="11"/>
  <c r="Q177" i="11"/>
  <c r="R177" i="11"/>
  <c r="W177" i="11"/>
  <c r="K178" i="11"/>
  <c r="L178" i="11"/>
  <c r="M178" i="11"/>
  <c r="N178" i="11"/>
  <c r="O178" i="11"/>
  <c r="P178" i="11"/>
  <c r="Q178" i="11"/>
  <c r="R178" i="11"/>
  <c r="W178" i="11"/>
  <c r="K179" i="11"/>
  <c r="L179" i="11"/>
  <c r="M179" i="11"/>
  <c r="N179" i="11"/>
  <c r="O179" i="11"/>
  <c r="P179" i="11"/>
  <c r="Q179" i="11"/>
  <c r="R179" i="11"/>
  <c r="W179" i="11"/>
  <c r="K180" i="11"/>
  <c r="L180" i="11"/>
  <c r="M180" i="11"/>
  <c r="N180" i="11"/>
  <c r="O180" i="11"/>
  <c r="P180" i="11"/>
  <c r="Q180" i="11"/>
  <c r="R180" i="11"/>
  <c r="W180" i="11"/>
  <c r="K181" i="11"/>
  <c r="L181" i="11"/>
  <c r="M181" i="11"/>
  <c r="N181" i="11"/>
  <c r="O181" i="11"/>
  <c r="P181" i="11"/>
  <c r="Q181" i="11"/>
  <c r="R181" i="11"/>
  <c r="W181" i="11"/>
  <c r="K182" i="11"/>
  <c r="L182" i="11"/>
  <c r="M182" i="11"/>
  <c r="N182" i="11"/>
  <c r="O182" i="11"/>
  <c r="P182" i="11"/>
  <c r="Q182" i="11"/>
  <c r="R182" i="11"/>
  <c r="W182" i="11"/>
  <c r="K183" i="11"/>
  <c r="L183" i="11"/>
  <c r="M183" i="11"/>
  <c r="N183" i="11"/>
  <c r="O183" i="11"/>
  <c r="P183" i="11"/>
  <c r="Q183" i="11"/>
  <c r="R183" i="11"/>
  <c r="W183" i="11"/>
  <c r="K184" i="11"/>
  <c r="L184" i="11"/>
  <c r="M184" i="11"/>
  <c r="N184" i="11"/>
  <c r="O184" i="11"/>
  <c r="P184" i="11"/>
  <c r="Q184" i="11"/>
  <c r="R184" i="11"/>
  <c r="W184" i="11"/>
  <c r="K185" i="11"/>
  <c r="L185" i="11"/>
  <c r="M185" i="11"/>
  <c r="N185" i="11"/>
  <c r="O185" i="11"/>
  <c r="P185" i="11"/>
  <c r="Q185" i="11"/>
  <c r="R185" i="11"/>
  <c r="W185" i="11"/>
  <c r="K186" i="11"/>
  <c r="L186" i="11"/>
  <c r="M186" i="11"/>
  <c r="N186" i="11"/>
  <c r="O186" i="11"/>
  <c r="P186" i="11"/>
  <c r="Q186" i="11"/>
  <c r="R186" i="11"/>
  <c r="W186" i="11"/>
  <c r="K187" i="11"/>
  <c r="L187" i="11"/>
  <c r="M187" i="11"/>
  <c r="N187" i="11"/>
  <c r="O187" i="11"/>
  <c r="P187" i="11"/>
  <c r="Q187" i="11"/>
  <c r="R187" i="11"/>
  <c r="W187" i="11"/>
  <c r="K188" i="11"/>
  <c r="L188" i="11"/>
  <c r="M188" i="11"/>
  <c r="N188" i="11"/>
  <c r="O188" i="11"/>
  <c r="P188" i="11"/>
  <c r="Q188" i="11"/>
  <c r="R188" i="11"/>
  <c r="W188" i="11"/>
  <c r="K189" i="11"/>
  <c r="L189" i="11"/>
  <c r="M189" i="11"/>
  <c r="N189" i="11"/>
  <c r="O189" i="11"/>
  <c r="P189" i="11"/>
  <c r="Q189" i="11"/>
  <c r="R189" i="11"/>
  <c r="W189" i="11"/>
  <c r="K190" i="11"/>
  <c r="L190" i="11"/>
  <c r="M190" i="11"/>
  <c r="N190" i="11"/>
  <c r="O190" i="11"/>
  <c r="P190" i="11"/>
  <c r="Q190" i="11"/>
  <c r="R190" i="11"/>
  <c r="W190" i="11"/>
  <c r="K191" i="11"/>
  <c r="L191" i="11"/>
  <c r="M191" i="11"/>
  <c r="N191" i="11"/>
  <c r="O191" i="11"/>
  <c r="P191" i="11"/>
  <c r="Q191" i="11"/>
  <c r="R191" i="11"/>
  <c r="W191" i="11"/>
  <c r="K192" i="11"/>
  <c r="L192" i="11"/>
  <c r="M192" i="11"/>
  <c r="N192" i="11"/>
  <c r="O192" i="11"/>
  <c r="P192" i="11"/>
  <c r="Q192" i="11"/>
  <c r="R192" i="11"/>
  <c r="W192" i="11"/>
  <c r="K193" i="11"/>
  <c r="L193" i="11"/>
  <c r="M193" i="11"/>
  <c r="N193" i="11"/>
  <c r="O193" i="11"/>
  <c r="P193" i="11"/>
  <c r="Q193" i="11"/>
  <c r="R193" i="11"/>
  <c r="W193" i="11"/>
  <c r="K194" i="11"/>
  <c r="L194" i="11"/>
  <c r="M194" i="11"/>
  <c r="N194" i="11"/>
  <c r="O194" i="11"/>
  <c r="P194" i="11"/>
  <c r="Q194" i="11"/>
  <c r="R194" i="11"/>
  <c r="W194" i="11"/>
  <c r="K195" i="11"/>
  <c r="L195" i="11"/>
  <c r="M195" i="11"/>
  <c r="N195" i="11"/>
  <c r="O195" i="11"/>
  <c r="P195" i="11"/>
  <c r="Q195" i="11"/>
  <c r="R195" i="11"/>
  <c r="W195" i="11"/>
  <c r="K196" i="11"/>
  <c r="L196" i="11"/>
  <c r="M196" i="11"/>
  <c r="N196" i="11"/>
  <c r="O196" i="11"/>
  <c r="P196" i="11"/>
  <c r="Q196" i="11"/>
  <c r="R196" i="11"/>
  <c r="W196" i="11"/>
  <c r="K197" i="11"/>
  <c r="L197" i="11"/>
  <c r="M197" i="11"/>
  <c r="N197" i="11"/>
  <c r="O197" i="11"/>
  <c r="P197" i="11"/>
  <c r="Q197" i="11"/>
  <c r="R197" i="11"/>
  <c r="W197" i="11"/>
  <c r="K198" i="11"/>
  <c r="L198" i="11"/>
  <c r="M198" i="11"/>
  <c r="N198" i="11"/>
  <c r="O198" i="11"/>
  <c r="P198" i="11"/>
  <c r="Q198" i="11"/>
  <c r="R198" i="11"/>
  <c r="W198" i="11"/>
  <c r="K199" i="11"/>
  <c r="L199" i="11"/>
  <c r="M199" i="11"/>
  <c r="N199" i="11"/>
  <c r="O199" i="11"/>
  <c r="P199" i="11"/>
  <c r="Q199" i="11"/>
  <c r="R199" i="11"/>
  <c r="W199" i="11"/>
  <c r="K200" i="11"/>
  <c r="L200" i="11"/>
  <c r="M200" i="11"/>
  <c r="N200" i="11"/>
  <c r="O200" i="11"/>
  <c r="P200" i="11"/>
  <c r="Q200" i="11"/>
  <c r="R200" i="11"/>
  <c r="W200" i="11"/>
  <c r="K201" i="11"/>
  <c r="L201" i="11"/>
  <c r="M201" i="11"/>
  <c r="N201" i="11"/>
  <c r="O201" i="11"/>
  <c r="P201" i="11"/>
  <c r="Q201" i="11"/>
  <c r="R201" i="11"/>
  <c r="W201" i="11"/>
  <c r="K202" i="11"/>
  <c r="L202" i="11"/>
  <c r="M202" i="11"/>
  <c r="N202" i="11"/>
  <c r="O202" i="11"/>
  <c r="P202" i="11"/>
  <c r="Q202" i="11"/>
  <c r="R202" i="11"/>
  <c r="W202" i="11"/>
  <c r="K203" i="11"/>
  <c r="L203" i="11"/>
  <c r="M203" i="11"/>
  <c r="N203" i="11"/>
  <c r="O203" i="11"/>
  <c r="P203" i="11"/>
  <c r="Q203" i="11"/>
  <c r="R203" i="11"/>
  <c r="W203" i="11"/>
  <c r="K204" i="11"/>
  <c r="L204" i="11"/>
  <c r="M204" i="11"/>
  <c r="N204" i="11"/>
  <c r="O204" i="11"/>
  <c r="P204" i="11"/>
  <c r="Q204" i="11"/>
  <c r="R204" i="11"/>
  <c r="W204" i="11"/>
  <c r="K205" i="11"/>
  <c r="L205" i="11"/>
  <c r="M205" i="11"/>
  <c r="N205" i="11"/>
  <c r="O205" i="11"/>
  <c r="P205" i="11"/>
  <c r="Q205" i="11"/>
  <c r="R205" i="11"/>
  <c r="W205" i="11"/>
  <c r="K206" i="11"/>
  <c r="L206" i="11"/>
  <c r="M206" i="11"/>
  <c r="N206" i="11"/>
  <c r="O206" i="11"/>
  <c r="P206" i="11"/>
  <c r="Q206" i="11"/>
  <c r="R206" i="11"/>
  <c r="W206" i="11"/>
  <c r="K207" i="11"/>
  <c r="L207" i="11"/>
  <c r="M207" i="11"/>
  <c r="N207" i="11"/>
  <c r="O207" i="11"/>
  <c r="P207" i="11"/>
  <c r="Q207" i="11"/>
  <c r="R207" i="11"/>
  <c r="W207" i="11"/>
  <c r="K208" i="11"/>
  <c r="L208" i="11"/>
  <c r="M208" i="11"/>
  <c r="N208" i="11"/>
  <c r="O208" i="11"/>
  <c r="P208" i="11"/>
  <c r="Q208" i="11"/>
  <c r="R208" i="11"/>
  <c r="W208" i="11"/>
  <c r="K209" i="11"/>
  <c r="L209" i="11"/>
  <c r="M209" i="11"/>
  <c r="N209" i="11"/>
  <c r="O209" i="11"/>
  <c r="P209" i="11"/>
  <c r="Q209" i="11"/>
  <c r="R209" i="11"/>
  <c r="W209" i="11"/>
  <c r="K210" i="11"/>
  <c r="L210" i="11"/>
  <c r="M210" i="11"/>
  <c r="N210" i="11"/>
  <c r="O210" i="11"/>
  <c r="P210" i="11"/>
  <c r="Q210" i="11"/>
  <c r="R210" i="11"/>
  <c r="W210" i="11"/>
  <c r="K211" i="11"/>
  <c r="L211" i="11"/>
  <c r="M211" i="11"/>
  <c r="N211" i="11"/>
  <c r="O211" i="11"/>
  <c r="P211" i="11"/>
  <c r="Q211" i="11"/>
  <c r="R211" i="11"/>
  <c r="W211" i="11"/>
  <c r="K212" i="11"/>
  <c r="L212" i="11"/>
  <c r="M212" i="11"/>
  <c r="N212" i="11"/>
  <c r="O212" i="11"/>
  <c r="P212" i="11"/>
  <c r="Q212" i="11"/>
  <c r="R212" i="11"/>
  <c r="W212" i="11"/>
  <c r="K213" i="11"/>
  <c r="L213" i="11"/>
  <c r="M213" i="11"/>
  <c r="N213" i="11"/>
  <c r="O213" i="11"/>
  <c r="P213" i="11"/>
  <c r="Q213" i="11"/>
  <c r="R213" i="11"/>
  <c r="W213" i="11"/>
  <c r="K214" i="11"/>
  <c r="L214" i="11"/>
  <c r="M214" i="11"/>
  <c r="N214" i="11"/>
  <c r="O214" i="11"/>
  <c r="P214" i="11"/>
  <c r="Q214" i="11"/>
  <c r="R214" i="11"/>
  <c r="W214" i="11"/>
  <c r="K215" i="11"/>
  <c r="L215" i="11"/>
  <c r="M215" i="11"/>
  <c r="N215" i="11"/>
  <c r="O215" i="11"/>
  <c r="P215" i="11"/>
  <c r="Q215" i="11"/>
  <c r="R215" i="11"/>
  <c r="W215" i="11"/>
  <c r="K216" i="11"/>
  <c r="L216" i="11"/>
  <c r="M216" i="11"/>
  <c r="N216" i="11"/>
  <c r="O216" i="11"/>
  <c r="P216" i="11"/>
  <c r="Q216" i="11"/>
  <c r="R216" i="11"/>
  <c r="W216" i="11"/>
  <c r="K217" i="11"/>
  <c r="L217" i="11"/>
  <c r="M217" i="11"/>
  <c r="N217" i="11"/>
  <c r="O217" i="11"/>
  <c r="P217" i="11"/>
  <c r="Q217" i="11"/>
  <c r="R217" i="11"/>
  <c r="W217" i="11"/>
  <c r="K218" i="11"/>
  <c r="L218" i="11"/>
  <c r="M218" i="11"/>
  <c r="N218" i="11"/>
  <c r="O218" i="11"/>
  <c r="P218" i="11"/>
  <c r="Q218" i="11"/>
  <c r="R218" i="11"/>
  <c r="W218" i="11"/>
  <c r="K219" i="11"/>
  <c r="L219" i="11"/>
  <c r="M219" i="11"/>
  <c r="N219" i="11"/>
  <c r="O219" i="11"/>
  <c r="P219" i="11"/>
  <c r="Q219" i="11"/>
  <c r="R219" i="11"/>
  <c r="W219" i="11"/>
  <c r="K220" i="11"/>
  <c r="L220" i="11"/>
  <c r="M220" i="11"/>
  <c r="N220" i="11"/>
  <c r="O220" i="11"/>
  <c r="P220" i="11"/>
  <c r="Q220" i="11"/>
  <c r="R220" i="11"/>
  <c r="W220" i="11"/>
  <c r="K221" i="11"/>
  <c r="L221" i="11"/>
  <c r="M221" i="11"/>
  <c r="N221" i="11"/>
  <c r="O221" i="11"/>
  <c r="P221" i="11"/>
  <c r="Q221" i="11"/>
  <c r="R221" i="11"/>
  <c r="W221" i="11"/>
  <c r="K222" i="11"/>
  <c r="L222" i="11"/>
  <c r="M222" i="11"/>
  <c r="N222" i="11"/>
  <c r="O222" i="11"/>
  <c r="P222" i="11"/>
  <c r="Q222" i="11"/>
  <c r="R222" i="11"/>
  <c r="W222" i="11"/>
  <c r="K223" i="11"/>
  <c r="L223" i="11"/>
  <c r="M223" i="11"/>
  <c r="N223" i="11"/>
  <c r="O223" i="11"/>
  <c r="P223" i="11"/>
  <c r="Q223" i="11"/>
  <c r="R223" i="11"/>
  <c r="W223" i="11"/>
  <c r="K224" i="11"/>
  <c r="L224" i="11"/>
  <c r="M224" i="11"/>
  <c r="N224" i="11"/>
  <c r="O224" i="11"/>
  <c r="P224" i="11"/>
  <c r="Q224" i="11"/>
  <c r="R224" i="11"/>
  <c r="W224" i="11"/>
  <c r="K225" i="11"/>
  <c r="L225" i="11"/>
  <c r="M225" i="11"/>
  <c r="N225" i="11"/>
  <c r="O225" i="11"/>
  <c r="P225" i="11"/>
  <c r="Q225" i="11"/>
  <c r="R225" i="11"/>
  <c r="W225" i="11"/>
  <c r="K226" i="11"/>
  <c r="L226" i="11"/>
  <c r="M226" i="11"/>
  <c r="N226" i="11"/>
  <c r="O226" i="11"/>
  <c r="P226" i="11"/>
  <c r="Q226" i="11"/>
  <c r="R226" i="11"/>
  <c r="W226" i="11"/>
  <c r="K227" i="11"/>
  <c r="L227" i="11"/>
  <c r="M227" i="11"/>
  <c r="N227" i="11"/>
  <c r="O227" i="11"/>
  <c r="P227" i="11"/>
  <c r="Q227" i="11"/>
  <c r="R227" i="11"/>
  <c r="W227" i="11"/>
  <c r="K228" i="11"/>
  <c r="L228" i="11"/>
  <c r="M228" i="11"/>
  <c r="N228" i="11"/>
  <c r="O228" i="11"/>
  <c r="P228" i="11"/>
  <c r="Q228" i="11"/>
  <c r="R228" i="11"/>
  <c r="W228" i="11"/>
  <c r="K229" i="11"/>
  <c r="L229" i="11"/>
  <c r="M229" i="11"/>
  <c r="N229" i="11"/>
  <c r="O229" i="11"/>
  <c r="P229" i="11"/>
  <c r="Q229" i="11"/>
  <c r="R229" i="11"/>
  <c r="W229" i="11"/>
  <c r="K230" i="11"/>
  <c r="L230" i="11"/>
  <c r="M230" i="11"/>
  <c r="N230" i="11"/>
  <c r="O230" i="11"/>
  <c r="P230" i="11"/>
  <c r="Q230" i="11"/>
  <c r="R230" i="11"/>
  <c r="W230" i="11"/>
  <c r="K231" i="11"/>
  <c r="L231" i="11"/>
  <c r="M231" i="11"/>
  <c r="N231" i="11"/>
  <c r="O231" i="11"/>
  <c r="P231" i="11"/>
  <c r="Q231" i="11"/>
  <c r="R231" i="11"/>
  <c r="W231" i="11"/>
  <c r="K232" i="11"/>
  <c r="L232" i="11"/>
  <c r="M232" i="11"/>
  <c r="N232" i="11"/>
  <c r="O232" i="11"/>
  <c r="P232" i="11"/>
  <c r="Q232" i="11"/>
  <c r="R232" i="11"/>
  <c r="W232" i="11"/>
  <c r="K233" i="11"/>
  <c r="L233" i="11"/>
  <c r="M233" i="11"/>
  <c r="N233" i="11"/>
  <c r="O233" i="11"/>
  <c r="P233" i="11"/>
  <c r="Q233" i="11"/>
  <c r="R233" i="11"/>
  <c r="W233" i="11"/>
  <c r="K234" i="11"/>
  <c r="L234" i="11"/>
  <c r="M234" i="11"/>
  <c r="N234" i="11"/>
  <c r="O234" i="11"/>
  <c r="P234" i="11"/>
  <c r="Q234" i="11"/>
  <c r="R234" i="11"/>
  <c r="W234" i="11"/>
  <c r="K235" i="11"/>
  <c r="L235" i="11"/>
  <c r="M235" i="11"/>
  <c r="N235" i="11"/>
  <c r="O235" i="11"/>
  <c r="P235" i="11"/>
  <c r="Q235" i="11"/>
  <c r="R235" i="11"/>
  <c r="W235" i="11"/>
  <c r="K236" i="11"/>
  <c r="L236" i="11"/>
  <c r="M236" i="11"/>
  <c r="N236" i="11"/>
  <c r="O236" i="11"/>
  <c r="P236" i="11"/>
  <c r="Q236" i="11"/>
  <c r="R236" i="11"/>
  <c r="W236" i="11"/>
  <c r="K237" i="11"/>
  <c r="L237" i="11"/>
  <c r="M237" i="11"/>
  <c r="N237" i="11"/>
  <c r="O237" i="11"/>
  <c r="P237" i="11"/>
  <c r="Q237" i="11"/>
  <c r="R237" i="11"/>
  <c r="W237" i="11"/>
  <c r="K238" i="11"/>
  <c r="L238" i="11"/>
  <c r="M238" i="11"/>
  <c r="N238" i="11"/>
  <c r="O238" i="11"/>
  <c r="P238" i="11"/>
  <c r="Q238" i="11"/>
  <c r="R238" i="11"/>
  <c r="W238" i="11"/>
  <c r="K239" i="11"/>
  <c r="L239" i="11"/>
  <c r="M239" i="11"/>
  <c r="N239" i="11"/>
  <c r="O239" i="11"/>
  <c r="P239" i="11"/>
  <c r="Q239" i="11"/>
  <c r="R239" i="11"/>
  <c r="W239" i="11"/>
  <c r="K240" i="11"/>
  <c r="L240" i="11"/>
  <c r="M240" i="11"/>
  <c r="N240" i="11"/>
  <c r="O240" i="11"/>
  <c r="P240" i="11"/>
  <c r="Q240" i="11"/>
  <c r="R240" i="11"/>
  <c r="W240" i="11"/>
  <c r="K241" i="11"/>
  <c r="L241" i="11"/>
  <c r="M241" i="11"/>
  <c r="N241" i="11"/>
  <c r="O241" i="11"/>
  <c r="P241" i="11"/>
  <c r="Q241" i="11"/>
  <c r="R241" i="11"/>
  <c r="W241" i="11"/>
  <c r="K242" i="11"/>
  <c r="L242" i="11"/>
  <c r="M242" i="11"/>
  <c r="N242" i="11"/>
  <c r="O242" i="11"/>
  <c r="P242" i="11"/>
  <c r="Q242" i="11"/>
  <c r="R242" i="11"/>
  <c r="W242" i="11"/>
  <c r="K243" i="11"/>
  <c r="L243" i="11"/>
  <c r="M243" i="11"/>
  <c r="N243" i="11"/>
  <c r="O243" i="11"/>
  <c r="P243" i="11"/>
  <c r="Q243" i="11"/>
  <c r="R243" i="11"/>
  <c r="W243" i="11"/>
  <c r="K244" i="11"/>
  <c r="L244" i="11"/>
  <c r="M244" i="11"/>
  <c r="N244" i="11"/>
  <c r="O244" i="11"/>
  <c r="P244" i="11"/>
  <c r="Q244" i="11"/>
  <c r="R244" i="11"/>
  <c r="W244" i="11"/>
  <c r="K245" i="11"/>
  <c r="L245" i="11"/>
  <c r="M245" i="11"/>
  <c r="N245" i="11"/>
  <c r="O245" i="11"/>
  <c r="P245" i="11"/>
  <c r="Q245" i="11"/>
  <c r="R245" i="11"/>
  <c r="W245" i="11"/>
  <c r="K246" i="11"/>
  <c r="L246" i="11"/>
  <c r="M246" i="11"/>
  <c r="N246" i="11"/>
  <c r="O246" i="11"/>
  <c r="P246" i="11"/>
  <c r="Q246" i="11"/>
  <c r="R246" i="11"/>
  <c r="W246" i="11"/>
  <c r="K247" i="11"/>
  <c r="L247" i="11"/>
  <c r="M247" i="11"/>
  <c r="N247" i="11"/>
  <c r="O247" i="11"/>
  <c r="P247" i="11"/>
  <c r="Q247" i="11"/>
  <c r="R247" i="11"/>
  <c r="W247" i="11"/>
  <c r="K248" i="11"/>
  <c r="L248" i="11"/>
  <c r="M248" i="11"/>
  <c r="N248" i="11"/>
  <c r="O248" i="11"/>
  <c r="P248" i="11"/>
  <c r="Q248" i="11"/>
  <c r="R248" i="11"/>
  <c r="W248" i="11"/>
  <c r="K249" i="11"/>
  <c r="L249" i="11"/>
  <c r="M249" i="11"/>
  <c r="N249" i="11"/>
  <c r="O249" i="11"/>
  <c r="P249" i="11"/>
  <c r="Q249" i="11"/>
  <c r="R249" i="11"/>
  <c r="W249" i="11"/>
  <c r="K250" i="11"/>
  <c r="L250" i="11"/>
  <c r="M250" i="11"/>
  <c r="N250" i="11"/>
  <c r="O250" i="11"/>
  <c r="P250" i="11"/>
  <c r="Q250" i="11"/>
  <c r="R250" i="11"/>
  <c r="W250" i="11"/>
  <c r="K251" i="11"/>
  <c r="L251" i="11"/>
  <c r="M251" i="11"/>
  <c r="N251" i="11"/>
  <c r="O251" i="11"/>
  <c r="P251" i="11"/>
  <c r="Q251" i="11"/>
  <c r="R251" i="11"/>
  <c r="W251" i="11"/>
  <c r="K252" i="11"/>
  <c r="L252" i="11"/>
  <c r="M252" i="11"/>
  <c r="N252" i="11"/>
  <c r="O252" i="11"/>
  <c r="P252" i="11"/>
  <c r="Q252" i="11"/>
  <c r="R252" i="11"/>
  <c r="W252" i="11"/>
  <c r="K253" i="11"/>
  <c r="L253" i="11"/>
  <c r="M253" i="11"/>
  <c r="N253" i="11"/>
  <c r="O253" i="11"/>
  <c r="P253" i="11"/>
  <c r="Q253" i="11"/>
  <c r="R253" i="11"/>
  <c r="W253" i="11"/>
  <c r="K254" i="11"/>
  <c r="L254" i="11"/>
  <c r="M254" i="11"/>
  <c r="N254" i="11"/>
  <c r="O254" i="11"/>
  <c r="P254" i="11"/>
  <c r="Q254" i="11"/>
  <c r="R254" i="11"/>
  <c r="W254" i="11"/>
  <c r="K255" i="11"/>
  <c r="L255" i="11"/>
  <c r="M255" i="11"/>
  <c r="N255" i="11"/>
  <c r="O255" i="11"/>
  <c r="P255" i="11"/>
  <c r="Q255" i="11"/>
  <c r="R255" i="11"/>
  <c r="W255" i="11"/>
  <c r="K256" i="11"/>
  <c r="L256" i="11"/>
  <c r="M256" i="11"/>
  <c r="N256" i="11"/>
  <c r="O256" i="11"/>
  <c r="P256" i="11"/>
  <c r="Q256" i="11"/>
  <c r="R256" i="11"/>
  <c r="W256" i="11"/>
  <c r="K257" i="11"/>
  <c r="L257" i="11"/>
  <c r="M257" i="11"/>
  <c r="N257" i="11"/>
  <c r="O257" i="11"/>
  <c r="P257" i="11"/>
  <c r="Q257" i="11"/>
  <c r="R257" i="11"/>
  <c r="W257" i="11"/>
  <c r="K258" i="11"/>
  <c r="L258" i="11"/>
  <c r="M258" i="11"/>
  <c r="N258" i="11"/>
  <c r="O258" i="11"/>
  <c r="P258" i="11"/>
  <c r="Q258" i="11"/>
  <c r="R258" i="11"/>
  <c r="W258" i="11"/>
  <c r="K259" i="11"/>
  <c r="L259" i="11"/>
  <c r="M259" i="11"/>
  <c r="N259" i="11"/>
  <c r="O259" i="11"/>
  <c r="P259" i="11"/>
  <c r="Q259" i="11"/>
  <c r="R259" i="11"/>
  <c r="W259" i="11"/>
  <c r="K260" i="11"/>
  <c r="L260" i="11"/>
  <c r="M260" i="11"/>
  <c r="N260" i="11"/>
  <c r="O260" i="11"/>
  <c r="P260" i="11"/>
  <c r="Q260" i="11"/>
  <c r="R260" i="11"/>
  <c r="W260" i="11"/>
  <c r="K261" i="11"/>
  <c r="L261" i="11"/>
  <c r="M261" i="11"/>
  <c r="N261" i="11"/>
  <c r="O261" i="11"/>
  <c r="P261" i="11"/>
  <c r="Q261" i="11"/>
  <c r="R261" i="11"/>
  <c r="W261" i="11"/>
  <c r="K262" i="11"/>
  <c r="L262" i="11"/>
  <c r="M262" i="11"/>
  <c r="N262" i="11"/>
  <c r="O262" i="11"/>
  <c r="P262" i="11"/>
  <c r="Q262" i="11"/>
  <c r="R262" i="11"/>
  <c r="W262" i="11"/>
  <c r="K263" i="11"/>
  <c r="L263" i="11"/>
  <c r="M263" i="11"/>
  <c r="N263" i="11"/>
  <c r="O263" i="11"/>
  <c r="P263" i="11"/>
  <c r="Q263" i="11"/>
  <c r="R263" i="11"/>
  <c r="W263" i="11"/>
  <c r="K264" i="11"/>
  <c r="L264" i="11"/>
  <c r="M264" i="11"/>
  <c r="N264" i="11"/>
  <c r="O264" i="11"/>
  <c r="P264" i="11"/>
  <c r="Q264" i="11"/>
  <c r="R264" i="11"/>
  <c r="W264" i="11"/>
  <c r="K265" i="11"/>
  <c r="L265" i="11"/>
  <c r="M265" i="11"/>
  <c r="N265" i="11"/>
  <c r="O265" i="11"/>
  <c r="P265" i="11"/>
  <c r="Q265" i="11"/>
  <c r="R265" i="11"/>
  <c r="W265" i="11"/>
  <c r="K266" i="11"/>
  <c r="L266" i="11"/>
  <c r="M266" i="11"/>
  <c r="N266" i="11"/>
  <c r="O266" i="11"/>
  <c r="P266" i="11"/>
  <c r="Q266" i="11"/>
  <c r="R266" i="11"/>
  <c r="W266" i="11"/>
  <c r="K267" i="11"/>
  <c r="L267" i="11"/>
  <c r="M267" i="11"/>
  <c r="N267" i="11"/>
  <c r="O267" i="11"/>
  <c r="P267" i="11"/>
  <c r="Q267" i="11"/>
  <c r="R267" i="11"/>
  <c r="W267" i="11"/>
  <c r="K268" i="11"/>
  <c r="L268" i="11"/>
  <c r="M268" i="11"/>
  <c r="N268" i="11"/>
  <c r="O268" i="11"/>
  <c r="P268" i="11"/>
  <c r="Q268" i="11"/>
  <c r="R268" i="11"/>
  <c r="W268" i="11"/>
  <c r="K269" i="11"/>
  <c r="L269" i="11"/>
  <c r="M269" i="11"/>
  <c r="N269" i="11"/>
  <c r="O269" i="11"/>
  <c r="P269" i="11"/>
  <c r="Q269" i="11"/>
  <c r="R269" i="11"/>
  <c r="W269" i="11"/>
  <c r="K270" i="11"/>
  <c r="L270" i="11"/>
  <c r="M270" i="11"/>
  <c r="N270" i="11"/>
  <c r="O270" i="11"/>
  <c r="P270" i="11"/>
  <c r="Q270" i="11"/>
  <c r="R270" i="11"/>
  <c r="W270" i="11"/>
  <c r="K271" i="11"/>
  <c r="L271" i="11"/>
  <c r="M271" i="11"/>
  <c r="N271" i="11"/>
  <c r="O271" i="11"/>
  <c r="P271" i="11"/>
  <c r="Q271" i="11"/>
  <c r="R271" i="11"/>
  <c r="W271" i="11"/>
  <c r="K272" i="11"/>
  <c r="L272" i="11"/>
  <c r="M272" i="11"/>
  <c r="N272" i="11"/>
  <c r="O272" i="11"/>
  <c r="P272" i="11"/>
  <c r="Q272" i="11"/>
  <c r="R272" i="11"/>
  <c r="W272" i="11"/>
  <c r="K273" i="11"/>
  <c r="L273" i="11"/>
  <c r="M273" i="11"/>
  <c r="N273" i="11"/>
  <c r="O273" i="11"/>
  <c r="P273" i="11"/>
  <c r="Q273" i="11"/>
  <c r="R273" i="11"/>
  <c r="W273" i="11"/>
  <c r="K274" i="11"/>
  <c r="L274" i="11"/>
  <c r="M274" i="11"/>
  <c r="N274" i="11"/>
  <c r="O274" i="11"/>
  <c r="P274" i="11"/>
  <c r="Q274" i="11"/>
  <c r="R274" i="11"/>
  <c r="W274" i="11"/>
  <c r="K275" i="11"/>
  <c r="L275" i="11"/>
  <c r="M275" i="11"/>
  <c r="N275" i="11"/>
  <c r="O275" i="11"/>
  <c r="P275" i="11"/>
  <c r="Q275" i="11"/>
  <c r="R275" i="11"/>
  <c r="W275" i="11"/>
  <c r="K276" i="11"/>
  <c r="L276" i="11"/>
  <c r="M276" i="11"/>
  <c r="N276" i="11"/>
  <c r="O276" i="11"/>
  <c r="P276" i="11"/>
  <c r="Q276" i="11"/>
  <c r="R276" i="11"/>
  <c r="W276" i="11"/>
  <c r="K277" i="11"/>
  <c r="L277" i="11"/>
  <c r="M277" i="11"/>
  <c r="N277" i="11"/>
  <c r="O277" i="11"/>
  <c r="P277" i="11"/>
  <c r="Q277" i="11"/>
  <c r="R277" i="11"/>
  <c r="W277" i="11"/>
  <c r="K278" i="11"/>
  <c r="L278" i="11"/>
  <c r="M278" i="11"/>
  <c r="N278" i="11"/>
  <c r="O278" i="11"/>
  <c r="P278" i="11"/>
  <c r="Q278" i="11"/>
  <c r="R278" i="11"/>
  <c r="W278" i="11"/>
  <c r="K279" i="11"/>
  <c r="L279" i="11"/>
  <c r="M279" i="11"/>
  <c r="N279" i="11"/>
  <c r="O279" i="11"/>
  <c r="P279" i="11"/>
  <c r="Q279" i="11"/>
  <c r="R279" i="11"/>
  <c r="W279" i="11"/>
  <c r="K280" i="11"/>
  <c r="L280" i="11"/>
  <c r="M280" i="11"/>
  <c r="N280" i="11"/>
  <c r="O280" i="11"/>
  <c r="P280" i="11"/>
  <c r="Q280" i="11"/>
  <c r="R280" i="11"/>
  <c r="W280" i="11"/>
  <c r="K281" i="11"/>
  <c r="L281" i="11"/>
  <c r="M281" i="11"/>
  <c r="N281" i="11"/>
  <c r="O281" i="11"/>
  <c r="P281" i="11"/>
  <c r="Q281" i="11"/>
  <c r="R281" i="11"/>
  <c r="W281" i="11"/>
  <c r="K282" i="11"/>
  <c r="L282" i="11"/>
  <c r="M282" i="11"/>
  <c r="N282" i="11"/>
  <c r="O282" i="11"/>
  <c r="P282" i="11"/>
  <c r="Q282" i="11"/>
  <c r="R282" i="11"/>
  <c r="W282" i="11"/>
  <c r="K283" i="11"/>
  <c r="L283" i="11"/>
  <c r="M283" i="11"/>
  <c r="N283" i="11"/>
  <c r="O283" i="11"/>
  <c r="P283" i="11"/>
  <c r="Q283" i="11"/>
  <c r="R283" i="11"/>
  <c r="W283" i="11"/>
  <c r="K284" i="11"/>
  <c r="L284" i="11"/>
  <c r="M284" i="11"/>
  <c r="N284" i="11"/>
  <c r="O284" i="11"/>
  <c r="P284" i="11"/>
  <c r="Q284" i="11"/>
  <c r="R284" i="11"/>
  <c r="W284" i="11"/>
  <c r="K285" i="11"/>
  <c r="L285" i="11"/>
  <c r="M285" i="11"/>
  <c r="N285" i="11"/>
  <c r="O285" i="11"/>
  <c r="P285" i="11"/>
  <c r="Q285" i="11"/>
  <c r="R285" i="11"/>
  <c r="W285" i="11"/>
  <c r="K286" i="11"/>
  <c r="L286" i="11"/>
  <c r="M286" i="11"/>
  <c r="N286" i="11"/>
  <c r="O286" i="11"/>
  <c r="P286" i="11"/>
  <c r="Q286" i="11"/>
  <c r="R286" i="11"/>
  <c r="W286" i="11"/>
  <c r="K287" i="11"/>
  <c r="L287" i="11"/>
  <c r="M287" i="11"/>
  <c r="N287" i="11"/>
  <c r="O287" i="11"/>
  <c r="P287" i="11"/>
  <c r="Q287" i="11"/>
  <c r="R287" i="11"/>
  <c r="W287" i="11"/>
  <c r="K288" i="11"/>
  <c r="L288" i="11"/>
  <c r="M288" i="11"/>
  <c r="N288" i="11"/>
  <c r="O288" i="11"/>
  <c r="P288" i="11"/>
  <c r="Q288" i="11"/>
  <c r="R288" i="11"/>
  <c r="W288" i="11"/>
  <c r="K289" i="11"/>
  <c r="L289" i="11"/>
  <c r="M289" i="11"/>
  <c r="N289" i="11"/>
  <c r="O289" i="11"/>
  <c r="P289" i="11"/>
  <c r="Q289" i="11"/>
  <c r="R289" i="11"/>
  <c r="W289" i="11"/>
  <c r="K290" i="11"/>
  <c r="L290" i="11"/>
  <c r="M290" i="11"/>
  <c r="N290" i="11"/>
  <c r="O290" i="11"/>
  <c r="P290" i="11"/>
  <c r="Q290" i="11"/>
  <c r="R290" i="11"/>
  <c r="W290" i="11"/>
  <c r="K291" i="11"/>
  <c r="L291" i="11"/>
  <c r="M291" i="11"/>
  <c r="N291" i="11"/>
  <c r="O291" i="11"/>
  <c r="P291" i="11"/>
  <c r="Q291" i="11"/>
  <c r="R291" i="11"/>
  <c r="W291" i="11"/>
  <c r="K292" i="11"/>
  <c r="L292" i="11"/>
  <c r="M292" i="11"/>
  <c r="N292" i="11"/>
  <c r="O292" i="11"/>
  <c r="P292" i="11"/>
  <c r="Q292" i="11"/>
  <c r="R292" i="11"/>
  <c r="W292" i="11"/>
  <c r="K293" i="11"/>
  <c r="L293" i="11"/>
  <c r="M293" i="11"/>
  <c r="N293" i="11"/>
  <c r="O293" i="11"/>
  <c r="P293" i="11"/>
  <c r="Q293" i="11"/>
  <c r="R293" i="11"/>
  <c r="W293" i="11"/>
  <c r="K294" i="11"/>
  <c r="L294" i="11"/>
  <c r="M294" i="11"/>
  <c r="N294" i="11"/>
  <c r="O294" i="11"/>
  <c r="P294" i="11"/>
  <c r="Q294" i="11"/>
  <c r="R294" i="11"/>
  <c r="W294" i="11"/>
  <c r="K295" i="11"/>
  <c r="L295" i="11"/>
  <c r="M295" i="11"/>
  <c r="N295" i="11"/>
  <c r="O295" i="11"/>
  <c r="P295" i="11"/>
  <c r="Q295" i="11"/>
  <c r="R295" i="11"/>
  <c r="W295" i="11"/>
  <c r="K296" i="11"/>
  <c r="L296" i="11"/>
  <c r="M296" i="11"/>
  <c r="N296" i="11"/>
  <c r="O296" i="11"/>
  <c r="P296" i="11"/>
  <c r="Q296" i="11"/>
  <c r="R296" i="11"/>
  <c r="W296" i="11"/>
  <c r="K297" i="11"/>
  <c r="L297" i="11"/>
  <c r="M297" i="11"/>
  <c r="N297" i="11"/>
  <c r="O297" i="11"/>
  <c r="P297" i="11"/>
  <c r="Q297" i="11"/>
  <c r="R297" i="11"/>
  <c r="W297" i="11"/>
  <c r="K298" i="11"/>
  <c r="L298" i="11"/>
  <c r="M298" i="11"/>
  <c r="N298" i="11"/>
  <c r="O298" i="11"/>
  <c r="P298" i="11"/>
  <c r="Q298" i="11"/>
  <c r="R298" i="11"/>
  <c r="W298" i="11"/>
  <c r="K299" i="11"/>
  <c r="L299" i="11"/>
  <c r="M299" i="11"/>
  <c r="N299" i="11"/>
  <c r="O299" i="11"/>
  <c r="P299" i="11"/>
  <c r="Q299" i="11"/>
  <c r="R299" i="11"/>
  <c r="W299" i="11"/>
  <c r="K300" i="11"/>
  <c r="L300" i="11"/>
  <c r="M300" i="11"/>
  <c r="N300" i="11"/>
  <c r="O300" i="11"/>
  <c r="P300" i="11"/>
  <c r="Q300" i="11"/>
  <c r="R300" i="11"/>
  <c r="W300" i="11"/>
  <c r="K301" i="11"/>
  <c r="L301" i="11"/>
  <c r="M301" i="11"/>
  <c r="N301" i="11"/>
  <c r="O301" i="11"/>
  <c r="P301" i="11"/>
  <c r="Q301" i="11"/>
  <c r="R301" i="11"/>
  <c r="W301" i="11"/>
  <c r="K302" i="11"/>
  <c r="L302" i="11"/>
  <c r="M302" i="11"/>
  <c r="N302" i="11"/>
  <c r="O302" i="11"/>
  <c r="P302" i="11"/>
  <c r="Q302" i="11"/>
  <c r="R302" i="11"/>
  <c r="W302" i="11"/>
  <c r="K303" i="11"/>
  <c r="L303" i="11"/>
  <c r="M303" i="11"/>
  <c r="N303" i="11"/>
  <c r="O303" i="11"/>
  <c r="P303" i="11"/>
  <c r="Q303" i="11"/>
  <c r="R303" i="11"/>
  <c r="W303" i="11"/>
  <c r="K304" i="11"/>
  <c r="L304" i="11"/>
  <c r="M304" i="11"/>
  <c r="N304" i="11"/>
  <c r="O304" i="11"/>
  <c r="P304" i="11"/>
  <c r="Q304" i="11"/>
  <c r="R304" i="11"/>
  <c r="W304" i="11"/>
  <c r="K305" i="11"/>
  <c r="L305" i="11"/>
  <c r="M305" i="11"/>
  <c r="N305" i="11"/>
  <c r="O305" i="11"/>
  <c r="P305" i="11"/>
  <c r="Q305" i="11"/>
  <c r="R305" i="11"/>
  <c r="W305" i="11"/>
  <c r="K306" i="11"/>
  <c r="L306" i="11"/>
  <c r="M306" i="11"/>
  <c r="N306" i="11"/>
  <c r="O306" i="11"/>
  <c r="P306" i="11"/>
  <c r="Q306" i="11"/>
  <c r="R306" i="11"/>
  <c r="W306" i="11"/>
  <c r="K307" i="11"/>
  <c r="L307" i="11"/>
  <c r="M307" i="11"/>
  <c r="N307" i="11"/>
  <c r="O307" i="11"/>
  <c r="P307" i="11"/>
  <c r="Q307" i="11"/>
  <c r="R307" i="11"/>
  <c r="W307" i="11"/>
  <c r="K308" i="11"/>
  <c r="L308" i="11"/>
  <c r="M308" i="11"/>
  <c r="N308" i="11"/>
  <c r="O308" i="11"/>
  <c r="P308" i="11"/>
  <c r="Q308" i="11"/>
  <c r="R308" i="11"/>
  <c r="W308" i="11"/>
  <c r="K309" i="11"/>
  <c r="L309" i="11"/>
  <c r="M309" i="11"/>
  <c r="N309" i="11"/>
  <c r="O309" i="11"/>
  <c r="P309" i="11"/>
  <c r="Q309" i="11"/>
  <c r="R309" i="11"/>
  <c r="W309" i="11"/>
  <c r="K310" i="11"/>
  <c r="L310" i="11"/>
  <c r="M310" i="11"/>
  <c r="N310" i="11"/>
  <c r="O310" i="11"/>
  <c r="P310" i="11"/>
  <c r="Q310" i="11"/>
  <c r="R310" i="11"/>
  <c r="W310" i="11"/>
  <c r="K311" i="11"/>
  <c r="L311" i="11"/>
  <c r="M311" i="11"/>
  <c r="N311" i="11"/>
  <c r="O311" i="11"/>
  <c r="P311" i="11"/>
  <c r="Q311" i="11"/>
  <c r="R311" i="11"/>
  <c r="W311" i="11"/>
  <c r="K312" i="11"/>
  <c r="L312" i="11"/>
  <c r="M312" i="11"/>
  <c r="N312" i="11"/>
  <c r="O312" i="11"/>
  <c r="P312" i="11"/>
  <c r="Q312" i="11"/>
  <c r="R312" i="11"/>
  <c r="W312" i="11"/>
  <c r="K313" i="11"/>
  <c r="L313" i="11"/>
  <c r="M313" i="11"/>
  <c r="N313" i="11"/>
  <c r="O313" i="11"/>
  <c r="P313" i="11"/>
  <c r="Q313" i="11"/>
  <c r="R313" i="11"/>
  <c r="W313" i="11"/>
  <c r="K314" i="11"/>
  <c r="L314" i="11"/>
  <c r="M314" i="11"/>
  <c r="N314" i="11"/>
  <c r="O314" i="11"/>
  <c r="P314" i="11"/>
  <c r="Q314" i="11"/>
  <c r="R314" i="11"/>
  <c r="W314" i="11"/>
  <c r="K315" i="11"/>
  <c r="L315" i="11"/>
  <c r="M315" i="11"/>
  <c r="N315" i="11"/>
  <c r="O315" i="11"/>
  <c r="P315" i="11"/>
  <c r="Q315" i="11"/>
  <c r="R315" i="11"/>
  <c r="W315" i="11"/>
  <c r="K316" i="11"/>
  <c r="L316" i="11"/>
  <c r="M316" i="11"/>
  <c r="N316" i="11"/>
  <c r="O316" i="11"/>
  <c r="P316" i="11"/>
  <c r="Q316" i="11"/>
  <c r="R316" i="11"/>
  <c r="W316" i="11"/>
  <c r="K317" i="11"/>
  <c r="L317" i="11"/>
  <c r="M317" i="11"/>
  <c r="N317" i="11"/>
  <c r="O317" i="11"/>
  <c r="P317" i="11"/>
  <c r="Q317" i="11"/>
  <c r="R317" i="11"/>
  <c r="W317" i="11"/>
  <c r="K318" i="11"/>
  <c r="L318" i="11"/>
  <c r="M318" i="11"/>
  <c r="N318" i="11"/>
  <c r="O318" i="11"/>
  <c r="P318" i="11"/>
  <c r="Q318" i="11"/>
  <c r="R318" i="11"/>
  <c r="W318" i="11"/>
  <c r="K319" i="11"/>
  <c r="L319" i="11"/>
  <c r="M319" i="11"/>
  <c r="N319" i="11"/>
  <c r="O319" i="11"/>
  <c r="P319" i="11"/>
  <c r="Q319" i="11"/>
  <c r="R319" i="11"/>
  <c r="W319" i="11"/>
  <c r="K320" i="11"/>
  <c r="L320" i="11"/>
  <c r="M320" i="11"/>
  <c r="N320" i="11"/>
  <c r="O320" i="11"/>
  <c r="P320" i="11"/>
  <c r="Q320" i="11"/>
  <c r="R320" i="11"/>
  <c r="W320" i="11"/>
  <c r="K321" i="11"/>
  <c r="L321" i="11"/>
  <c r="M321" i="11"/>
  <c r="N321" i="11"/>
  <c r="O321" i="11"/>
  <c r="P321" i="11"/>
  <c r="Q321" i="11"/>
  <c r="R321" i="11"/>
  <c r="W321" i="11"/>
  <c r="K322" i="11"/>
  <c r="L322" i="11"/>
  <c r="M322" i="11"/>
  <c r="N322" i="11"/>
  <c r="O322" i="11"/>
  <c r="P322" i="11"/>
  <c r="Q322" i="11"/>
  <c r="R322" i="11"/>
  <c r="W322" i="11"/>
  <c r="K323" i="11"/>
  <c r="L323" i="11"/>
  <c r="M323" i="11"/>
  <c r="N323" i="11"/>
  <c r="O323" i="11"/>
  <c r="P323" i="11"/>
  <c r="Q323" i="11"/>
  <c r="R323" i="11"/>
  <c r="W323" i="11"/>
  <c r="K324" i="11"/>
  <c r="L324" i="11"/>
  <c r="M324" i="11"/>
  <c r="N324" i="11"/>
  <c r="O324" i="11"/>
  <c r="P324" i="11"/>
  <c r="Q324" i="11"/>
  <c r="R324" i="11"/>
  <c r="W324" i="11"/>
  <c r="K325" i="11"/>
  <c r="L325" i="11"/>
  <c r="M325" i="11"/>
  <c r="N325" i="11"/>
  <c r="O325" i="11"/>
  <c r="P325" i="11"/>
  <c r="Q325" i="11"/>
  <c r="R325" i="11"/>
  <c r="W325" i="11"/>
  <c r="K326" i="11"/>
  <c r="L326" i="11"/>
  <c r="M326" i="11"/>
  <c r="N326" i="11"/>
  <c r="O326" i="11"/>
  <c r="P326" i="11"/>
  <c r="Q326" i="11"/>
  <c r="R326" i="11"/>
  <c r="W326" i="11"/>
  <c r="K327" i="11"/>
  <c r="L327" i="11"/>
  <c r="M327" i="11"/>
  <c r="N327" i="11"/>
  <c r="O327" i="11"/>
  <c r="P327" i="11"/>
  <c r="Q327" i="11"/>
  <c r="R327" i="11"/>
  <c r="W327" i="11"/>
  <c r="K328" i="11"/>
  <c r="L328" i="11"/>
  <c r="M328" i="11"/>
  <c r="N328" i="11"/>
  <c r="O328" i="11"/>
  <c r="P328" i="11"/>
  <c r="Q328" i="11"/>
  <c r="R328" i="11"/>
  <c r="W328" i="11"/>
  <c r="K329" i="11"/>
  <c r="L329" i="11"/>
  <c r="M329" i="11"/>
  <c r="N329" i="11"/>
  <c r="O329" i="11"/>
  <c r="P329" i="11"/>
  <c r="Q329" i="11"/>
  <c r="R329" i="11"/>
  <c r="W329" i="11"/>
  <c r="K330" i="11"/>
  <c r="L330" i="11"/>
  <c r="M330" i="11"/>
  <c r="N330" i="11"/>
  <c r="O330" i="11"/>
  <c r="P330" i="11"/>
  <c r="Q330" i="11"/>
  <c r="R330" i="11"/>
  <c r="W330" i="11"/>
  <c r="K331" i="11"/>
  <c r="L331" i="11"/>
  <c r="M331" i="11"/>
  <c r="N331" i="11"/>
  <c r="O331" i="11"/>
  <c r="P331" i="11"/>
  <c r="Q331" i="11"/>
  <c r="R331" i="11"/>
  <c r="W331" i="11"/>
  <c r="K332" i="11"/>
  <c r="L332" i="11"/>
  <c r="M332" i="11"/>
  <c r="N332" i="11"/>
  <c r="O332" i="11"/>
  <c r="P332" i="11"/>
  <c r="Q332" i="11"/>
  <c r="R332" i="11"/>
  <c r="W332" i="11"/>
  <c r="K333" i="11"/>
  <c r="L333" i="11"/>
  <c r="M333" i="11"/>
  <c r="N333" i="11"/>
  <c r="O333" i="11"/>
  <c r="P333" i="11"/>
  <c r="Q333" i="11"/>
  <c r="R333" i="11"/>
  <c r="W333" i="11"/>
  <c r="K334" i="11"/>
  <c r="L334" i="11"/>
  <c r="M334" i="11"/>
  <c r="N334" i="11"/>
  <c r="O334" i="11"/>
  <c r="P334" i="11"/>
  <c r="Q334" i="11"/>
  <c r="R334" i="11"/>
  <c r="W334" i="11"/>
  <c r="K335" i="11"/>
  <c r="L335" i="11"/>
  <c r="M335" i="11"/>
  <c r="N335" i="11"/>
  <c r="O335" i="11"/>
  <c r="P335" i="11"/>
  <c r="Q335" i="11"/>
  <c r="R335" i="11"/>
  <c r="W335" i="11"/>
  <c r="K336" i="11"/>
  <c r="L336" i="11"/>
  <c r="M336" i="11"/>
  <c r="N336" i="11"/>
  <c r="O336" i="11"/>
  <c r="P336" i="11"/>
  <c r="Q336" i="11"/>
  <c r="R336" i="11"/>
  <c r="W336" i="11"/>
  <c r="K337" i="11"/>
  <c r="L337" i="11"/>
  <c r="M337" i="11"/>
  <c r="N337" i="11"/>
  <c r="O337" i="11"/>
  <c r="P337" i="11"/>
  <c r="Q337" i="11"/>
  <c r="R337" i="11"/>
  <c r="W337" i="11"/>
  <c r="K338" i="11"/>
  <c r="L338" i="11"/>
  <c r="M338" i="11"/>
  <c r="N338" i="11"/>
  <c r="O338" i="11"/>
  <c r="P338" i="11"/>
  <c r="Q338" i="11"/>
  <c r="R338" i="11"/>
  <c r="W338" i="11"/>
  <c r="K339" i="11"/>
  <c r="L339" i="11"/>
  <c r="M339" i="11"/>
  <c r="N339" i="11"/>
  <c r="O339" i="11"/>
  <c r="P339" i="11"/>
  <c r="Q339" i="11"/>
  <c r="R339" i="11"/>
  <c r="W339" i="11"/>
  <c r="K340" i="11"/>
  <c r="L340" i="11"/>
  <c r="M340" i="11"/>
  <c r="N340" i="11"/>
  <c r="O340" i="11"/>
  <c r="P340" i="11"/>
  <c r="Q340" i="11"/>
  <c r="R340" i="11"/>
  <c r="W340" i="11"/>
  <c r="K341" i="11"/>
  <c r="L341" i="11"/>
  <c r="M341" i="11"/>
  <c r="N341" i="11"/>
  <c r="O341" i="11"/>
  <c r="P341" i="11"/>
  <c r="Q341" i="11"/>
  <c r="R341" i="11"/>
  <c r="W341" i="11"/>
  <c r="K342" i="11"/>
  <c r="L342" i="11"/>
  <c r="M342" i="11"/>
  <c r="N342" i="11"/>
  <c r="O342" i="11"/>
  <c r="P342" i="11"/>
  <c r="Q342" i="11"/>
  <c r="R342" i="11"/>
  <c r="W342" i="11"/>
  <c r="K343" i="11"/>
  <c r="L343" i="11"/>
  <c r="M343" i="11"/>
  <c r="N343" i="11"/>
  <c r="O343" i="11"/>
  <c r="P343" i="11"/>
  <c r="Q343" i="11"/>
  <c r="R343" i="11"/>
  <c r="W343" i="11"/>
  <c r="K344" i="11"/>
  <c r="L344" i="11"/>
  <c r="M344" i="11"/>
  <c r="N344" i="11"/>
  <c r="O344" i="11"/>
  <c r="P344" i="11"/>
  <c r="Q344" i="11"/>
  <c r="R344" i="11"/>
  <c r="W344" i="11"/>
  <c r="K345" i="11"/>
  <c r="L345" i="11"/>
  <c r="M345" i="11"/>
  <c r="N345" i="11"/>
  <c r="O345" i="11"/>
  <c r="P345" i="11"/>
  <c r="Q345" i="11"/>
  <c r="R345" i="11"/>
  <c r="W345" i="11"/>
  <c r="K346" i="11"/>
  <c r="L346" i="11"/>
  <c r="M346" i="11"/>
  <c r="N346" i="11"/>
  <c r="O346" i="11"/>
  <c r="P346" i="11"/>
  <c r="Q346" i="11"/>
  <c r="R346" i="11"/>
  <c r="W346" i="11"/>
  <c r="K347" i="11"/>
  <c r="L347" i="11"/>
  <c r="M347" i="11"/>
  <c r="N347" i="11"/>
  <c r="O347" i="11"/>
  <c r="P347" i="11"/>
  <c r="Q347" i="11"/>
  <c r="R347" i="11"/>
  <c r="W347" i="11"/>
  <c r="K348" i="11"/>
  <c r="L348" i="11"/>
  <c r="M348" i="11"/>
  <c r="N348" i="11"/>
  <c r="O348" i="11"/>
  <c r="P348" i="11"/>
  <c r="Q348" i="11"/>
  <c r="R348" i="11"/>
  <c r="W348" i="11"/>
  <c r="K349" i="11"/>
  <c r="L349" i="11"/>
  <c r="M349" i="11"/>
  <c r="N349" i="11"/>
  <c r="O349" i="11"/>
  <c r="P349" i="11"/>
  <c r="Q349" i="11"/>
  <c r="R349" i="11"/>
  <c r="W349" i="11"/>
  <c r="K350" i="11"/>
  <c r="L350" i="11"/>
  <c r="M350" i="11"/>
  <c r="N350" i="11"/>
  <c r="O350" i="11"/>
  <c r="P350" i="11"/>
  <c r="Q350" i="11"/>
  <c r="R350" i="11"/>
  <c r="W350" i="11"/>
  <c r="K351" i="11"/>
  <c r="L351" i="11"/>
  <c r="M351" i="11"/>
  <c r="N351" i="11"/>
  <c r="O351" i="11"/>
  <c r="P351" i="11"/>
  <c r="Q351" i="11"/>
  <c r="R351" i="11"/>
  <c r="W351" i="11"/>
  <c r="K352" i="11"/>
  <c r="L352" i="11"/>
  <c r="M352" i="11"/>
  <c r="N352" i="11"/>
  <c r="O352" i="11"/>
  <c r="P352" i="11"/>
  <c r="Q352" i="11"/>
  <c r="R352" i="11"/>
  <c r="W352" i="11"/>
  <c r="K353" i="11"/>
  <c r="L353" i="11"/>
  <c r="M353" i="11"/>
  <c r="N353" i="11"/>
  <c r="O353" i="11"/>
  <c r="P353" i="11"/>
  <c r="Q353" i="11"/>
  <c r="R353" i="11"/>
  <c r="W353" i="11"/>
  <c r="K354" i="11"/>
  <c r="L354" i="11"/>
  <c r="M354" i="11"/>
  <c r="N354" i="11"/>
  <c r="O354" i="11"/>
  <c r="P354" i="11"/>
  <c r="Q354" i="11"/>
  <c r="R354" i="11"/>
  <c r="W354" i="11"/>
  <c r="K355" i="11"/>
  <c r="L355" i="11"/>
  <c r="M355" i="11"/>
  <c r="N355" i="11"/>
  <c r="O355" i="11"/>
  <c r="P355" i="11"/>
  <c r="Q355" i="11"/>
  <c r="R355" i="11"/>
  <c r="W355" i="11"/>
  <c r="K356" i="11"/>
  <c r="L356" i="11"/>
  <c r="M356" i="11"/>
  <c r="N356" i="11"/>
  <c r="O356" i="11"/>
  <c r="P356" i="11"/>
  <c r="Q356" i="11"/>
  <c r="R356" i="11"/>
  <c r="W356" i="11"/>
  <c r="K357" i="11"/>
  <c r="L357" i="11"/>
  <c r="M357" i="11"/>
  <c r="N357" i="11"/>
  <c r="O357" i="11"/>
  <c r="P357" i="11"/>
  <c r="Q357" i="11"/>
  <c r="R357" i="11"/>
  <c r="W357" i="11"/>
  <c r="K358" i="11"/>
  <c r="L358" i="11"/>
  <c r="M358" i="11"/>
  <c r="N358" i="11"/>
  <c r="O358" i="11"/>
  <c r="P358" i="11"/>
  <c r="Q358" i="11"/>
  <c r="R358" i="11"/>
  <c r="W358" i="11"/>
  <c r="K359" i="11"/>
  <c r="L359" i="11"/>
  <c r="M359" i="11"/>
  <c r="N359" i="11"/>
  <c r="O359" i="11"/>
  <c r="P359" i="11"/>
  <c r="Q359" i="11"/>
  <c r="R359" i="11"/>
  <c r="W359" i="11"/>
  <c r="K360" i="11"/>
  <c r="L360" i="11"/>
  <c r="M360" i="11"/>
  <c r="N360" i="11"/>
  <c r="O360" i="11"/>
  <c r="P360" i="11"/>
  <c r="Q360" i="11"/>
  <c r="R360" i="11"/>
  <c r="W360" i="11"/>
  <c r="K361" i="11"/>
  <c r="L361" i="11"/>
  <c r="M361" i="11"/>
  <c r="N361" i="11"/>
  <c r="O361" i="11"/>
  <c r="P361" i="11"/>
  <c r="Q361" i="11"/>
  <c r="R361" i="11"/>
  <c r="W361" i="11"/>
  <c r="K362" i="11"/>
  <c r="L362" i="11"/>
  <c r="M362" i="11"/>
  <c r="N362" i="11"/>
  <c r="O362" i="11"/>
  <c r="P362" i="11"/>
  <c r="Q362" i="11"/>
  <c r="R362" i="11"/>
  <c r="W362" i="11"/>
  <c r="K363" i="11"/>
  <c r="L363" i="11"/>
  <c r="M363" i="11"/>
  <c r="N363" i="11"/>
  <c r="O363" i="11"/>
  <c r="P363" i="11"/>
  <c r="Q363" i="11"/>
  <c r="R363" i="11"/>
  <c r="W363" i="11"/>
  <c r="K364" i="11"/>
  <c r="L364" i="11"/>
  <c r="M364" i="11"/>
  <c r="N364" i="11"/>
  <c r="O364" i="11"/>
  <c r="P364" i="11"/>
  <c r="Q364" i="11"/>
  <c r="R364" i="11"/>
  <c r="W364" i="11"/>
  <c r="K365" i="11"/>
  <c r="L365" i="11"/>
  <c r="M365" i="11"/>
  <c r="N365" i="11"/>
  <c r="O365" i="11"/>
  <c r="P365" i="11"/>
  <c r="Q365" i="11"/>
  <c r="R365" i="11"/>
  <c r="W365" i="11"/>
  <c r="K366" i="11"/>
  <c r="L366" i="11"/>
  <c r="M366" i="11"/>
  <c r="N366" i="11"/>
  <c r="O366" i="11"/>
  <c r="P366" i="11"/>
  <c r="Q366" i="11"/>
  <c r="R366" i="11"/>
  <c r="W366" i="11"/>
  <c r="K367" i="11"/>
  <c r="L367" i="11"/>
  <c r="M367" i="11"/>
  <c r="N367" i="11"/>
  <c r="O367" i="11"/>
  <c r="P367" i="11"/>
  <c r="Q367" i="11"/>
  <c r="R367" i="11"/>
  <c r="W367" i="11"/>
  <c r="K368" i="11"/>
  <c r="L368" i="11"/>
  <c r="M368" i="11"/>
  <c r="N368" i="11"/>
  <c r="O368" i="11"/>
  <c r="P368" i="11"/>
  <c r="Q368" i="11"/>
  <c r="R368" i="11"/>
  <c r="W368" i="11"/>
  <c r="K369" i="11"/>
  <c r="L369" i="11"/>
  <c r="M369" i="11"/>
  <c r="N369" i="11"/>
  <c r="O369" i="11"/>
  <c r="P369" i="11"/>
  <c r="Q369" i="11"/>
  <c r="R369" i="11"/>
  <c r="W369" i="11"/>
  <c r="K370" i="11"/>
  <c r="L370" i="11"/>
  <c r="M370" i="11"/>
  <c r="N370" i="11"/>
  <c r="O370" i="11"/>
  <c r="P370" i="11"/>
  <c r="Q370" i="11"/>
  <c r="R370" i="11"/>
  <c r="W370" i="11"/>
  <c r="K371" i="11"/>
  <c r="L371" i="11"/>
  <c r="M371" i="11"/>
  <c r="N371" i="11"/>
  <c r="O371" i="11"/>
  <c r="P371" i="11"/>
  <c r="Q371" i="11"/>
  <c r="R371" i="11"/>
  <c r="W371" i="11"/>
  <c r="K372" i="11"/>
  <c r="L372" i="11"/>
  <c r="M372" i="11"/>
  <c r="N372" i="11"/>
  <c r="O372" i="11"/>
  <c r="P372" i="11"/>
  <c r="Q372" i="11"/>
  <c r="R372" i="11"/>
  <c r="W372" i="11"/>
  <c r="K373" i="11"/>
  <c r="L373" i="11"/>
  <c r="M373" i="11"/>
  <c r="N373" i="11"/>
  <c r="O373" i="11"/>
  <c r="P373" i="11"/>
  <c r="Q373" i="11"/>
  <c r="R373" i="11"/>
  <c r="W373" i="11"/>
  <c r="K374" i="11"/>
  <c r="L374" i="11"/>
  <c r="M374" i="11"/>
  <c r="N374" i="11"/>
  <c r="O374" i="11"/>
  <c r="P374" i="11"/>
  <c r="Q374" i="11"/>
  <c r="R374" i="11"/>
  <c r="W374" i="11"/>
  <c r="K375" i="11"/>
  <c r="L375" i="11"/>
  <c r="M375" i="11"/>
  <c r="N375" i="11"/>
  <c r="O375" i="11"/>
  <c r="P375" i="11"/>
  <c r="Q375" i="11"/>
  <c r="R375" i="11"/>
  <c r="W375" i="11"/>
  <c r="K376" i="11"/>
  <c r="L376" i="11"/>
  <c r="M376" i="11"/>
  <c r="N376" i="11"/>
  <c r="O376" i="11"/>
  <c r="P376" i="11"/>
  <c r="Q376" i="11"/>
  <c r="R376" i="11"/>
  <c r="W376"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A46" i="11"/>
  <c r="B46" i="11"/>
  <c r="C46" i="11"/>
  <c r="D47" i="11"/>
  <c r="E46" i="11"/>
  <c r="A47" i="11"/>
  <c r="B47" i="11"/>
  <c r="C47" i="11"/>
  <c r="D48" i="11"/>
  <c r="E47" i="11"/>
  <c r="A48" i="11"/>
  <c r="B48" i="11"/>
  <c r="C48" i="11"/>
  <c r="D49" i="11"/>
  <c r="E48" i="11"/>
  <c r="A49" i="11"/>
  <c r="B49" i="11"/>
  <c r="C49" i="11"/>
  <c r="D50" i="11"/>
  <c r="E49" i="11"/>
  <c r="A50" i="11"/>
  <c r="B50" i="11"/>
  <c r="C50" i="11"/>
  <c r="D51" i="11"/>
  <c r="A51" i="11"/>
  <c r="B51" i="11"/>
  <c r="C51" i="11"/>
  <c r="D52" i="11"/>
  <c r="A52" i="11"/>
  <c r="B52" i="11"/>
  <c r="C52" i="11"/>
  <c r="D53" i="11"/>
  <c r="E52" i="11"/>
  <c r="A53" i="11"/>
  <c r="B53" i="11"/>
  <c r="C53" i="11"/>
  <c r="D54" i="11"/>
  <c r="A54" i="11"/>
  <c r="B54" i="11"/>
  <c r="C54" i="11"/>
  <c r="D55" i="11"/>
  <c r="E54" i="11"/>
  <c r="A55" i="11"/>
  <c r="B55" i="11"/>
  <c r="C55" i="11"/>
  <c r="D56" i="11"/>
  <c r="E55" i="11"/>
  <c r="A56" i="11"/>
  <c r="B56" i="11"/>
  <c r="C56" i="11"/>
  <c r="D57" i="11"/>
  <c r="E56" i="11"/>
  <c r="A57" i="11"/>
  <c r="B57" i="11"/>
  <c r="C57" i="11"/>
  <c r="D58" i="11"/>
  <c r="E57" i="11"/>
  <c r="A58" i="11"/>
  <c r="B58" i="11"/>
  <c r="C58" i="11"/>
  <c r="D59" i="11"/>
  <c r="A59" i="11"/>
  <c r="B59" i="11"/>
  <c r="C59" i="11"/>
  <c r="D60" i="11"/>
  <c r="A60" i="11"/>
  <c r="B60" i="11"/>
  <c r="C60" i="11"/>
  <c r="D61" i="11"/>
  <c r="E60" i="11"/>
  <c r="A61" i="11"/>
  <c r="B61" i="11"/>
  <c r="C61" i="11"/>
  <c r="D62" i="11"/>
  <c r="A62" i="11"/>
  <c r="B62" i="11"/>
  <c r="C62" i="11"/>
  <c r="D63" i="11"/>
  <c r="E62" i="11"/>
  <c r="A63" i="11"/>
  <c r="B63" i="11"/>
  <c r="C63" i="11"/>
  <c r="D64" i="11"/>
  <c r="E63" i="11"/>
  <c r="A64" i="11"/>
  <c r="B64" i="11"/>
  <c r="C64" i="11"/>
  <c r="D65" i="11"/>
  <c r="E64" i="11"/>
  <c r="A65" i="11"/>
  <c r="B65" i="11"/>
  <c r="C65" i="11"/>
  <c r="D66" i="11"/>
  <c r="E65" i="11"/>
  <c r="A66" i="11"/>
  <c r="B66" i="11"/>
  <c r="C66" i="11"/>
  <c r="D67" i="11"/>
  <c r="A67" i="11"/>
  <c r="B67" i="11"/>
  <c r="C67" i="11"/>
  <c r="D68" i="11"/>
  <c r="E67" i="11"/>
  <c r="A68" i="11"/>
  <c r="B68" i="11"/>
  <c r="C68" i="11"/>
  <c r="D69" i="11"/>
  <c r="E68" i="11"/>
  <c r="A69" i="11"/>
  <c r="B69" i="11"/>
  <c r="C69" i="11"/>
  <c r="D70" i="11"/>
  <c r="A70" i="11"/>
  <c r="B70" i="11"/>
  <c r="C70" i="11"/>
  <c r="D71" i="11"/>
  <c r="E70" i="11"/>
  <c r="A71" i="11"/>
  <c r="B71" i="11"/>
  <c r="C71" i="11"/>
  <c r="D72" i="11"/>
  <c r="E71" i="11"/>
  <c r="A72" i="11"/>
  <c r="B72" i="11"/>
  <c r="C72" i="11"/>
  <c r="D73" i="11"/>
  <c r="E72" i="11"/>
  <c r="A73" i="11"/>
  <c r="B73" i="11"/>
  <c r="C73" i="11"/>
  <c r="D74" i="11"/>
  <c r="E73" i="11"/>
  <c r="A74" i="11"/>
  <c r="B74" i="11"/>
  <c r="C74" i="11"/>
  <c r="D75" i="11"/>
  <c r="E74" i="11"/>
  <c r="A75" i="11"/>
  <c r="B75" i="11"/>
  <c r="C75" i="11"/>
  <c r="D76" i="11"/>
  <c r="A76" i="11"/>
  <c r="B76" i="11"/>
  <c r="C76" i="11"/>
  <c r="D77" i="11"/>
  <c r="A77" i="11"/>
  <c r="B77" i="11"/>
  <c r="C77" i="11"/>
  <c r="D78" i="11"/>
  <c r="E77" i="11"/>
  <c r="A78" i="11"/>
  <c r="B78" i="11"/>
  <c r="C78" i="11"/>
  <c r="D79" i="11"/>
  <c r="A79" i="11"/>
  <c r="B79" i="11"/>
  <c r="C79" i="11"/>
  <c r="D80" i="11"/>
  <c r="E79" i="11"/>
  <c r="A80" i="11"/>
  <c r="B80" i="11"/>
  <c r="C80" i="11"/>
  <c r="D81" i="11"/>
  <c r="E80" i="11"/>
  <c r="A81" i="11"/>
  <c r="B81" i="11"/>
  <c r="C81" i="11"/>
  <c r="D82" i="11"/>
  <c r="E81" i="11"/>
  <c r="A82" i="11"/>
  <c r="B82" i="11"/>
  <c r="C82" i="11"/>
  <c r="D83" i="11"/>
  <c r="E82" i="11"/>
  <c r="A83" i="11"/>
  <c r="B83" i="11"/>
  <c r="C83" i="11"/>
  <c r="D84" i="11"/>
  <c r="E83" i="11"/>
  <c r="A84" i="11"/>
  <c r="B84" i="11"/>
  <c r="C84" i="11"/>
  <c r="D85" i="11"/>
  <c r="A85" i="11"/>
  <c r="B85" i="11"/>
  <c r="C85" i="11"/>
  <c r="D86" i="11"/>
  <c r="E85" i="11"/>
  <c r="A86" i="11"/>
  <c r="B86" i="11"/>
  <c r="C86" i="11"/>
  <c r="D87" i="11"/>
  <c r="A87" i="11"/>
  <c r="B87" i="11"/>
  <c r="C87" i="11"/>
  <c r="D88" i="11"/>
  <c r="E87" i="11"/>
  <c r="A88" i="11"/>
  <c r="B88" i="11"/>
  <c r="C88" i="11"/>
  <c r="D89" i="11"/>
  <c r="E88" i="11"/>
  <c r="A89" i="11"/>
  <c r="B89" i="11"/>
  <c r="C89" i="11"/>
  <c r="D90" i="11"/>
  <c r="E89" i="11"/>
  <c r="A90" i="11"/>
  <c r="B90" i="11"/>
  <c r="C90" i="11"/>
  <c r="D91" i="11"/>
  <c r="E90" i="11"/>
  <c r="A91" i="11"/>
  <c r="B91" i="11"/>
  <c r="C91" i="11"/>
  <c r="D92" i="11"/>
  <c r="E91" i="11"/>
  <c r="A92" i="11"/>
  <c r="B92" i="11"/>
  <c r="C92" i="11"/>
  <c r="D93" i="11"/>
  <c r="A93" i="11"/>
  <c r="B93" i="11"/>
  <c r="C93" i="11"/>
  <c r="D94" i="11"/>
  <c r="A94" i="11"/>
  <c r="B94" i="11"/>
  <c r="C94" i="11"/>
  <c r="D95" i="11"/>
  <c r="E94" i="11"/>
  <c r="A95" i="11"/>
  <c r="B95" i="11"/>
  <c r="C95" i="11"/>
  <c r="D96" i="11"/>
  <c r="A96" i="11"/>
  <c r="B96" i="11"/>
  <c r="C96" i="11"/>
  <c r="D97" i="11"/>
  <c r="E96" i="11"/>
  <c r="A97" i="11"/>
  <c r="B97" i="11"/>
  <c r="C97" i="11"/>
  <c r="D98" i="11"/>
  <c r="E97" i="11"/>
  <c r="A98" i="11"/>
  <c r="B98" i="11"/>
  <c r="C98" i="11"/>
  <c r="D99" i="11"/>
  <c r="E98" i="11"/>
  <c r="A99" i="11"/>
  <c r="B99" i="11"/>
  <c r="C99" i="11"/>
  <c r="D100" i="11"/>
  <c r="E99" i="11"/>
  <c r="A100" i="11"/>
  <c r="B100" i="11"/>
  <c r="C100" i="11"/>
  <c r="D101" i="11"/>
  <c r="E100" i="11"/>
  <c r="A101" i="11"/>
  <c r="B101" i="11"/>
  <c r="C101" i="11"/>
  <c r="D102" i="11"/>
  <c r="E101" i="11"/>
  <c r="A102" i="11"/>
  <c r="B102" i="11"/>
  <c r="C102" i="11"/>
  <c r="D103" i="11"/>
  <c r="A103" i="11"/>
  <c r="B103" i="11"/>
  <c r="C103" i="11"/>
  <c r="D104" i="11"/>
  <c r="E103" i="11"/>
  <c r="A104" i="11"/>
  <c r="B104" i="11"/>
  <c r="C104" i="11"/>
  <c r="D105" i="11"/>
  <c r="E104" i="11"/>
  <c r="A105" i="11"/>
  <c r="B105" i="11"/>
  <c r="C105" i="11"/>
  <c r="D106" i="11"/>
  <c r="E105" i="11"/>
  <c r="A106" i="11"/>
  <c r="B106" i="11"/>
  <c r="C106" i="11"/>
  <c r="D107" i="11"/>
  <c r="E106" i="11"/>
  <c r="A107" i="11"/>
  <c r="B107" i="11"/>
  <c r="C107" i="11"/>
  <c r="D108" i="11"/>
  <c r="E107" i="11"/>
  <c r="A108" i="11"/>
  <c r="B108" i="11"/>
  <c r="C108" i="11"/>
  <c r="D109" i="11"/>
  <c r="E108" i="11"/>
  <c r="A109" i="11"/>
  <c r="B109" i="11"/>
  <c r="C109" i="11"/>
  <c r="D110" i="11"/>
  <c r="E109" i="11"/>
  <c r="A110" i="11"/>
  <c r="B110" i="11"/>
  <c r="C110" i="11"/>
  <c r="D111" i="11"/>
  <c r="A111" i="11"/>
  <c r="B111" i="11"/>
  <c r="C111" i="11"/>
  <c r="D112" i="11"/>
  <c r="A112" i="11"/>
  <c r="B112" i="11"/>
  <c r="C112" i="11"/>
  <c r="D113" i="11"/>
  <c r="E112" i="11"/>
  <c r="A113" i="11"/>
  <c r="B113" i="11"/>
  <c r="C113" i="11"/>
  <c r="D114" i="11"/>
  <c r="E113" i="11"/>
  <c r="A114" i="11"/>
  <c r="B114" i="11"/>
  <c r="C114" i="11"/>
  <c r="D115" i="11"/>
  <c r="E114" i="11"/>
  <c r="A115" i="11"/>
  <c r="B115" i="11"/>
  <c r="C115" i="11"/>
  <c r="D116" i="11"/>
  <c r="E115" i="11"/>
  <c r="A116" i="11"/>
  <c r="B116" i="11"/>
  <c r="C116" i="11"/>
  <c r="D117" i="11"/>
  <c r="E116" i="11"/>
  <c r="A117" i="11"/>
  <c r="B117" i="11"/>
  <c r="C117" i="11"/>
  <c r="D118" i="11"/>
  <c r="E117" i="11"/>
  <c r="A118" i="11"/>
  <c r="B118" i="11"/>
  <c r="C118" i="11"/>
  <c r="D119" i="11"/>
  <c r="E118" i="11"/>
  <c r="A119" i="11"/>
  <c r="B119" i="11"/>
  <c r="C119" i="11"/>
  <c r="D120" i="11"/>
  <c r="E119" i="11"/>
  <c r="A120" i="11"/>
  <c r="B120" i="11"/>
  <c r="C120" i="11"/>
  <c r="D121" i="11"/>
  <c r="E120" i="11"/>
  <c r="A121" i="11"/>
  <c r="B121" i="11"/>
  <c r="C121" i="11"/>
  <c r="D122" i="11"/>
  <c r="E121" i="11"/>
  <c r="A122" i="11"/>
  <c r="B122" i="11"/>
  <c r="C122" i="11"/>
  <c r="D123" i="11"/>
  <c r="E122" i="11"/>
  <c r="A123" i="11"/>
  <c r="B123" i="11"/>
  <c r="C123" i="11"/>
  <c r="D124" i="11"/>
  <c r="E123" i="11"/>
  <c r="A124" i="11"/>
  <c r="B124" i="11"/>
  <c r="C124" i="11"/>
  <c r="D125" i="11"/>
  <c r="E124" i="11"/>
  <c r="A125" i="11"/>
  <c r="B125" i="11"/>
  <c r="C125" i="11"/>
  <c r="D126" i="11"/>
  <c r="E125" i="11"/>
  <c r="A126" i="11"/>
  <c r="B126" i="11"/>
  <c r="C126" i="11"/>
  <c r="D127" i="11"/>
  <c r="E126" i="11"/>
  <c r="A127" i="11"/>
  <c r="B127" i="11"/>
  <c r="C127" i="11"/>
  <c r="D128" i="11"/>
  <c r="E127" i="11"/>
  <c r="A128" i="11"/>
  <c r="B128" i="11"/>
  <c r="C128" i="11"/>
  <c r="D129" i="11"/>
  <c r="E128" i="11"/>
  <c r="A129" i="11"/>
  <c r="B129" i="11"/>
  <c r="C129" i="11"/>
  <c r="D130" i="11"/>
  <c r="E129" i="11"/>
  <c r="A130" i="11"/>
  <c r="B130" i="11"/>
  <c r="C130" i="11"/>
  <c r="D131" i="11"/>
  <c r="E130" i="11"/>
  <c r="A131" i="11"/>
  <c r="B131" i="11"/>
  <c r="C131" i="11"/>
  <c r="D132" i="11"/>
  <c r="E131" i="11"/>
  <c r="A132" i="11"/>
  <c r="B132" i="11"/>
  <c r="C132" i="11"/>
  <c r="D133" i="11"/>
  <c r="E132" i="11"/>
  <c r="A133" i="11"/>
  <c r="B133" i="11"/>
  <c r="C133" i="11"/>
  <c r="D134" i="11"/>
  <c r="E133" i="11"/>
  <c r="A134" i="11"/>
  <c r="B134" i="11"/>
  <c r="C134" i="11"/>
  <c r="D135" i="11"/>
  <c r="E134" i="11"/>
  <c r="A135" i="11"/>
  <c r="B135" i="11"/>
  <c r="C135" i="11"/>
  <c r="D136" i="11"/>
  <c r="E135" i="11"/>
  <c r="A136" i="11"/>
  <c r="B136" i="11"/>
  <c r="C136" i="11"/>
  <c r="D137" i="11"/>
  <c r="E136" i="11"/>
  <c r="A137" i="11"/>
  <c r="B137" i="11"/>
  <c r="C137" i="11"/>
  <c r="D138" i="11"/>
  <c r="E137" i="11"/>
  <c r="A138" i="11"/>
  <c r="B138" i="11"/>
  <c r="C138" i="11"/>
  <c r="D139" i="11"/>
  <c r="E138" i="11"/>
  <c r="A139" i="11"/>
  <c r="B139" i="11"/>
  <c r="C139" i="11"/>
  <c r="D140" i="11"/>
  <c r="E139" i="11"/>
  <c r="A140" i="11"/>
  <c r="B140" i="11"/>
  <c r="C140" i="11"/>
  <c r="D141" i="11"/>
  <c r="E140" i="11"/>
  <c r="A141" i="11"/>
  <c r="B141" i="11"/>
  <c r="C141" i="11"/>
  <c r="D142" i="11"/>
  <c r="E141" i="11"/>
  <c r="A142" i="11"/>
  <c r="B142" i="11"/>
  <c r="C142" i="11"/>
  <c r="D143" i="11"/>
  <c r="E142" i="11"/>
  <c r="A143" i="11"/>
  <c r="B143" i="11"/>
  <c r="C143" i="11"/>
  <c r="D144" i="11"/>
  <c r="E143" i="11"/>
  <c r="A144" i="11"/>
  <c r="B144" i="11"/>
  <c r="C144" i="11"/>
  <c r="D145" i="11"/>
  <c r="E144" i="11"/>
  <c r="A145" i="11"/>
  <c r="B145" i="11"/>
  <c r="C145" i="11"/>
  <c r="D146" i="11"/>
  <c r="E145" i="11"/>
  <c r="A146" i="11"/>
  <c r="B146" i="11"/>
  <c r="C146" i="11"/>
  <c r="D147" i="11"/>
  <c r="E146" i="11"/>
  <c r="A147" i="11"/>
  <c r="B147" i="11"/>
  <c r="C147" i="11"/>
  <c r="D148" i="11"/>
  <c r="E147" i="11"/>
  <c r="A148" i="11"/>
  <c r="B148" i="11"/>
  <c r="C148" i="11"/>
  <c r="D149" i="11"/>
  <c r="E148" i="11"/>
  <c r="A149" i="11"/>
  <c r="B149" i="11"/>
  <c r="C149" i="11"/>
  <c r="D150" i="11"/>
  <c r="E149" i="11"/>
  <c r="A150" i="11"/>
  <c r="B150" i="11"/>
  <c r="C150" i="11"/>
  <c r="D151" i="11"/>
  <c r="E150" i="11"/>
  <c r="A151" i="11"/>
  <c r="B151" i="11"/>
  <c r="C151" i="11"/>
  <c r="D152" i="11"/>
  <c r="E151" i="11"/>
  <c r="A152" i="11"/>
  <c r="B152" i="11"/>
  <c r="C152" i="11"/>
  <c r="D153" i="11"/>
  <c r="E152" i="11"/>
  <c r="A153" i="11"/>
  <c r="B153" i="11"/>
  <c r="C153" i="11"/>
  <c r="D154" i="11"/>
  <c r="E153" i="11"/>
  <c r="A154" i="11"/>
  <c r="B154" i="11"/>
  <c r="C154" i="11"/>
  <c r="D155" i="11"/>
  <c r="E154" i="11"/>
  <c r="A155" i="11"/>
  <c r="B155" i="11"/>
  <c r="C155" i="11"/>
  <c r="D156" i="11"/>
  <c r="E155" i="11"/>
  <c r="A156" i="11"/>
  <c r="B156" i="11"/>
  <c r="C156" i="11"/>
  <c r="D157" i="11"/>
  <c r="E156" i="11"/>
  <c r="A157" i="11"/>
  <c r="B157" i="11"/>
  <c r="C157" i="11"/>
  <c r="D158" i="11"/>
  <c r="E157" i="11"/>
  <c r="A158" i="11"/>
  <c r="B158" i="11"/>
  <c r="C158" i="11"/>
  <c r="D159" i="11"/>
  <c r="E158" i="11"/>
  <c r="A159" i="11"/>
  <c r="B159" i="11"/>
  <c r="C159" i="11"/>
  <c r="D160" i="11"/>
  <c r="E159" i="11"/>
  <c r="A160" i="11"/>
  <c r="B160" i="11"/>
  <c r="C160" i="11"/>
  <c r="D161" i="11"/>
  <c r="E160" i="11"/>
  <c r="A161" i="11"/>
  <c r="B161" i="11"/>
  <c r="C161" i="11"/>
  <c r="D162" i="11"/>
  <c r="E161" i="11"/>
  <c r="A162" i="11"/>
  <c r="B162" i="11"/>
  <c r="C162" i="11"/>
  <c r="D163" i="11"/>
  <c r="E162" i="11"/>
  <c r="A163" i="11"/>
  <c r="B163" i="11"/>
  <c r="C163" i="11"/>
  <c r="D164" i="11"/>
  <c r="E163" i="11"/>
  <c r="A164" i="11"/>
  <c r="B164" i="11"/>
  <c r="C164" i="11"/>
  <c r="D165" i="11"/>
  <c r="E164" i="11"/>
  <c r="A165" i="11"/>
  <c r="B165" i="11"/>
  <c r="C165" i="11"/>
  <c r="D166" i="11"/>
  <c r="E165" i="11"/>
  <c r="A166" i="11"/>
  <c r="B166" i="11"/>
  <c r="C166" i="11"/>
  <c r="D167" i="11"/>
  <c r="E166" i="11"/>
  <c r="A167" i="11"/>
  <c r="B167" i="11"/>
  <c r="C167" i="11"/>
  <c r="D168" i="11"/>
  <c r="E167" i="11"/>
  <c r="A168" i="11"/>
  <c r="B168" i="11"/>
  <c r="C168" i="11"/>
  <c r="D169" i="11"/>
  <c r="E168" i="11"/>
  <c r="A169" i="11"/>
  <c r="B169" i="11"/>
  <c r="C169" i="11"/>
  <c r="D170" i="11"/>
  <c r="E169" i="11"/>
  <c r="A170" i="11"/>
  <c r="B170" i="11"/>
  <c r="C170" i="11"/>
  <c r="D171" i="11"/>
  <c r="E170" i="11"/>
  <c r="A171" i="11"/>
  <c r="B171" i="11"/>
  <c r="C171" i="11"/>
  <c r="D172" i="11"/>
  <c r="E171" i="11"/>
  <c r="A172" i="11"/>
  <c r="B172" i="11"/>
  <c r="C172" i="11"/>
  <c r="D173" i="11"/>
  <c r="E172" i="11"/>
  <c r="A173" i="11"/>
  <c r="B173" i="11"/>
  <c r="C173" i="11"/>
  <c r="D174" i="11"/>
  <c r="E173" i="11"/>
  <c r="A174" i="11"/>
  <c r="B174" i="11"/>
  <c r="C174" i="11"/>
  <c r="D175" i="11"/>
  <c r="E174" i="11"/>
  <c r="A175" i="11"/>
  <c r="B175" i="11"/>
  <c r="C175" i="11"/>
  <c r="D176" i="11"/>
  <c r="E175" i="11"/>
  <c r="A176" i="11"/>
  <c r="B176" i="11"/>
  <c r="C176" i="11"/>
  <c r="D177" i="11"/>
  <c r="E176" i="11"/>
  <c r="A177" i="11"/>
  <c r="B177" i="11"/>
  <c r="C177" i="11"/>
  <c r="D178" i="11"/>
  <c r="E177" i="11"/>
  <c r="A178" i="11"/>
  <c r="B178" i="11"/>
  <c r="C178" i="11"/>
  <c r="D179" i="11"/>
  <c r="E178" i="11"/>
  <c r="A179" i="11"/>
  <c r="B179" i="11"/>
  <c r="C179" i="11"/>
  <c r="D180" i="11"/>
  <c r="E179" i="11"/>
  <c r="A180" i="11"/>
  <c r="B180" i="11"/>
  <c r="C180" i="11"/>
  <c r="D181" i="11"/>
  <c r="E180" i="11"/>
  <c r="A181" i="11"/>
  <c r="B181" i="11"/>
  <c r="C181" i="11"/>
  <c r="D182" i="11"/>
  <c r="E181" i="11"/>
  <c r="A182" i="11"/>
  <c r="B182" i="11"/>
  <c r="C182" i="11"/>
  <c r="D183" i="11"/>
  <c r="E182" i="11"/>
  <c r="A183" i="11"/>
  <c r="B183" i="11"/>
  <c r="C183" i="11"/>
  <c r="D184" i="11"/>
  <c r="E183" i="11"/>
  <c r="A184" i="11"/>
  <c r="B184" i="11"/>
  <c r="C184" i="11"/>
  <c r="D185" i="11"/>
  <c r="E184" i="11"/>
  <c r="A185" i="11"/>
  <c r="B185" i="11"/>
  <c r="C185" i="11"/>
  <c r="D186" i="11"/>
  <c r="E185" i="11"/>
  <c r="A186" i="11"/>
  <c r="B186" i="11"/>
  <c r="C186" i="11"/>
  <c r="D187" i="11"/>
  <c r="E186" i="11"/>
  <c r="A187" i="11"/>
  <c r="B187" i="11"/>
  <c r="C187" i="11"/>
  <c r="D188" i="11"/>
  <c r="E187" i="11"/>
  <c r="A188" i="11"/>
  <c r="B188" i="11"/>
  <c r="C188" i="11"/>
  <c r="D189" i="11"/>
  <c r="E188" i="11"/>
  <c r="A189" i="11"/>
  <c r="B189" i="11"/>
  <c r="C189" i="11"/>
  <c r="D190" i="11"/>
  <c r="E189" i="11"/>
  <c r="A190" i="11"/>
  <c r="B190" i="11"/>
  <c r="C190" i="11"/>
  <c r="D191" i="11"/>
  <c r="E190" i="11"/>
  <c r="A191" i="11"/>
  <c r="B191" i="11"/>
  <c r="C191" i="11"/>
  <c r="D192" i="11"/>
  <c r="E191" i="11"/>
  <c r="A192" i="11"/>
  <c r="B192" i="11"/>
  <c r="C192" i="11"/>
  <c r="D193" i="11"/>
  <c r="E192" i="11"/>
  <c r="A193" i="11"/>
  <c r="B193" i="11"/>
  <c r="C193" i="11"/>
  <c r="D194" i="11"/>
  <c r="E193" i="11"/>
  <c r="A194" i="11"/>
  <c r="B194" i="11"/>
  <c r="C194" i="11"/>
  <c r="D195" i="11"/>
  <c r="E194" i="11"/>
  <c r="A195" i="11"/>
  <c r="B195" i="11"/>
  <c r="C195" i="11"/>
  <c r="D196" i="11"/>
  <c r="E195" i="11"/>
  <c r="A196" i="11"/>
  <c r="B196" i="11"/>
  <c r="C196" i="11"/>
  <c r="D197" i="11"/>
  <c r="E196" i="11"/>
  <c r="A197" i="11"/>
  <c r="B197" i="11"/>
  <c r="C197" i="11"/>
  <c r="D198" i="11"/>
  <c r="E197" i="11"/>
  <c r="A198" i="11"/>
  <c r="B198" i="11"/>
  <c r="C198" i="11"/>
  <c r="D199" i="11"/>
  <c r="E198" i="11"/>
  <c r="A199" i="11"/>
  <c r="B199" i="11"/>
  <c r="C199" i="11"/>
  <c r="D200" i="11"/>
  <c r="E199" i="11"/>
  <c r="A200" i="11"/>
  <c r="B200" i="11"/>
  <c r="C200" i="11"/>
  <c r="D201" i="11"/>
  <c r="E200" i="11"/>
  <c r="A201" i="11"/>
  <c r="B201" i="11"/>
  <c r="C201" i="11"/>
  <c r="D202" i="11"/>
  <c r="E201" i="11"/>
  <c r="A202" i="11"/>
  <c r="B202" i="11"/>
  <c r="C202" i="11"/>
  <c r="D203" i="11"/>
  <c r="E202" i="11"/>
  <c r="A203" i="11"/>
  <c r="B203" i="11"/>
  <c r="C203" i="11"/>
  <c r="D204" i="11"/>
  <c r="E203" i="11"/>
  <c r="A204" i="11"/>
  <c r="B204" i="11"/>
  <c r="C204" i="11"/>
  <c r="D205" i="11"/>
  <c r="E204" i="11"/>
  <c r="A205" i="11"/>
  <c r="B205" i="11"/>
  <c r="C205" i="11"/>
  <c r="D206" i="11"/>
  <c r="E205" i="11"/>
  <c r="A206" i="11"/>
  <c r="B206" i="11"/>
  <c r="C206" i="11"/>
  <c r="D207" i="11"/>
  <c r="E206" i="11"/>
  <c r="A207" i="11"/>
  <c r="B207" i="11"/>
  <c r="C207" i="11"/>
  <c r="D208" i="11"/>
  <c r="E207" i="11"/>
  <c r="A208" i="11"/>
  <c r="B208" i="11"/>
  <c r="C208" i="11"/>
  <c r="D209" i="11"/>
  <c r="E208" i="11"/>
  <c r="A209" i="11"/>
  <c r="B209" i="11"/>
  <c r="C209" i="11"/>
  <c r="D210" i="11"/>
  <c r="E209" i="11"/>
  <c r="A210" i="11"/>
  <c r="B210" i="11"/>
  <c r="C210" i="11"/>
  <c r="D211" i="11"/>
  <c r="E210" i="11"/>
  <c r="A211" i="11"/>
  <c r="B211" i="11"/>
  <c r="C211" i="11"/>
  <c r="D212" i="11"/>
  <c r="E211" i="11"/>
  <c r="A212" i="11"/>
  <c r="B212" i="11"/>
  <c r="C212" i="11"/>
  <c r="D213" i="11"/>
  <c r="E212" i="11"/>
  <c r="A213" i="11"/>
  <c r="B213" i="11"/>
  <c r="C213" i="11"/>
  <c r="D214" i="11"/>
  <c r="E213" i="11"/>
  <c r="A214" i="11"/>
  <c r="B214" i="11"/>
  <c r="C214" i="11"/>
  <c r="D215" i="11"/>
  <c r="E214" i="11"/>
  <c r="A215" i="11"/>
  <c r="B215" i="11"/>
  <c r="C215" i="11"/>
  <c r="D216" i="11"/>
  <c r="E215" i="11"/>
  <c r="A216" i="11"/>
  <c r="B216" i="11"/>
  <c r="C216" i="11"/>
  <c r="D217" i="11"/>
  <c r="E216" i="11"/>
  <c r="A217" i="11"/>
  <c r="B217" i="11"/>
  <c r="C217" i="11"/>
  <c r="D218" i="11"/>
  <c r="E217" i="11"/>
  <c r="A218" i="11"/>
  <c r="B218" i="11"/>
  <c r="C218" i="11"/>
  <c r="D219" i="11"/>
  <c r="E218" i="11"/>
  <c r="A219" i="11"/>
  <c r="B219" i="11"/>
  <c r="C219" i="11"/>
  <c r="D220" i="11"/>
  <c r="E219" i="11"/>
  <c r="A220" i="11"/>
  <c r="B220" i="11"/>
  <c r="C220" i="11"/>
  <c r="D221" i="11"/>
  <c r="E220" i="11"/>
  <c r="A221" i="11"/>
  <c r="B221" i="11"/>
  <c r="C221" i="11"/>
  <c r="D222" i="11"/>
  <c r="E221" i="11"/>
  <c r="A222" i="11"/>
  <c r="B222" i="11"/>
  <c r="C222" i="11"/>
  <c r="D223" i="11"/>
  <c r="E222" i="11"/>
  <c r="A223" i="11"/>
  <c r="B223" i="11"/>
  <c r="C223" i="11"/>
  <c r="D224" i="11"/>
  <c r="E223" i="11"/>
  <c r="A224" i="11"/>
  <c r="B224" i="11"/>
  <c r="C224" i="11"/>
  <c r="D225" i="11"/>
  <c r="E224" i="11"/>
  <c r="A225" i="11"/>
  <c r="B225" i="11"/>
  <c r="C225" i="11"/>
  <c r="D226" i="11"/>
  <c r="E225" i="11"/>
  <c r="A226" i="11"/>
  <c r="B226" i="11"/>
  <c r="C226" i="11"/>
  <c r="D227" i="11"/>
  <c r="E226" i="11"/>
  <c r="A227" i="11"/>
  <c r="B227" i="11"/>
  <c r="C227" i="11"/>
  <c r="D228" i="11"/>
  <c r="E227" i="11"/>
  <c r="A228" i="11"/>
  <c r="B228" i="11"/>
  <c r="C228" i="11"/>
  <c r="D229" i="11"/>
  <c r="E228" i="11"/>
  <c r="A229" i="11"/>
  <c r="B229" i="11"/>
  <c r="C229" i="11"/>
  <c r="D230" i="11"/>
  <c r="E229" i="11"/>
  <c r="A230" i="11"/>
  <c r="B230" i="11"/>
  <c r="C230" i="11"/>
  <c r="D231" i="11"/>
  <c r="E230" i="11"/>
  <c r="A231" i="11"/>
  <c r="B231" i="11"/>
  <c r="C231" i="11"/>
  <c r="D232" i="11"/>
  <c r="E231" i="11"/>
  <c r="A232" i="11"/>
  <c r="B232" i="11"/>
  <c r="C232" i="11"/>
  <c r="D233" i="11"/>
  <c r="E232" i="11"/>
  <c r="A233" i="11"/>
  <c r="B233" i="11"/>
  <c r="C233" i="11"/>
  <c r="D234" i="11"/>
  <c r="E233" i="11"/>
  <c r="A234" i="11"/>
  <c r="B234" i="11"/>
  <c r="C234" i="11"/>
  <c r="D235" i="11"/>
  <c r="E234" i="11"/>
  <c r="A235" i="11"/>
  <c r="B235" i="11"/>
  <c r="C235" i="11"/>
  <c r="D236" i="11"/>
  <c r="E235" i="11"/>
  <c r="A236" i="11"/>
  <c r="B236" i="11"/>
  <c r="C236" i="11"/>
  <c r="D237" i="11"/>
  <c r="E236" i="11"/>
  <c r="A237" i="11"/>
  <c r="B237" i="11"/>
  <c r="C237" i="11"/>
  <c r="D238" i="11"/>
  <c r="E237" i="11"/>
  <c r="A238" i="11"/>
  <c r="B238" i="11"/>
  <c r="C238" i="11"/>
  <c r="D239" i="11"/>
  <c r="E238" i="11"/>
  <c r="A239" i="11"/>
  <c r="B239" i="11"/>
  <c r="C239" i="11"/>
  <c r="D240" i="11"/>
  <c r="E239" i="11"/>
  <c r="A240" i="11"/>
  <c r="B240" i="11"/>
  <c r="C240" i="11"/>
  <c r="D241" i="11"/>
  <c r="E240" i="11"/>
  <c r="A241" i="11"/>
  <c r="B241" i="11"/>
  <c r="C241" i="11"/>
  <c r="D242" i="11"/>
  <c r="E241" i="11"/>
  <c r="A242" i="11"/>
  <c r="B242" i="11"/>
  <c r="C242" i="11"/>
  <c r="D243" i="11"/>
  <c r="E242" i="11"/>
  <c r="A243" i="11"/>
  <c r="B243" i="11"/>
  <c r="C243" i="11"/>
  <c r="D244" i="11"/>
  <c r="E243" i="11"/>
  <c r="A244" i="11"/>
  <c r="B244" i="11"/>
  <c r="C244" i="11"/>
  <c r="D245" i="11"/>
  <c r="E244" i="11"/>
  <c r="A245" i="11"/>
  <c r="B245" i="11"/>
  <c r="C245" i="11"/>
  <c r="D246" i="11"/>
  <c r="E245" i="11"/>
  <c r="A246" i="11"/>
  <c r="B246" i="11"/>
  <c r="C246" i="11"/>
  <c r="D247" i="11"/>
  <c r="E246" i="11"/>
  <c r="A247" i="11"/>
  <c r="B247" i="11"/>
  <c r="C247" i="11"/>
  <c r="D248" i="11"/>
  <c r="E247" i="11"/>
  <c r="A248" i="11"/>
  <c r="B248" i="11"/>
  <c r="C248" i="11"/>
  <c r="D249" i="11"/>
  <c r="E248" i="11"/>
  <c r="A249" i="11"/>
  <c r="B249" i="11"/>
  <c r="C249" i="11"/>
  <c r="D250" i="11"/>
  <c r="E249" i="11"/>
  <c r="A250" i="11"/>
  <c r="B250" i="11"/>
  <c r="C250" i="11"/>
  <c r="D251" i="11"/>
  <c r="E250" i="11"/>
  <c r="A251" i="11"/>
  <c r="B251" i="11"/>
  <c r="C251" i="11"/>
  <c r="D252" i="11"/>
  <c r="E251" i="11"/>
  <c r="A252" i="11"/>
  <c r="B252" i="11"/>
  <c r="C252" i="11"/>
  <c r="D253" i="11"/>
  <c r="E252" i="11"/>
  <c r="A253" i="11"/>
  <c r="B253" i="11"/>
  <c r="C253" i="11"/>
  <c r="D254" i="11"/>
  <c r="E253" i="11"/>
  <c r="A254" i="11"/>
  <c r="B254" i="11"/>
  <c r="C254" i="11"/>
  <c r="D255" i="11"/>
  <c r="E254" i="11"/>
  <c r="A255" i="11"/>
  <c r="B255" i="11"/>
  <c r="C255" i="11"/>
  <c r="D256" i="11"/>
  <c r="E255" i="11"/>
  <c r="A256" i="11"/>
  <c r="B256" i="11"/>
  <c r="C256" i="11"/>
  <c r="D257" i="11"/>
  <c r="E256" i="11"/>
  <c r="A257" i="11"/>
  <c r="B257" i="11"/>
  <c r="C257" i="11"/>
  <c r="D258" i="11"/>
  <c r="E257" i="11"/>
  <c r="A258" i="11"/>
  <c r="B258" i="11"/>
  <c r="C258" i="11"/>
  <c r="D259" i="11"/>
  <c r="E258" i="11"/>
  <c r="A259" i="11"/>
  <c r="B259" i="11"/>
  <c r="C259" i="11"/>
  <c r="D260" i="11"/>
  <c r="E259" i="11"/>
  <c r="A260" i="11"/>
  <c r="B260" i="11"/>
  <c r="C260" i="11"/>
  <c r="D261" i="11"/>
  <c r="E260" i="11"/>
  <c r="A261" i="11"/>
  <c r="B261" i="11"/>
  <c r="C261" i="11"/>
  <c r="D262" i="11"/>
  <c r="E261" i="11"/>
  <c r="A262" i="11"/>
  <c r="B262" i="11"/>
  <c r="C262" i="11"/>
  <c r="D263" i="11"/>
  <c r="E262" i="11"/>
  <c r="A263" i="11"/>
  <c r="B263" i="11"/>
  <c r="C263" i="11"/>
  <c r="D264" i="11"/>
  <c r="E263" i="11"/>
  <c r="A264" i="11"/>
  <c r="B264" i="11"/>
  <c r="C264" i="11"/>
  <c r="D265" i="11"/>
  <c r="E264" i="11"/>
  <c r="A265" i="11"/>
  <c r="B265" i="11"/>
  <c r="C265" i="11"/>
  <c r="D266" i="11"/>
  <c r="E265" i="11"/>
  <c r="A266" i="11"/>
  <c r="B266" i="11"/>
  <c r="C266" i="11"/>
  <c r="D267" i="11"/>
  <c r="E266" i="11"/>
  <c r="A267" i="11"/>
  <c r="B267" i="11"/>
  <c r="C267" i="11"/>
  <c r="D268" i="11"/>
  <c r="E267" i="11"/>
  <c r="A268" i="11"/>
  <c r="B268" i="11"/>
  <c r="C268" i="11"/>
  <c r="D269" i="11"/>
  <c r="E268" i="11"/>
  <c r="A269" i="11"/>
  <c r="B269" i="11"/>
  <c r="C269" i="11"/>
  <c r="D270" i="11"/>
  <c r="E269" i="11"/>
  <c r="A270" i="11"/>
  <c r="B270" i="11"/>
  <c r="C270" i="11"/>
  <c r="D271" i="11"/>
  <c r="E270" i="11"/>
  <c r="A271" i="11"/>
  <c r="B271" i="11"/>
  <c r="C271" i="11"/>
  <c r="D272" i="11"/>
  <c r="E271" i="11"/>
  <c r="A272" i="11"/>
  <c r="B272" i="11"/>
  <c r="C272" i="11"/>
  <c r="D273" i="11"/>
  <c r="E272" i="11"/>
  <c r="A273" i="11"/>
  <c r="B273" i="11"/>
  <c r="C273" i="11"/>
  <c r="D274" i="11"/>
  <c r="E273" i="11"/>
  <c r="A274" i="11"/>
  <c r="B274" i="11"/>
  <c r="C274" i="11"/>
  <c r="D275" i="11"/>
  <c r="E274" i="11"/>
  <c r="A275" i="11"/>
  <c r="B275" i="11"/>
  <c r="C275" i="11"/>
  <c r="D276" i="11"/>
  <c r="E275" i="11"/>
  <c r="A276" i="11"/>
  <c r="B276" i="11"/>
  <c r="C276" i="11"/>
  <c r="D277" i="11"/>
  <c r="E276" i="11"/>
  <c r="A277" i="11"/>
  <c r="B277" i="11"/>
  <c r="C277" i="11"/>
  <c r="D278" i="11"/>
  <c r="E277" i="11"/>
  <c r="A278" i="11"/>
  <c r="B278" i="11"/>
  <c r="C278" i="11"/>
  <c r="D279" i="11"/>
  <c r="E278" i="11"/>
  <c r="A279" i="11"/>
  <c r="B279" i="11"/>
  <c r="C279" i="11"/>
  <c r="D280" i="11"/>
  <c r="E279" i="11"/>
  <c r="A280" i="11"/>
  <c r="B280" i="11"/>
  <c r="C280" i="11"/>
  <c r="D281" i="11"/>
  <c r="E280" i="11"/>
  <c r="A281" i="11"/>
  <c r="B281" i="11"/>
  <c r="C281" i="11"/>
  <c r="D282" i="11"/>
  <c r="E281" i="11"/>
  <c r="A282" i="11"/>
  <c r="B282" i="11"/>
  <c r="C282" i="11"/>
  <c r="D283" i="11"/>
  <c r="E282" i="11"/>
  <c r="A283" i="11"/>
  <c r="B283" i="11"/>
  <c r="C283" i="11"/>
  <c r="D284" i="11"/>
  <c r="E283" i="11"/>
  <c r="A284" i="11"/>
  <c r="B284" i="11"/>
  <c r="C284" i="11"/>
  <c r="D285" i="11"/>
  <c r="E284" i="11"/>
  <c r="A285" i="11"/>
  <c r="B285" i="11"/>
  <c r="C285" i="11"/>
  <c r="D286" i="11"/>
  <c r="E285" i="11"/>
  <c r="A286" i="11"/>
  <c r="B286" i="11"/>
  <c r="C286" i="11"/>
  <c r="D287" i="11"/>
  <c r="E286" i="11"/>
  <c r="A287" i="11"/>
  <c r="B287" i="11"/>
  <c r="C287" i="11"/>
  <c r="D288" i="11"/>
  <c r="E287" i="11"/>
  <c r="A288" i="11"/>
  <c r="B288" i="11"/>
  <c r="C288" i="11"/>
  <c r="D289" i="11"/>
  <c r="E288" i="11"/>
  <c r="A289" i="11"/>
  <c r="B289" i="11"/>
  <c r="C289" i="11"/>
  <c r="D290" i="11"/>
  <c r="E289" i="11"/>
  <c r="A290" i="11"/>
  <c r="B290" i="11"/>
  <c r="C290" i="11"/>
  <c r="D291" i="11"/>
  <c r="E290" i="11"/>
  <c r="A291" i="11"/>
  <c r="B291" i="11"/>
  <c r="C291" i="11"/>
  <c r="D292" i="11"/>
  <c r="E291" i="11"/>
  <c r="A292" i="11"/>
  <c r="B292" i="11"/>
  <c r="C292" i="11"/>
  <c r="D293" i="11"/>
  <c r="E292" i="11"/>
  <c r="A293" i="11"/>
  <c r="B293" i="11"/>
  <c r="C293" i="11"/>
  <c r="D294" i="11"/>
  <c r="E293" i="11"/>
  <c r="A294" i="11"/>
  <c r="B294" i="11"/>
  <c r="C294" i="11"/>
  <c r="D295" i="11"/>
  <c r="E294" i="11"/>
  <c r="A295" i="11"/>
  <c r="B295" i="11"/>
  <c r="C295" i="11"/>
  <c r="D296" i="11"/>
  <c r="E295" i="11"/>
  <c r="A296" i="11"/>
  <c r="B296" i="11"/>
  <c r="C296" i="11"/>
  <c r="D297" i="11"/>
  <c r="E296" i="11"/>
  <c r="A297" i="11"/>
  <c r="B297" i="11"/>
  <c r="C297" i="11"/>
  <c r="D298" i="11"/>
  <c r="E297" i="11"/>
  <c r="A298" i="11"/>
  <c r="B298" i="11"/>
  <c r="C298" i="11"/>
  <c r="D299" i="11"/>
  <c r="E298" i="11"/>
  <c r="A299" i="11"/>
  <c r="B299" i="11"/>
  <c r="C299" i="11"/>
  <c r="D300" i="11"/>
  <c r="E299" i="11"/>
  <c r="A300" i="11"/>
  <c r="B300" i="11"/>
  <c r="C300" i="11"/>
  <c r="D301" i="11"/>
  <c r="E300" i="11"/>
  <c r="A301" i="11"/>
  <c r="B301" i="11"/>
  <c r="C301" i="11"/>
  <c r="D302" i="11"/>
  <c r="E301" i="11"/>
  <c r="A302" i="11"/>
  <c r="B302" i="11"/>
  <c r="C302" i="11"/>
  <c r="D303" i="11"/>
  <c r="E302" i="11"/>
  <c r="A303" i="11"/>
  <c r="B303" i="11"/>
  <c r="C303" i="11"/>
  <c r="D304" i="11"/>
  <c r="E303" i="11"/>
  <c r="A304" i="11"/>
  <c r="B304" i="11"/>
  <c r="C304" i="11"/>
  <c r="D305" i="11"/>
  <c r="E304" i="11"/>
  <c r="A305" i="11"/>
  <c r="B305" i="11"/>
  <c r="C305" i="11"/>
  <c r="D306" i="11"/>
  <c r="E305" i="11"/>
  <c r="A306" i="11"/>
  <c r="B306" i="11"/>
  <c r="C306" i="11"/>
  <c r="D307" i="11"/>
  <c r="E306" i="11"/>
  <c r="A307" i="11"/>
  <c r="B307" i="11"/>
  <c r="C307" i="11"/>
  <c r="D308" i="11"/>
  <c r="E307" i="11"/>
  <c r="A308" i="11"/>
  <c r="B308" i="11"/>
  <c r="C308" i="11"/>
  <c r="D309" i="11"/>
  <c r="E308" i="11"/>
  <c r="A309" i="11"/>
  <c r="B309" i="11"/>
  <c r="C309" i="11"/>
  <c r="D310" i="11"/>
  <c r="E309" i="11"/>
  <c r="A310" i="11"/>
  <c r="B310" i="11"/>
  <c r="C310" i="11"/>
  <c r="D311" i="11"/>
  <c r="E310" i="11"/>
  <c r="A311" i="11"/>
  <c r="B311" i="11"/>
  <c r="C311" i="11"/>
  <c r="D312" i="11"/>
  <c r="E311" i="11"/>
  <c r="A312" i="11"/>
  <c r="B312" i="11"/>
  <c r="C312" i="11"/>
  <c r="D313" i="11"/>
  <c r="E312" i="11"/>
  <c r="A313" i="11"/>
  <c r="B313" i="11"/>
  <c r="C313" i="11"/>
  <c r="D314" i="11"/>
  <c r="E313" i="11"/>
  <c r="A314" i="11"/>
  <c r="B314" i="11"/>
  <c r="C314" i="11"/>
  <c r="D315" i="11"/>
  <c r="E314" i="11"/>
  <c r="A315" i="11"/>
  <c r="B315" i="11"/>
  <c r="C315" i="11"/>
  <c r="D316" i="11"/>
  <c r="E315" i="11"/>
  <c r="A316" i="11"/>
  <c r="B316" i="11"/>
  <c r="C316" i="11"/>
  <c r="D317" i="11"/>
  <c r="E316" i="11"/>
  <c r="A317" i="11"/>
  <c r="B317" i="11"/>
  <c r="C317" i="11"/>
  <c r="D318" i="11"/>
  <c r="E317" i="11"/>
  <c r="A318" i="11"/>
  <c r="B318" i="11"/>
  <c r="C318" i="11"/>
  <c r="D319" i="11"/>
  <c r="E318" i="11"/>
  <c r="A319" i="11"/>
  <c r="B319" i="11"/>
  <c r="C319" i="11"/>
  <c r="D320" i="11"/>
  <c r="E319" i="11"/>
  <c r="A320" i="11"/>
  <c r="B320" i="11"/>
  <c r="C320" i="11"/>
  <c r="D321" i="11"/>
  <c r="E320" i="11"/>
  <c r="A321" i="11"/>
  <c r="B321" i="11"/>
  <c r="C321" i="11"/>
  <c r="D322" i="11"/>
  <c r="E321" i="11"/>
  <c r="A322" i="11"/>
  <c r="B322" i="11"/>
  <c r="C322" i="11"/>
  <c r="D323" i="11"/>
  <c r="E322" i="11"/>
  <c r="A323" i="11"/>
  <c r="B323" i="11"/>
  <c r="C323" i="11"/>
  <c r="D324" i="11"/>
  <c r="E323" i="11"/>
  <c r="A324" i="11"/>
  <c r="B324" i="11"/>
  <c r="C324" i="11"/>
  <c r="D325" i="11"/>
  <c r="E324" i="11"/>
  <c r="A325" i="11"/>
  <c r="B325" i="11"/>
  <c r="C325" i="11"/>
  <c r="D326" i="11"/>
  <c r="E325" i="11"/>
  <c r="A326" i="11"/>
  <c r="B326" i="11"/>
  <c r="C326" i="11"/>
  <c r="D327" i="11"/>
  <c r="E326" i="11"/>
  <c r="A327" i="11"/>
  <c r="B327" i="11"/>
  <c r="C327" i="11"/>
  <c r="D328" i="11"/>
  <c r="E327" i="11"/>
  <c r="A328" i="11"/>
  <c r="B328" i="11"/>
  <c r="C328" i="11"/>
  <c r="D329" i="11"/>
  <c r="E328" i="11"/>
  <c r="A329" i="11"/>
  <c r="B329" i="11"/>
  <c r="C329" i="11"/>
  <c r="D330" i="11"/>
  <c r="E329" i="11"/>
  <c r="A330" i="11"/>
  <c r="B330" i="11"/>
  <c r="C330" i="11"/>
  <c r="D331" i="11"/>
  <c r="E330" i="11"/>
  <c r="A331" i="11"/>
  <c r="B331" i="11"/>
  <c r="C331" i="11"/>
  <c r="D332" i="11"/>
  <c r="E331" i="11"/>
  <c r="A332" i="11"/>
  <c r="B332" i="11"/>
  <c r="C332" i="11"/>
  <c r="D333" i="11"/>
  <c r="E332" i="11"/>
  <c r="A333" i="11"/>
  <c r="B333" i="11"/>
  <c r="C333" i="11"/>
  <c r="D334" i="11"/>
  <c r="E333" i="11"/>
  <c r="A334" i="11"/>
  <c r="B334" i="11"/>
  <c r="C334" i="11"/>
  <c r="D335" i="11"/>
  <c r="E334" i="11"/>
  <c r="A335" i="11"/>
  <c r="B335" i="11"/>
  <c r="C335" i="11"/>
  <c r="D336" i="11"/>
  <c r="E335" i="11"/>
  <c r="A336" i="11"/>
  <c r="B336" i="11"/>
  <c r="C336" i="11"/>
  <c r="D337" i="11"/>
  <c r="E336" i="11"/>
  <c r="A337" i="11"/>
  <c r="B337" i="11"/>
  <c r="C337" i="11"/>
  <c r="D338" i="11"/>
  <c r="E337" i="11"/>
  <c r="A338" i="11"/>
  <c r="B338" i="11"/>
  <c r="C338" i="11"/>
  <c r="D339" i="11"/>
  <c r="E338" i="11"/>
  <c r="A339" i="11"/>
  <c r="B339" i="11"/>
  <c r="C339" i="11"/>
  <c r="D340" i="11"/>
  <c r="E339" i="11"/>
  <c r="A340" i="11"/>
  <c r="B340" i="11"/>
  <c r="C340" i="11"/>
  <c r="D341" i="11"/>
  <c r="E340" i="11"/>
  <c r="A341" i="11"/>
  <c r="B341" i="11"/>
  <c r="C341" i="11"/>
  <c r="D342" i="11"/>
  <c r="E341" i="11"/>
  <c r="A342" i="11"/>
  <c r="B342" i="11"/>
  <c r="C342" i="11"/>
  <c r="D343" i="11"/>
  <c r="E342" i="11"/>
  <c r="A343" i="11"/>
  <c r="B343" i="11"/>
  <c r="C343" i="11"/>
  <c r="D344" i="11"/>
  <c r="E343" i="11"/>
  <c r="A344" i="11"/>
  <c r="B344" i="11"/>
  <c r="C344" i="11"/>
  <c r="D345" i="11"/>
  <c r="E344" i="11"/>
  <c r="A345" i="11"/>
  <c r="B345" i="11"/>
  <c r="C345" i="11"/>
  <c r="D346" i="11"/>
  <c r="E345" i="11"/>
  <c r="A346" i="11"/>
  <c r="B346" i="11"/>
  <c r="C346" i="11"/>
  <c r="D347" i="11"/>
  <c r="E346" i="11"/>
  <c r="A347" i="11"/>
  <c r="B347" i="11"/>
  <c r="C347" i="11"/>
  <c r="D348" i="11"/>
  <c r="E347" i="11"/>
  <c r="A348" i="11"/>
  <c r="B348" i="11"/>
  <c r="C348" i="11"/>
  <c r="D349" i="11"/>
  <c r="E348" i="11"/>
  <c r="A349" i="11"/>
  <c r="B349" i="11"/>
  <c r="C349" i="11"/>
  <c r="D350" i="11"/>
  <c r="E349" i="11"/>
  <c r="A350" i="11"/>
  <c r="B350" i="11"/>
  <c r="C350" i="11"/>
  <c r="D351" i="11"/>
  <c r="E350" i="11"/>
  <c r="A351" i="11"/>
  <c r="B351" i="11"/>
  <c r="C351" i="11"/>
  <c r="D352" i="11"/>
  <c r="E351" i="11"/>
  <c r="A352" i="11"/>
  <c r="B352" i="11"/>
  <c r="C352" i="11"/>
  <c r="D353" i="11"/>
  <c r="E352" i="11"/>
  <c r="A353" i="11"/>
  <c r="B353" i="11"/>
  <c r="C353" i="11"/>
  <c r="D354" i="11"/>
  <c r="E353" i="11"/>
  <c r="A354" i="11"/>
  <c r="B354" i="11"/>
  <c r="C354" i="11"/>
  <c r="D355" i="11"/>
  <c r="E354" i="11"/>
  <c r="A355" i="11"/>
  <c r="B355" i="11"/>
  <c r="C355" i="11"/>
  <c r="D356" i="11"/>
  <c r="E355" i="11"/>
  <c r="A356" i="11"/>
  <c r="B356" i="11"/>
  <c r="C356" i="11"/>
  <c r="D357" i="11"/>
  <c r="E356" i="11"/>
  <c r="A357" i="11"/>
  <c r="B357" i="11"/>
  <c r="C357" i="11"/>
  <c r="D358" i="11"/>
  <c r="E357" i="11"/>
  <c r="A358" i="11"/>
  <c r="B358" i="11"/>
  <c r="C358" i="11"/>
  <c r="D359" i="11"/>
  <c r="E358" i="11"/>
  <c r="A359" i="11"/>
  <c r="B359" i="11"/>
  <c r="C359" i="11"/>
  <c r="D360" i="11"/>
  <c r="E359" i="11"/>
  <c r="A360" i="11"/>
  <c r="B360" i="11"/>
  <c r="C360" i="11"/>
  <c r="D361" i="11"/>
  <c r="E360" i="11"/>
  <c r="A361" i="11"/>
  <c r="B361" i="11"/>
  <c r="C361" i="11"/>
  <c r="D362" i="11"/>
  <c r="E361" i="11"/>
  <c r="A362" i="11"/>
  <c r="B362" i="11"/>
  <c r="C362" i="11"/>
  <c r="D363" i="11"/>
  <c r="E362" i="11"/>
  <c r="A363" i="11"/>
  <c r="B363" i="11"/>
  <c r="C363" i="11"/>
  <c r="D364" i="11"/>
  <c r="E363" i="11"/>
  <c r="A364" i="11"/>
  <c r="B364" i="11"/>
  <c r="C364" i="11"/>
  <c r="D365" i="11"/>
  <c r="E364" i="11"/>
  <c r="A365" i="11"/>
  <c r="B365" i="11"/>
  <c r="C365" i="11"/>
  <c r="D366" i="11"/>
  <c r="E365" i="11"/>
  <c r="A366" i="11"/>
  <c r="B366" i="11"/>
  <c r="C366" i="11"/>
  <c r="D367" i="11"/>
  <c r="E366" i="11"/>
  <c r="A367" i="11"/>
  <c r="B367" i="11"/>
  <c r="C367" i="11"/>
  <c r="D368" i="11"/>
  <c r="E367" i="11"/>
  <c r="A368" i="11"/>
  <c r="B368" i="11"/>
  <c r="C368" i="11"/>
  <c r="D369" i="11"/>
  <c r="E368" i="11"/>
  <c r="A369" i="11"/>
  <c r="B369" i="11"/>
  <c r="C369" i="11"/>
  <c r="D370" i="11"/>
  <c r="E369" i="11"/>
  <c r="A370" i="11"/>
  <c r="B370" i="11"/>
  <c r="C370" i="11"/>
  <c r="D371" i="11"/>
  <c r="E370" i="11"/>
  <c r="A371" i="11"/>
  <c r="B371" i="11"/>
  <c r="C371" i="11"/>
  <c r="D372" i="11"/>
  <c r="E371" i="11"/>
  <c r="A372" i="11"/>
  <c r="B372" i="11"/>
  <c r="C372" i="11"/>
  <c r="D373" i="11"/>
  <c r="E372" i="11"/>
  <c r="A373" i="11"/>
  <c r="B373" i="11"/>
  <c r="C373" i="11"/>
  <c r="D374" i="11"/>
  <c r="E373" i="11"/>
  <c r="A374" i="11"/>
  <c r="B374" i="11"/>
  <c r="C374" i="11"/>
  <c r="D375" i="11"/>
  <c r="E374" i="11"/>
  <c r="A375" i="11"/>
  <c r="B375" i="11"/>
  <c r="C375" i="11"/>
  <c r="D376" i="11"/>
  <c r="E375" i="11"/>
  <c r="A376" i="11"/>
  <c r="B376" i="11"/>
  <c r="C376" i="11"/>
  <c r="D377" i="11"/>
  <c r="E376" i="11"/>
  <c r="W126" i="11"/>
  <c r="W34" i="11"/>
  <c r="W35" i="11"/>
  <c r="W36" i="11"/>
  <c r="W37" i="11"/>
  <c r="W38" i="11"/>
  <c r="W39" i="11"/>
  <c r="W40" i="11"/>
  <c r="W41" i="11"/>
  <c r="W42" i="11"/>
  <c r="W43" i="11"/>
  <c r="W44" i="11"/>
  <c r="W45" i="11"/>
  <c r="W46" i="11"/>
  <c r="W47" i="11"/>
  <c r="W48" i="11"/>
  <c r="W49" i="11"/>
  <c r="W50" i="11"/>
  <c r="W51" i="11"/>
  <c r="W52" i="11"/>
  <c r="W53" i="11"/>
  <c r="W54" i="11"/>
  <c r="W55" i="11"/>
  <c r="W56" i="11"/>
  <c r="W57" i="11"/>
  <c r="W58" i="11"/>
  <c r="W59" i="11"/>
  <c r="W60" i="11"/>
  <c r="W61" i="11"/>
  <c r="W62" i="11"/>
  <c r="W63" i="11"/>
  <c r="W64" i="11"/>
  <c r="W65" i="11"/>
  <c r="W66" i="11"/>
  <c r="W67" i="11"/>
  <c r="W68" i="11"/>
  <c r="W69" i="11"/>
  <c r="W70" i="11"/>
  <c r="W71" i="11"/>
  <c r="W72" i="11"/>
  <c r="W73" i="11"/>
  <c r="W74" i="11"/>
  <c r="W75" i="11"/>
  <c r="W76" i="11"/>
  <c r="W77" i="11"/>
  <c r="W78" i="11"/>
  <c r="W79" i="11"/>
  <c r="W80" i="11"/>
  <c r="W81" i="11"/>
  <c r="W82" i="11"/>
  <c r="W83" i="11"/>
  <c r="W84" i="11"/>
  <c r="W85" i="11"/>
  <c r="W86" i="11"/>
  <c r="W87" i="11"/>
  <c r="W88" i="11"/>
  <c r="W89" i="11"/>
  <c r="W90" i="11"/>
  <c r="W91" i="11"/>
  <c r="W92" i="11"/>
  <c r="W93" i="11"/>
  <c r="W94" i="11"/>
  <c r="W95" i="11"/>
  <c r="W96" i="11"/>
  <c r="W97" i="11"/>
  <c r="W98" i="11"/>
  <c r="W99" i="11"/>
  <c r="W100" i="11"/>
  <c r="W101" i="11"/>
  <c r="W102" i="11"/>
  <c r="W103" i="11"/>
  <c r="W104" i="11"/>
  <c r="W105" i="11"/>
  <c r="W106" i="11"/>
  <c r="W107" i="11"/>
  <c r="W108" i="11"/>
  <c r="W109" i="11"/>
  <c r="W110" i="11"/>
  <c r="W111" i="11"/>
  <c r="W112" i="11"/>
  <c r="W113" i="11"/>
  <c r="W114" i="11"/>
  <c r="W115" i="11"/>
  <c r="W116" i="11"/>
  <c r="W117" i="11"/>
  <c r="W118" i="11"/>
  <c r="W119" i="11"/>
  <c r="W120" i="11"/>
  <c r="W121" i="11"/>
  <c r="W122" i="11"/>
  <c r="W123" i="11"/>
  <c r="W124" i="11"/>
  <c r="W125" i="11"/>
  <c r="D3" i="15"/>
  <c r="E3" i="15" s="1"/>
  <c r="C3" i="15" s="1"/>
  <c r="D4" i="15"/>
  <c r="E4" i="15" s="1"/>
  <c r="D5" i="15"/>
  <c r="E5" i="15" s="1"/>
  <c r="D6" i="15"/>
  <c r="E6" i="15"/>
  <c r="D7" i="15"/>
  <c r="E7" i="15" s="1"/>
  <c r="D8" i="15"/>
  <c r="E8" i="15" s="1"/>
  <c r="C8" i="15" s="1"/>
  <c r="D9" i="15"/>
  <c r="E9" i="15" s="1"/>
  <c r="D10" i="15"/>
  <c r="E10" i="15" s="1"/>
  <c r="D11" i="15"/>
  <c r="E11" i="15" s="1"/>
  <c r="D12" i="15"/>
  <c r="E12" i="15" s="1"/>
  <c r="D13" i="15"/>
  <c r="E13" i="15" s="1"/>
  <c r="D14" i="15"/>
  <c r="E14" i="15" s="1"/>
  <c r="D15" i="15"/>
  <c r="E15" i="15" s="1"/>
  <c r="D16" i="15"/>
  <c r="E16" i="15" s="1"/>
  <c r="D17" i="15"/>
  <c r="E17" i="15" s="1"/>
  <c r="D18" i="15"/>
  <c r="E18" i="15" s="1"/>
  <c r="D19" i="15"/>
  <c r="E19" i="15" s="1"/>
  <c r="D20" i="15"/>
  <c r="E20" i="15" s="1"/>
  <c r="D21" i="15"/>
  <c r="E21" i="15" s="1"/>
  <c r="C21" i="15" s="1"/>
  <c r="S21" i="11" s="1"/>
  <c r="D22" i="15"/>
  <c r="E22" i="15" s="1"/>
  <c r="D24" i="15"/>
  <c r="E24" i="15" s="1"/>
  <c r="D25" i="15"/>
  <c r="E25" i="15" s="1"/>
  <c r="D26" i="15"/>
  <c r="E26" i="15" s="1"/>
  <c r="D27" i="15"/>
  <c r="E27" i="15"/>
  <c r="C27" i="15" s="1"/>
  <c r="D28" i="15"/>
  <c r="E28" i="15" s="1"/>
  <c r="D29" i="15"/>
  <c r="E29" i="15" s="1"/>
  <c r="D30" i="15"/>
  <c r="E30" i="15"/>
  <c r="D31" i="15"/>
  <c r="E31" i="15" s="1"/>
  <c r="D32" i="15"/>
  <c r="E32" i="15" s="1"/>
  <c r="C32" i="15" s="1"/>
  <c r="S32" i="11" s="1"/>
  <c r="D33" i="15"/>
  <c r="E33" i="15" s="1"/>
  <c r="D34" i="15"/>
  <c r="E34" i="15" s="1"/>
  <c r="D35" i="15"/>
  <c r="E35" i="15" s="1"/>
  <c r="D36" i="15"/>
  <c r="E36" i="15"/>
  <c r="D37" i="15"/>
  <c r="E37" i="15" s="1"/>
  <c r="D38" i="15"/>
  <c r="E38" i="15" s="1"/>
  <c r="D39" i="15"/>
  <c r="E39" i="15" s="1"/>
  <c r="D40" i="15"/>
  <c r="E40" i="15"/>
  <c r="D41" i="15"/>
  <c r="E41" i="15" s="1"/>
  <c r="D42" i="15"/>
  <c r="E42" i="15" s="1"/>
  <c r="D43" i="15"/>
  <c r="E43" i="15" s="1"/>
  <c r="C43" i="15" s="1"/>
  <c r="D44" i="15"/>
  <c r="E44" i="15" s="1"/>
  <c r="C44" i="15" s="1"/>
  <c r="S44" i="11" s="1"/>
  <c r="D45" i="15"/>
  <c r="E45" i="15" s="1"/>
  <c r="D46" i="15"/>
  <c r="E46" i="15" s="1"/>
  <c r="C46" i="15" s="1"/>
  <c r="S46" i="11" s="1"/>
  <c r="D47" i="15"/>
  <c r="E47" i="15" s="1"/>
  <c r="C47" i="15" s="1"/>
  <c r="S47" i="11" s="1"/>
  <c r="D48" i="15"/>
  <c r="E48" i="15"/>
  <c r="C48" i="15" s="1"/>
  <c r="S48" i="11" s="1"/>
  <c r="D49" i="15"/>
  <c r="E49" i="15" s="1"/>
  <c r="D50" i="15"/>
  <c r="E50" i="15"/>
  <c r="C50" i="15" s="1"/>
  <c r="S50" i="11" s="1"/>
  <c r="D51" i="15"/>
  <c r="E51" i="15" s="1"/>
  <c r="C51" i="15" s="1"/>
  <c r="S51" i="11" s="1"/>
  <c r="D52" i="15"/>
  <c r="E52" i="15" s="1"/>
  <c r="C52" i="15" s="1"/>
  <c r="S52" i="11" s="1"/>
  <c r="D53" i="15"/>
  <c r="E53" i="15" s="1"/>
  <c r="C53" i="15" s="1"/>
  <c r="S53" i="11" s="1"/>
  <c r="D54" i="15"/>
  <c r="E54" i="15" s="1"/>
  <c r="C54" i="15" s="1"/>
  <c r="S54" i="11" s="1"/>
  <c r="D55" i="15"/>
  <c r="E55" i="15" s="1"/>
  <c r="C55" i="15" s="1"/>
  <c r="S55" i="11" s="1"/>
  <c r="D56" i="15"/>
  <c r="E56" i="15" s="1"/>
  <c r="C56" i="15" s="1"/>
  <c r="S56" i="11" s="1"/>
  <c r="D57" i="15"/>
  <c r="E57" i="15" s="1"/>
  <c r="D58" i="15"/>
  <c r="E58" i="15" s="1"/>
  <c r="C58" i="15" s="1"/>
  <c r="S58" i="11" s="1"/>
  <c r="D59" i="15"/>
  <c r="E59" i="15" s="1"/>
  <c r="C59" i="15" s="1"/>
  <c r="S59" i="11" s="1"/>
  <c r="D60" i="15"/>
  <c r="E60" i="15" s="1"/>
  <c r="C60" i="15" s="1"/>
  <c r="S60" i="11" s="1"/>
  <c r="D61" i="15"/>
  <c r="E61" i="15" s="1"/>
  <c r="D62" i="15"/>
  <c r="E62" i="15" s="1"/>
  <c r="C62" i="15" s="1"/>
  <c r="S62" i="11" s="1"/>
  <c r="D63" i="15"/>
  <c r="E63" i="15"/>
  <c r="D64" i="15"/>
  <c r="E64" i="15" s="1"/>
  <c r="C64" i="15" s="1"/>
  <c r="S64" i="11" s="1"/>
  <c r="D65" i="15"/>
  <c r="E65" i="15" s="1"/>
  <c r="C65" i="15" s="1"/>
  <c r="S65" i="11" s="1"/>
  <c r="D66" i="15"/>
  <c r="E66" i="15" s="1"/>
  <c r="C66" i="15" s="1"/>
  <c r="S66" i="11" s="1"/>
  <c r="D67" i="15"/>
  <c r="E67" i="15" s="1"/>
  <c r="C67" i="15" s="1"/>
  <c r="S67" i="11" s="1"/>
  <c r="D69" i="15"/>
  <c r="E69" i="15" s="1"/>
  <c r="C69" i="15" s="1"/>
  <c r="S69" i="11" s="1"/>
  <c r="D70" i="15"/>
  <c r="E70" i="15" s="1"/>
  <c r="D71" i="15"/>
  <c r="E71" i="15" s="1"/>
  <c r="C71" i="15" s="1"/>
  <c r="S71" i="11" s="1"/>
  <c r="D72" i="15"/>
  <c r="E72" i="15"/>
  <c r="D73" i="15"/>
  <c r="E73" i="15"/>
  <c r="C73" i="15" s="1"/>
  <c r="D74" i="15"/>
  <c r="E74" i="15" s="1"/>
  <c r="C74" i="15" s="1"/>
  <c r="S74" i="11" s="1"/>
  <c r="D75" i="15"/>
  <c r="E75" i="15" s="1"/>
  <c r="C75" i="15" s="1"/>
  <c r="S75" i="11" s="1"/>
  <c r="D76" i="15"/>
  <c r="E76" i="15" s="1"/>
  <c r="C76" i="15" s="1"/>
  <c r="S76" i="11" s="1"/>
  <c r="D77" i="15"/>
  <c r="E77" i="15" s="1"/>
  <c r="C77" i="15" s="1"/>
  <c r="S77" i="11" s="1"/>
  <c r="D78" i="15"/>
  <c r="E78" i="15" s="1"/>
  <c r="C78" i="15" s="1"/>
  <c r="S78" i="11" s="1"/>
  <c r="D79" i="15"/>
  <c r="E79" i="15" s="1"/>
  <c r="C79" i="15" s="1"/>
  <c r="S79" i="11" s="1"/>
  <c r="D80" i="15"/>
  <c r="E80" i="15" s="1"/>
  <c r="C80" i="15" s="1"/>
  <c r="S80" i="11" s="1"/>
  <c r="D81" i="15"/>
  <c r="E81" i="15" s="1"/>
  <c r="C81" i="15" s="1"/>
  <c r="S81" i="11" s="1"/>
  <c r="D82" i="15"/>
  <c r="E82" i="15" s="1"/>
  <c r="D83" i="15"/>
  <c r="E83" i="15" s="1"/>
  <c r="C83" i="15" s="1"/>
  <c r="S83" i="11" s="1"/>
  <c r="D84" i="15"/>
  <c r="E84" i="15" s="1"/>
  <c r="C84" i="15" s="1"/>
  <c r="S84" i="11" s="1"/>
  <c r="D86" i="15"/>
  <c r="E86" i="15" s="1"/>
  <c r="D87" i="15"/>
  <c r="E87" i="15" s="1"/>
  <c r="C87" i="15" s="1"/>
  <c r="S87" i="11" s="1"/>
  <c r="D88" i="15"/>
  <c r="E88" i="15" s="1"/>
  <c r="C88" i="15" s="1"/>
  <c r="S88" i="11" s="1"/>
  <c r="D89" i="15"/>
  <c r="E89" i="15" s="1"/>
  <c r="C89" i="15" s="1"/>
  <c r="S89" i="11" s="1"/>
  <c r="D90" i="15"/>
  <c r="E90" i="15" s="1"/>
  <c r="D91" i="15"/>
  <c r="E91" i="15" s="1"/>
  <c r="D92" i="15"/>
  <c r="E92" i="15" s="1"/>
  <c r="C92" i="15" s="1"/>
  <c r="S92" i="11" s="1"/>
  <c r="D93" i="15"/>
  <c r="E93" i="15"/>
  <c r="C93" i="15" s="1"/>
  <c r="S93" i="11" s="1"/>
  <c r="D94" i="15"/>
  <c r="E94" i="15" s="1"/>
  <c r="C94" i="15" s="1"/>
  <c r="S94" i="11" s="1"/>
  <c r="D95" i="15"/>
  <c r="E95" i="15" s="1"/>
  <c r="C95" i="15" s="1"/>
  <c r="S95" i="11" s="1"/>
  <c r="D96" i="15"/>
  <c r="E96" i="15"/>
  <c r="C96" i="15" s="1"/>
  <c r="S96" i="11" s="1"/>
  <c r="D97" i="15"/>
  <c r="E97" i="15" s="1"/>
  <c r="C97" i="15" s="1"/>
  <c r="S97" i="11" s="1"/>
  <c r="D98" i="15"/>
  <c r="E98" i="15"/>
  <c r="C98" i="15" s="1"/>
  <c r="S98" i="11" s="1"/>
  <c r="D99" i="15"/>
  <c r="E99" i="15" s="1"/>
  <c r="D100" i="15"/>
  <c r="E100" i="15" s="1"/>
  <c r="C100" i="15" s="1"/>
  <c r="S100" i="11" s="1"/>
  <c r="D101" i="15"/>
  <c r="E101" i="15" s="1"/>
  <c r="C101" i="15" s="1"/>
  <c r="S101" i="11" s="1"/>
  <c r="D102" i="15"/>
  <c r="E102" i="15" s="1"/>
  <c r="C102" i="15" s="1"/>
  <c r="S102" i="11" s="1"/>
  <c r="D103" i="15"/>
  <c r="E103" i="15" s="1"/>
  <c r="C103" i="15" s="1"/>
  <c r="S103" i="11" s="1"/>
  <c r="D104" i="15"/>
  <c r="E104" i="15" s="1"/>
  <c r="C104" i="15" s="1"/>
  <c r="S104" i="11" s="1"/>
  <c r="D105" i="15"/>
  <c r="E105" i="15" s="1"/>
  <c r="C105" i="15" s="1"/>
  <c r="S105" i="11" s="1"/>
  <c r="D106" i="15"/>
  <c r="E106" i="15" s="1"/>
  <c r="C106" i="15" s="1"/>
  <c r="S106" i="11" s="1"/>
  <c r="D107" i="15"/>
  <c r="E107" i="15" s="1"/>
  <c r="C107" i="15" s="1"/>
  <c r="S107" i="11" s="1"/>
  <c r="D108" i="15"/>
  <c r="E108" i="15" s="1"/>
  <c r="C108" i="15" s="1"/>
  <c r="S108" i="11" s="1"/>
  <c r="D109" i="15"/>
  <c r="E109" i="15" s="1"/>
  <c r="C109" i="15" s="1"/>
  <c r="S109" i="11" s="1"/>
  <c r="D110" i="15"/>
  <c r="E110" i="15"/>
  <c r="C110" i="15" s="1"/>
  <c r="S110" i="11" s="1"/>
  <c r="D111" i="15"/>
  <c r="E111" i="15" s="1"/>
  <c r="C111" i="15" s="1"/>
  <c r="S111" i="11" s="1"/>
  <c r="D112" i="15"/>
  <c r="E112" i="15"/>
  <c r="C112" i="15" s="1"/>
  <c r="S112" i="11" s="1"/>
  <c r="D113" i="15"/>
  <c r="E113" i="15" s="1"/>
  <c r="C113" i="15" s="1"/>
  <c r="S113" i="11" s="1"/>
  <c r="D114" i="15"/>
  <c r="E114" i="15" s="1"/>
  <c r="C114" i="15" s="1"/>
  <c r="S114" i="11" s="1"/>
  <c r="D115" i="15"/>
  <c r="E115" i="15" s="1"/>
  <c r="D2" i="15"/>
  <c r="E2" i="15"/>
  <c r="E8" i="34"/>
  <c r="E9" i="34"/>
  <c r="E10" i="34"/>
  <c r="E11" i="34"/>
  <c r="E12" i="34"/>
  <c r="E24" i="11"/>
  <c r="R23" i="11"/>
  <c r="O21" i="11"/>
  <c r="P21" i="11"/>
  <c r="Q21" i="11"/>
  <c r="R21" i="11"/>
  <c r="S43" i="11"/>
  <c r="C45" i="15"/>
  <c r="S45" i="11" s="1"/>
  <c r="E49" i="35"/>
  <c r="C49" i="15"/>
  <c r="S49" i="11" s="1"/>
  <c r="T49" i="11"/>
  <c r="G49" i="16"/>
  <c r="E57" i="35"/>
  <c r="C57" i="15"/>
  <c r="S57" i="11" s="1"/>
  <c r="T57" i="11"/>
  <c r="G57" i="16"/>
  <c r="C61" i="15"/>
  <c r="S61" i="11" s="1"/>
  <c r="E65" i="35"/>
  <c r="C63" i="15"/>
  <c r="S63" i="11" s="1"/>
  <c r="T65" i="11"/>
  <c r="G65" i="16"/>
  <c r="C70" i="15"/>
  <c r="S70" i="11" s="1"/>
  <c r="E73" i="35"/>
  <c r="C72" i="15"/>
  <c r="S72" i="11" s="1"/>
  <c r="S73" i="11"/>
  <c r="T73" i="11"/>
  <c r="G73" i="16"/>
  <c r="C82" i="15"/>
  <c r="S82" i="11" s="1"/>
  <c r="C86" i="15"/>
  <c r="S86" i="11" s="1"/>
  <c r="E89" i="35"/>
  <c r="T89" i="11"/>
  <c r="G89" i="16"/>
  <c r="E92" i="35"/>
  <c r="C90" i="15"/>
  <c r="S90" i="11" s="1"/>
  <c r="C91" i="15"/>
  <c r="S91" i="11" s="1"/>
  <c r="T92" i="11"/>
  <c r="G92" i="16"/>
  <c r="E98" i="35"/>
  <c r="T98" i="11"/>
  <c r="G98" i="16"/>
  <c r="C99" i="15"/>
  <c r="S99" i="11" s="1"/>
  <c r="E104" i="35"/>
  <c r="T104" i="11"/>
  <c r="G104" i="16"/>
  <c r="E112" i="35"/>
  <c r="T110" i="11"/>
  <c r="T112" i="11"/>
  <c r="G112" i="16"/>
  <c r="C115" i="15"/>
  <c r="S115" i="11" s="1"/>
  <c r="O3" i="11"/>
  <c r="P3" i="11"/>
  <c r="Q3" i="11"/>
  <c r="R3" i="11"/>
  <c r="P4" i="11"/>
  <c r="Q4" i="11"/>
  <c r="R4" i="11"/>
  <c r="R5" i="11"/>
  <c r="O6" i="11"/>
  <c r="P6" i="11"/>
  <c r="Q6" i="11"/>
  <c r="R6" i="11"/>
  <c r="O7" i="11"/>
  <c r="P7" i="11"/>
  <c r="Q7" i="11"/>
  <c r="R7" i="11"/>
  <c r="O8" i="11"/>
  <c r="P8" i="11"/>
  <c r="Q8" i="11"/>
  <c r="R8" i="11"/>
  <c r="O9" i="11"/>
  <c r="P9" i="11"/>
  <c r="Q9" i="11"/>
  <c r="R9" i="11"/>
  <c r="O10" i="11"/>
  <c r="P10" i="11"/>
  <c r="Q10" i="11"/>
  <c r="R10" i="11"/>
  <c r="O11" i="11"/>
  <c r="P11" i="11"/>
  <c r="Q11" i="11"/>
  <c r="R11" i="11"/>
  <c r="O12" i="11"/>
  <c r="P12" i="11"/>
  <c r="Q12" i="11"/>
  <c r="R12" i="11"/>
  <c r="P13" i="11"/>
  <c r="Q13" i="11"/>
  <c r="R13" i="11"/>
  <c r="O14" i="11"/>
  <c r="P14" i="11"/>
  <c r="Q14" i="11"/>
  <c r="R14" i="11"/>
  <c r="O15" i="11"/>
  <c r="P15" i="11"/>
  <c r="Q15" i="11"/>
  <c r="R15" i="11"/>
  <c r="R16" i="11"/>
  <c r="O17" i="11"/>
  <c r="P17" i="11"/>
  <c r="Q17" i="11"/>
  <c r="R17" i="11"/>
  <c r="O18" i="11"/>
  <c r="P18" i="11"/>
  <c r="Q18" i="11"/>
  <c r="R18" i="11"/>
  <c r="O19" i="11"/>
  <c r="P19" i="11"/>
  <c r="Q19" i="11"/>
  <c r="R19" i="11"/>
  <c r="O20" i="11"/>
  <c r="P20" i="11"/>
  <c r="Q20" i="11"/>
  <c r="R20" i="11"/>
  <c r="P22" i="11"/>
  <c r="Q22" i="11"/>
  <c r="R22" i="11"/>
  <c r="O24" i="11"/>
  <c r="P24" i="11"/>
  <c r="Q24" i="11"/>
  <c r="R24" i="11"/>
  <c r="O25" i="11"/>
  <c r="P25" i="11"/>
  <c r="Q25" i="11"/>
  <c r="R25" i="11"/>
  <c r="O26" i="11"/>
  <c r="P26" i="11"/>
  <c r="Q26" i="11"/>
  <c r="R26" i="11"/>
  <c r="O27" i="11"/>
  <c r="P27" i="11"/>
  <c r="Q27" i="11"/>
  <c r="R27" i="11"/>
  <c r="O28" i="11"/>
  <c r="P28" i="11"/>
  <c r="Q28" i="11"/>
  <c r="R28" i="11"/>
  <c r="O29" i="11"/>
  <c r="P29" i="11"/>
  <c r="Q29" i="11"/>
  <c r="R29" i="11"/>
  <c r="O30" i="11"/>
  <c r="P30" i="11"/>
  <c r="Q30" i="11"/>
  <c r="R30" i="11"/>
  <c r="P31" i="11"/>
  <c r="Q31" i="11"/>
  <c r="R31" i="11"/>
  <c r="O32" i="11"/>
  <c r="P32" i="11"/>
  <c r="Q32" i="11"/>
  <c r="R32" i="11"/>
  <c r="O33" i="11"/>
  <c r="P33" i="11"/>
  <c r="Q33" i="11"/>
  <c r="R33" i="11"/>
  <c r="O34" i="11"/>
  <c r="P34" i="11"/>
  <c r="Q34" i="11"/>
  <c r="R34" i="11"/>
  <c r="O35" i="11"/>
  <c r="P35" i="11"/>
  <c r="Q35" i="11"/>
  <c r="R35" i="11"/>
  <c r="O36" i="11"/>
  <c r="P36" i="11"/>
  <c r="Q36" i="11"/>
  <c r="R36" i="11"/>
  <c r="O37" i="11"/>
  <c r="P37" i="11"/>
  <c r="Q37" i="11"/>
  <c r="R37" i="11"/>
  <c r="O38" i="11"/>
  <c r="P38" i="11"/>
  <c r="Q38" i="11"/>
  <c r="R38" i="11"/>
  <c r="P39" i="11"/>
  <c r="Q39" i="11"/>
  <c r="R39" i="11"/>
  <c r="O40" i="11"/>
  <c r="P40" i="11"/>
  <c r="Q40" i="11"/>
  <c r="R40" i="11"/>
  <c r="O41" i="11"/>
  <c r="P41" i="11"/>
  <c r="Q41" i="11"/>
  <c r="R41" i="11"/>
  <c r="O42" i="11"/>
  <c r="P42" i="11"/>
  <c r="Q42" i="11"/>
  <c r="R42" i="11"/>
  <c r="O43" i="11"/>
  <c r="P43" i="11"/>
  <c r="Q43" i="11"/>
  <c r="R43" i="11"/>
  <c r="O44" i="11"/>
  <c r="P44" i="11"/>
  <c r="Q44" i="11"/>
  <c r="R44" i="11"/>
  <c r="O45" i="11"/>
  <c r="P45" i="11"/>
  <c r="Q45" i="11"/>
  <c r="R45" i="11"/>
  <c r="O46" i="11"/>
  <c r="P46" i="11"/>
  <c r="Q46" i="11"/>
  <c r="R46" i="11"/>
  <c r="P47" i="11"/>
  <c r="Q47" i="11"/>
  <c r="R47" i="11"/>
  <c r="O48" i="11"/>
  <c r="P48" i="11"/>
  <c r="Q48" i="11"/>
  <c r="R48" i="11"/>
  <c r="O49" i="11"/>
  <c r="P49" i="11"/>
  <c r="Q49" i="11"/>
  <c r="R49" i="11"/>
  <c r="O50" i="11"/>
  <c r="P50" i="11"/>
  <c r="Q50" i="11"/>
  <c r="R50" i="11"/>
  <c r="O51" i="11"/>
  <c r="P51" i="11"/>
  <c r="Q51" i="11"/>
  <c r="R51" i="11"/>
  <c r="O52" i="11"/>
  <c r="P52" i="11"/>
  <c r="Q52" i="11"/>
  <c r="R52" i="11"/>
  <c r="O53" i="11"/>
  <c r="P53" i="11"/>
  <c r="Q53" i="11"/>
  <c r="R53" i="11"/>
  <c r="O54" i="11"/>
  <c r="P54" i="11"/>
  <c r="Q54" i="11"/>
  <c r="R54" i="11"/>
  <c r="P55" i="11"/>
  <c r="Q55" i="11"/>
  <c r="R55" i="11"/>
  <c r="O56" i="11"/>
  <c r="P56" i="11"/>
  <c r="Q56" i="11"/>
  <c r="R56" i="11"/>
  <c r="O57" i="11"/>
  <c r="P57" i="11"/>
  <c r="Q57" i="11"/>
  <c r="R57" i="11"/>
  <c r="O58" i="11"/>
  <c r="P58" i="11"/>
  <c r="Q58" i="11"/>
  <c r="R58" i="11"/>
  <c r="O59" i="11"/>
  <c r="P59" i="11"/>
  <c r="Q59" i="11"/>
  <c r="R59" i="11"/>
  <c r="O60" i="11"/>
  <c r="P60" i="11"/>
  <c r="Q60" i="11"/>
  <c r="R60" i="11"/>
  <c r="O61" i="11"/>
  <c r="P61" i="11"/>
  <c r="Q61" i="11"/>
  <c r="R61" i="11"/>
  <c r="O62" i="11"/>
  <c r="P62" i="11"/>
  <c r="Q62" i="11"/>
  <c r="R62" i="11"/>
  <c r="P63" i="11"/>
  <c r="Q63" i="11"/>
  <c r="R63" i="11"/>
  <c r="O64" i="11"/>
  <c r="P64" i="11"/>
  <c r="Q64" i="11"/>
  <c r="R64" i="11"/>
  <c r="O65" i="11"/>
  <c r="P65" i="11"/>
  <c r="Q65" i="11"/>
  <c r="R65" i="11"/>
  <c r="O66" i="11"/>
  <c r="P66" i="11"/>
  <c r="Q66" i="11"/>
  <c r="R66" i="11"/>
  <c r="O67" i="11"/>
  <c r="P67" i="11"/>
  <c r="Q67" i="11"/>
  <c r="R67" i="11"/>
  <c r="O68" i="11"/>
  <c r="Q68" i="11"/>
  <c r="R68" i="11"/>
  <c r="O69" i="11"/>
  <c r="P69" i="11"/>
  <c r="Q69" i="11"/>
  <c r="R69" i="11"/>
  <c r="O70" i="11"/>
  <c r="P70" i="11"/>
  <c r="Q70" i="11"/>
  <c r="R70" i="11"/>
  <c r="O71" i="11"/>
  <c r="P71" i="11"/>
  <c r="Q71" i="11"/>
  <c r="R71" i="11"/>
  <c r="P72" i="11"/>
  <c r="Q72" i="11"/>
  <c r="R72" i="11"/>
  <c r="O73" i="11"/>
  <c r="P73" i="11"/>
  <c r="Q73" i="11"/>
  <c r="R73" i="11"/>
  <c r="O74" i="11"/>
  <c r="P74" i="11"/>
  <c r="Q74" i="11"/>
  <c r="R74" i="11"/>
  <c r="O75" i="11"/>
  <c r="P75" i="11"/>
  <c r="Q75" i="11"/>
  <c r="R75" i="11"/>
  <c r="O76" i="11"/>
  <c r="P76" i="11"/>
  <c r="Q76" i="11"/>
  <c r="R76" i="11"/>
  <c r="O77" i="11"/>
  <c r="P77" i="11"/>
  <c r="Q77" i="11"/>
  <c r="R77" i="11"/>
  <c r="O78" i="11"/>
  <c r="P78" i="11"/>
  <c r="Q78" i="11"/>
  <c r="R78" i="11"/>
  <c r="O79" i="11"/>
  <c r="P79" i="11"/>
  <c r="Q79" i="11"/>
  <c r="R79" i="11"/>
  <c r="P80" i="11"/>
  <c r="Q80" i="11"/>
  <c r="R80" i="11"/>
  <c r="O81" i="11"/>
  <c r="P81" i="11"/>
  <c r="Q81" i="11"/>
  <c r="R81" i="11"/>
  <c r="O82" i="11"/>
  <c r="P82" i="11"/>
  <c r="Q82" i="11"/>
  <c r="R82" i="11"/>
  <c r="O83" i="11"/>
  <c r="P83" i="11"/>
  <c r="Q83" i="11"/>
  <c r="R83" i="11"/>
  <c r="O84" i="11"/>
  <c r="P84" i="11"/>
  <c r="Q84" i="11"/>
  <c r="R84" i="11"/>
  <c r="R85" i="11"/>
  <c r="O86" i="11"/>
  <c r="P86" i="11"/>
  <c r="Q86" i="11"/>
  <c r="R86" i="11"/>
  <c r="O87" i="11"/>
  <c r="P87" i="11"/>
  <c r="Q87" i="11"/>
  <c r="R87" i="11"/>
  <c r="O88" i="11"/>
  <c r="P88" i="11"/>
  <c r="Q88" i="11"/>
  <c r="R88" i="11"/>
  <c r="O89" i="11"/>
  <c r="P89" i="11"/>
  <c r="Q89" i="11"/>
  <c r="R89" i="11"/>
  <c r="O90" i="11"/>
  <c r="P90" i="11"/>
  <c r="Q90" i="11"/>
  <c r="R90" i="11"/>
  <c r="O91" i="11"/>
  <c r="P91" i="11"/>
  <c r="Q91" i="11"/>
  <c r="R91" i="11"/>
  <c r="O92" i="11"/>
  <c r="P92" i="11"/>
  <c r="Q92" i="11"/>
  <c r="R92" i="11"/>
  <c r="O93" i="11"/>
  <c r="P93" i="11"/>
  <c r="Q93" i="11"/>
  <c r="R93" i="11"/>
  <c r="O94" i="11"/>
  <c r="P94" i="11"/>
  <c r="Q94" i="11"/>
  <c r="R94" i="11"/>
  <c r="O95" i="11"/>
  <c r="P95" i="11"/>
  <c r="Q95" i="11"/>
  <c r="R95" i="11"/>
  <c r="R96" i="11"/>
  <c r="O97" i="11"/>
  <c r="P97" i="11"/>
  <c r="Q97" i="11"/>
  <c r="R97" i="11"/>
  <c r="P98" i="11"/>
  <c r="Q98" i="11"/>
  <c r="R98" i="11"/>
  <c r="O99" i="11"/>
  <c r="P99" i="11"/>
  <c r="Q99" i="11"/>
  <c r="R99" i="11"/>
  <c r="R100" i="11"/>
  <c r="O101" i="11"/>
  <c r="P101" i="11"/>
  <c r="Q101" i="11"/>
  <c r="R101" i="11"/>
  <c r="O102" i="11"/>
  <c r="P102" i="11"/>
  <c r="Q102" i="11"/>
  <c r="R102" i="11"/>
  <c r="O103" i="11"/>
  <c r="P103" i="11"/>
  <c r="Q103" i="11"/>
  <c r="R103" i="11"/>
  <c r="O104" i="11"/>
  <c r="P104" i="11"/>
  <c r="Q104" i="11"/>
  <c r="R104" i="11"/>
  <c r="O105" i="11"/>
  <c r="P105" i="11"/>
  <c r="Q105" i="11"/>
  <c r="R105" i="11"/>
  <c r="O106" i="11"/>
  <c r="P106" i="11"/>
  <c r="Q106" i="11"/>
  <c r="R106" i="11"/>
  <c r="O107" i="11"/>
  <c r="P107" i="11"/>
  <c r="Q107" i="11"/>
  <c r="R107" i="11"/>
  <c r="O108" i="11"/>
  <c r="P108" i="11"/>
  <c r="Q108" i="11"/>
  <c r="R108" i="11"/>
  <c r="O109" i="11"/>
  <c r="P109" i="11"/>
  <c r="Q109" i="11"/>
  <c r="R109" i="11"/>
  <c r="O110" i="11"/>
  <c r="P110" i="11"/>
  <c r="Q110" i="11"/>
  <c r="R110" i="11"/>
  <c r="O111" i="11"/>
  <c r="P111" i="11"/>
  <c r="Q111" i="11"/>
  <c r="R111" i="11"/>
  <c r="O112" i="11"/>
  <c r="P112" i="11"/>
  <c r="Q112" i="11"/>
  <c r="R112" i="11"/>
  <c r="O113" i="11"/>
  <c r="P113" i="11"/>
  <c r="Q113" i="11"/>
  <c r="R113" i="11"/>
  <c r="O114" i="11"/>
  <c r="P114" i="11"/>
  <c r="Q114" i="11"/>
  <c r="R114" i="11"/>
  <c r="R115" i="11"/>
  <c r="O116" i="11"/>
  <c r="P116" i="11"/>
  <c r="Q116" i="11"/>
  <c r="R116" i="11"/>
  <c r="O117" i="11"/>
  <c r="P117" i="11"/>
  <c r="Q117" i="11"/>
  <c r="R117" i="11"/>
  <c r="O118" i="11"/>
  <c r="P118" i="11"/>
  <c r="Q118" i="11"/>
  <c r="R118" i="11"/>
  <c r="O119" i="11"/>
  <c r="P119" i="11"/>
  <c r="Q119" i="11"/>
  <c r="R119" i="11"/>
  <c r="O120" i="11"/>
  <c r="P120" i="11"/>
  <c r="Q120" i="11"/>
  <c r="R120" i="11"/>
  <c r="O121" i="11"/>
  <c r="P121" i="11"/>
  <c r="Q121" i="11"/>
  <c r="R121" i="11"/>
  <c r="O122" i="11"/>
  <c r="P122" i="11"/>
  <c r="Q122" i="11"/>
  <c r="R122" i="11"/>
  <c r="O123" i="11"/>
  <c r="P123" i="11"/>
  <c r="Q123" i="11"/>
  <c r="R123" i="11"/>
  <c r="O124" i="11"/>
  <c r="P124" i="11"/>
  <c r="Q124" i="11"/>
  <c r="R124" i="11"/>
  <c r="O125" i="11"/>
  <c r="P125" i="11"/>
  <c r="Q125" i="11"/>
  <c r="R125" i="11"/>
  <c r="O126" i="11"/>
  <c r="P126" i="11"/>
  <c r="Q126" i="11"/>
  <c r="R126" i="11"/>
  <c r="O2" i="11"/>
  <c r="P2" i="11"/>
  <c r="Q2" i="11"/>
  <c r="R2" i="11"/>
  <c r="P1" i="11"/>
  <c r="Q1" i="11"/>
  <c r="R1" i="11"/>
  <c r="O1" i="11"/>
  <c r="E7" i="35"/>
  <c r="E12" i="35"/>
  <c r="E13" i="35"/>
  <c r="E16" i="35"/>
  <c r="E19" i="35"/>
  <c r="E25" i="35"/>
  <c r="E33" i="35"/>
  <c r="E4" i="35"/>
  <c r="E2" i="35"/>
  <c r="E7" i="36"/>
  <c r="E12" i="36"/>
  <c r="E13" i="36"/>
  <c r="E16" i="36"/>
  <c r="E19" i="36"/>
  <c r="E23" i="36"/>
  <c r="E25" i="36"/>
  <c r="E33" i="36"/>
  <c r="E36" i="36"/>
  <c r="E49" i="36"/>
  <c r="E57" i="36"/>
  <c r="E65" i="36"/>
  <c r="E73" i="36"/>
  <c r="E89" i="36"/>
  <c r="E92" i="36"/>
  <c r="E98" i="36"/>
  <c r="E104" i="36"/>
  <c r="E110" i="36"/>
  <c r="E112" i="36"/>
  <c r="E4" i="36"/>
  <c r="E2" i="36"/>
  <c r="G25" i="16"/>
  <c r="G33" i="16"/>
  <c r="G36" i="16"/>
  <c r="G2" i="16"/>
  <c r="H2" i="16" s="1"/>
  <c r="F2" i="16" s="1"/>
  <c r="G4" i="16"/>
  <c r="G7" i="16"/>
  <c r="G12" i="16"/>
  <c r="G13" i="16"/>
  <c r="G16" i="16"/>
  <c r="G19" i="16"/>
  <c r="C22" i="15"/>
  <c r="C24" i="15"/>
  <c r="C25" i="15"/>
  <c r="C26" i="15"/>
  <c r="C28" i="15"/>
  <c r="C29" i="15"/>
  <c r="C30" i="15"/>
  <c r="S30" i="11" s="1"/>
  <c r="C31" i="15"/>
  <c r="C33" i="15"/>
  <c r="C34" i="15"/>
  <c r="C35" i="15"/>
  <c r="C36" i="15"/>
  <c r="C37" i="15"/>
  <c r="C38" i="15"/>
  <c r="S38" i="11" s="1"/>
  <c r="C39" i="15"/>
  <c r="C40" i="15"/>
  <c r="C41" i="15"/>
  <c r="C42" i="15"/>
  <c r="C2" i="15"/>
  <c r="C4" i="15"/>
  <c r="C5" i="15"/>
  <c r="C6" i="15"/>
  <c r="C7" i="15"/>
  <c r="C9" i="15"/>
  <c r="C10" i="15"/>
  <c r="C11" i="15"/>
  <c r="C12" i="15"/>
  <c r="C13" i="15"/>
  <c r="S13" i="11" s="1"/>
  <c r="C14" i="15"/>
  <c r="C15" i="15"/>
  <c r="C16" i="15"/>
  <c r="C17" i="15"/>
  <c r="C18" i="15"/>
  <c r="C19" i="15"/>
  <c r="C20" i="15"/>
  <c r="E1" i="14"/>
  <c r="D1" i="14"/>
  <c r="C1" i="14"/>
  <c r="B1" i="14"/>
  <c r="L2" i="39"/>
  <c r="F2" i="39" s="1"/>
  <c r="L3" i="39"/>
  <c r="F3" i="39" s="1"/>
  <c r="G3" i="11" s="1"/>
  <c r="M2" i="39"/>
  <c r="G2" i="39" s="1"/>
  <c r="H2" i="11" s="1"/>
  <c r="M3" i="39"/>
  <c r="G3" i="39" s="1"/>
  <c r="H3" i="11" s="1"/>
  <c r="H2" i="39"/>
  <c r="I2" i="11" s="1"/>
  <c r="H3" i="39"/>
  <c r="I3" i="11" s="1"/>
  <c r="O2" i="39"/>
  <c r="I2" i="39" s="1"/>
  <c r="J2" i="11" s="1"/>
  <c r="O3" i="39"/>
  <c r="I3" i="39" s="1"/>
  <c r="J3" i="11" s="1"/>
  <c r="G2" i="11"/>
  <c r="H1" i="11"/>
  <c r="I1" i="11"/>
  <c r="J1" i="11"/>
  <c r="G1" i="11"/>
  <c r="N3" i="38"/>
  <c r="G3" i="38" s="1"/>
  <c r="L3" i="11" s="1"/>
  <c r="N4" i="38"/>
  <c r="N5" i="38"/>
  <c r="O5" i="38" s="1"/>
  <c r="H5" i="38" s="1"/>
  <c r="M5" i="11" s="1"/>
  <c r="N6" i="38"/>
  <c r="G6" i="38" s="1"/>
  <c r="L6" i="11" s="1"/>
  <c r="N7" i="38"/>
  <c r="N8" i="38"/>
  <c r="G8" i="38" s="1"/>
  <c r="L8" i="11" s="1"/>
  <c r="N10" i="38"/>
  <c r="G10" i="38" s="1"/>
  <c r="N11" i="38"/>
  <c r="G11" i="38" s="1"/>
  <c r="L11" i="11" s="1"/>
  <c r="N13" i="38"/>
  <c r="O13" i="38" s="1"/>
  <c r="H13" i="38" s="1"/>
  <c r="M13" i="11" s="1"/>
  <c r="N16" i="38"/>
  <c r="N17" i="38"/>
  <c r="O17" i="38" s="1"/>
  <c r="H17" i="38" s="1"/>
  <c r="M17" i="11" s="1"/>
  <c r="N18" i="38"/>
  <c r="G18" i="38" s="1"/>
  <c r="L18" i="11" s="1"/>
  <c r="N19" i="38"/>
  <c r="G19" i="38" s="1"/>
  <c r="L19" i="11" s="1"/>
  <c r="N20" i="38"/>
  <c r="G20" i="38" s="1"/>
  <c r="L20" i="11" s="1"/>
  <c r="N21" i="38"/>
  <c r="N22" i="38"/>
  <c r="N23" i="38"/>
  <c r="G23" i="38" s="1"/>
  <c r="L23" i="11" s="1"/>
  <c r="N24" i="38"/>
  <c r="O24" i="38" s="1"/>
  <c r="H24" i="38" s="1"/>
  <c r="M24" i="11" s="1"/>
  <c r="N25" i="38"/>
  <c r="O25" i="38" s="1"/>
  <c r="H25" i="38" s="1"/>
  <c r="M25" i="11" s="1"/>
  <c r="N26" i="38"/>
  <c r="G26" i="38" s="1"/>
  <c r="L26" i="11" s="1"/>
  <c r="N27" i="38"/>
  <c r="N28" i="38"/>
  <c r="G28" i="38" s="1"/>
  <c r="L28" i="11" s="1"/>
  <c r="N29" i="38"/>
  <c r="G29" i="38" s="1"/>
  <c r="L29" i="11" s="1"/>
  <c r="N30" i="38"/>
  <c r="O30" i="38" s="1"/>
  <c r="H30" i="38" s="1"/>
  <c r="M30" i="11" s="1"/>
  <c r="N31" i="38"/>
  <c r="O31" i="38" s="1"/>
  <c r="H31" i="38" s="1"/>
  <c r="M31" i="11" s="1"/>
  <c r="N32" i="38"/>
  <c r="N33" i="38"/>
  <c r="G33" i="38" s="1"/>
  <c r="L33" i="11" s="1"/>
  <c r="N34" i="38"/>
  <c r="O34" i="38" s="1"/>
  <c r="H34" i="38" s="1"/>
  <c r="M34" i="11" s="1"/>
  <c r="N35" i="38"/>
  <c r="N36" i="38"/>
  <c r="G36" i="38" s="1"/>
  <c r="L36" i="11" s="1"/>
  <c r="N37" i="38"/>
  <c r="G37" i="38" s="1"/>
  <c r="L37" i="11" s="1"/>
  <c r="N38" i="38"/>
  <c r="G38" i="38" s="1"/>
  <c r="L38" i="11" s="1"/>
  <c r="N39" i="38"/>
  <c r="O39" i="38" s="1"/>
  <c r="H39" i="38" s="1"/>
  <c r="M39" i="11" s="1"/>
  <c r="N40" i="38"/>
  <c r="N41" i="38"/>
  <c r="G41" i="38" s="1"/>
  <c r="L41" i="11" s="1"/>
  <c r="N42" i="38"/>
  <c r="N43" i="38"/>
  <c r="N44" i="38"/>
  <c r="G44" i="38" s="1"/>
  <c r="L44" i="11" s="1"/>
  <c r="N45" i="38"/>
  <c r="G45" i="38" s="1"/>
  <c r="L45" i="11" s="1"/>
  <c r="N46" i="38"/>
  <c r="G46" i="38" s="1"/>
  <c r="L46" i="11" s="1"/>
  <c r="N47" i="38"/>
  <c r="O47" i="38" s="1"/>
  <c r="H47" i="38" s="1"/>
  <c r="M47" i="11" s="1"/>
  <c r="N48" i="38"/>
  <c r="N49" i="38"/>
  <c r="G49" i="38" s="1"/>
  <c r="L49" i="11" s="1"/>
  <c r="N50" i="38"/>
  <c r="N51" i="38"/>
  <c r="N52" i="38"/>
  <c r="G52" i="38" s="1"/>
  <c r="L52" i="11" s="1"/>
  <c r="N53" i="38"/>
  <c r="G53" i="38" s="1"/>
  <c r="L53" i="11" s="1"/>
  <c r="N54" i="38"/>
  <c r="G54" i="38" s="1"/>
  <c r="L54" i="11" s="1"/>
  <c r="N55" i="38"/>
  <c r="N56" i="38"/>
  <c r="N57" i="38"/>
  <c r="G57" i="38" s="1"/>
  <c r="L57" i="11" s="1"/>
  <c r="N58" i="38"/>
  <c r="N59" i="38"/>
  <c r="N60" i="38"/>
  <c r="G60" i="38" s="1"/>
  <c r="L60" i="11" s="1"/>
  <c r="N61" i="38"/>
  <c r="G61" i="38" s="1"/>
  <c r="L61" i="11" s="1"/>
  <c r="N62" i="38"/>
  <c r="N63" i="38"/>
  <c r="O63" i="38" s="1"/>
  <c r="H63" i="38" s="1"/>
  <c r="M63" i="11" s="1"/>
  <c r="N64" i="38"/>
  <c r="N65" i="38"/>
  <c r="G65" i="38" s="1"/>
  <c r="L65" i="11" s="1"/>
  <c r="N66" i="38"/>
  <c r="N67" i="38"/>
  <c r="N68" i="38"/>
  <c r="G68" i="38" s="1"/>
  <c r="L68" i="11" s="1"/>
  <c r="N69" i="38"/>
  <c r="G69" i="38" s="1"/>
  <c r="L69" i="11" s="1"/>
  <c r="N70" i="38"/>
  <c r="N71" i="38"/>
  <c r="O71" i="38" s="1"/>
  <c r="H71" i="38" s="1"/>
  <c r="M71" i="11" s="1"/>
  <c r="N72" i="38"/>
  <c r="N73" i="38"/>
  <c r="G73" i="38" s="1"/>
  <c r="L73" i="11" s="1"/>
  <c r="N74" i="38"/>
  <c r="N75" i="38"/>
  <c r="N76" i="38"/>
  <c r="G76" i="38" s="1"/>
  <c r="L76" i="11" s="1"/>
  <c r="N77" i="38"/>
  <c r="G77" i="38" s="1"/>
  <c r="L77" i="11" s="1"/>
  <c r="N78" i="38"/>
  <c r="N79" i="38"/>
  <c r="O79" i="38" s="1"/>
  <c r="H79" i="38" s="1"/>
  <c r="M79" i="11" s="1"/>
  <c r="N80" i="38"/>
  <c r="N81" i="38"/>
  <c r="G81" i="38" s="1"/>
  <c r="L81" i="11" s="1"/>
  <c r="N82" i="38"/>
  <c r="N83" i="38"/>
  <c r="N84" i="38"/>
  <c r="G84" i="38" s="1"/>
  <c r="L84" i="11" s="1"/>
  <c r="N85" i="38"/>
  <c r="G85" i="38" s="1"/>
  <c r="L85" i="11" s="1"/>
  <c r="N86" i="38"/>
  <c r="N87" i="38"/>
  <c r="N88" i="38"/>
  <c r="N89" i="38"/>
  <c r="G89" i="38" s="1"/>
  <c r="L89" i="11" s="1"/>
  <c r="N90" i="38"/>
  <c r="N91" i="38"/>
  <c r="N92" i="38"/>
  <c r="G92" i="38" s="1"/>
  <c r="L92" i="11" s="1"/>
  <c r="N93" i="38"/>
  <c r="N94" i="38"/>
  <c r="N95" i="38"/>
  <c r="N96" i="38"/>
  <c r="N97" i="38"/>
  <c r="G97" i="38" s="1"/>
  <c r="L97" i="11" s="1"/>
  <c r="N98" i="38"/>
  <c r="N99" i="38"/>
  <c r="N100" i="38"/>
  <c r="G100" i="38" s="1"/>
  <c r="L100" i="11" s="1"/>
  <c r="N101" i="38"/>
  <c r="N102" i="38"/>
  <c r="N103" i="38"/>
  <c r="N104" i="38"/>
  <c r="N105" i="38"/>
  <c r="G105" i="38" s="1"/>
  <c r="L105" i="11" s="1"/>
  <c r="N106" i="38"/>
  <c r="N107" i="38"/>
  <c r="N108" i="38"/>
  <c r="G108" i="38" s="1"/>
  <c r="L108" i="11" s="1"/>
  <c r="N109" i="38"/>
  <c r="N110" i="38"/>
  <c r="N111" i="38"/>
  <c r="N112" i="38"/>
  <c r="N113" i="38"/>
  <c r="G113" i="38" s="1"/>
  <c r="L113" i="11" s="1"/>
  <c r="N114" i="38"/>
  <c r="N115" i="38"/>
  <c r="N116" i="38"/>
  <c r="G116" i="38" s="1"/>
  <c r="L116" i="11" s="1"/>
  <c r="N117" i="38"/>
  <c r="N118" i="38"/>
  <c r="N119" i="38"/>
  <c r="P2" i="38"/>
  <c r="I2" i="38"/>
  <c r="N2" i="11" s="1"/>
  <c r="M3" i="38"/>
  <c r="F3" i="38" s="1"/>
  <c r="K3" i="11" s="1"/>
  <c r="O3" i="38"/>
  <c r="H3" i="38"/>
  <c r="M3" i="11" s="1"/>
  <c r="P3" i="38"/>
  <c r="I3" i="38" s="1"/>
  <c r="N3" i="11" s="1"/>
  <c r="M4" i="38"/>
  <c r="F4" i="38" s="1"/>
  <c r="K4" i="11" s="1"/>
  <c r="G4" i="38"/>
  <c r="L4" i="11" s="1"/>
  <c r="O4" i="38"/>
  <c r="H4" i="38"/>
  <c r="M4" i="11" s="1"/>
  <c r="P4" i="38"/>
  <c r="I4" i="38" s="1"/>
  <c r="N4" i="11" s="1"/>
  <c r="M5" i="38"/>
  <c r="F5" i="38" s="1"/>
  <c r="K5" i="11" s="1"/>
  <c r="G5" i="38"/>
  <c r="L5" i="11" s="1"/>
  <c r="P5" i="38"/>
  <c r="I5" i="38" s="1"/>
  <c r="N5" i="11" s="1"/>
  <c r="M6" i="38"/>
  <c r="F6" i="38" s="1"/>
  <c r="K6" i="11" s="1"/>
  <c r="O6" i="38"/>
  <c r="H6" i="38" s="1"/>
  <c r="M6" i="11" s="1"/>
  <c r="P6" i="38"/>
  <c r="I6" i="38" s="1"/>
  <c r="N6" i="11" s="1"/>
  <c r="M7" i="38"/>
  <c r="F7" i="38" s="1"/>
  <c r="K7" i="11"/>
  <c r="G7" i="38"/>
  <c r="L7" i="11" s="1"/>
  <c r="O7" i="38"/>
  <c r="H7" i="38" s="1"/>
  <c r="M7" i="11" s="1"/>
  <c r="P7" i="38"/>
  <c r="I7" i="38" s="1"/>
  <c r="N7" i="11" s="1"/>
  <c r="M8" i="38"/>
  <c r="F8" i="38" s="1"/>
  <c r="K8" i="11"/>
  <c r="O8" i="38"/>
  <c r="H8" i="38" s="1"/>
  <c r="M8" i="11"/>
  <c r="P8" i="38"/>
  <c r="I8" i="38" s="1"/>
  <c r="N8" i="11" s="1"/>
  <c r="P9" i="38"/>
  <c r="I9" i="38" s="1"/>
  <c r="N9" i="11" s="1"/>
  <c r="M10" i="38"/>
  <c r="F10" i="38" s="1"/>
  <c r="K10" i="11" s="1"/>
  <c r="L10" i="11"/>
  <c r="O10" i="38"/>
  <c r="H10" i="38" s="1"/>
  <c r="M10" i="11" s="1"/>
  <c r="P10" i="38"/>
  <c r="I10" i="38"/>
  <c r="N10" i="11" s="1"/>
  <c r="M11" i="38"/>
  <c r="F11" i="38" s="1"/>
  <c r="K11" i="11" s="1"/>
  <c r="O11" i="38"/>
  <c r="H11" i="38" s="1"/>
  <c r="M11" i="11" s="1"/>
  <c r="P11" i="38"/>
  <c r="I11" i="38" s="1"/>
  <c r="N11" i="11" s="1"/>
  <c r="O12" i="38"/>
  <c r="H12" i="38" s="1"/>
  <c r="M12" i="11" s="1"/>
  <c r="P12" i="38"/>
  <c r="I12" i="38"/>
  <c r="N12" i="11" s="1"/>
  <c r="M13" i="38"/>
  <c r="F13" i="38" s="1"/>
  <c r="K13" i="11" s="1"/>
  <c r="P13" i="38"/>
  <c r="I13" i="38" s="1"/>
  <c r="N13" i="11" s="1"/>
  <c r="O14" i="38"/>
  <c r="H14" i="38" s="1"/>
  <c r="M14" i="11" s="1"/>
  <c r="P14" i="38"/>
  <c r="I14" i="38" s="1"/>
  <c r="N14" i="11" s="1"/>
  <c r="O15" i="38"/>
  <c r="H15" i="38" s="1"/>
  <c r="M15" i="11" s="1"/>
  <c r="P15" i="38"/>
  <c r="I15" i="38"/>
  <c r="N15" i="11" s="1"/>
  <c r="M16" i="38"/>
  <c r="F16" i="38"/>
  <c r="K16" i="11" s="1"/>
  <c r="G16" i="38"/>
  <c r="L16" i="11"/>
  <c r="O16" i="38"/>
  <c r="H16" i="38" s="1"/>
  <c r="M16" i="11" s="1"/>
  <c r="P16" i="38"/>
  <c r="I16" i="38" s="1"/>
  <c r="N16" i="11" s="1"/>
  <c r="M17" i="38"/>
  <c r="F17" i="38" s="1"/>
  <c r="K17" i="11" s="1"/>
  <c r="P17" i="38"/>
  <c r="I17" i="38"/>
  <c r="N17" i="11" s="1"/>
  <c r="M18" i="38"/>
  <c r="F18" i="38" s="1"/>
  <c r="K18" i="11" s="1"/>
  <c r="O18" i="38"/>
  <c r="H18" i="38" s="1"/>
  <c r="M18" i="11" s="1"/>
  <c r="P18" i="38"/>
  <c r="I18" i="38"/>
  <c r="N18" i="11" s="1"/>
  <c r="M19" i="38"/>
  <c r="F19" i="38" s="1"/>
  <c r="K19" i="11" s="1"/>
  <c r="O19" i="38"/>
  <c r="H19" i="38" s="1"/>
  <c r="M19" i="11" s="1"/>
  <c r="P19" i="38"/>
  <c r="I19" i="38"/>
  <c r="N19" i="11" s="1"/>
  <c r="M20" i="38"/>
  <c r="F20" i="38" s="1"/>
  <c r="K20" i="11" s="1"/>
  <c r="O20" i="38"/>
  <c r="H20" i="38" s="1"/>
  <c r="M20" i="11" s="1"/>
  <c r="P20" i="38"/>
  <c r="I20" i="38" s="1"/>
  <c r="N20" i="11" s="1"/>
  <c r="M21" i="38"/>
  <c r="F21" i="38" s="1"/>
  <c r="K21" i="11" s="1"/>
  <c r="G21" i="38"/>
  <c r="L21" i="11" s="1"/>
  <c r="O21" i="38"/>
  <c r="H21" i="38" s="1"/>
  <c r="M21" i="11" s="1"/>
  <c r="P21" i="38"/>
  <c r="I21" i="38" s="1"/>
  <c r="N21" i="11" s="1"/>
  <c r="M22" i="38"/>
  <c r="F22" i="38" s="1"/>
  <c r="K22" i="11" s="1"/>
  <c r="G22" i="38"/>
  <c r="L22" i="11" s="1"/>
  <c r="O22" i="38"/>
  <c r="H22" i="38" s="1"/>
  <c r="M22" i="11"/>
  <c r="P22" i="38"/>
  <c r="I22" i="38"/>
  <c r="N22" i="11" s="1"/>
  <c r="M23" i="38"/>
  <c r="F23" i="38" s="1"/>
  <c r="K23" i="11" s="1"/>
  <c r="P23" i="38"/>
  <c r="I23" i="38"/>
  <c r="N23" i="11" s="1"/>
  <c r="M24" i="38"/>
  <c r="F24" i="38"/>
  <c r="K24" i="11"/>
  <c r="G24" i="38"/>
  <c r="L24" i="11"/>
  <c r="P24" i="38"/>
  <c r="I24" i="38" s="1"/>
  <c r="N24" i="11" s="1"/>
  <c r="M25" i="38"/>
  <c r="F25" i="38" s="1"/>
  <c r="K25" i="11" s="1"/>
  <c r="P25" i="38"/>
  <c r="I25" i="38" s="1"/>
  <c r="N25" i="11" s="1"/>
  <c r="M26" i="38"/>
  <c r="F26" i="38"/>
  <c r="K26" i="11" s="1"/>
  <c r="O26" i="38"/>
  <c r="H26" i="38" s="1"/>
  <c r="M26" i="11" s="1"/>
  <c r="P26" i="38"/>
  <c r="I26" i="38" s="1"/>
  <c r="N26" i="11" s="1"/>
  <c r="M27" i="38"/>
  <c r="F27" i="38" s="1"/>
  <c r="K27" i="11" s="1"/>
  <c r="G27" i="38"/>
  <c r="L27" i="11" s="1"/>
  <c r="O27" i="38"/>
  <c r="H27" i="38" s="1"/>
  <c r="M27" i="11" s="1"/>
  <c r="P27" i="38"/>
  <c r="I27" i="38" s="1"/>
  <c r="N27" i="11" s="1"/>
  <c r="M28" i="38"/>
  <c r="F28" i="38" s="1"/>
  <c r="K28" i="11" s="1"/>
  <c r="P28" i="38"/>
  <c r="I28" i="38" s="1"/>
  <c r="N28" i="11" s="1"/>
  <c r="M29" i="38"/>
  <c r="F29" i="38" s="1"/>
  <c r="K29" i="11" s="1"/>
  <c r="O29" i="38"/>
  <c r="H29" i="38" s="1"/>
  <c r="M29" i="11" s="1"/>
  <c r="P29" i="38"/>
  <c r="I29" i="38" s="1"/>
  <c r="N29" i="11" s="1"/>
  <c r="M30" i="38"/>
  <c r="F30" i="38" s="1"/>
  <c r="K30" i="11" s="1"/>
  <c r="G30" i="38"/>
  <c r="L30" i="11" s="1"/>
  <c r="P30" i="38"/>
  <c r="I30" i="38" s="1"/>
  <c r="N30" i="11" s="1"/>
  <c r="M31" i="38"/>
  <c r="F31" i="38" s="1"/>
  <c r="K31" i="11" s="1"/>
  <c r="P31" i="38"/>
  <c r="I31" i="38" s="1"/>
  <c r="N31" i="11" s="1"/>
  <c r="M32" i="38"/>
  <c r="F32" i="38"/>
  <c r="K32" i="11" s="1"/>
  <c r="G32" i="38"/>
  <c r="L32" i="11" s="1"/>
  <c r="O32" i="38"/>
  <c r="H32" i="38" s="1"/>
  <c r="M32" i="11" s="1"/>
  <c r="P32" i="38"/>
  <c r="I32" i="38" s="1"/>
  <c r="N32" i="11" s="1"/>
  <c r="M33" i="38"/>
  <c r="F33" i="38" s="1"/>
  <c r="K33" i="11" s="1"/>
  <c r="P33" i="38"/>
  <c r="I33" i="38" s="1"/>
  <c r="N33" i="11" s="1"/>
  <c r="M34" i="38"/>
  <c r="F34" i="38"/>
  <c r="K34" i="11" s="1"/>
  <c r="P34" i="38"/>
  <c r="I34" i="38"/>
  <c r="N34" i="11" s="1"/>
  <c r="M35" i="38"/>
  <c r="F35" i="38" s="1"/>
  <c r="K35" i="11" s="1"/>
  <c r="G35" i="38"/>
  <c r="L35" i="11" s="1"/>
  <c r="O35" i="38"/>
  <c r="H35" i="38" s="1"/>
  <c r="M35" i="11" s="1"/>
  <c r="P35" i="38"/>
  <c r="I35" i="38" s="1"/>
  <c r="N35" i="11" s="1"/>
  <c r="M36" i="38"/>
  <c r="F36" i="38"/>
  <c r="K36" i="11" s="1"/>
  <c r="O36" i="38"/>
  <c r="H36" i="38" s="1"/>
  <c r="M36" i="11" s="1"/>
  <c r="P36" i="38"/>
  <c r="I36" i="38"/>
  <c r="N36" i="11" s="1"/>
  <c r="M37" i="38"/>
  <c r="F37" i="38" s="1"/>
  <c r="K37" i="11" s="1"/>
  <c r="O37" i="38"/>
  <c r="H37" i="38"/>
  <c r="M37" i="11" s="1"/>
  <c r="P37" i="38"/>
  <c r="I37" i="38" s="1"/>
  <c r="N37" i="11" s="1"/>
  <c r="M38" i="38"/>
  <c r="F38" i="38"/>
  <c r="K38" i="11" s="1"/>
  <c r="O38" i="38"/>
  <c r="H38" i="38" s="1"/>
  <c r="M38" i="11" s="1"/>
  <c r="P38" i="38"/>
  <c r="I38" i="38" s="1"/>
  <c r="N38" i="11" s="1"/>
  <c r="M39" i="38"/>
  <c r="F39" i="38" s="1"/>
  <c r="K39" i="11" s="1"/>
  <c r="G39" i="38"/>
  <c r="L39" i="11" s="1"/>
  <c r="P39" i="38"/>
  <c r="I39" i="38" s="1"/>
  <c r="N39" i="11" s="1"/>
  <c r="M40" i="38"/>
  <c r="F40" i="38"/>
  <c r="K40" i="11" s="1"/>
  <c r="G40" i="38"/>
  <c r="L40" i="11" s="1"/>
  <c r="O40" i="38"/>
  <c r="H40" i="38" s="1"/>
  <c r="M40" i="11" s="1"/>
  <c r="P40" i="38"/>
  <c r="I40" i="38" s="1"/>
  <c r="N40" i="11" s="1"/>
  <c r="M41" i="38"/>
  <c r="F41" i="38" s="1"/>
  <c r="K41" i="11" s="1"/>
  <c r="P41" i="38"/>
  <c r="I41" i="38" s="1"/>
  <c r="N41" i="11" s="1"/>
  <c r="M42" i="38"/>
  <c r="F42" i="38"/>
  <c r="K42" i="11" s="1"/>
  <c r="G42" i="38"/>
  <c r="L42" i="11" s="1"/>
  <c r="O42" i="38"/>
  <c r="H42" i="38" s="1"/>
  <c r="M42" i="11" s="1"/>
  <c r="P42" i="38"/>
  <c r="I42" i="38" s="1"/>
  <c r="N42" i="11" s="1"/>
  <c r="M43" i="38"/>
  <c r="F43" i="38" s="1"/>
  <c r="K43" i="11" s="1"/>
  <c r="G43" i="38"/>
  <c r="L43" i="11" s="1"/>
  <c r="O43" i="38"/>
  <c r="H43" i="38"/>
  <c r="M43" i="11" s="1"/>
  <c r="P43" i="38"/>
  <c r="I43" i="38" s="1"/>
  <c r="N43" i="11" s="1"/>
  <c r="M44" i="38"/>
  <c r="F44" i="38"/>
  <c r="K44" i="11" s="1"/>
  <c r="O44" i="38"/>
  <c r="H44" i="38" s="1"/>
  <c r="M44" i="11" s="1"/>
  <c r="P44" i="38"/>
  <c r="I44" i="38"/>
  <c r="N44" i="11" s="1"/>
  <c r="M45" i="38"/>
  <c r="F45" i="38" s="1"/>
  <c r="K45" i="11" s="1"/>
  <c r="O45" i="38"/>
  <c r="H45" i="38"/>
  <c r="M45" i="11" s="1"/>
  <c r="P45" i="38"/>
  <c r="I45" i="38" s="1"/>
  <c r="N45" i="11" s="1"/>
  <c r="M46" i="38"/>
  <c r="F46" i="38" s="1"/>
  <c r="K46" i="11" s="1"/>
  <c r="O46" i="38"/>
  <c r="H46" i="38" s="1"/>
  <c r="M46" i="11" s="1"/>
  <c r="P46" i="38"/>
  <c r="I46" i="38" s="1"/>
  <c r="N46" i="11" s="1"/>
  <c r="M47" i="38"/>
  <c r="F47" i="38" s="1"/>
  <c r="K47" i="11" s="1"/>
  <c r="G47" i="38"/>
  <c r="L47" i="11" s="1"/>
  <c r="P47" i="38"/>
  <c r="I47" i="38" s="1"/>
  <c r="N47" i="11" s="1"/>
  <c r="M48" i="38"/>
  <c r="F48" i="38"/>
  <c r="K48" i="11" s="1"/>
  <c r="G48" i="38"/>
  <c r="L48" i="11" s="1"/>
  <c r="O48" i="38"/>
  <c r="H48" i="38" s="1"/>
  <c r="M48" i="11" s="1"/>
  <c r="P48" i="38"/>
  <c r="I48" i="38" s="1"/>
  <c r="N48" i="11" s="1"/>
  <c r="M49" i="38"/>
  <c r="F49" i="38" s="1"/>
  <c r="K49" i="11" s="1"/>
  <c r="P49" i="38"/>
  <c r="I49" i="38" s="1"/>
  <c r="N49" i="11" s="1"/>
  <c r="M50" i="38"/>
  <c r="F50" i="38"/>
  <c r="K50" i="11" s="1"/>
  <c r="G50" i="38"/>
  <c r="L50" i="11" s="1"/>
  <c r="O50" i="38"/>
  <c r="H50" i="38" s="1"/>
  <c r="M50" i="11" s="1"/>
  <c r="P50" i="38"/>
  <c r="I50" i="38" s="1"/>
  <c r="N50" i="11" s="1"/>
  <c r="M51" i="38"/>
  <c r="F51" i="38" s="1"/>
  <c r="K51" i="11" s="1"/>
  <c r="G51" i="38"/>
  <c r="L51" i="11" s="1"/>
  <c r="O51" i="38"/>
  <c r="H51" i="38"/>
  <c r="M51" i="11" s="1"/>
  <c r="P51" i="38"/>
  <c r="I51" i="38" s="1"/>
  <c r="N51" i="11" s="1"/>
  <c r="M52" i="38"/>
  <c r="F52" i="38"/>
  <c r="K52" i="11" s="1"/>
  <c r="O52" i="38"/>
  <c r="H52" i="38" s="1"/>
  <c r="M52" i="11" s="1"/>
  <c r="P52" i="38"/>
  <c r="I52" i="38"/>
  <c r="N52" i="11" s="1"/>
  <c r="M53" i="38"/>
  <c r="F53" i="38" s="1"/>
  <c r="K53" i="11" s="1"/>
  <c r="O53" i="38"/>
  <c r="H53" i="38" s="1"/>
  <c r="M53" i="11" s="1"/>
  <c r="P53" i="38"/>
  <c r="I53" i="38" s="1"/>
  <c r="N53" i="11" s="1"/>
  <c r="M54" i="38"/>
  <c r="F54" i="38" s="1"/>
  <c r="K54" i="11" s="1"/>
  <c r="O54" i="38"/>
  <c r="H54" i="38" s="1"/>
  <c r="M54" i="11" s="1"/>
  <c r="P54" i="38"/>
  <c r="I54" i="38" s="1"/>
  <c r="N54" i="11" s="1"/>
  <c r="M55" i="38"/>
  <c r="F55" i="38" s="1"/>
  <c r="K55" i="11" s="1"/>
  <c r="G55" i="38"/>
  <c r="L55" i="11" s="1"/>
  <c r="O55" i="38"/>
  <c r="H55" i="38" s="1"/>
  <c r="M55" i="11" s="1"/>
  <c r="P55" i="38"/>
  <c r="I55" i="38" s="1"/>
  <c r="N55" i="11" s="1"/>
  <c r="M56" i="38"/>
  <c r="F56" i="38" s="1"/>
  <c r="K56" i="11" s="1"/>
  <c r="G56" i="38"/>
  <c r="L56" i="11" s="1"/>
  <c r="O56" i="38"/>
  <c r="H56" i="38" s="1"/>
  <c r="M56" i="11" s="1"/>
  <c r="P56" i="38"/>
  <c r="I56" i="38" s="1"/>
  <c r="N56" i="11" s="1"/>
  <c r="M57" i="38"/>
  <c r="F57" i="38" s="1"/>
  <c r="K57" i="11" s="1"/>
  <c r="P57" i="38"/>
  <c r="I57" i="38" s="1"/>
  <c r="N57" i="11" s="1"/>
  <c r="M58" i="38"/>
  <c r="F58" i="38" s="1"/>
  <c r="K58" i="11" s="1"/>
  <c r="G58" i="38"/>
  <c r="L58" i="11" s="1"/>
  <c r="O58" i="38"/>
  <c r="H58" i="38" s="1"/>
  <c r="M58" i="11" s="1"/>
  <c r="P58" i="38"/>
  <c r="I58" i="38"/>
  <c r="N58" i="11" s="1"/>
  <c r="M59" i="38"/>
  <c r="F59" i="38" s="1"/>
  <c r="K59" i="11" s="1"/>
  <c r="G59" i="38"/>
  <c r="L59" i="11" s="1"/>
  <c r="O59" i="38"/>
  <c r="H59" i="38"/>
  <c r="M59" i="11" s="1"/>
  <c r="P59" i="38"/>
  <c r="I59" i="38" s="1"/>
  <c r="N59" i="11" s="1"/>
  <c r="M60" i="38"/>
  <c r="F60" i="38"/>
  <c r="K60" i="11" s="1"/>
  <c r="P60" i="38"/>
  <c r="I60" i="38" s="1"/>
  <c r="N60" i="11" s="1"/>
  <c r="M61" i="38"/>
  <c r="F61" i="38" s="1"/>
  <c r="K61" i="11" s="1"/>
  <c r="O61" i="38"/>
  <c r="H61" i="38" s="1"/>
  <c r="M61" i="11" s="1"/>
  <c r="P61" i="38"/>
  <c r="I61" i="38" s="1"/>
  <c r="N61" i="11" s="1"/>
  <c r="M62" i="38"/>
  <c r="F62" i="38" s="1"/>
  <c r="K62" i="11" s="1"/>
  <c r="G62" i="38"/>
  <c r="L62" i="11" s="1"/>
  <c r="O62" i="38"/>
  <c r="H62" i="38" s="1"/>
  <c r="M62" i="11" s="1"/>
  <c r="P62" i="38"/>
  <c r="I62" i="38"/>
  <c r="N62" i="11" s="1"/>
  <c r="M63" i="38"/>
  <c r="F63" i="38" s="1"/>
  <c r="K63" i="11" s="1"/>
  <c r="G63" i="38"/>
  <c r="L63" i="11" s="1"/>
  <c r="P63" i="38"/>
  <c r="I63" i="38" s="1"/>
  <c r="N63" i="11" s="1"/>
  <c r="M64" i="38"/>
  <c r="F64" i="38" s="1"/>
  <c r="K64" i="11" s="1"/>
  <c r="G64" i="38"/>
  <c r="L64" i="11" s="1"/>
  <c r="O64" i="38"/>
  <c r="H64" i="38" s="1"/>
  <c r="M64" i="11" s="1"/>
  <c r="P64" i="38"/>
  <c r="I64" i="38"/>
  <c r="N64" i="11" s="1"/>
  <c r="M65" i="38"/>
  <c r="F65" i="38" s="1"/>
  <c r="K65" i="11" s="1"/>
  <c r="P65" i="38"/>
  <c r="I65" i="38" s="1"/>
  <c r="N65" i="11" s="1"/>
  <c r="M66" i="38"/>
  <c r="F66" i="38" s="1"/>
  <c r="K66" i="11" s="1"/>
  <c r="G66" i="38"/>
  <c r="L66" i="11" s="1"/>
  <c r="O66" i="38"/>
  <c r="H66" i="38" s="1"/>
  <c r="M66" i="11" s="1"/>
  <c r="P66" i="38"/>
  <c r="I66" i="38" s="1"/>
  <c r="N66" i="11" s="1"/>
  <c r="M67" i="38"/>
  <c r="F67" i="38" s="1"/>
  <c r="K67" i="11" s="1"/>
  <c r="G67" i="38"/>
  <c r="L67" i="11" s="1"/>
  <c r="O67" i="38"/>
  <c r="H67" i="38" s="1"/>
  <c r="M67" i="11" s="1"/>
  <c r="P67" i="38"/>
  <c r="I67" i="38" s="1"/>
  <c r="N67" i="11" s="1"/>
  <c r="M68" i="38"/>
  <c r="F68" i="38" s="1"/>
  <c r="K68" i="11" s="1"/>
  <c r="P68" i="38"/>
  <c r="I68" i="38" s="1"/>
  <c r="N68" i="11" s="1"/>
  <c r="M69" i="38"/>
  <c r="F69" i="38" s="1"/>
  <c r="K69" i="11" s="1"/>
  <c r="O69" i="38"/>
  <c r="H69" i="38" s="1"/>
  <c r="M69" i="11" s="1"/>
  <c r="P69" i="38"/>
  <c r="I69" i="38" s="1"/>
  <c r="N69" i="11" s="1"/>
  <c r="M70" i="38"/>
  <c r="F70" i="38"/>
  <c r="K70" i="11" s="1"/>
  <c r="G70" i="38"/>
  <c r="L70" i="11" s="1"/>
  <c r="O70" i="38"/>
  <c r="H70" i="38" s="1"/>
  <c r="M70" i="11" s="1"/>
  <c r="P70" i="38"/>
  <c r="I70" i="38" s="1"/>
  <c r="N70" i="11" s="1"/>
  <c r="M71" i="38"/>
  <c r="F71" i="38" s="1"/>
  <c r="K71" i="11" s="1"/>
  <c r="G71" i="38"/>
  <c r="L71" i="11" s="1"/>
  <c r="P71" i="38"/>
  <c r="I71" i="38" s="1"/>
  <c r="N71" i="11" s="1"/>
  <c r="M72" i="38"/>
  <c r="F72" i="38" s="1"/>
  <c r="K72" i="11" s="1"/>
  <c r="G72" i="38"/>
  <c r="L72" i="11" s="1"/>
  <c r="O72" i="38"/>
  <c r="H72" i="38" s="1"/>
  <c r="M72" i="11" s="1"/>
  <c r="P72" i="38"/>
  <c r="I72" i="38" s="1"/>
  <c r="N72" i="11" s="1"/>
  <c r="M73" i="38"/>
  <c r="F73" i="38" s="1"/>
  <c r="K73" i="11" s="1"/>
  <c r="P73" i="38"/>
  <c r="I73" i="38" s="1"/>
  <c r="N73" i="11" s="1"/>
  <c r="M74" i="38"/>
  <c r="F74" i="38" s="1"/>
  <c r="K74" i="11" s="1"/>
  <c r="G74" i="38"/>
  <c r="L74" i="11" s="1"/>
  <c r="O74" i="38"/>
  <c r="H74" i="38" s="1"/>
  <c r="M74" i="11" s="1"/>
  <c r="P74" i="38"/>
  <c r="I74" i="38"/>
  <c r="N74" i="11" s="1"/>
  <c r="M75" i="38"/>
  <c r="F75" i="38" s="1"/>
  <c r="K75" i="11" s="1"/>
  <c r="G75" i="38"/>
  <c r="L75" i="11"/>
  <c r="O75" i="38"/>
  <c r="H75" i="38"/>
  <c r="M75" i="11" s="1"/>
  <c r="P75" i="38"/>
  <c r="I75" i="38" s="1"/>
  <c r="N75" i="11" s="1"/>
  <c r="M76" i="38"/>
  <c r="F76" i="38"/>
  <c r="K76" i="11" s="1"/>
  <c r="P76" i="38"/>
  <c r="I76" i="38" s="1"/>
  <c r="N76" i="11" s="1"/>
  <c r="M77" i="38"/>
  <c r="F77" i="38" s="1"/>
  <c r="K77" i="11" s="1"/>
  <c r="O77" i="38"/>
  <c r="H77" i="38" s="1"/>
  <c r="M77" i="11" s="1"/>
  <c r="P77" i="38"/>
  <c r="I77" i="38" s="1"/>
  <c r="N77" i="11" s="1"/>
  <c r="M78" i="38"/>
  <c r="F78" i="38"/>
  <c r="K78" i="11" s="1"/>
  <c r="G78" i="38"/>
  <c r="L78" i="11" s="1"/>
  <c r="O78" i="38"/>
  <c r="H78" i="38" s="1"/>
  <c r="M78" i="11" s="1"/>
  <c r="P78" i="38"/>
  <c r="I78" i="38" s="1"/>
  <c r="N78" i="11" s="1"/>
  <c r="M79" i="38"/>
  <c r="F79" i="38" s="1"/>
  <c r="K79" i="11" s="1"/>
  <c r="G79" i="38"/>
  <c r="L79" i="11" s="1"/>
  <c r="P79" i="38"/>
  <c r="I79" i="38" s="1"/>
  <c r="N79" i="11" s="1"/>
  <c r="M80" i="38"/>
  <c r="F80" i="38" s="1"/>
  <c r="K80" i="11" s="1"/>
  <c r="G80" i="38"/>
  <c r="L80" i="11" s="1"/>
  <c r="O80" i="38"/>
  <c r="H80" i="38" s="1"/>
  <c r="M80" i="11" s="1"/>
  <c r="P80" i="38"/>
  <c r="I80" i="38" s="1"/>
  <c r="N80" i="11" s="1"/>
  <c r="M81" i="38"/>
  <c r="F81" i="38" s="1"/>
  <c r="K81" i="11" s="1"/>
  <c r="P81" i="38"/>
  <c r="I81" i="38" s="1"/>
  <c r="N81" i="11" s="1"/>
  <c r="M82" i="38"/>
  <c r="F82" i="38" s="1"/>
  <c r="K82" i="11" s="1"/>
  <c r="G82" i="38"/>
  <c r="L82" i="11" s="1"/>
  <c r="O82" i="38"/>
  <c r="H82" i="38" s="1"/>
  <c r="M82" i="11" s="1"/>
  <c r="P82" i="38"/>
  <c r="I82" i="38" s="1"/>
  <c r="N82" i="11" s="1"/>
  <c r="M83" i="38"/>
  <c r="F83" i="38" s="1"/>
  <c r="K83" i="11" s="1"/>
  <c r="G83" i="38"/>
  <c r="L83" i="11" s="1"/>
  <c r="O83" i="38"/>
  <c r="H83" i="38"/>
  <c r="M83" i="11" s="1"/>
  <c r="P83" i="38"/>
  <c r="I83" i="38" s="1"/>
  <c r="N83" i="11" s="1"/>
  <c r="M84" i="38"/>
  <c r="F84" i="38" s="1"/>
  <c r="K84" i="11" s="1"/>
  <c r="P84" i="38"/>
  <c r="I84" i="38" s="1"/>
  <c r="N84" i="11" s="1"/>
  <c r="M85" i="38"/>
  <c r="F85" i="38" s="1"/>
  <c r="K85" i="11" s="1"/>
  <c r="O85" i="38"/>
  <c r="H85" i="38" s="1"/>
  <c r="M85" i="11" s="1"/>
  <c r="P85" i="38"/>
  <c r="I85" i="38" s="1"/>
  <c r="N85" i="11" s="1"/>
  <c r="M86" i="38"/>
  <c r="F86" i="38" s="1"/>
  <c r="K86" i="11" s="1"/>
  <c r="G86" i="38"/>
  <c r="L86" i="11" s="1"/>
  <c r="O86" i="38"/>
  <c r="H86" i="38" s="1"/>
  <c r="M86" i="11" s="1"/>
  <c r="P86" i="38"/>
  <c r="I86" i="38"/>
  <c r="N86" i="11" s="1"/>
  <c r="M87" i="38"/>
  <c r="F87" i="38" s="1"/>
  <c r="K87" i="11" s="1"/>
  <c r="G87" i="38"/>
  <c r="L87" i="11" s="1"/>
  <c r="O87" i="38"/>
  <c r="H87" i="38" s="1"/>
  <c r="M87" i="11" s="1"/>
  <c r="P87" i="38"/>
  <c r="I87" i="38" s="1"/>
  <c r="N87" i="11" s="1"/>
  <c r="M88" i="38"/>
  <c r="F88" i="38" s="1"/>
  <c r="K88" i="11" s="1"/>
  <c r="G88" i="38"/>
  <c r="L88" i="11" s="1"/>
  <c r="O88" i="38"/>
  <c r="H88" i="38" s="1"/>
  <c r="M88" i="11" s="1"/>
  <c r="P88" i="38"/>
  <c r="I88" i="38"/>
  <c r="N88" i="11" s="1"/>
  <c r="M89" i="38"/>
  <c r="F89" i="38" s="1"/>
  <c r="K89" i="11" s="1"/>
  <c r="P89" i="38"/>
  <c r="I89" i="38" s="1"/>
  <c r="N89" i="11" s="1"/>
  <c r="M90" i="38"/>
  <c r="F90" i="38" s="1"/>
  <c r="K90" i="11" s="1"/>
  <c r="G90" i="38"/>
  <c r="L90" i="11" s="1"/>
  <c r="O90" i="38"/>
  <c r="H90" i="38" s="1"/>
  <c r="M90" i="11" s="1"/>
  <c r="P90" i="38"/>
  <c r="I90" i="38"/>
  <c r="N90" i="11" s="1"/>
  <c r="M91" i="38"/>
  <c r="F91" i="38" s="1"/>
  <c r="K91" i="11" s="1"/>
  <c r="G91" i="38"/>
  <c r="L91" i="11" s="1"/>
  <c r="O91" i="38"/>
  <c r="H91" i="38" s="1"/>
  <c r="M91" i="11" s="1"/>
  <c r="P91" i="38"/>
  <c r="I91" i="38" s="1"/>
  <c r="N91" i="11" s="1"/>
  <c r="M92" i="38"/>
  <c r="F92" i="38"/>
  <c r="K92" i="11" s="1"/>
  <c r="P92" i="38"/>
  <c r="I92" i="38" s="1"/>
  <c r="N92" i="11" s="1"/>
  <c r="M93" i="38"/>
  <c r="F93" i="38" s="1"/>
  <c r="K93" i="11" s="1"/>
  <c r="G93" i="38"/>
  <c r="L93" i="11" s="1"/>
  <c r="O93" i="38"/>
  <c r="H93" i="38"/>
  <c r="M93" i="11" s="1"/>
  <c r="P93" i="38"/>
  <c r="I93" i="38" s="1"/>
  <c r="N93" i="11" s="1"/>
  <c r="M94" i="38"/>
  <c r="F94" i="38"/>
  <c r="K94" i="11" s="1"/>
  <c r="G94" i="38"/>
  <c r="L94" i="11" s="1"/>
  <c r="O94" i="38"/>
  <c r="H94" i="38" s="1"/>
  <c r="M94" i="11" s="1"/>
  <c r="P94" i="38"/>
  <c r="I94" i="38" s="1"/>
  <c r="N94" i="11" s="1"/>
  <c r="M95" i="38"/>
  <c r="F95" i="38" s="1"/>
  <c r="K95" i="11" s="1"/>
  <c r="G95" i="38"/>
  <c r="L95" i="11"/>
  <c r="O95" i="38"/>
  <c r="H95" i="38" s="1"/>
  <c r="M95" i="11" s="1"/>
  <c r="P95" i="38"/>
  <c r="I95" i="38" s="1"/>
  <c r="N95" i="11" s="1"/>
  <c r="M96" i="38"/>
  <c r="F96" i="38" s="1"/>
  <c r="K96" i="11" s="1"/>
  <c r="G96" i="38"/>
  <c r="L96" i="11" s="1"/>
  <c r="O96" i="38"/>
  <c r="H96" i="38" s="1"/>
  <c r="M96" i="11" s="1"/>
  <c r="P96" i="38"/>
  <c r="I96" i="38"/>
  <c r="N96" i="11" s="1"/>
  <c r="M97" i="38"/>
  <c r="F97" i="38" s="1"/>
  <c r="K97" i="11" s="1"/>
  <c r="P97" i="38"/>
  <c r="I97" i="38" s="1"/>
  <c r="N97" i="11" s="1"/>
  <c r="M98" i="38"/>
  <c r="F98" i="38" s="1"/>
  <c r="K98" i="11" s="1"/>
  <c r="G98" i="38"/>
  <c r="L98" i="11" s="1"/>
  <c r="O98" i="38"/>
  <c r="H98" i="38" s="1"/>
  <c r="M98" i="11" s="1"/>
  <c r="P98" i="38"/>
  <c r="I98" i="38"/>
  <c r="N98" i="11" s="1"/>
  <c r="M99" i="38"/>
  <c r="F99" i="38" s="1"/>
  <c r="K99" i="11" s="1"/>
  <c r="G99" i="38"/>
  <c r="L99" i="11" s="1"/>
  <c r="O99" i="38"/>
  <c r="H99" i="38" s="1"/>
  <c r="M99" i="11" s="1"/>
  <c r="P99" i="38"/>
  <c r="I99" i="38" s="1"/>
  <c r="N99" i="11" s="1"/>
  <c r="M100" i="38"/>
  <c r="F100" i="38" s="1"/>
  <c r="K100" i="11" s="1"/>
  <c r="O100" i="38"/>
  <c r="H100" i="38" s="1"/>
  <c r="M100" i="11" s="1"/>
  <c r="P100" i="38"/>
  <c r="I100" i="38" s="1"/>
  <c r="N100" i="11" s="1"/>
  <c r="M101" i="38"/>
  <c r="F101" i="38" s="1"/>
  <c r="K101" i="11" s="1"/>
  <c r="G101" i="38"/>
  <c r="L101" i="11" s="1"/>
  <c r="O101" i="38"/>
  <c r="H101" i="38" s="1"/>
  <c r="M101" i="11" s="1"/>
  <c r="P101" i="38"/>
  <c r="I101" i="38" s="1"/>
  <c r="N101" i="11" s="1"/>
  <c r="M102" i="38"/>
  <c r="F102" i="38"/>
  <c r="K102" i="11" s="1"/>
  <c r="G102" i="38"/>
  <c r="L102" i="11" s="1"/>
  <c r="O102" i="38"/>
  <c r="H102" i="38" s="1"/>
  <c r="M102" i="11" s="1"/>
  <c r="P102" i="38"/>
  <c r="I102" i="38" s="1"/>
  <c r="N102" i="11" s="1"/>
  <c r="M103" i="38"/>
  <c r="F103" i="38" s="1"/>
  <c r="K103" i="11" s="1"/>
  <c r="G103" i="38"/>
  <c r="L103" i="11" s="1"/>
  <c r="O103" i="38"/>
  <c r="H103" i="38"/>
  <c r="M103" i="11" s="1"/>
  <c r="P103" i="38"/>
  <c r="I103" i="38" s="1"/>
  <c r="N103" i="11" s="1"/>
  <c r="M104" i="38"/>
  <c r="F104" i="38" s="1"/>
  <c r="K104" i="11" s="1"/>
  <c r="G104" i="38"/>
  <c r="L104" i="11" s="1"/>
  <c r="O104" i="38"/>
  <c r="H104" i="38" s="1"/>
  <c r="M104" i="11" s="1"/>
  <c r="P104" i="38"/>
  <c r="I104" i="38"/>
  <c r="N104" i="11" s="1"/>
  <c r="M105" i="38"/>
  <c r="F105" i="38" s="1"/>
  <c r="K105" i="11" s="1"/>
  <c r="P105" i="38"/>
  <c r="I105" i="38" s="1"/>
  <c r="N105" i="11" s="1"/>
  <c r="M106" i="38"/>
  <c r="F106" i="38" s="1"/>
  <c r="K106" i="11" s="1"/>
  <c r="G106" i="38"/>
  <c r="L106" i="11" s="1"/>
  <c r="O106" i="38"/>
  <c r="H106" i="38" s="1"/>
  <c r="M106" i="11" s="1"/>
  <c r="P106" i="38"/>
  <c r="I106" i="38"/>
  <c r="N106" i="11" s="1"/>
  <c r="M107" i="38"/>
  <c r="F107" i="38" s="1"/>
  <c r="K107" i="11" s="1"/>
  <c r="G107" i="38"/>
  <c r="L107" i="11"/>
  <c r="O107" i="38"/>
  <c r="H107" i="38" s="1"/>
  <c r="M107" i="11" s="1"/>
  <c r="P107" i="38"/>
  <c r="I107" i="38" s="1"/>
  <c r="N107" i="11" s="1"/>
  <c r="M108" i="38"/>
  <c r="F108" i="38" s="1"/>
  <c r="K108" i="11" s="1"/>
  <c r="P108" i="38"/>
  <c r="I108" i="38"/>
  <c r="N108" i="11" s="1"/>
  <c r="M109" i="38"/>
  <c r="F109" i="38" s="1"/>
  <c r="K109" i="11" s="1"/>
  <c r="G109" i="38"/>
  <c r="L109" i="11" s="1"/>
  <c r="O109" i="38"/>
  <c r="H109" i="38" s="1"/>
  <c r="M109" i="11" s="1"/>
  <c r="P109" i="38"/>
  <c r="I109" i="38" s="1"/>
  <c r="N109" i="11" s="1"/>
  <c r="M110" i="38"/>
  <c r="F110" i="38"/>
  <c r="K110" i="11" s="1"/>
  <c r="G110" i="38"/>
  <c r="L110" i="11" s="1"/>
  <c r="O110" i="38"/>
  <c r="H110" i="38" s="1"/>
  <c r="M110" i="11" s="1"/>
  <c r="P110" i="38"/>
  <c r="I110" i="38" s="1"/>
  <c r="N110" i="11" s="1"/>
  <c r="M111" i="38"/>
  <c r="F111" i="38" s="1"/>
  <c r="K111" i="11" s="1"/>
  <c r="G111" i="38"/>
  <c r="L111" i="11" s="1"/>
  <c r="O111" i="38"/>
  <c r="H111" i="38" s="1"/>
  <c r="M111" i="11" s="1"/>
  <c r="P111" i="38"/>
  <c r="I111" i="38" s="1"/>
  <c r="N111" i="11" s="1"/>
  <c r="M112" i="38"/>
  <c r="F112" i="38"/>
  <c r="K112" i="11" s="1"/>
  <c r="G112" i="38"/>
  <c r="L112" i="11" s="1"/>
  <c r="O112" i="38"/>
  <c r="H112" i="38" s="1"/>
  <c r="M112" i="11" s="1"/>
  <c r="P112" i="38"/>
  <c r="I112" i="38" s="1"/>
  <c r="N112" i="11" s="1"/>
  <c r="M113" i="38"/>
  <c r="F113" i="38" s="1"/>
  <c r="K113" i="11" s="1"/>
  <c r="P113" i="38"/>
  <c r="I113" i="38" s="1"/>
  <c r="N113" i="11" s="1"/>
  <c r="M114" i="38"/>
  <c r="F114" i="38"/>
  <c r="K114" i="11" s="1"/>
  <c r="G114" i="38"/>
  <c r="L114" i="11" s="1"/>
  <c r="O114" i="38"/>
  <c r="H114" i="38" s="1"/>
  <c r="M114" i="11" s="1"/>
  <c r="P114" i="38"/>
  <c r="I114" i="38" s="1"/>
  <c r="N114" i="11" s="1"/>
  <c r="M115" i="38"/>
  <c r="F115" i="38" s="1"/>
  <c r="K115" i="11" s="1"/>
  <c r="G115" i="38"/>
  <c r="L115" i="11" s="1"/>
  <c r="O115" i="38"/>
  <c r="H115" i="38"/>
  <c r="M115" i="11" s="1"/>
  <c r="P115" i="38"/>
  <c r="I115" i="38" s="1"/>
  <c r="N115" i="11" s="1"/>
  <c r="M116" i="38"/>
  <c r="F116" i="38"/>
  <c r="K116" i="11" s="1"/>
  <c r="O116" i="38"/>
  <c r="H116" i="38" s="1"/>
  <c r="M116" i="11" s="1"/>
  <c r="P116" i="38"/>
  <c r="I116" i="38"/>
  <c r="N116" i="11" s="1"/>
  <c r="M117" i="38"/>
  <c r="F117" i="38" s="1"/>
  <c r="K117" i="11" s="1"/>
  <c r="G117" i="38"/>
  <c r="L117" i="11" s="1"/>
  <c r="O117" i="38"/>
  <c r="H117" i="38" s="1"/>
  <c r="M117" i="11" s="1"/>
  <c r="P117" i="38"/>
  <c r="I117" i="38" s="1"/>
  <c r="N117" i="11" s="1"/>
  <c r="M118" i="38"/>
  <c r="F118" i="38"/>
  <c r="K118" i="11" s="1"/>
  <c r="G118" i="38"/>
  <c r="L118" i="11" s="1"/>
  <c r="O118" i="38"/>
  <c r="H118" i="38" s="1"/>
  <c r="M118" i="11" s="1"/>
  <c r="P118" i="38"/>
  <c r="I118" i="38" s="1"/>
  <c r="N118" i="11" s="1"/>
  <c r="M119" i="38"/>
  <c r="F119" i="38" s="1"/>
  <c r="K119" i="11" s="1"/>
  <c r="G119" i="38"/>
  <c r="L119" i="11" s="1"/>
  <c r="O119" i="38"/>
  <c r="H119" i="38"/>
  <c r="M119" i="11" s="1"/>
  <c r="P119" i="38"/>
  <c r="I119" i="38" s="1"/>
  <c r="N119" i="11" s="1"/>
  <c r="K120" i="11"/>
  <c r="L120" i="11"/>
  <c r="M120" i="11"/>
  <c r="N120" i="11"/>
  <c r="K121" i="11"/>
  <c r="L121" i="11"/>
  <c r="M121" i="11"/>
  <c r="N121" i="11"/>
  <c r="K122" i="11"/>
  <c r="L122" i="11"/>
  <c r="M122" i="11"/>
  <c r="N122" i="11"/>
  <c r="K123" i="11"/>
  <c r="L123" i="11"/>
  <c r="M123" i="11"/>
  <c r="N123" i="11"/>
  <c r="K124" i="11"/>
  <c r="L124" i="11"/>
  <c r="M124" i="11"/>
  <c r="N124" i="11"/>
  <c r="K125" i="11"/>
  <c r="L125" i="11"/>
  <c r="M125" i="11"/>
  <c r="N125" i="11"/>
  <c r="K126" i="11"/>
  <c r="L126" i="11"/>
  <c r="M126" i="11"/>
  <c r="N126" i="11"/>
  <c r="L1" i="11"/>
  <c r="M1" i="11"/>
  <c r="N1" i="11"/>
  <c r="K1" i="11"/>
  <c r="AB21" i="11"/>
  <c r="AB20" i="11"/>
  <c r="C121" i="10"/>
  <c r="F119"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C119" i="10"/>
  <c r="F117" i="11" s="1"/>
  <c r="D14" i="27"/>
  <c r="Y16" i="11"/>
  <c r="Y17" i="11"/>
  <c r="Y18" i="11"/>
  <c r="Y19" i="11"/>
  <c r="Y20" i="11"/>
  <c r="Y21" i="11"/>
  <c r="Y22" i="11"/>
  <c r="Y23" i="11"/>
  <c r="Y24" i="11"/>
  <c r="Y25" i="11"/>
  <c r="Y26" i="11"/>
  <c r="F3" i="29"/>
  <c r="F4" i="29"/>
  <c r="F5" i="29"/>
  <c r="F6" i="29"/>
  <c r="F7" i="29"/>
  <c r="F8" i="29"/>
  <c r="F9" i="29"/>
  <c r="F10" i="29"/>
  <c r="F11" i="29"/>
  <c r="F12" i="29"/>
  <c r="F13" i="29"/>
  <c r="E3" i="29"/>
  <c r="E4" i="29"/>
  <c r="E5" i="29"/>
  <c r="E6" i="29"/>
  <c r="E7" i="29"/>
  <c r="E8" i="29"/>
  <c r="E9" i="29"/>
  <c r="E10" i="29"/>
  <c r="E11" i="29"/>
  <c r="E12" i="29"/>
  <c r="E13" i="29"/>
  <c r="L9" i="18"/>
  <c r="F2" i="36"/>
  <c r="D2" i="36" s="1"/>
  <c r="F1" i="36"/>
  <c r="F2" i="35"/>
  <c r="D2" i="35" s="1"/>
  <c r="V2" i="11" s="1"/>
  <c r="V1" i="11"/>
  <c r="F1" i="35"/>
  <c r="E11" i="11"/>
  <c r="E12" i="11"/>
  <c r="E13" i="11"/>
  <c r="E14" i="11"/>
  <c r="E15" i="11"/>
  <c r="E16" i="11"/>
  <c r="E17" i="11"/>
  <c r="E18" i="11"/>
  <c r="E19" i="11"/>
  <c r="E20" i="11"/>
  <c r="E21" i="11"/>
  <c r="E22" i="11"/>
  <c r="E23" i="11"/>
  <c r="E25" i="11"/>
  <c r="E26" i="11"/>
  <c r="E27" i="11"/>
  <c r="E28" i="11"/>
  <c r="E29" i="11"/>
  <c r="E30" i="11"/>
  <c r="E31" i="11"/>
  <c r="E32" i="11"/>
  <c r="E33" i="11"/>
  <c r="E34" i="11"/>
  <c r="E35" i="11"/>
  <c r="E36" i="11"/>
  <c r="E37" i="11"/>
  <c r="E38" i="11"/>
  <c r="E39" i="11"/>
  <c r="E40" i="11"/>
  <c r="E41" i="11"/>
  <c r="E42" i="11"/>
  <c r="E43" i="11"/>
  <c r="E44" i="11"/>
  <c r="E45" i="11"/>
  <c r="E3" i="11"/>
  <c r="E4" i="11"/>
  <c r="C117" i="10"/>
  <c r="C118" i="10"/>
  <c r="D25" i="18"/>
  <c r="AB26" i="11"/>
  <c r="AB27" i="11"/>
  <c r="AB28" i="11"/>
  <c r="AB29" i="11"/>
  <c r="D24" i="18"/>
  <c r="C116" i="10"/>
  <c r="F116" i="11" s="1"/>
  <c r="F5" i="33"/>
  <c r="F3" i="33"/>
  <c r="F2" i="33"/>
  <c r="F9" i="33"/>
  <c r="F7" i="33"/>
  <c r="F6" i="33"/>
  <c r="F13" i="33"/>
  <c r="F12" i="33"/>
  <c r="F11" i="33"/>
  <c r="F10" i="33"/>
  <c r="F17" i="33"/>
  <c r="F16" i="33"/>
  <c r="F15" i="33"/>
  <c r="F14" i="33"/>
  <c r="F20" i="33"/>
  <c r="F19" i="33"/>
  <c r="F18" i="33"/>
  <c r="F21" i="33"/>
  <c r="F22" i="33"/>
  <c r="F23" i="33"/>
  <c r="F24" i="33"/>
  <c r="F26" i="33"/>
  <c r="F25" i="33"/>
  <c r="F8" i="33"/>
  <c r="F4" i="33"/>
  <c r="F1" i="33"/>
  <c r="D1" i="34"/>
  <c r="L1" i="14"/>
  <c r="K1" i="14"/>
  <c r="B1" i="28"/>
  <c r="B1" i="18"/>
  <c r="B1" i="34"/>
  <c r="B1" i="33"/>
  <c r="B1" i="27"/>
  <c r="B1" i="24"/>
  <c r="B1" i="15"/>
  <c r="B1" i="10"/>
  <c r="B1" i="12"/>
  <c r="B1" i="20"/>
  <c r="B1" i="5"/>
  <c r="B1" i="1"/>
  <c r="C1" i="29"/>
  <c r="B1" i="29"/>
  <c r="I1" i="34"/>
  <c r="J1" i="34"/>
  <c r="B1" i="16"/>
  <c r="T1" i="11"/>
  <c r="U1" i="11"/>
  <c r="S1" i="11"/>
  <c r="E1" i="10"/>
  <c r="C1" i="10"/>
  <c r="Z27" i="11"/>
  <c r="Z28" i="11"/>
  <c r="Z29" i="11"/>
  <c r="AA1" i="11"/>
  <c r="Z1" i="11"/>
  <c r="I8" i="34"/>
  <c r="C8" i="34" s="1"/>
  <c r="AA8" i="11" s="1"/>
  <c r="D8" i="34"/>
  <c r="D9" i="34"/>
  <c r="D10" i="34"/>
  <c r="D11" i="34"/>
  <c r="D12" i="34"/>
  <c r="E1" i="33"/>
  <c r="AB31" i="11"/>
  <c r="AB32" i="11"/>
  <c r="AB33" i="11"/>
  <c r="AB34" i="11"/>
  <c r="AB35" i="11"/>
  <c r="AB36" i="11"/>
  <c r="AB37" i="11"/>
  <c r="AB38" i="11"/>
  <c r="AB39" i="11"/>
  <c r="AB40" i="11"/>
  <c r="AB41" i="11"/>
  <c r="AB42" i="11"/>
  <c r="AB43" i="11"/>
  <c r="AB44" i="11"/>
  <c r="AB45" i="11"/>
  <c r="AB46" i="11"/>
  <c r="AB30" i="11"/>
  <c r="F1" i="27"/>
  <c r="E1" i="27"/>
  <c r="D22" i="18"/>
  <c r="D21" i="18"/>
  <c r="D20" i="18"/>
  <c r="D19" i="18"/>
  <c r="D18" i="18"/>
  <c r="D17" i="18"/>
  <c r="D16" i="18"/>
  <c r="D2" i="18"/>
  <c r="D12" i="18"/>
  <c r="D15" i="18"/>
  <c r="D14" i="18"/>
  <c r="D13" i="18"/>
  <c r="D11" i="18"/>
  <c r="D10" i="18"/>
  <c r="D9" i="18"/>
  <c r="D8" i="18"/>
  <c r="D6" i="18"/>
  <c r="D5" i="18"/>
  <c r="D4" i="18"/>
  <c r="D3" i="18"/>
  <c r="Q2" i="29"/>
  <c r="D13" i="27"/>
  <c r="I9" i="34"/>
  <c r="C9" i="34" s="1"/>
  <c r="AA9" i="11" s="1"/>
  <c r="I10" i="34"/>
  <c r="C10" i="34" s="1"/>
  <c r="AA10" i="11" s="1"/>
  <c r="I11" i="34"/>
  <c r="C11" i="34" s="1"/>
  <c r="AA11" i="11" s="1"/>
  <c r="H1" i="16"/>
  <c r="Y1" i="11"/>
  <c r="C11" i="12"/>
  <c r="D11" i="11" s="1"/>
  <c r="C10" i="12"/>
  <c r="D10" i="11" s="1"/>
  <c r="X45" i="11"/>
  <c r="X44" i="11"/>
  <c r="X43" i="11"/>
  <c r="X42" i="11"/>
  <c r="X41" i="11"/>
  <c r="X40" i="11"/>
  <c r="X39" i="11"/>
  <c r="X38" i="11"/>
  <c r="X37" i="11"/>
  <c r="X36" i="11"/>
  <c r="X35" i="11"/>
  <c r="X34" i="11"/>
  <c r="X33" i="11"/>
  <c r="X32" i="11"/>
  <c r="X31" i="11"/>
  <c r="X30" i="11"/>
  <c r="X29" i="11"/>
  <c r="X28" i="11"/>
  <c r="X27" i="11"/>
  <c r="X26" i="11"/>
  <c r="X25" i="11"/>
  <c r="X24" i="11"/>
  <c r="X23" i="11"/>
  <c r="X22" i="11"/>
  <c r="X21" i="11"/>
  <c r="X20" i="11"/>
  <c r="X19" i="11"/>
  <c r="X18" i="11"/>
  <c r="X17" i="11"/>
  <c r="X16" i="11"/>
  <c r="X15" i="11"/>
  <c r="X1" i="11"/>
  <c r="W33" i="11"/>
  <c r="W32" i="11"/>
  <c r="W31" i="11"/>
  <c r="W30" i="11"/>
  <c r="W29" i="11"/>
  <c r="W28" i="11"/>
  <c r="W27" i="11"/>
  <c r="W26" i="11"/>
  <c r="W25" i="11"/>
  <c r="W24" i="11"/>
  <c r="W23" i="11"/>
  <c r="W22" i="11"/>
  <c r="W21" i="11"/>
  <c r="W20" i="11"/>
  <c r="W19" i="11"/>
  <c r="W18" i="11"/>
  <c r="W17" i="11"/>
  <c r="W16" i="11"/>
  <c r="W15" i="11"/>
  <c r="W14" i="11"/>
  <c r="W1" i="11"/>
  <c r="D1" i="27"/>
  <c r="D11" i="27"/>
  <c r="D2" i="27"/>
  <c r="D3" i="27"/>
  <c r="D10" i="27"/>
  <c r="D5" i="27"/>
  <c r="D6" i="27"/>
  <c r="D8" i="27"/>
  <c r="D9" i="27"/>
  <c r="E1" i="16"/>
  <c r="D1" i="16"/>
  <c r="C1" i="16"/>
  <c r="D4" i="27"/>
  <c r="D21" i="20"/>
  <c r="AB14" i="11"/>
  <c r="AB13" i="11"/>
  <c r="C1" i="11"/>
  <c r="B1" i="11"/>
  <c r="A1" i="11"/>
  <c r="AD190" i="11"/>
  <c r="AD191" i="11"/>
  <c r="AD192" i="11"/>
  <c r="AD193" i="11"/>
  <c r="AD194" i="11"/>
  <c r="AD195" i="11"/>
  <c r="AD196" i="11"/>
  <c r="AD197" i="11"/>
  <c r="AD198" i="11"/>
  <c r="AD199" i="11"/>
  <c r="AD200" i="11"/>
  <c r="AD201" i="11"/>
  <c r="AD202" i="11"/>
  <c r="AD203" i="11"/>
  <c r="AD204" i="11"/>
  <c r="AD205" i="11"/>
  <c r="AD206" i="11"/>
  <c r="AD207" i="11"/>
  <c r="AD208" i="11"/>
  <c r="AD209" i="11"/>
  <c r="AD210" i="11"/>
  <c r="AD211" i="11"/>
  <c r="AD212" i="11"/>
  <c r="AD213" i="11"/>
  <c r="AD214" i="11"/>
  <c r="AD215" i="11"/>
  <c r="AD216" i="11"/>
  <c r="AD217" i="11"/>
  <c r="AD218" i="11"/>
  <c r="AD219" i="11"/>
  <c r="AD220" i="11"/>
  <c r="AD221" i="11"/>
  <c r="AD222" i="11"/>
  <c r="AD223" i="11"/>
  <c r="AD224" i="11"/>
  <c r="AD225" i="11"/>
  <c r="AD226" i="11"/>
  <c r="AD227" i="11"/>
  <c r="AD228" i="11"/>
  <c r="AD229" i="11"/>
  <c r="AD230" i="11"/>
  <c r="AD231" i="11"/>
  <c r="AD232" i="11"/>
  <c r="AD233" i="11"/>
  <c r="AD234" i="11"/>
  <c r="AD235" i="11"/>
  <c r="AD236" i="11"/>
  <c r="AD237" i="11"/>
  <c r="AD238" i="11"/>
  <c r="AD239" i="11"/>
  <c r="AD240" i="11"/>
  <c r="AD241" i="11"/>
  <c r="AD242" i="11"/>
  <c r="AD243" i="11"/>
  <c r="AD244" i="11"/>
  <c r="AD245" i="11"/>
  <c r="AD246" i="11"/>
  <c r="AD247" i="11"/>
  <c r="AD248" i="11"/>
  <c r="AD249" i="11"/>
  <c r="AD250" i="11"/>
  <c r="AD251" i="11"/>
  <c r="AD252" i="11"/>
  <c r="AD253" i="11"/>
  <c r="AD254" i="11"/>
  <c r="AD255" i="11"/>
  <c r="AD256" i="11"/>
  <c r="AD257" i="11"/>
  <c r="AD258" i="11"/>
  <c r="AD259" i="11"/>
  <c r="AD260" i="11"/>
  <c r="AD261" i="11"/>
  <c r="AD262" i="11"/>
  <c r="AD263" i="11"/>
  <c r="AD264" i="11"/>
  <c r="AD265" i="11"/>
  <c r="AD266" i="11"/>
  <c r="AD267" i="11"/>
  <c r="AD268" i="11"/>
  <c r="AD269" i="11"/>
  <c r="AC194" i="11"/>
  <c r="AC195" i="11"/>
  <c r="AC196" i="11"/>
  <c r="AC197" i="11"/>
  <c r="AC198" i="11"/>
  <c r="AC199" i="11"/>
  <c r="AC200" i="11"/>
  <c r="AC201" i="11"/>
  <c r="AC202" i="11"/>
  <c r="AC203" i="11"/>
  <c r="AC204" i="11"/>
  <c r="AC205" i="11"/>
  <c r="AC206" i="11"/>
  <c r="AC207" i="11"/>
  <c r="AC208" i="11"/>
  <c r="AC209" i="11"/>
  <c r="AC210" i="11"/>
  <c r="AC211" i="11"/>
  <c r="AC212" i="11"/>
  <c r="AC213" i="11"/>
  <c r="AC214" i="11"/>
  <c r="AC215" i="11"/>
  <c r="AC216" i="11"/>
  <c r="AC217" i="11"/>
  <c r="AC218" i="11"/>
  <c r="AC219" i="11"/>
  <c r="AC220" i="11"/>
  <c r="AC221" i="11"/>
  <c r="AC222" i="11"/>
  <c r="AC223" i="11"/>
  <c r="AC224" i="11"/>
  <c r="AC225" i="11"/>
  <c r="AC226" i="11"/>
  <c r="AC227" i="11"/>
  <c r="AC228" i="11"/>
  <c r="AC229" i="11"/>
  <c r="AC230" i="11"/>
  <c r="AC231" i="11"/>
  <c r="AC232" i="11"/>
  <c r="AC233" i="11"/>
  <c r="AC234" i="11"/>
  <c r="AC235" i="11"/>
  <c r="AC236" i="11"/>
  <c r="AC237" i="11"/>
  <c r="AC238" i="11"/>
  <c r="AC239" i="11"/>
  <c r="AC240" i="11"/>
  <c r="AC241" i="11"/>
  <c r="AC242" i="11"/>
  <c r="AC243" i="11"/>
  <c r="AC244" i="11"/>
  <c r="AC245" i="11"/>
  <c r="AC246" i="11"/>
  <c r="AC247" i="11"/>
  <c r="AC248" i="11"/>
  <c r="AC249" i="11"/>
  <c r="AC250" i="11"/>
  <c r="AC251" i="11"/>
  <c r="AC252" i="11"/>
  <c r="AC253" i="11"/>
  <c r="AC254" i="11"/>
  <c r="AC255" i="11"/>
  <c r="AC256" i="11"/>
  <c r="AC257" i="11"/>
  <c r="AC258" i="11"/>
  <c r="AC259" i="11"/>
  <c r="AC260" i="11"/>
  <c r="AC261" i="11"/>
  <c r="AC262" i="11"/>
  <c r="AC263" i="11"/>
  <c r="AC264" i="11"/>
  <c r="AC265" i="11"/>
  <c r="AC266" i="11"/>
  <c r="AC267" i="11"/>
  <c r="AC268" i="11"/>
  <c r="AC269" i="11"/>
  <c r="AB1" i="11"/>
  <c r="E6" i="11"/>
  <c r="E7" i="11"/>
  <c r="S2" i="11"/>
  <c r="U2" i="11"/>
  <c r="T2" i="11"/>
  <c r="S3" i="11"/>
  <c r="E9" i="11"/>
  <c r="S4" i="11"/>
  <c r="T4" i="11"/>
  <c r="E10" i="11"/>
  <c r="S5" i="11"/>
  <c r="S6" i="11"/>
  <c r="S7" i="11"/>
  <c r="T7" i="11"/>
  <c r="S8" i="11"/>
  <c r="S9" i="11"/>
  <c r="S10" i="11"/>
  <c r="S11" i="11"/>
  <c r="S12" i="11"/>
  <c r="T12" i="11"/>
  <c r="T13" i="11"/>
  <c r="S14" i="11"/>
  <c r="S15" i="11"/>
  <c r="S16" i="11"/>
  <c r="T16" i="11"/>
  <c r="S17" i="11"/>
  <c r="S18" i="11"/>
  <c r="S19" i="11"/>
  <c r="T19" i="11"/>
  <c r="S20" i="11"/>
  <c r="S22" i="11"/>
  <c r="S24" i="11"/>
  <c r="S25" i="11"/>
  <c r="T25" i="11"/>
  <c r="S26" i="11"/>
  <c r="S27" i="11"/>
  <c r="S28" i="11"/>
  <c r="S29" i="11"/>
  <c r="S31" i="11"/>
  <c r="S33" i="11"/>
  <c r="T33" i="11"/>
  <c r="S34" i="11"/>
  <c r="S35" i="11"/>
  <c r="S36" i="11"/>
  <c r="T36" i="11"/>
  <c r="S37" i="11"/>
  <c r="S39" i="11"/>
  <c r="S40" i="11"/>
  <c r="S41" i="11"/>
  <c r="S42" i="11"/>
  <c r="D31" i="11"/>
  <c r="D32" i="11"/>
  <c r="D33" i="11"/>
  <c r="D34" i="11"/>
  <c r="D35" i="11"/>
  <c r="D36" i="11"/>
  <c r="D37" i="11"/>
  <c r="D38" i="11"/>
  <c r="D39" i="11"/>
  <c r="D40" i="11"/>
  <c r="D41" i="11"/>
  <c r="D42" i="11"/>
  <c r="D43" i="11"/>
  <c r="D44" i="11"/>
  <c r="D45" i="11"/>
  <c r="D46" i="11"/>
  <c r="D1" i="11"/>
  <c r="C22" i="11"/>
  <c r="C23" i="11"/>
  <c r="C24" i="11"/>
  <c r="C25" i="11"/>
  <c r="C26" i="11"/>
  <c r="C27" i="11"/>
  <c r="C28" i="11"/>
  <c r="C29" i="11"/>
  <c r="C30" i="11"/>
  <c r="C31" i="11"/>
  <c r="C32" i="11"/>
  <c r="C33" i="11"/>
  <c r="C34" i="11"/>
  <c r="C35" i="11"/>
  <c r="C36" i="11"/>
  <c r="C37" i="11"/>
  <c r="C38" i="11"/>
  <c r="C39" i="11"/>
  <c r="C40" i="11"/>
  <c r="C41" i="11"/>
  <c r="C42" i="11"/>
  <c r="C43" i="11"/>
  <c r="C44" i="11"/>
  <c r="C45" i="11"/>
  <c r="D20" i="20"/>
  <c r="D19" i="20"/>
  <c r="D18" i="20"/>
  <c r="D17" i="20"/>
  <c r="D16" i="20"/>
  <c r="D15" i="20"/>
  <c r="D14" i="20"/>
  <c r="D13" i="20"/>
  <c r="D12" i="20"/>
  <c r="D11" i="20"/>
  <c r="D10" i="20"/>
  <c r="D9" i="20"/>
  <c r="D8" i="20"/>
  <c r="D7" i="20"/>
  <c r="D6" i="20"/>
  <c r="D5" i="20"/>
  <c r="D4" i="20"/>
  <c r="D3" i="20"/>
  <c r="D2" i="20"/>
  <c r="C8" i="12"/>
  <c r="D8" i="11"/>
  <c r="C9" i="12"/>
  <c r="D9" i="11" s="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A22" i="11"/>
  <c r="A23" i="11"/>
  <c r="A24" i="11"/>
  <c r="A25" i="11"/>
  <c r="A26" i="11"/>
  <c r="A27" i="11"/>
  <c r="A28" i="11"/>
  <c r="A29" i="11"/>
  <c r="A30" i="11"/>
  <c r="A31" i="11"/>
  <c r="A32" i="11"/>
  <c r="A33" i="11"/>
  <c r="A34" i="11"/>
  <c r="A35" i="11"/>
  <c r="A36" i="11"/>
  <c r="A37" i="11"/>
  <c r="A38" i="11"/>
  <c r="A39" i="11"/>
  <c r="A40" i="11"/>
  <c r="A41" i="11"/>
  <c r="A42" i="11"/>
  <c r="A43" i="11"/>
  <c r="A44" i="11"/>
  <c r="A45" i="11"/>
  <c r="C18" i="12"/>
  <c r="D18" i="11" s="1"/>
  <c r="C29" i="12"/>
  <c r="D29" i="11" s="1"/>
  <c r="C20" i="12"/>
  <c r="D20" i="11" s="1"/>
  <c r="C28" i="12"/>
  <c r="D28" i="11" s="1"/>
  <c r="C19" i="12"/>
  <c r="D19" i="11" s="1"/>
  <c r="C26" i="12"/>
  <c r="D26" i="11" s="1"/>
  <c r="C25" i="12"/>
  <c r="D25" i="11" s="1"/>
  <c r="C16" i="12"/>
  <c r="D16" i="11" s="1"/>
  <c r="C12" i="12"/>
  <c r="D12" i="11" s="1"/>
  <c r="C24" i="12"/>
  <c r="D24" i="11" s="1"/>
  <c r="C15" i="12"/>
  <c r="D15" i="11"/>
  <c r="C23" i="12"/>
  <c r="D23" i="11" s="1"/>
  <c r="C14" i="12"/>
  <c r="D14" i="11"/>
  <c r="C27" i="12"/>
  <c r="D27" i="11"/>
  <c r="C30" i="12"/>
  <c r="D30" i="11"/>
  <c r="C22" i="12"/>
  <c r="D22" i="11" s="1"/>
  <c r="C13" i="12"/>
  <c r="D13" i="11" s="1"/>
  <c r="C21" i="1"/>
  <c r="E21" i="20" s="1"/>
  <c r="C19" i="11"/>
  <c r="C19" i="1"/>
  <c r="A19" i="11" s="1"/>
  <c r="Q20" i="1"/>
  <c r="Q13" i="1"/>
  <c r="Q11" i="1"/>
  <c r="Q9" i="1"/>
  <c r="Q7" i="1"/>
  <c r="Q5" i="1"/>
  <c r="Q4" i="1"/>
  <c r="Q3" i="1"/>
  <c r="Q2" i="1"/>
  <c r="C5" i="20"/>
  <c r="C5" i="11" s="1"/>
  <c r="C7" i="20"/>
  <c r="C7" i="11" s="1"/>
  <c r="C15" i="20"/>
  <c r="C15" i="11" s="1"/>
  <c r="B19" i="11"/>
  <c r="C8" i="20"/>
  <c r="C8" i="11" s="1"/>
  <c r="C4" i="20"/>
  <c r="C4" i="11" s="1"/>
  <c r="C9" i="20"/>
  <c r="C9" i="11" s="1"/>
  <c r="C2" i="20"/>
  <c r="C2" i="11" s="1"/>
  <c r="C10" i="20"/>
  <c r="C10" i="11" s="1"/>
  <c r="C3" i="20"/>
  <c r="C3" i="11" s="1"/>
  <c r="C11" i="20"/>
  <c r="C11" i="11" s="1"/>
  <c r="C16" i="20"/>
  <c r="C16" i="11" s="1"/>
  <c r="C20" i="11"/>
  <c r="C12" i="20"/>
  <c r="C12" i="11" s="1"/>
  <c r="E17" i="20"/>
  <c r="C17" i="11"/>
  <c r="C13" i="20"/>
  <c r="C13" i="11" s="1"/>
  <c r="C6" i="20"/>
  <c r="C6" i="11" s="1"/>
  <c r="C14" i="20"/>
  <c r="C14" i="11" s="1"/>
  <c r="C18" i="11"/>
  <c r="E6" i="20"/>
  <c r="E10" i="20"/>
  <c r="E8" i="20"/>
  <c r="E19" i="20"/>
  <c r="E2" i="20"/>
  <c r="E15" i="20"/>
  <c r="E9" i="20"/>
  <c r="E16" i="20"/>
  <c r="E18" i="20"/>
  <c r="E13" i="20"/>
  <c r="E11" i="20"/>
  <c r="E7" i="20"/>
  <c r="E14" i="20"/>
  <c r="E12" i="20"/>
  <c r="E3" i="20"/>
  <c r="E4" i="20"/>
  <c r="E5" i="20"/>
  <c r="AC190" i="11"/>
  <c r="AC191" i="11"/>
  <c r="AC192" i="11"/>
  <c r="AC193" i="11"/>
  <c r="Z26" i="11"/>
  <c r="Z21" i="11"/>
  <c r="Z16" i="11"/>
  <c r="Z8" i="11"/>
  <c r="Z25" i="11"/>
  <c r="Z20" i="11"/>
  <c r="Z15" i="11"/>
  <c r="Z9" i="11"/>
  <c r="Z24" i="11"/>
  <c r="Z19" i="11"/>
  <c r="Z14" i="11"/>
  <c r="Z17" i="11"/>
  <c r="Z23" i="11"/>
  <c r="Z18" i="11"/>
  <c r="Z13" i="11"/>
  <c r="Z22" i="11"/>
  <c r="Z12" i="11"/>
  <c r="Z11" i="11"/>
  <c r="Z10" i="11"/>
  <c r="Z7" i="11"/>
  <c r="Z6" i="11"/>
  <c r="Z4" i="11"/>
  <c r="Z5" i="11"/>
  <c r="Z3" i="11"/>
  <c r="Z2" i="11"/>
  <c r="C88" i="10"/>
  <c r="F88" i="11" s="1"/>
  <c r="C85" i="10"/>
  <c r="F85" i="11"/>
  <c r="C91" i="10"/>
  <c r="F91" i="11" s="1"/>
  <c r="C82" i="10"/>
  <c r="F82" i="11" s="1"/>
  <c r="C97" i="10"/>
  <c r="F97" i="11" s="1"/>
  <c r="C100" i="10"/>
  <c r="F100" i="11"/>
  <c r="C94" i="10"/>
  <c r="F94" i="11"/>
  <c r="G110" i="16" l="1"/>
  <c r="E110" i="35"/>
  <c r="G34" i="38"/>
  <c r="L34" i="11" s="1"/>
  <c r="F24" i="17"/>
  <c r="D24" i="17" s="1"/>
  <c r="F43" i="17"/>
  <c r="D43" i="17" s="1"/>
  <c r="F34" i="17"/>
  <c r="D34" i="17" s="1"/>
  <c r="F8" i="17"/>
  <c r="D8" i="17" s="1"/>
  <c r="F28" i="17"/>
  <c r="D28" i="17" s="1"/>
  <c r="F27" i="17"/>
  <c r="D27" i="17" s="1"/>
  <c r="W11" i="11"/>
  <c r="D12" i="27"/>
  <c r="E75" i="11"/>
  <c r="O72" i="11"/>
  <c r="E66" i="11"/>
  <c r="O63" i="11"/>
  <c r="E58" i="11"/>
  <c r="O55" i="11"/>
  <c r="E50" i="11"/>
  <c r="O47" i="11"/>
  <c r="O108" i="38"/>
  <c r="H108" i="38" s="1"/>
  <c r="M108" i="11" s="1"/>
  <c r="O92" i="38"/>
  <c r="H92" i="38" s="1"/>
  <c r="M92" i="11" s="1"/>
  <c r="O76" i="38"/>
  <c r="H76" i="38" s="1"/>
  <c r="M76" i="11" s="1"/>
  <c r="O68" i="38"/>
  <c r="H68" i="38" s="1"/>
  <c r="M68" i="11" s="1"/>
  <c r="O60" i="38"/>
  <c r="H60" i="38" s="1"/>
  <c r="M60" i="11" s="1"/>
  <c r="O28" i="38"/>
  <c r="H28" i="38" s="1"/>
  <c r="M28" i="11" s="1"/>
  <c r="E7" i="27"/>
  <c r="F7" i="27" s="1"/>
  <c r="E2" i="27"/>
  <c r="F2" i="27" s="1"/>
  <c r="C2" i="27" s="1"/>
  <c r="A21" i="11"/>
  <c r="O84" i="38"/>
  <c r="H84" i="38" s="1"/>
  <c r="M84" i="11" s="1"/>
  <c r="O23" i="38"/>
  <c r="H23" i="38" s="1"/>
  <c r="M23" i="11" s="1"/>
  <c r="G13" i="38"/>
  <c r="L13" i="11" s="1"/>
  <c r="F14" i="27"/>
  <c r="C14" i="27" s="1"/>
  <c r="X14" i="11" s="1"/>
  <c r="F4" i="27"/>
  <c r="C4" i="27" s="1"/>
  <c r="X4" i="11" s="1"/>
  <c r="E13" i="27"/>
  <c r="F13" i="27" s="1"/>
  <c r="C13" i="27" s="1"/>
  <c r="X13" i="11" s="1"/>
  <c r="F31" i="39"/>
  <c r="G31" i="11" s="1"/>
  <c r="H42" i="39"/>
  <c r="I42" i="11" s="1"/>
  <c r="H58" i="39"/>
  <c r="I58" i="11" s="1"/>
  <c r="G298" i="39"/>
  <c r="H298" i="11" s="1"/>
  <c r="I330" i="39"/>
  <c r="J330" i="11" s="1"/>
  <c r="G128" i="39"/>
  <c r="H128" i="11" s="1"/>
  <c r="H11" i="39"/>
  <c r="I11" i="11" s="1"/>
  <c r="F93" i="39"/>
  <c r="G93" i="11" s="1"/>
  <c r="G125" i="39"/>
  <c r="H125" i="11" s="1"/>
  <c r="G277" i="39"/>
  <c r="H277" i="11" s="1"/>
  <c r="F93" i="17"/>
  <c r="D93" i="17" s="1"/>
  <c r="F78" i="17"/>
  <c r="D78" i="17" s="1"/>
  <c r="F105" i="17"/>
  <c r="D105" i="17" s="1"/>
  <c r="F108" i="17"/>
  <c r="D108" i="17" s="1"/>
  <c r="F88" i="17"/>
  <c r="D88" i="17" s="1"/>
  <c r="F77" i="17"/>
  <c r="D77" i="17" s="1"/>
  <c r="F69" i="17"/>
  <c r="D69" i="17" s="1"/>
  <c r="F61" i="17"/>
  <c r="D61" i="17" s="1"/>
  <c r="F53" i="17"/>
  <c r="D53" i="17" s="1"/>
  <c r="F45" i="17"/>
  <c r="D45" i="17" s="1"/>
  <c r="F37" i="17"/>
  <c r="D37" i="17" s="1"/>
  <c r="F29" i="17"/>
  <c r="D29" i="17" s="1"/>
  <c r="B20" i="11"/>
  <c r="E20" i="20"/>
  <c r="B17" i="11"/>
  <c r="O113" i="38"/>
  <c r="H113" i="38" s="1"/>
  <c r="M113" i="11" s="1"/>
  <c r="O105" i="38"/>
  <c r="H105" i="38" s="1"/>
  <c r="M105" i="11" s="1"/>
  <c r="O97" i="38"/>
  <c r="H97" i="38" s="1"/>
  <c r="M97" i="11" s="1"/>
  <c r="O89" i="38"/>
  <c r="H89" i="38" s="1"/>
  <c r="M89" i="11" s="1"/>
  <c r="O81" i="38"/>
  <c r="H81" i="38" s="1"/>
  <c r="M81" i="11" s="1"/>
  <c r="O73" i="38"/>
  <c r="H73" i="38" s="1"/>
  <c r="M73" i="11" s="1"/>
  <c r="O65" i="38"/>
  <c r="H65" i="38" s="1"/>
  <c r="M65" i="11" s="1"/>
  <c r="O57" i="38"/>
  <c r="H57" i="38" s="1"/>
  <c r="M57" i="11" s="1"/>
  <c r="O49" i="38"/>
  <c r="H49" i="38" s="1"/>
  <c r="M49" i="11" s="1"/>
  <c r="O41" i="38"/>
  <c r="H41" i="38" s="1"/>
  <c r="M41" i="11" s="1"/>
  <c r="O33" i="38"/>
  <c r="H33" i="38" s="1"/>
  <c r="M33" i="11" s="1"/>
  <c r="G31" i="38"/>
  <c r="L31" i="11" s="1"/>
  <c r="G25" i="38"/>
  <c r="L25" i="11" s="1"/>
  <c r="G17" i="38"/>
  <c r="L17" i="11" s="1"/>
  <c r="AA6" i="11"/>
  <c r="I12" i="34"/>
  <c r="C12" i="34" s="1"/>
  <c r="AA12" i="11" s="1"/>
  <c r="E12" i="27"/>
  <c r="F12" i="27" s="1"/>
  <c r="C12" i="27" s="1"/>
  <c r="X12" i="11" s="1"/>
  <c r="E6" i="27"/>
  <c r="F6" i="27" s="1"/>
  <c r="C6" i="27" s="1"/>
  <c r="X6" i="11" s="1"/>
  <c r="E11" i="27"/>
  <c r="F11" i="27" s="1"/>
  <c r="C11" i="27" s="1"/>
  <c r="X11" i="11" s="1"/>
  <c r="E3" i="27"/>
  <c r="F3" i="27" s="1"/>
  <c r="C3" i="27" s="1"/>
  <c r="X3" i="11" s="1"/>
  <c r="E8" i="27"/>
  <c r="F8" i="27" s="1"/>
  <c r="C8" i="27" s="1"/>
  <c r="X8" i="11" s="1"/>
  <c r="E9" i="27"/>
  <c r="F9" i="27" s="1"/>
  <c r="C9" i="27" s="1"/>
  <c r="X9" i="11" s="1"/>
  <c r="E5" i="27"/>
  <c r="F5" i="27" s="1"/>
  <c r="C5" i="27" s="1"/>
  <c r="X5" i="11" s="1"/>
  <c r="E10" i="27"/>
  <c r="F10" i="27" s="1"/>
  <c r="C10" i="27" s="1"/>
  <c r="X10" i="11" s="1"/>
  <c r="D7" i="27"/>
  <c r="C7" i="27" s="1"/>
  <c r="X7" i="11" s="1"/>
  <c r="F103" i="17"/>
  <c r="D103" i="17" s="1"/>
  <c r="F80" i="17"/>
  <c r="D80" i="17" s="1"/>
  <c r="F31" i="17"/>
  <c r="D31" i="17" s="1"/>
  <c r="F15" i="17"/>
  <c r="D15" i="17" s="1"/>
  <c r="F90" i="17"/>
  <c r="D90" i="17" s="1"/>
  <c r="F51" i="17"/>
  <c r="D51" i="17" s="1"/>
  <c r="F39" i="17"/>
  <c r="D39" i="17" s="1"/>
  <c r="E23" i="35"/>
  <c r="T23" i="11"/>
  <c r="F114" i="17"/>
  <c r="D114" i="17" s="1"/>
  <c r="F101" i="17"/>
  <c r="D101" i="17" s="1"/>
  <c r="F48" i="17"/>
  <c r="D48" i="17" s="1"/>
  <c r="F30" i="17"/>
  <c r="D30" i="17" s="1"/>
  <c r="E9" i="17"/>
  <c r="F9" i="17" s="1"/>
  <c r="D9" i="17" s="1"/>
  <c r="F40" i="17"/>
  <c r="D40" i="17" s="1"/>
  <c r="F106" i="17"/>
  <c r="D106" i="17" s="1"/>
  <c r="F115" i="17"/>
  <c r="D115" i="17" s="1"/>
  <c r="F102" i="17"/>
  <c r="D102" i="17" s="1"/>
  <c r="F107" i="17"/>
  <c r="D107" i="17" s="1"/>
  <c r="F54" i="17"/>
  <c r="D54" i="17" s="1"/>
  <c r="G23" i="16"/>
  <c r="F87" i="17"/>
  <c r="D87" i="17" s="1"/>
  <c r="F113" i="17"/>
  <c r="D113" i="17" s="1"/>
  <c r="F99" i="17"/>
  <c r="D99" i="17" s="1"/>
  <c r="F82" i="17"/>
  <c r="D82" i="17" s="1"/>
  <c r="F74" i="17"/>
  <c r="D74" i="17" s="1"/>
  <c r="F42" i="17"/>
  <c r="D42" i="17" s="1"/>
  <c r="F109" i="17"/>
  <c r="D109" i="17" s="1"/>
  <c r="F96" i="17"/>
  <c r="D96" i="17" s="1"/>
  <c r="F83" i="17"/>
  <c r="D83" i="17" s="1"/>
  <c r="F55" i="17"/>
  <c r="D55" i="17" s="1"/>
  <c r="F95" i="17"/>
  <c r="D95" i="17" s="1"/>
  <c r="F60" i="17"/>
  <c r="D60" i="17" s="1"/>
  <c r="F76" i="17"/>
  <c r="D76" i="17" s="1"/>
  <c r="F71" i="17"/>
  <c r="D71" i="17" s="1"/>
  <c r="F59" i="17"/>
  <c r="D59" i="17" s="1"/>
  <c r="F18" i="17"/>
  <c r="D18" i="17" s="1"/>
  <c r="F84" i="17"/>
  <c r="D84" i="17" s="1"/>
  <c r="F44" i="17"/>
  <c r="D44" i="17" s="1"/>
  <c r="F81" i="17"/>
  <c r="D81" i="17" s="1"/>
  <c r="F41" i="17"/>
  <c r="D41" i="17" s="1"/>
  <c r="F32" i="17"/>
  <c r="D32" i="17" s="1"/>
  <c r="F35" i="17"/>
  <c r="D35" i="17" s="1"/>
  <c r="F38" i="17"/>
  <c r="D38" i="17" s="1"/>
  <c r="F47" i="17"/>
  <c r="D47" i="17" s="1"/>
  <c r="F94" i="17"/>
  <c r="D94" i="17" s="1"/>
  <c r="F97" i="17"/>
  <c r="D97" i="17" s="1"/>
  <c r="F100" i="17"/>
  <c r="D100" i="17" s="1"/>
  <c r="E3" i="17"/>
  <c r="F3" i="17" s="1"/>
  <c r="D3" i="17" s="1"/>
  <c r="H4" i="16" s="1"/>
  <c r="F4" i="16" s="1"/>
  <c r="U4" i="11" s="1"/>
  <c r="F5" i="17"/>
  <c r="D5" i="17" s="1"/>
  <c r="F75" i="17"/>
  <c r="D75" i="17" s="1"/>
  <c r="F70" i="17"/>
  <c r="D70" i="17" s="1"/>
  <c r="F64" i="17"/>
  <c r="D64" i="17" s="1"/>
  <c r="F22" i="17"/>
  <c r="D22" i="17" s="1"/>
  <c r="F17" i="17"/>
  <c r="D17" i="17" s="1"/>
  <c r="F86" i="17"/>
  <c r="D86" i="17" s="1"/>
  <c r="F79" i="17"/>
  <c r="D79" i="17" s="1"/>
  <c r="F63" i="17"/>
  <c r="D63" i="17" s="1"/>
  <c r="F52" i="17"/>
  <c r="D52" i="17" s="1"/>
  <c r="F11" i="17"/>
  <c r="D11" i="17" s="1"/>
  <c r="F6" i="17"/>
  <c r="D6" i="17" s="1"/>
  <c r="F111" i="17"/>
  <c r="D111" i="17" s="1"/>
  <c r="F68" i="17"/>
  <c r="D68" i="17" s="1"/>
  <c r="F62" i="17"/>
  <c r="D62" i="17" s="1"/>
  <c r="F56" i="17"/>
  <c r="D56" i="17" s="1"/>
  <c r="F46" i="17"/>
  <c r="D46" i="17" s="1"/>
  <c r="F21" i="17"/>
  <c r="D21" i="17" s="1"/>
  <c r="F10" i="17"/>
  <c r="D10" i="17" s="1"/>
  <c r="P85" i="11"/>
  <c r="E85" i="17"/>
  <c r="F85" i="17" s="1"/>
  <c r="D85" i="17" s="1"/>
  <c r="D85" i="15"/>
  <c r="E85" i="15" s="1"/>
  <c r="C85" i="15" s="1"/>
  <c r="S85" i="11" s="1"/>
  <c r="F67" i="17"/>
  <c r="D67" i="17" s="1"/>
  <c r="F66" i="17"/>
  <c r="D66" i="17" s="1"/>
  <c r="F58" i="17"/>
  <c r="D58" i="17" s="1"/>
  <c r="F50" i="17"/>
  <c r="D50" i="17" s="1"/>
  <c r="F26" i="17"/>
  <c r="D26" i="17" s="1"/>
  <c r="F20" i="17"/>
  <c r="D20" i="17" s="1"/>
  <c r="F14" i="17"/>
  <c r="D14" i="17" s="1"/>
  <c r="F72" i="17"/>
  <c r="D72" i="17" s="1"/>
  <c r="N298" i="39"/>
  <c r="H298" i="39" s="1"/>
  <c r="I298" i="11" s="1"/>
  <c r="L139" i="39"/>
  <c r="F139" i="39" s="1"/>
  <c r="G139" i="11" s="1"/>
  <c r="N139" i="39"/>
  <c r="H139" i="39" s="1"/>
  <c r="I139" i="11" s="1"/>
  <c r="M139" i="39"/>
  <c r="G139" i="39" s="1"/>
  <c r="H139" i="11" s="1"/>
  <c r="H31" i="39"/>
  <c r="I31" i="11" s="1"/>
  <c r="L138" i="39"/>
  <c r="F138" i="39" s="1"/>
  <c r="G138" i="11" s="1"/>
  <c r="M138" i="39"/>
  <c r="G138" i="39" s="1"/>
  <c r="H138" i="11" s="1"/>
  <c r="F128" i="39"/>
  <c r="G128" i="11" s="1"/>
  <c r="F91" i="17"/>
  <c r="D91" i="17" s="1"/>
  <c r="F264" i="39"/>
  <c r="G264" i="11" s="1"/>
  <c r="G264" i="39"/>
  <c r="H264" i="11" s="1"/>
  <c r="N307" i="39"/>
  <c r="H307" i="39" s="1"/>
  <c r="I307" i="11" s="1"/>
  <c r="L96" i="39"/>
  <c r="F96" i="39" s="1"/>
  <c r="G96" i="11" s="1"/>
  <c r="M328" i="39"/>
  <c r="G328" i="39" s="1"/>
  <c r="H328" i="11" s="1"/>
  <c r="N140" i="39"/>
  <c r="H140" i="39" s="1"/>
  <c r="I140" i="11" s="1"/>
  <c r="H128" i="39"/>
  <c r="I128" i="11" s="1"/>
  <c r="F328" i="39"/>
  <c r="G328" i="11" s="1"/>
  <c r="G28" i="16" l="1"/>
  <c r="E28" i="35"/>
  <c r="T28" i="11"/>
  <c r="E28" i="36"/>
  <c r="E8" i="35"/>
  <c r="T8" i="11"/>
  <c r="E8" i="36"/>
  <c r="G8" i="16"/>
  <c r="E34" i="35"/>
  <c r="E34" i="36"/>
  <c r="T34" i="11"/>
  <c r="G34" i="16"/>
  <c r="T43" i="11"/>
  <c r="G43" i="16"/>
  <c r="E43" i="36"/>
  <c r="E43" i="35"/>
  <c r="G24" i="16"/>
  <c r="E24" i="35"/>
  <c r="T24" i="11"/>
  <c r="E24" i="36"/>
  <c r="T27" i="11"/>
  <c r="E27" i="36"/>
  <c r="E27" i="35"/>
  <c r="G27" i="1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X2" i="11"/>
  <c r="E2" i="33"/>
  <c r="E16" i="33"/>
  <c r="T45" i="11"/>
  <c r="G45" i="16"/>
  <c r="E45" i="35"/>
  <c r="E45" i="36"/>
  <c r="T78" i="11"/>
  <c r="E78" i="36"/>
  <c r="E78" i="35"/>
  <c r="G78" i="16"/>
  <c r="T105" i="11"/>
  <c r="G105" i="16"/>
  <c r="E105" i="36"/>
  <c r="E105" i="35"/>
  <c r="T53" i="11"/>
  <c r="G53" i="16"/>
  <c r="E53" i="36"/>
  <c r="E53" i="35"/>
  <c r="E93" i="35"/>
  <c r="T93" i="11"/>
  <c r="E93" i="36"/>
  <c r="G93" i="16"/>
  <c r="E61" i="35"/>
  <c r="T61" i="11"/>
  <c r="E61" i="36"/>
  <c r="G61" i="16"/>
  <c r="E37" i="36"/>
  <c r="F37" i="36" s="1"/>
  <c r="D37" i="36" s="1"/>
  <c r="E37" i="35"/>
  <c r="G37" i="16"/>
  <c r="T37" i="11"/>
  <c r="E69" i="36"/>
  <c r="T69" i="11"/>
  <c r="G69" i="16"/>
  <c r="E69" i="35"/>
  <c r="F57" i="36"/>
  <c r="D57" i="36" s="1"/>
  <c r="E77" i="35"/>
  <c r="T77" i="11"/>
  <c r="E77" i="36"/>
  <c r="G77" i="16"/>
  <c r="E88" i="35"/>
  <c r="T88" i="11"/>
  <c r="E88" i="36"/>
  <c r="G88" i="16"/>
  <c r="E29" i="35"/>
  <c r="T29" i="11"/>
  <c r="G29" i="16"/>
  <c r="E29" i="36"/>
  <c r="T108" i="11"/>
  <c r="E108" i="35"/>
  <c r="E108" i="36"/>
  <c r="G108" i="16"/>
  <c r="H108" i="16" s="1"/>
  <c r="F108" i="16" s="1"/>
  <c r="U108" i="11" s="1"/>
  <c r="E72" i="35"/>
  <c r="F72" i="35" s="1"/>
  <c r="D72" i="35" s="1"/>
  <c r="V72" i="11" s="1"/>
  <c r="T72" i="11"/>
  <c r="G72" i="16"/>
  <c r="H72" i="16" s="1"/>
  <c r="F72" i="16" s="1"/>
  <c r="U72" i="11" s="1"/>
  <c r="E72" i="36"/>
  <c r="F72" i="36" s="1"/>
  <c r="D72" i="36" s="1"/>
  <c r="G68" i="16"/>
  <c r="H68" i="16" s="1"/>
  <c r="F68" i="16" s="1"/>
  <c r="U68" i="11" s="1"/>
  <c r="E68" i="35"/>
  <c r="F68" i="35" s="1"/>
  <c r="D68" i="35" s="1"/>
  <c r="V68" i="11" s="1"/>
  <c r="E68" i="36"/>
  <c r="F68" i="36" s="1"/>
  <c r="D68" i="36" s="1"/>
  <c r="T68" i="11"/>
  <c r="E17" i="36"/>
  <c r="F17" i="36" s="1"/>
  <c r="D17" i="36" s="1"/>
  <c r="E17" i="35"/>
  <c r="F17" i="35" s="1"/>
  <c r="D17" i="35" s="1"/>
  <c r="V17" i="11" s="1"/>
  <c r="G17" i="16"/>
  <c r="H17" i="16" s="1"/>
  <c r="F17" i="16" s="1"/>
  <c r="U17" i="11" s="1"/>
  <c r="T17" i="11"/>
  <c r="E97" i="35"/>
  <c r="F97" i="35" s="1"/>
  <c r="D97" i="35" s="1"/>
  <c r="V97" i="11" s="1"/>
  <c r="T97" i="11"/>
  <c r="G97" i="16"/>
  <c r="H97" i="16" s="1"/>
  <c r="F97" i="16" s="1"/>
  <c r="U97" i="11" s="1"/>
  <c r="E97" i="36"/>
  <c r="F97" i="36" s="1"/>
  <c r="D97" i="36" s="1"/>
  <c r="T44" i="11"/>
  <c r="G44" i="16"/>
  <c r="H44" i="16" s="1"/>
  <c r="F44" i="16" s="1"/>
  <c r="U44" i="11" s="1"/>
  <c r="E44" i="36"/>
  <c r="F44" i="36" s="1"/>
  <c r="D44" i="36" s="1"/>
  <c r="E44" i="35"/>
  <c r="F44" i="35" s="1"/>
  <c r="D44" i="35" s="1"/>
  <c r="V44" i="11" s="1"/>
  <c r="E55" i="35"/>
  <c r="F55" i="35" s="1"/>
  <c r="D55" i="35" s="1"/>
  <c r="V55" i="11" s="1"/>
  <c r="T55" i="11"/>
  <c r="G55" i="16"/>
  <c r="H55" i="16" s="1"/>
  <c r="F55" i="16" s="1"/>
  <c r="U55" i="11" s="1"/>
  <c r="E55" i="36"/>
  <c r="F55" i="36" s="1"/>
  <c r="D55" i="36" s="1"/>
  <c r="E113" i="35"/>
  <c r="F113" i="35" s="1"/>
  <c r="D113" i="35" s="1"/>
  <c r="V113" i="11" s="1"/>
  <c r="T113" i="11"/>
  <c r="G113" i="16"/>
  <c r="H113" i="16" s="1"/>
  <c r="F113" i="16" s="1"/>
  <c r="U113" i="11" s="1"/>
  <c r="E113" i="36"/>
  <c r="F113" i="36" s="1"/>
  <c r="D113" i="36" s="1"/>
  <c r="E40" i="35"/>
  <c r="F40" i="35" s="1"/>
  <c r="D40" i="35" s="1"/>
  <c r="V40" i="11" s="1"/>
  <c r="E40" i="36"/>
  <c r="F40" i="36" s="1"/>
  <c r="D40" i="36" s="1"/>
  <c r="G40" i="16"/>
  <c r="H40" i="16" s="1"/>
  <c r="F40" i="16" s="1"/>
  <c r="U40" i="11" s="1"/>
  <c r="T40" i="11"/>
  <c r="G39" i="16"/>
  <c r="H39" i="16" s="1"/>
  <c r="F39" i="16" s="1"/>
  <c r="U39" i="11" s="1"/>
  <c r="E39" i="35"/>
  <c r="F39" i="35" s="1"/>
  <c r="D39" i="35" s="1"/>
  <c r="V39" i="11" s="1"/>
  <c r="E39" i="36"/>
  <c r="F39" i="36" s="1"/>
  <c r="D39" i="36" s="1"/>
  <c r="T39" i="11"/>
  <c r="H53" i="16"/>
  <c r="F53" i="16" s="1"/>
  <c r="U53" i="11" s="1"/>
  <c r="F24" i="36"/>
  <c r="D24" i="36" s="1"/>
  <c r="F78" i="35"/>
  <c r="D78" i="35" s="1"/>
  <c r="V78" i="11" s="1"/>
  <c r="F28" i="36"/>
  <c r="D28" i="36" s="1"/>
  <c r="F88" i="36"/>
  <c r="D88" i="36" s="1"/>
  <c r="E14" i="36"/>
  <c r="F14" i="36" s="1"/>
  <c r="D14" i="36" s="1"/>
  <c r="G14" i="16"/>
  <c r="H14" i="16" s="1"/>
  <c r="F14" i="16" s="1"/>
  <c r="U14" i="11" s="1"/>
  <c r="E14" i="35"/>
  <c r="F14" i="35" s="1"/>
  <c r="D14" i="35" s="1"/>
  <c r="V14" i="11" s="1"/>
  <c r="T14" i="11"/>
  <c r="T85" i="11"/>
  <c r="E85" i="35"/>
  <c r="F85" i="35" s="1"/>
  <c r="D85" i="35" s="1"/>
  <c r="V85" i="11" s="1"/>
  <c r="G85" i="16"/>
  <c r="H85" i="16" s="1"/>
  <c r="F85" i="16" s="1"/>
  <c r="U85" i="11" s="1"/>
  <c r="E85" i="36"/>
  <c r="F85" i="36" s="1"/>
  <c r="D85" i="36" s="1"/>
  <c r="G111" i="16"/>
  <c r="H111" i="16" s="1"/>
  <c r="F111" i="16" s="1"/>
  <c r="U111" i="11" s="1"/>
  <c r="E111" i="35"/>
  <c r="F111" i="35" s="1"/>
  <c r="D111" i="35" s="1"/>
  <c r="V111" i="11" s="1"/>
  <c r="T111" i="11"/>
  <c r="E111" i="36"/>
  <c r="F111" i="36" s="1"/>
  <c r="D111" i="36" s="1"/>
  <c r="E22" i="36"/>
  <c r="F22" i="36" s="1"/>
  <c r="D22" i="36" s="1"/>
  <c r="E22" i="35"/>
  <c r="F22" i="35" s="1"/>
  <c r="D22" i="35" s="1"/>
  <c r="V22" i="11" s="1"/>
  <c r="G22" i="16"/>
  <c r="H22" i="16" s="1"/>
  <c r="F22" i="16" s="1"/>
  <c r="U22" i="11" s="1"/>
  <c r="T22" i="11"/>
  <c r="E94" i="35"/>
  <c r="F94" i="35" s="1"/>
  <c r="D94" i="35" s="1"/>
  <c r="V94" i="11" s="1"/>
  <c r="T94" i="11"/>
  <c r="E94" i="36"/>
  <c r="F94" i="36" s="1"/>
  <c r="D94" i="36" s="1"/>
  <c r="G94" i="16"/>
  <c r="H94" i="16" s="1"/>
  <c r="F94" i="16" s="1"/>
  <c r="U94" i="11" s="1"/>
  <c r="E84" i="35"/>
  <c r="F84" i="35" s="1"/>
  <c r="D84" i="35" s="1"/>
  <c r="V84" i="11" s="1"/>
  <c r="T84" i="11"/>
  <c r="G84" i="16"/>
  <c r="H84" i="16" s="1"/>
  <c r="F84" i="16" s="1"/>
  <c r="U84" i="11" s="1"/>
  <c r="E84" i="36"/>
  <c r="F84" i="36" s="1"/>
  <c r="D84" i="36" s="1"/>
  <c r="E83" i="35"/>
  <c r="F83" i="35" s="1"/>
  <c r="D83" i="35" s="1"/>
  <c r="V83" i="11" s="1"/>
  <c r="T83" i="11"/>
  <c r="G83" i="16"/>
  <c r="H83" i="16" s="1"/>
  <c r="F83" i="16" s="1"/>
  <c r="U83" i="11" s="1"/>
  <c r="E83" i="36"/>
  <c r="F83" i="36" s="1"/>
  <c r="D83" i="36" s="1"/>
  <c r="G87" i="16"/>
  <c r="H87" i="16" s="1"/>
  <c r="F87" i="16" s="1"/>
  <c r="U87" i="11" s="1"/>
  <c r="E87" i="35"/>
  <c r="F87" i="35" s="1"/>
  <c r="D87" i="35" s="1"/>
  <c r="V87" i="11" s="1"/>
  <c r="T87" i="11"/>
  <c r="E87" i="36"/>
  <c r="F87" i="36" s="1"/>
  <c r="D87" i="36" s="1"/>
  <c r="G9" i="16"/>
  <c r="H9" i="16" s="1"/>
  <c r="F9" i="16" s="1"/>
  <c r="U9" i="11" s="1"/>
  <c r="E9" i="35"/>
  <c r="F9" i="35" s="1"/>
  <c r="D9" i="35" s="1"/>
  <c r="V9" i="11" s="1"/>
  <c r="T9" i="11"/>
  <c r="E9" i="36"/>
  <c r="F9" i="36" s="1"/>
  <c r="D9" i="36" s="1"/>
  <c r="G51" i="16"/>
  <c r="H51" i="16" s="1"/>
  <c r="F51" i="16" s="1"/>
  <c r="U51" i="11" s="1"/>
  <c r="E51" i="35"/>
  <c r="F51" i="35" s="1"/>
  <c r="D51" i="35" s="1"/>
  <c r="V51" i="11" s="1"/>
  <c r="E51" i="36"/>
  <c r="F51" i="36" s="1"/>
  <c r="D51" i="36" s="1"/>
  <c r="T51" i="11"/>
  <c r="H61" i="16"/>
  <c r="F61" i="16" s="1"/>
  <c r="U61" i="11" s="1"/>
  <c r="F104" i="36"/>
  <c r="D104" i="36" s="1"/>
  <c r="H78" i="16"/>
  <c r="F78" i="16" s="1"/>
  <c r="U78" i="11" s="1"/>
  <c r="F7" i="36"/>
  <c r="D7" i="36" s="1"/>
  <c r="E20" i="35"/>
  <c r="F20" i="35" s="1"/>
  <c r="D20" i="35" s="1"/>
  <c r="V20" i="11" s="1"/>
  <c r="E20" i="36"/>
  <c r="F20" i="36" s="1"/>
  <c r="D20" i="36" s="1"/>
  <c r="G20" i="16"/>
  <c r="H20" i="16" s="1"/>
  <c r="F20" i="16" s="1"/>
  <c r="U20" i="11" s="1"/>
  <c r="T20" i="11"/>
  <c r="E6" i="36"/>
  <c r="F6" i="36" s="1"/>
  <c r="D6" i="36" s="1"/>
  <c r="G6" i="16"/>
  <c r="H6" i="16" s="1"/>
  <c r="F6" i="16" s="1"/>
  <c r="U6" i="11" s="1"/>
  <c r="E6" i="35"/>
  <c r="F6" i="35" s="1"/>
  <c r="D6" i="35" s="1"/>
  <c r="V6" i="11" s="1"/>
  <c r="T6" i="11"/>
  <c r="E64" i="35"/>
  <c r="F64" i="35" s="1"/>
  <c r="D64" i="35" s="1"/>
  <c r="V64" i="11" s="1"/>
  <c r="T64" i="11"/>
  <c r="G64" i="16"/>
  <c r="H64" i="16" s="1"/>
  <c r="F64" i="16" s="1"/>
  <c r="U64" i="11" s="1"/>
  <c r="E64" i="36"/>
  <c r="F64" i="36" s="1"/>
  <c r="D64" i="36" s="1"/>
  <c r="E47" i="35"/>
  <c r="F47" i="35" s="1"/>
  <c r="D47" i="35" s="1"/>
  <c r="V47" i="11" s="1"/>
  <c r="T47" i="11"/>
  <c r="G47" i="16"/>
  <c r="H47" i="16" s="1"/>
  <c r="F47" i="16" s="1"/>
  <c r="U47" i="11" s="1"/>
  <c r="E47" i="36"/>
  <c r="F47" i="36" s="1"/>
  <c r="D47" i="36" s="1"/>
  <c r="G18" i="16"/>
  <c r="H18" i="16" s="1"/>
  <c r="F18" i="16" s="1"/>
  <c r="U18" i="11" s="1"/>
  <c r="E18" i="35"/>
  <c r="F18" i="35" s="1"/>
  <c r="D18" i="35" s="1"/>
  <c r="V18" i="11" s="1"/>
  <c r="E18" i="36"/>
  <c r="F18" i="36" s="1"/>
  <c r="D18" i="36" s="1"/>
  <c r="T18" i="11"/>
  <c r="T96" i="11"/>
  <c r="G96" i="16"/>
  <c r="H96" i="16" s="1"/>
  <c r="F96" i="16" s="1"/>
  <c r="U96" i="11" s="1"/>
  <c r="E96" i="35"/>
  <c r="F96" i="35" s="1"/>
  <c r="D96" i="35" s="1"/>
  <c r="V96" i="11" s="1"/>
  <c r="E96" i="36"/>
  <c r="F96" i="36" s="1"/>
  <c r="D96" i="36" s="1"/>
  <c r="H23" i="16"/>
  <c r="F23" i="16" s="1"/>
  <c r="U23" i="11" s="1"/>
  <c r="E30" i="36"/>
  <c r="F30" i="36" s="1"/>
  <c r="D30" i="36" s="1"/>
  <c r="G30" i="16"/>
  <c r="H30" i="16" s="1"/>
  <c r="F30" i="16" s="1"/>
  <c r="U30" i="11" s="1"/>
  <c r="E30" i="35"/>
  <c r="F30" i="35" s="1"/>
  <c r="D30" i="35" s="1"/>
  <c r="V30" i="11" s="1"/>
  <c r="T30" i="11"/>
  <c r="T90" i="11"/>
  <c r="G90" i="16"/>
  <c r="H90" i="16" s="1"/>
  <c r="F90" i="16" s="1"/>
  <c r="U90" i="11" s="1"/>
  <c r="E90" i="35"/>
  <c r="F90" i="35" s="1"/>
  <c r="D90" i="35" s="1"/>
  <c r="V90" i="11" s="1"/>
  <c r="E90" i="36"/>
  <c r="F90" i="36" s="1"/>
  <c r="D90" i="36" s="1"/>
  <c r="F34" i="35"/>
  <c r="D34" i="35" s="1"/>
  <c r="V34" i="11" s="1"/>
  <c r="H77" i="16"/>
  <c r="F77" i="16" s="1"/>
  <c r="U77" i="11" s="1"/>
  <c r="H34" i="16"/>
  <c r="F34" i="16" s="1"/>
  <c r="U34" i="11" s="1"/>
  <c r="F49" i="36"/>
  <c r="D49" i="36" s="1"/>
  <c r="F28" i="35"/>
  <c r="D28" i="35" s="1"/>
  <c r="V28" i="11" s="1"/>
  <c r="F45" i="36"/>
  <c r="D45" i="36" s="1"/>
  <c r="E26" i="35"/>
  <c r="F26" i="35" s="1"/>
  <c r="D26" i="35" s="1"/>
  <c r="V26" i="11" s="1"/>
  <c r="G26" i="16"/>
  <c r="H26" i="16" s="1"/>
  <c r="F26" i="16" s="1"/>
  <c r="U26" i="11" s="1"/>
  <c r="T26" i="11"/>
  <c r="E26" i="36"/>
  <c r="F26" i="36" s="1"/>
  <c r="D26" i="36" s="1"/>
  <c r="E10" i="35"/>
  <c r="F10" i="35" s="1"/>
  <c r="D10" i="35" s="1"/>
  <c r="V10" i="11" s="1"/>
  <c r="G10" i="16"/>
  <c r="H10" i="16" s="1"/>
  <c r="F10" i="16" s="1"/>
  <c r="U10" i="11" s="1"/>
  <c r="E10" i="36"/>
  <c r="F10" i="36" s="1"/>
  <c r="D10" i="36" s="1"/>
  <c r="T10" i="11"/>
  <c r="E11" i="36"/>
  <c r="F11" i="36" s="1"/>
  <c r="D11" i="36" s="1"/>
  <c r="E11" i="35"/>
  <c r="F11" i="35" s="1"/>
  <c r="D11" i="35" s="1"/>
  <c r="V11" i="11" s="1"/>
  <c r="G11" i="16"/>
  <c r="H11" i="16" s="1"/>
  <c r="F11" i="16" s="1"/>
  <c r="U11" i="11" s="1"/>
  <c r="T11" i="11"/>
  <c r="G70" i="16"/>
  <c r="H70" i="16" s="1"/>
  <c r="F70" i="16" s="1"/>
  <c r="U70" i="11" s="1"/>
  <c r="E70" i="35"/>
  <c r="F70" i="35" s="1"/>
  <c r="D70" i="35" s="1"/>
  <c r="V70" i="11" s="1"/>
  <c r="E70" i="36"/>
  <c r="F70" i="36" s="1"/>
  <c r="D70" i="36" s="1"/>
  <c r="T70" i="11"/>
  <c r="E38" i="36"/>
  <c r="F38" i="36" s="1"/>
  <c r="D38" i="36" s="1"/>
  <c r="E38" i="35"/>
  <c r="F38" i="35" s="1"/>
  <c r="D38" i="35" s="1"/>
  <c r="V38" i="11" s="1"/>
  <c r="G38" i="16"/>
  <c r="H38" i="16" s="1"/>
  <c r="F38" i="16" s="1"/>
  <c r="U38" i="11" s="1"/>
  <c r="T38" i="11"/>
  <c r="G59" i="16"/>
  <c r="H59" i="16" s="1"/>
  <c r="F59" i="16" s="1"/>
  <c r="U59" i="11" s="1"/>
  <c r="E59" i="35"/>
  <c r="F59" i="35" s="1"/>
  <c r="D59" i="35" s="1"/>
  <c r="V59" i="11" s="1"/>
  <c r="T59" i="11"/>
  <c r="E59" i="36"/>
  <c r="F59" i="36" s="1"/>
  <c r="D59" i="36" s="1"/>
  <c r="T109" i="11"/>
  <c r="G109" i="16"/>
  <c r="H109" i="16" s="1"/>
  <c r="F109" i="16" s="1"/>
  <c r="U109" i="11" s="1"/>
  <c r="E109" i="35"/>
  <c r="F109" i="35" s="1"/>
  <c r="D109" i="35" s="1"/>
  <c r="V109" i="11" s="1"/>
  <c r="E109" i="36"/>
  <c r="F109" i="36" s="1"/>
  <c r="D109" i="36" s="1"/>
  <c r="T54" i="11"/>
  <c r="E54" i="35"/>
  <c r="F54" i="35" s="1"/>
  <c r="D54" i="35" s="1"/>
  <c r="V54" i="11" s="1"/>
  <c r="G54" i="16"/>
  <c r="H54" i="16" s="1"/>
  <c r="F54" i="16" s="1"/>
  <c r="U54" i="11" s="1"/>
  <c r="E54" i="36"/>
  <c r="F54" i="36" s="1"/>
  <c r="D54" i="36" s="1"/>
  <c r="G48" i="16"/>
  <c r="H48" i="16" s="1"/>
  <c r="F48" i="16" s="1"/>
  <c r="U48" i="11" s="1"/>
  <c r="E48" i="35"/>
  <c r="F48" i="35" s="1"/>
  <c r="D48" i="35" s="1"/>
  <c r="V48" i="11" s="1"/>
  <c r="T48" i="11"/>
  <c r="E48" i="36"/>
  <c r="F48" i="36" s="1"/>
  <c r="D48" i="36" s="1"/>
  <c r="G15" i="16"/>
  <c r="H15" i="16" s="1"/>
  <c r="F15" i="16" s="1"/>
  <c r="U15" i="11" s="1"/>
  <c r="E15" i="35"/>
  <c r="F15" i="35" s="1"/>
  <c r="D15" i="35" s="1"/>
  <c r="V15" i="11" s="1"/>
  <c r="E15" i="36"/>
  <c r="F15" i="36" s="1"/>
  <c r="D15" i="36" s="1"/>
  <c r="T15" i="11"/>
  <c r="F16" i="36"/>
  <c r="D16" i="36" s="1"/>
  <c r="H88" i="16"/>
  <c r="F88" i="16" s="1"/>
  <c r="U88" i="11" s="1"/>
  <c r="F61" i="35"/>
  <c r="D61" i="35" s="1"/>
  <c r="V61" i="11" s="1"/>
  <c r="F93" i="36"/>
  <c r="D93" i="36" s="1"/>
  <c r="F98" i="36"/>
  <c r="D98" i="36" s="1"/>
  <c r="F77" i="36"/>
  <c r="D77" i="36" s="1"/>
  <c r="E50" i="35"/>
  <c r="F50" i="35" s="1"/>
  <c r="D50" i="35" s="1"/>
  <c r="V50" i="11" s="1"/>
  <c r="T50" i="11"/>
  <c r="G50" i="16"/>
  <c r="H50" i="16" s="1"/>
  <c r="F50" i="16" s="1"/>
  <c r="U50" i="11" s="1"/>
  <c r="E50" i="36"/>
  <c r="F50" i="36" s="1"/>
  <c r="D50" i="36" s="1"/>
  <c r="G21" i="16"/>
  <c r="H21" i="16" s="1"/>
  <c r="F21" i="16" s="1"/>
  <c r="U21" i="11" s="1"/>
  <c r="T21" i="11"/>
  <c r="E21" i="35"/>
  <c r="F21" i="35" s="1"/>
  <c r="D21" i="35" s="1"/>
  <c r="V21" i="11" s="1"/>
  <c r="E21" i="36"/>
  <c r="F21" i="36" s="1"/>
  <c r="D21" i="36" s="1"/>
  <c r="E52" i="35"/>
  <c r="F52" i="35" s="1"/>
  <c r="D52" i="35" s="1"/>
  <c r="V52" i="11" s="1"/>
  <c r="T52" i="11"/>
  <c r="G52" i="16"/>
  <c r="H52" i="16" s="1"/>
  <c r="F52" i="16" s="1"/>
  <c r="U52" i="11" s="1"/>
  <c r="E52" i="36"/>
  <c r="F52" i="36" s="1"/>
  <c r="D52" i="36" s="1"/>
  <c r="E75" i="35"/>
  <c r="F75" i="35" s="1"/>
  <c r="D75" i="35" s="1"/>
  <c r="V75" i="11" s="1"/>
  <c r="E75" i="36"/>
  <c r="F75" i="36" s="1"/>
  <c r="D75" i="36" s="1"/>
  <c r="T75" i="11"/>
  <c r="G75" i="16"/>
  <c r="H75" i="16" s="1"/>
  <c r="F75" i="16" s="1"/>
  <c r="U75" i="11" s="1"/>
  <c r="E35" i="36"/>
  <c r="F35" i="36" s="1"/>
  <c r="D35" i="36" s="1"/>
  <c r="E35" i="35"/>
  <c r="F35" i="35" s="1"/>
  <c r="D35" i="35" s="1"/>
  <c r="V35" i="11" s="1"/>
  <c r="G35" i="16"/>
  <c r="H35" i="16" s="1"/>
  <c r="F35" i="16" s="1"/>
  <c r="U35" i="11" s="1"/>
  <c r="T35" i="11"/>
  <c r="T71" i="11"/>
  <c r="G71" i="16"/>
  <c r="H71" i="16" s="1"/>
  <c r="F71" i="16" s="1"/>
  <c r="U71" i="11" s="1"/>
  <c r="E71" i="35"/>
  <c r="F71" i="35" s="1"/>
  <c r="D71" i="35" s="1"/>
  <c r="V71" i="11" s="1"/>
  <c r="E71" i="36"/>
  <c r="F71" i="36" s="1"/>
  <c r="D71" i="36" s="1"/>
  <c r="G42" i="16"/>
  <c r="H42" i="16" s="1"/>
  <c r="F42" i="16" s="1"/>
  <c r="U42" i="11" s="1"/>
  <c r="E42" i="35"/>
  <c r="F42" i="35" s="1"/>
  <c r="D42" i="35" s="1"/>
  <c r="V42" i="11" s="1"/>
  <c r="E42" i="36"/>
  <c r="F42" i="36" s="1"/>
  <c r="D42" i="36" s="1"/>
  <c r="T42" i="11"/>
  <c r="T107" i="11"/>
  <c r="E107" i="36"/>
  <c r="F107" i="36" s="1"/>
  <c r="D107" i="36" s="1"/>
  <c r="G107" i="16"/>
  <c r="H107" i="16" s="1"/>
  <c r="F107" i="16" s="1"/>
  <c r="U107" i="11" s="1"/>
  <c r="E107" i="35"/>
  <c r="F107" i="35" s="1"/>
  <c r="D107" i="35" s="1"/>
  <c r="V107" i="11" s="1"/>
  <c r="T101" i="11"/>
  <c r="G101" i="16"/>
  <c r="H101" i="16" s="1"/>
  <c r="F101" i="16" s="1"/>
  <c r="U101" i="11" s="1"/>
  <c r="E101" i="35"/>
  <c r="F101" i="35" s="1"/>
  <c r="D101" i="35" s="1"/>
  <c r="V101" i="11" s="1"/>
  <c r="E101" i="36"/>
  <c r="F101" i="36" s="1"/>
  <c r="D101" i="36" s="1"/>
  <c r="E31" i="35"/>
  <c r="F31" i="35" s="1"/>
  <c r="D31" i="35" s="1"/>
  <c r="V31" i="11" s="1"/>
  <c r="E31" i="36"/>
  <c r="F31" i="36" s="1"/>
  <c r="D31" i="36" s="1"/>
  <c r="G31" i="16"/>
  <c r="H31" i="16" s="1"/>
  <c r="F31" i="16" s="1"/>
  <c r="U31" i="11" s="1"/>
  <c r="T31" i="11"/>
  <c r="F112" i="36"/>
  <c r="D112" i="36" s="1"/>
  <c r="H93" i="16"/>
  <c r="F93" i="16" s="1"/>
  <c r="U93" i="11" s="1"/>
  <c r="F77" i="35"/>
  <c r="D77" i="35" s="1"/>
  <c r="V77" i="11" s="1"/>
  <c r="F92" i="35"/>
  <c r="D92" i="35" s="1"/>
  <c r="V92" i="11" s="1"/>
  <c r="H24" i="16"/>
  <c r="F24" i="16" s="1"/>
  <c r="U24" i="11" s="1"/>
  <c r="H27" i="16"/>
  <c r="F27" i="16" s="1"/>
  <c r="U27" i="11" s="1"/>
  <c r="F89" i="36"/>
  <c r="D89" i="36" s="1"/>
  <c r="E58" i="35"/>
  <c r="F58" i="35" s="1"/>
  <c r="D58" i="35" s="1"/>
  <c r="V58" i="11" s="1"/>
  <c r="G58" i="16"/>
  <c r="H58" i="16" s="1"/>
  <c r="F58" i="16" s="1"/>
  <c r="U58" i="11" s="1"/>
  <c r="T58" i="11"/>
  <c r="E58" i="36"/>
  <c r="F58" i="36" s="1"/>
  <c r="D58" i="36" s="1"/>
  <c r="T46" i="11"/>
  <c r="G46" i="16"/>
  <c r="H46" i="16" s="1"/>
  <c r="F46" i="16" s="1"/>
  <c r="U46" i="11" s="1"/>
  <c r="E46" i="36"/>
  <c r="F46" i="36" s="1"/>
  <c r="D46" i="36" s="1"/>
  <c r="E46" i="35"/>
  <c r="F46" i="35" s="1"/>
  <c r="D46" i="35" s="1"/>
  <c r="V46" i="11" s="1"/>
  <c r="T63" i="11"/>
  <c r="G63" i="16"/>
  <c r="H63" i="16" s="1"/>
  <c r="F63" i="16" s="1"/>
  <c r="U63" i="11" s="1"/>
  <c r="E63" i="35"/>
  <c r="F63" i="35" s="1"/>
  <c r="D63" i="35" s="1"/>
  <c r="V63" i="11" s="1"/>
  <c r="E63" i="36"/>
  <c r="F63" i="36" s="1"/>
  <c r="D63" i="36" s="1"/>
  <c r="G5" i="16"/>
  <c r="H5" i="16" s="1"/>
  <c r="F5" i="16" s="1"/>
  <c r="U5" i="11" s="1"/>
  <c r="E5" i="35"/>
  <c r="F5" i="35" s="1"/>
  <c r="D5" i="35" s="1"/>
  <c r="V5" i="11" s="1"/>
  <c r="E5" i="36"/>
  <c r="F5" i="36" s="1"/>
  <c r="D5" i="36" s="1"/>
  <c r="T5" i="11"/>
  <c r="E32" i="35"/>
  <c r="F32" i="35" s="1"/>
  <c r="D32" i="35" s="1"/>
  <c r="V32" i="11" s="1"/>
  <c r="G32" i="16"/>
  <c r="H32" i="16" s="1"/>
  <c r="F32" i="16" s="1"/>
  <c r="U32" i="11" s="1"/>
  <c r="E32" i="36"/>
  <c r="F32" i="36" s="1"/>
  <c r="D32" i="36" s="1"/>
  <c r="T32" i="11"/>
  <c r="T76" i="11"/>
  <c r="G76" i="16"/>
  <c r="H76" i="16" s="1"/>
  <c r="F76" i="16" s="1"/>
  <c r="U76" i="11" s="1"/>
  <c r="E76" i="35"/>
  <c r="F76" i="35" s="1"/>
  <c r="D76" i="35" s="1"/>
  <c r="V76" i="11" s="1"/>
  <c r="E76" i="36"/>
  <c r="F76" i="36" s="1"/>
  <c r="D76" i="36" s="1"/>
  <c r="T74" i="11"/>
  <c r="G74" i="16"/>
  <c r="H74" i="16" s="1"/>
  <c r="F74" i="16" s="1"/>
  <c r="U74" i="11" s="1"/>
  <c r="E74" i="35"/>
  <c r="F74" i="35" s="1"/>
  <c r="D74" i="35" s="1"/>
  <c r="V74" i="11" s="1"/>
  <c r="E74" i="36"/>
  <c r="F74" i="36" s="1"/>
  <c r="D74" i="36" s="1"/>
  <c r="E102" i="35"/>
  <c r="F102" i="35" s="1"/>
  <c r="D102" i="35" s="1"/>
  <c r="V102" i="11" s="1"/>
  <c r="T102" i="11"/>
  <c r="G102" i="16"/>
  <c r="H102" i="16" s="1"/>
  <c r="F102" i="16" s="1"/>
  <c r="U102" i="11" s="1"/>
  <c r="E102" i="36"/>
  <c r="F102" i="36" s="1"/>
  <c r="D102" i="36" s="1"/>
  <c r="T114" i="11"/>
  <c r="E114" i="35"/>
  <c r="F114" i="35" s="1"/>
  <c r="D114" i="35" s="1"/>
  <c r="V114" i="11" s="1"/>
  <c r="G114" i="16"/>
  <c r="H114" i="16" s="1"/>
  <c r="F114" i="16" s="1"/>
  <c r="U114" i="11" s="1"/>
  <c r="E114" i="36"/>
  <c r="F114" i="36" s="1"/>
  <c r="D114" i="36" s="1"/>
  <c r="E80" i="35"/>
  <c r="F80" i="35" s="1"/>
  <c r="D80" i="35" s="1"/>
  <c r="V80" i="11" s="1"/>
  <c r="T80" i="11"/>
  <c r="G80" i="16"/>
  <c r="H80" i="16" s="1"/>
  <c r="F80" i="16" s="1"/>
  <c r="U80" i="11" s="1"/>
  <c r="E80" i="36"/>
  <c r="F80" i="36" s="1"/>
  <c r="D80" i="36" s="1"/>
  <c r="H69" i="16"/>
  <c r="F69" i="16" s="1"/>
  <c r="U69" i="11" s="1"/>
  <c r="H65" i="16"/>
  <c r="F65" i="16" s="1"/>
  <c r="U65" i="11" s="1"/>
  <c r="H45" i="16"/>
  <c r="F45" i="16" s="1"/>
  <c r="U45" i="11" s="1"/>
  <c r="F108" i="35"/>
  <c r="D108" i="35" s="1"/>
  <c r="V108" i="11" s="1"/>
  <c r="F36" i="35"/>
  <c r="D36" i="35" s="1"/>
  <c r="V36" i="11" s="1"/>
  <c r="F16" i="35"/>
  <c r="D16" i="35" s="1"/>
  <c r="V16" i="11" s="1"/>
  <c r="H16" i="16"/>
  <c r="F16" i="16" s="1"/>
  <c r="U16" i="11" s="1"/>
  <c r="T66" i="11"/>
  <c r="G66" i="16"/>
  <c r="H66" i="16" s="1"/>
  <c r="F66" i="16" s="1"/>
  <c r="U66" i="11" s="1"/>
  <c r="E66" i="35"/>
  <c r="F66" i="35" s="1"/>
  <c r="D66" i="35" s="1"/>
  <c r="V66" i="11" s="1"/>
  <c r="E66" i="36"/>
  <c r="F66" i="36" s="1"/>
  <c r="D66" i="36" s="1"/>
  <c r="E56" i="35"/>
  <c r="F56" i="35" s="1"/>
  <c r="D56" i="35" s="1"/>
  <c r="V56" i="11" s="1"/>
  <c r="T56" i="11"/>
  <c r="G56" i="16"/>
  <c r="H56" i="16" s="1"/>
  <c r="F56" i="16" s="1"/>
  <c r="U56" i="11" s="1"/>
  <c r="E56" i="36"/>
  <c r="F56" i="36" s="1"/>
  <c r="D56" i="36" s="1"/>
  <c r="T79" i="11"/>
  <c r="G79" i="16"/>
  <c r="H79" i="16" s="1"/>
  <c r="F79" i="16" s="1"/>
  <c r="U79" i="11" s="1"/>
  <c r="E79" i="35"/>
  <c r="F79" i="35" s="1"/>
  <c r="D79" i="35" s="1"/>
  <c r="V79" i="11" s="1"/>
  <c r="E79" i="36"/>
  <c r="F79" i="36" s="1"/>
  <c r="D79" i="36" s="1"/>
  <c r="H43" i="16"/>
  <c r="F43" i="16" s="1"/>
  <c r="U43" i="11" s="1"/>
  <c r="F69" i="35"/>
  <c r="D69" i="35" s="1"/>
  <c r="V69" i="11" s="1"/>
  <c r="H49" i="16"/>
  <c r="F49" i="16" s="1"/>
  <c r="U49" i="11" s="1"/>
  <c r="H73" i="16"/>
  <c r="F73" i="16" s="1"/>
  <c r="U73" i="11" s="1"/>
  <c r="F89" i="35"/>
  <c r="D89" i="35" s="1"/>
  <c r="V89" i="11" s="1"/>
  <c r="H98" i="16"/>
  <c r="F98" i="16" s="1"/>
  <c r="U98" i="11" s="1"/>
  <c r="F105" i="35"/>
  <c r="D105" i="35" s="1"/>
  <c r="V105" i="11" s="1"/>
  <c r="H112" i="16"/>
  <c r="F112" i="16" s="1"/>
  <c r="U112" i="11" s="1"/>
  <c r="F12" i="35"/>
  <c r="D12" i="35" s="1"/>
  <c r="V12" i="11" s="1"/>
  <c r="F29" i="35"/>
  <c r="D29" i="35" s="1"/>
  <c r="V29" i="11" s="1"/>
  <c r="F37" i="35"/>
  <c r="D37" i="35" s="1"/>
  <c r="V37" i="11" s="1"/>
  <c r="F45" i="35"/>
  <c r="D45" i="35" s="1"/>
  <c r="V45" i="11" s="1"/>
  <c r="F19" i="36"/>
  <c r="D19" i="36" s="1"/>
  <c r="F27" i="36"/>
  <c r="D27" i="36" s="1"/>
  <c r="F43" i="36"/>
  <c r="D43" i="36" s="1"/>
  <c r="F73" i="35"/>
  <c r="D73" i="35" s="1"/>
  <c r="V73" i="11" s="1"/>
  <c r="F98" i="35"/>
  <c r="D98" i="35" s="1"/>
  <c r="V98" i="11" s="1"/>
  <c r="F53" i="35"/>
  <c r="D53" i="35" s="1"/>
  <c r="V53" i="11" s="1"/>
  <c r="H57" i="16"/>
  <c r="F57" i="16" s="1"/>
  <c r="U57" i="11" s="1"/>
  <c r="F88" i="35"/>
  <c r="D88" i="35" s="1"/>
  <c r="V88" i="11" s="1"/>
  <c r="H89" i="16"/>
  <c r="F89" i="16" s="1"/>
  <c r="U89" i="11" s="1"/>
  <c r="F104" i="35"/>
  <c r="D104" i="35" s="1"/>
  <c r="V104" i="11" s="1"/>
  <c r="H105" i="16"/>
  <c r="F105" i="16" s="1"/>
  <c r="U105" i="11" s="1"/>
  <c r="F112" i="35"/>
  <c r="D112" i="35" s="1"/>
  <c r="V112" i="11" s="1"/>
  <c r="F24" i="35"/>
  <c r="D24" i="35" s="1"/>
  <c r="V24" i="11" s="1"/>
  <c r="H13" i="16"/>
  <c r="F13" i="16" s="1"/>
  <c r="U13" i="11" s="1"/>
  <c r="F13" i="35"/>
  <c r="D13" i="35" s="1"/>
  <c r="V13" i="11" s="1"/>
  <c r="F23" i="36"/>
  <c r="D23" i="36" s="1"/>
  <c r="F61" i="36"/>
  <c r="D61" i="36" s="1"/>
  <c r="F65" i="36"/>
  <c r="D65" i="36" s="1"/>
  <c r="H33" i="16"/>
  <c r="F33" i="16" s="1"/>
  <c r="U33" i="11" s="1"/>
  <c r="H36" i="16"/>
  <c r="F36" i="16" s="1"/>
  <c r="U36" i="11" s="1"/>
  <c r="H19" i="16"/>
  <c r="F19" i="16" s="1"/>
  <c r="U19" i="11" s="1"/>
  <c r="F7" i="35"/>
  <c r="D7" i="35" s="1"/>
  <c r="V7" i="11" s="1"/>
  <c r="E3" i="36"/>
  <c r="F3" i="36" s="1"/>
  <c r="D3" i="36" s="1"/>
  <c r="F25" i="35"/>
  <c r="D25" i="35" s="1"/>
  <c r="V25" i="11" s="1"/>
  <c r="F34" i="36"/>
  <c r="D34" i="36" s="1"/>
  <c r="F69" i="36"/>
  <c r="D69" i="36" s="1"/>
  <c r="F73" i="36"/>
  <c r="D73" i="36" s="1"/>
  <c r="F110" i="36"/>
  <c r="D110" i="36" s="1"/>
  <c r="H25" i="16"/>
  <c r="F25" i="16" s="1"/>
  <c r="U25" i="11" s="1"/>
  <c r="H28" i="16"/>
  <c r="F28" i="16" s="1"/>
  <c r="U28" i="11" s="1"/>
  <c r="H37" i="16"/>
  <c r="F37" i="16" s="1"/>
  <c r="U37" i="11" s="1"/>
  <c r="E3" i="35"/>
  <c r="F3" i="35" s="1"/>
  <c r="D3" i="35" s="1"/>
  <c r="V3" i="11" s="1"/>
  <c r="G3" i="16"/>
  <c r="H3" i="16" s="1"/>
  <c r="F3" i="16" s="1"/>
  <c r="U3" i="11" s="1"/>
  <c r="F33" i="35"/>
  <c r="D33" i="35" s="1"/>
  <c r="V33" i="11" s="1"/>
  <c r="F4" i="35"/>
  <c r="D4" i="35" s="1"/>
  <c r="V4" i="11" s="1"/>
  <c r="F12" i="36"/>
  <c r="D12" i="36" s="1"/>
  <c r="H8" i="16"/>
  <c r="F8" i="16" s="1"/>
  <c r="U8" i="11" s="1"/>
  <c r="F27" i="35"/>
  <c r="D27" i="35" s="1"/>
  <c r="V27" i="11" s="1"/>
  <c r="F105" i="36"/>
  <c r="D105" i="36" s="1"/>
  <c r="H12" i="16"/>
  <c r="F12" i="16" s="1"/>
  <c r="U12" i="11" s="1"/>
  <c r="F53" i="36"/>
  <c r="D53" i="36" s="1"/>
  <c r="T3" i="11"/>
  <c r="F108" i="36"/>
  <c r="D108" i="36" s="1"/>
  <c r="F19" i="35"/>
  <c r="D19" i="35" s="1"/>
  <c r="V19" i="11" s="1"/>
  <c r="H29" i="16"/>
  <c r="F29" i="16" s="1"/>
  <c r="U29" i="11" s="1"/>
  <c r="F4" i="36"/>
  <c r="D4" i="36" s="1"/>
  <c r="F36" i="36"/>
  <c r="D36" i="36" s="1"/>
  <c r="F78" i="36"/>
  <c r="D78" i="36" s="1"/>
  <c r="F92" i="36"/>
  <c r="D92" i="36" s="1"/>
  <c r="E41" i="35"/>
  <c r="F41" i="35" s="1"/>
  <c r="D41" i="35" s="1"/>
  <c r="V41" i="11" s="1"/>
  <c r="E41" i="36"/>
  <c r="F41" i="36" s="1"/>
  <c r="D41" i="36" s="1"/>
  <c r="T41" i="11"/>
  <c r="G41" i="16"/>
  <c r="H41" i="16" s="1"/>
  <c r="F41" i="16" s="1"/>
  <c r="U41" i="11" s="1"/>
  <c r="E60" i="35"/>
  <c r="F60" i="35" s="1"/>
  <c r="D60" i="35" s="1"/>
  <c r="V60" i="11" s="1"/>
  <c r="T60" i="11"/>
  <c r="G60" i="16"/>
  <c r="H60" i="16" s="1"/>
  <c r="F60" i="16" s="1"/>
  <c r="U60" i="11" s="1"/>
  <c r="E60" i="36"/>
  <c r="F60" i="36" s="1"/>
  <c r="D60" i="36" s="1"/>
  <c r="T82" i="11"/>
  <c r="G82" i="16"/>
  <c r="H82" i="16" s="1"/>
  <c r="F82" i="16" s="1"/>
  <c r="U82" i="11" s="1"/>
  <c r="E82" i="35"/>
  <c r="F82" i="35" s="1"/>
  <c r="D82" i="35" s="1"/>
  <c r="V82" i="11" s="1"/>
  <c r="E82" i="36"/>
  <c r="F82" i="36" s="1"/>
  <c r="D82" i="36" s="1"/>
  <c r="E115" i="35"/>
  <c r="F115" i="35" s="1"/>
  <c r="D115" i="35" s="1"/>
  <c r="V115" i="11" s="1"/>
  <c r="T115" i="11"/>
  <c r="E115" i="36"/>
  <c r="F115" i="36" s="1"/>
  <c r="D115" i="36" s="1"/>
  <c r="G115" i="16"/>
  <c r="H115" i="16" s="1"/>
  <c r="F115" i="16" s="1"/>
  <c r="U115" i="11" s="1"/>
  <c r="G103" i="16"/>
  <c r="H103" i="16" s="1"/>
  <c r="F103" i="16" s="1"/>
  <c r="U103" i="11" s="1"/>
  <c r="E103" i="35"/>
  <c r="F103" i="35" s="1"/>
  <c r="D103" i="35" s="1"/>
  <c r="V103" i="11" s="1"/>
  <c r="T103" i="11"/>
  <c r="E103" i="36"/>
  <c r="F103" i="36" s="1"/>
  <c r="D103" i="36" s="1"/>
  <c r="F93" i="35"/>
  <c r="D93" i="35" s="1"/>
  <c r="V93" i="11" s="1"/>
  <c r="H104" i="16"/>
  <c r="F104" i="16" s="1"/>
  <c r="U104" i="11" s="1"/>
  <c r="F57" i="35"/>
  <c r="D57" i="35" s="1"/>
  <c r="V57" i="11" s="1"/>
  <c r="F49" i="35"/>
  <c r="D49" i="35" s="1"/>
  <c r="V49" i="11" s="1"/>
  <c r="F13" i="36"/>
  <c r="D13" i="36" s="1"/>
  <c r="F25" i="36"/>
  <c r="D25" i="36" s="1"/>
  <c r="F43" i="35"/>
  <c r="D43" i="35" s="1"/>
  <c r="V43" i="11" s="1"/>
  <c r="F8" i="35"/>
  <c r="D8" i="35" s="1"/>
  <c r="V8" i="11" s="1"/>
  <c r="T91" i="11"/>
  <c r="E91" i="36"/>
  <c r="F91" i="36" s="1"/>
  <c r="D91" i="36" s="1"/>
  <c r="G91" i="16"/>
  <c r="H91" i="16" s="1"/>
  <c r="F91" i="16" s="1"/>
  <c r="U91" i="11" s="1"/>
  <c r="E91" i="35"/>
  <c r="F91" i="35" s="1"/>
  <c r="D91" i="35" s="1"/>
  <c r="V91" i="11" s="1"/>
  <c r="E67" i="35"/>
  <c r="F67" i="35" s="1"/>
  <c r="D67" i="35" s="1"/>
  <c r="V67" i="11" s="1"/>
  <c r="E67" i="36"/>
  <c r="F67" i="36" s="1"/>
  <c r="D67" i="36" s="1"/>
  <c r="T67" i="11"/>
  <c r="G67" i="16"/>
  <c r="H67" i="16" s="1"/>
  <c r="F67" i="16" s="1"/>
  <c r="U67" i="11" s="1"/>
  <c r="E62" i="36"/>
  <c r="F62" i="36" s="1"/>
  <c r="D62" i="36" s="1"/>
  <c r="E62" i="35"/>
  <c r="F62" i="35" s="1"/>
  <c r="D62" i="35" s="1"/>
  <c r="V62" i="11" s="1"/>
  <c r="T62" i="11"/>
  <c r="G62" i="16"/>
  <c r="H62" i="16" s="1"/>
  <c r="F62" i="16" s="1"/>
  <c r="U62" i="11" s="1"/>
  <c r="T86" i="11"/>
  <c r="E86" i="36"/>
  <c r="F86" i="36" s="1"/>
  <c r="D86" i="36" s="1"/>
  <c r="G86" i="16"/>
  <c r="H86" i="16" s="1"/>
  <c r="F86" i="16" s="1"/>
  <c r="U86" i="11" s="1"/>
  <c r="E86" i="35"/>
  <c r="F86" i="35" s="1"/>
  <c r="D86" i="35" s="1"/>
  <c r="V86" i="11" s="1"/>
  <c r="E100" i="35"/>
  <c r="F100" i="35" s="1"/>
  <c r="D100" i="35" s="1"/>
  <c r="V100" i="11" s="1"/>
  <c r="T100" i="11"/>
  <c r="G100" i="16"/>
  <c r="H100" i="16" s="1"/>
  <c r="F100" i="16" s="1"/>
  <c r="U100" i="11" s="1"/>
  <c r="E100" i="36"/>
  <c r="F100" i="36" s="1"/>
  <c r="D100" i="36" s="1"/>
  <c r="T81" i="11"/>
  <c r="G81" i="16"/>
  <c r="H81" i="16" s="1"/>
  <c r="F81" i="16" s="1"/>
  <c r="U81" i="11" s="1"/>
  <c r="E81" i="35"/>
  <c r="F81" i="35" s="1"/>
  <c r="D81" i="35" s="1"/>
  <c r="V81" i="11" s="1"/>
  <c r="E81" i="36"/>
  <c r="F81" i="36" s="1"/>
  <c r="D81" i="36" s="1"/>
  <c r="G95" i="16"/>
  <c r="H95" i="16" s="1"/>
  <c r="F95" i="16" s="1"/>
  <c r="U95" i="11" s="1"/>
  <c r="E95" i="35"/>
  <c r="F95" i="35" s="1"/>
  <c r="D95" i="35" s="1"/>
  <c r="V95" i="11" s="1"/>
  <c r="T95" i="11"/>
  <c r="E95" i="36"/>
  <c r="F95" i="36" s="1"/>
  <c r="D95" i="36" s="1"/>
  <c r="T99" i="11"/>
  <c r="E99" i="36"/>
  <c r="F99" i="36" s="1"/>
  <c r="D99" i="36" s="1"/>
  <c r="G99" i="16"/>
  <c r="H99" i="16" s="1"/>
  <c r="F99" i="16" s="1"/>
  <c r="U99" i="11" s="1"/>
  <c r="E99" i="35"/>
  <c r="F99" i="35" s="1"/>
  <c r="D99" i="35" s="1"/>
  <c r="V99" i="11" s="1"/>
  <c r="T106" i="11"/>
  <c r="G106" i="16"/>
  <c r="H106" i="16" s="1"/>
  <c r="F106" i="16" s="1"/>
  <c r="U106" i="11" s="1"/>
  <c r="E106" i="35"/>
  <c r="F106" i="35" s="1"/>
  <c r="D106" i="35" s="1"/>
  <c r="V106" i="11" s="1"/>
  <c r="E106" i="36"/>
  <c r="F106" i="36" s="1"/>
  <c r="D106" i="36" s="1"/>
  <c r="F23" i="35"/>
  <c r="D23" i="35" s="1"/>
  <c r="V23" i="11" s="1"/>
  <c r="H110" i="16"/>
  <c r="F110" i="16" s="1"/>
  <c r="U110" i="11" s="1"/>
  <c r="F110" i="35"/>
  <c r="D110" i="35" s="1"/>
  <c r="V110" i="11" s="1"/>
  <c r="F65" i="35"/>
  <c r="D65" i="35" s="1"/>
  <c r="V65" i="11" s="1"/>
  <c r="H92" i="16"/>
  <c r="F92" i="16" s="1"/>
  <c r="U92" i="11" s="1"/>
  <c r="F29" i="36"/>
  <c r="D29" i="36" s="1"/>
  <c r="F33" i="36"/>
  <c r="D33" i="36" s="1"/>
  <c r="F8" i="36"/>
  <c r="D8" i="36" s="1"/>
  <c r="H7" i="16"/>
  <c r="F7" i="16" s="1"/>
  <c r="U7" i="11" s="1"/>
</calcChain>
</file>

<file path=xl/sharedStrings.xml><?xml version="1.0" encoding="utf-8"?>
<sst xmlns="http://schemas.openxmlformats.org/spreadsheetml/2006/main" count="4131" uniqueCount="4038">
  <si>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</si>
  <si>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</si>
  <si>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</si>
  <si>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</si>
  <si>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</si>
  <si>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</si>
  <si>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</si>
  <si>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</si>
  <si>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</si>
  <si>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</si>
  <si>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</si>
  <si>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</si>
  <si>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</si>
  <si>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</si>
  <si>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</si>
  <si>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</si>
  <si>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</si>
  <si>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</si>
  <si>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</si>
  <si>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</si>
  <si>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</si>
  <si>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</si>
  <si>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</si>
  <si>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</si>
  <si>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</si>
  <si>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</si>
  <si>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</si>
  <si>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</si>
  <si>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</si>
  <si>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</si>
  <si>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</si>
  <si>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</si>
  <si>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</si>
  <si>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</si>
  <si>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</si>
  <si>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</si>
  <si>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</si>
  <si>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</si>
  <si>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</si>
  <si>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</si>
  <si>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</si>
  <si>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</si>
  <si>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</si>
  <si>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</si>
  <si>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</si>
  <si>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</si>
  <si>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</si>
  <si>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</si>
  <si>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</si>
  <si>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</si>
  <si>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</si>
  <si>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</si>
  <si>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</si>
  <si>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</si>
  <si>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</si>
  <si>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</si>
  <si>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</si>
  <si>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</si>
  <si>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</si>
  <si>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</si>
  <si>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</si>
  <si>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</si>
  <si>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</si>
  <si>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</si>
  <si>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</si>
  <si>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</si>
  <si>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</si>
  <si>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</si>
  <si>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</si>
  <si>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</si>
  <si>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</si>
  <si>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</si>
  <si>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</si>
  <si>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</si>
  <si>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</si>
  <si>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</si>
  <si>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</si>
  <si>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</si>
  <si>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</si>
  <si>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</si>
  <si>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Rubber Mesh X</t>
  </si>
  <si>
    <t>Rubber Mesh O</t>
  </si>
  <si>
    <t>Trampoline Mesh</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</si>
  <si>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</si>
  <si>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</si>
  <si>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</si>
  <si>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</si>
  <si>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</si>
  <si>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</si>
  <si>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</si>
  <si>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</si>
  <si>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</si>
  <si>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</si>
  <si>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</si>
  <si>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</si>
  <si>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</si>
  <si>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</si>
  <si>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</si>
  <si>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</si>
  <si>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</si>
  <si>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</si>
  <si>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</si>
  <si>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</si>
  <si>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</si>
  <si>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</si>
  <si>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</si>
  <si>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</si>
  <si>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</si>
  <si>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</si>
  <si>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</si>
  <si>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</si>
  <si>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</si>
  <si>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</si>
  <si>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</si>
  <si>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</si>
  <si>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</si>
  <si>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</si>
  <si>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</si>
  <si>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</si>
  <si>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</si>
  <si>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</si>
  <si>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</si>
  <si>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</si>
  <si>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</si>
  <si>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</si>
  <si>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</si>
  <si>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</si>
  <si>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</si>
  <si>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</si>
  <si>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</si>
  <si>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</si>
  <si>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</si>
  <si>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</si>
  <si>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</si>
  <si>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</si>
  <si>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</si>
  <si>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1m</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</si>
  <si>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</si>
  <si>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</si>
  <si>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</si>
  <si>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</si>
  <si>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</si>
  <si>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</si>
  <si>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</si>
  <si>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</si>
  <si>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</si>
  <si>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</si>
  <si>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</si>
  <si>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</si>
  <si>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</si>
  <si>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</si>
  <si>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</si>
  <si>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</si>
  <si>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</si>
  <si>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</si>
  <si>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</si>
  <si>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</si>
  <si>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</si>
  <si>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</si>
  <si>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</si>
  <si>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</si>
  <si>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</si>
  <si>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</si>
  <si>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</si>
  <si>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</si>
  <si>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</si>
  <si>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</si>
  <si>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</si>
  <si>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</si>
  <si>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</si>
  <si>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</si>
  <si>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</si>
  <si>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</si>
  <si>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</si>
  <si>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</si>
  <si>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</si>
  <si>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</si>
  <si>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</si>
  <si>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</si>
  <si>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</si>
  <si>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</si>
  <si>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</si>
  <si>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</si>
  <si>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</si>
  <si>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</si>
  <si>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</si>
  <si>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</si>
  <si>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</si>
  <si>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</si>
  <si>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</si>
  <si>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</si>
  <si>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</si>
  <si>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</si>
  <si>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</si>
  <si>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</si>
  <si>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</si>
  <si>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</si>
  <si>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</si>
  <si>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</si>
  <si>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</si>
  <si>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</si>
  <si>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</si>
  <si>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</si>
  <si>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</si>
  <si>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</si>
  <si>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</si>
  <si>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</si>
  <si>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</si>
  <si>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</si>
  <si>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</si>
  <si>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</si>
  <si>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</si>
  <si>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</si>
  <si>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</si>
  <si>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</si>
  <si>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</si>
  <si>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</si>
  <si>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</si>
  <si>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</si>
  <si>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</si>
  <si>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</si>
  <si>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</si>
  <si>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</si>
  <si>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</si>
  <si>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</si>
  <si>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</si>
  <si>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</si>
  <si>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</si>
  <si>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</si>
  <si>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</si>
  <si>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</si>
  <si>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</si>
  <si>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</si>
  <si>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</si>
  <si>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</si>
  <si>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</si>
  <si>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</si>
  <si>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</si>
  <si>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</si>
  <si>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</si>
  <si>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</si>
  <si>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</si>
  <si>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</si>
  <si>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</si>
  <si>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</si>
  <si>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</si>
  <si>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</si>
  <si>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</si>
  <si>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</si>
  <si>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</si>
  <si>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</si>
  <si>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</si>
  <si>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</si>
  <si>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</si>
  <si>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</si>
  <si>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</si>
  <si>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</si>
  <si>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</si>
  <si>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</si>
  <si>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</si>
  <si>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</si>
  <si>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</si>
  <si>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</si>
  <si>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</si>
  <si>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</si>
  <si>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</si>
  <si>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</si>
  <si>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</si>
  <si>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</si>
  <si>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</si>
  <si>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</si>
  <si>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</si>
  <si>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</si>
  <si>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</si>
  <si>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</si>
  <si>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</si>
  <si>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</si>
  <si>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</si>
  <si>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</si>
  <si>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</si>
  <si>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</si>
  <si>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</si>
  <si>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</si>
  <si>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</si>
  <si>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</si>
  <si>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</si>
  <si>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</si>
  <si>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</si>
  <si>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</si>
  <si>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</si>
  <si>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</si>
  <si>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</si>
  <si>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</si>
  <si>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</si>
  <si>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</si>
  <si>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</si>
  <si>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</si>
  <si>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</si>
  <si>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</si>
  <si>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</si>
  <si>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</si>
  <si>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</si>
  <si>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</si>
  <si>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</si>
  <si>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</si>
  <si>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</si>
  <si>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</si>
  <si>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</si>
  <si>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</si>
  <si>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</si>
  <si>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</si>
  <si>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</si>
  <si>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</si>
  <si>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</si>
  <si>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</si>
  <si>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</si>
  <si>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</si>
  <si>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</si>
  <si>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</si>
  <si>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</si>
  <si>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</si>
  <si>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</si>
  <si>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</si>
  <si>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</si>
  <si>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</si>
  <si>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</si>
  <si>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</si>
  <si>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</si>
  <si>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</si>
  <si>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</si>
  <si>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</si>
  <si>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</si>
  <si>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</si>
  <si>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</si>
  <si>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</si>
  <si>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</si>
  <si>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</si>
  <si>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</si>
  <si>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</si>
  <si>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</si>
  <si>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</si>
  <si>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</si>
  <si>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</si>
  <si>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</si>
  <si>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</si>
  <si>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</si>
  <si>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</si>
  <si>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</si>
  <si>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</si>
  <si>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</si>
  <si>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</si>
  <si>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</si>
  <si>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</si>
  <si>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</si>
  <si>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</si>
  <si>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</si>
  <si>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</si>
  <si>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</si>
  <si>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</si>
  <si>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</si>
  <si>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</si>
  <si>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</si>
  <si>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</si>
  <si>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</si>
  <si>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</si>
  <si>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</si>
  <si>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</si>
  <si>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</si>
  <si>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</si>
  <si>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</si>
  <si>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</si>
  <si>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</si>
  <si>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</si>
  <si>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</si>
  <si>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</si>
  <si>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</si>
  <si>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</si>
  <si>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</si>
  <si>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</si>
  <si>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</si>
  <si>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</si>
  <si>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</si>
  <si>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</si>
  <si>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</si>
  <si>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</si>
  <si>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</si>
  <si>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</si>
  <si>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</si>
  <si>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</si>
  <si>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</si>
  <si>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</si>
  <si>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</si>
  <si>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</si>
  <si>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</si>
  <si>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</si>
  <si>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</si>
  <si>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</si>
  <si>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</si>
  <si>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</si>
  <si>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</si>
  <si>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</si>
  <si>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</si>
  <si>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</si>
  <si>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</si>
  <si>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</si>
  <si>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</si>
  <si>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</si>
  <si>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</si>
  <si>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</si>
  <si>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</si>
  <si>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</si>
  <si>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</si>
  <si>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</si>
  <si>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</si>
  <si>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</si>
  <si>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</si>
  <si>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</si>
  <si>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</si>
  <si>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</si>
  <si>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</si>
  <si>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</si>
  <si>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</si>
  <si>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</si>
  <si>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</si>
  <si>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</si>
  <si>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</si>
  <si>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</si>
  <si>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</si>
  <si>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</si>
  <si>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</si>
  <si>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</si>
  <si>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</si>
  <si>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</si>
  <si>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</si>
  <si>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</si>
  <si>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</si>
  <si>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</si>
  <si>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</si>
  <si>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</si>
  <si>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</si>
  <si>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</si>
  <si>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</si>
  <si>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</si>
  <si>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</si>
  <si>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</si>
  <si>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</si>
  <si>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</si>
  <si>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</si>
  <si>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</si>
  <si>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</si>
  <si>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</si>
  <si>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</si>
  <si>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</si>
  <si>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</si>
  <si>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</si>
  <si>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</si>
  <si>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</si>
  <si>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</si>
  <si>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</si>
  <si>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</si>
  <si>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</si>
  <si>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</si>
  <si>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</si>
  <si>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</si>
  <si>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</si>
  <si>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</si>
  <si>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</si>
  <si>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</si>
  <si>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</si>
  <si>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</si>
  <si>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</si>
  <si>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</si>
  <si>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</si>
  <si>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</si>
  <si>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</si>
  <si>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</si>
  <si>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</si>
  <si>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</si>
  <si>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</si>
  <si>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</si>
  <si>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</si>
  <si>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</si>
  <si>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</si>
  <si>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</si>
  <si>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</si>
  <si>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</si>
  <si>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</si>
  <si>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</si>
  <si>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</si>
  <si>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</si>
  <si>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</si>
  <si>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</si>
  <si>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</si>
  <si>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</si>
  <si>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</si>
  <si>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</si>
  <si>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</si>
  <si>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</si>
  <si>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</si>
  <si>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</si>
  <si>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</si>
  <si>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</si>
  <si>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</si>
  <si>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</si>
  <si>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</si>
  <si>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</si>
  <si>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</si>
  <si>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</si>
  <si>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</si>
  <si>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</si>
  <si>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</si>
  <si>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</si>
  <si>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</si>
  <si>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</si>
  <si>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</si>
  <si>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</si>
  <si>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</si>
  <si>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</si>
  <si>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</si>
  <si>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</si>
  <si>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</si>
  <si>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</si>
  <si>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</si>
  <si>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</si>
  <si>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</si>
  <si>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</si>
  <si>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</si>
  <si>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</si>
  <si>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</si>
  <si>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</si>
  <si>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</si>
  <si>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</si>
  <si>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</si>
  <si>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</si>
  <si>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</si>
  <si>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</si>
  <si>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</si>
  <si>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</si>
  <si>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</si>
  <si>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</si>
  <si>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</si>
  <si>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</si>
  <si>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</si>
  <si>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</si>
  <si>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</si>
  <si>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</si>
  <si>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</si>
  <si>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</si>
  <si>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</si>
  <si>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</si>
  <si>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</si>
  <si>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</si>
  <si>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</si>
  <si>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</si>
  <si>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</si>
  <si>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</si>
  <si>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</si>
  <si>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</si>
  <si>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</si>
  <si>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</si>
  <si>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</si>
  <si>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</si>
  <si>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</si>
  <si>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</si>
  <si>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</si>
  <si>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</si>
  <si>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</si>
  <si>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</si>
  <si>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</si>
  <si>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</si>
  <si>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</si>
  <si>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</si>
  <si>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</si>
  <si>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</si>
  <si>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</si>
  <si>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</si>
  <si>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</si>
  <si>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</si>
  <si>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</si>
  <si>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</si>
  <si>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</si>
  <si>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</si>
  <si>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</si>
  <si>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</si>
  <si>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</si>
  <si>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</si>
  <si>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</si>
  <si>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</si>
  <si>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</si>
  <si>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</si>
  <si>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</si>
  <si>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</si>
  <si>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</si>
  <si>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</si>
  <si>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</si>
  <si>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</si>
  <si>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</si>
  <si>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</si>
  <si>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</si>
  <si>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</si>
  <si>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</si>
  <si>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</si>
  <si>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</si>
  <si>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</si>
  <si>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</si>
  <si>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</si>
  <si>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</si>
  <si>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</si>
  <si>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</si>
  <si>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</si>
  <si>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</si>
  <si>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</si>
  <si>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</si>
  <si>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</si>
  <si>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</si>
  <si>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</si>
  <si>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</si>
  <si>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</si>
  <si>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</si>
  <si>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</si>
  <si>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</si>
  <si>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</si>
  <si>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</si>
  <si>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</si>
  <si>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</si>
  <si>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</si>
  <si>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</si>
  <si>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</si>
  <si>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</si>
  <si>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</si>
  <si>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</si>
  <si>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</si>
  <si>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</si>
  <si>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</si>
  <si>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</si>
  <si>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</si>
  <si>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</si>
  <si>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</si>
  <si>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</si>
  <si>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</si>
  <si>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</si>
  <si>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</si>
  <si>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</si>
  <si>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</si>
  <si>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</si>
  <si>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</si>
  <si>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</si>
  <si>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</si>
  <si>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</si>
  <si>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</si>
  <si>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</si>
  <si>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</si>
  <si>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</si>
  <si>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</si>
  <si>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</si>
  <si>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</si>
  <si>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</si>
  <si>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</si>
  <si>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</si>
  <si>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</si>
  <si>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</si>
  <si>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</si>
  <si>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</si>
  <si>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</si>
  <si>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</si>
  <si>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</si>
  <si>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</si>
  <si>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</si>
  <si>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</si>
  <si>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</si>
  <si>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</si>
  <si>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</si>
  <si>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</si>
  <si>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</si>
  <si>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</si>
  <si>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</si>
  <si>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</si>
  <si>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</si>
  <si>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</si>
  <si>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</si>
  <si>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</si>
  <si>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</si>
  <si>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</si>
  <si>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</si>
  <si>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</si>
  <si>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</si>
  <si>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</si>
  <si>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</si>
  <si>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</si>
  <si>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</si>
  <si>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</si>
  <si>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</si>
  <si>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</si>
  <si>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</si>
  <si>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</si>
  <si>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</si>
  <si>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</si>
  <si>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</si>
  <si>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</si>
  <si>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</si>
  <si>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</si>
  <si>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</si>
  <si>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</si>
  <si>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</si>
  <si>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</si>
  <si>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</si>
  <si>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</si>
  <si>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</si>
  <si>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</si>
  <si>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</si>
  <si>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</si>
  <si>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</si>
  <si>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</si>
  <si>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</si>
  <si>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</si>
  <si>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</si>
  <si>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</si>
  <si>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</si>
  <si>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</si>
  <si>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</si>
  <si>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</si>
  <si>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</si>
  <si>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</si>
  <si>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</si>
  <si>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</si>
  <si>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</si>
  <si>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</si>
  <si>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</si>
  <si>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</si>
  <si>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</si>
  <si>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</si>
  <si>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</si>
  <si>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</si>
  <si>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</si>
  <si>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</si>
  <si>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</si>
  <si>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</si>
  <si>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</si>
  <si>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</si>
  <si>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</si>
  <si>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</si>
  <si>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</si>
  <si>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</si>
  <si>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</si>
  <si>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</si>
  <si>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</si>
  <si>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</si>
  <si>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</si>
  <si>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</si>
  <si>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</si>
  <si>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</si>
  <si>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</si>
  <si>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</si>
  <si>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</si>
  <si>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</si>
  <si>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</si>
  <si>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</si>
  <si>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</si>
  <si>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</si>
  <si>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</si>
  <si>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</si>
  <si>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</si>
  <si>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</si>
  <si>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</si>
  <si>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</si>
  <si>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</si>
  <si>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</si>
  <si>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</si>
  <si>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</si>
  <si>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</si>
  <si>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</si>
  <si>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</si>
  <si>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</si>
  <si>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</si>
  <si>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</si>
  <si>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</si>
  <si>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</si>
  <si>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</si>
  <si>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</si>
  <si>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</si>
  <si>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</si>
  <si>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</si>
  <si>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</si>
  <si>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</si>
  <si>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</si>
  <si>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</si>
  <si>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</si>
  <si>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</si>
  <si>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</si>
  <si>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</si>
  <si>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</si>
  <si>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</si>
  <si>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</si>
  <si>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</si>
  <si>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</si>
  <si>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</si>
  <si>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</si>
  <si>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</si>
  <si>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</si>
  <si>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</si>
  <si>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</si>
  <si>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</si>
  <si>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</si>
  <si>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</si>
  <si>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</si>
  <si>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</si>
  <si>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</si>
  <si>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</si>
  <si>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</si>
  <si>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</si>
  <si>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</si>
  <si>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</si>
  <si>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</si>
  <si>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</si>
  <si>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</si>
  <si>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</si>
  <si>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</si>
  <si>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</si>
  <si>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</si>
  <si>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</si>
  <si>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</si>
  <si>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</si>
  <si>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</si>
  <si>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</si>
  <si>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</si>
  <si>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</si>
  <si>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</si>
  <si>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</si>
  <si>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</si>
  <si>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</si>
  <si>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</si>
  <si>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</si>
  <si>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</si>
  <si>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</si>
  <si>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</si>
  <si>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</si>
  <si>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</si>
  <si>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</si>
  <si>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</si>
  <si>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</si>
  <si>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</si>
  <si>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</si>
  <si>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</si>
  <si>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</si>
  <si>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</si>
  <si>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</si>
  <si>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</si>
  <si>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</si>
  <si>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</si>
  <si>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</si>
  <si>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</si>
  <si>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</si>
  <si>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</si>
  <si>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</si>
  <si>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</si>
  <si>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</si>
  <si>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</si>
  <si>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</si>
  <si>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</si>
  <si>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</si>
  <si>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</si>
  <si>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</si>
  <si>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</si>
  <si>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</si>
  <si>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</si>
  <si>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</si>
  <si>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</si>
  <si>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</si>
  <si>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</si>
  <si>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</si>
  <si>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</si>
  <si>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</si>
  <si>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</si>
  <si>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</si>
  <si>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</si>
  <si>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</si>
  <si>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</si>
  <si>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</si>
  <si>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</si>
  <si>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</si>
  <si>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</si>
  <si>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</si>
  <si>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</si>
  <si>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</si>
  <si>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</si>
  <si>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</si>
  <si>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</si>
  <si>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</si>
  <si>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</si>
  <si>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</si>
  <si>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</si>
  <si>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</si>
  <si>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</si>
  <si>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</si>
  <si>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</si>
  <si>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</si>
  <si>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</si>
  <si>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</si>
  <si>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</si>
  <si>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</si>
  <si>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</si>
  <si>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</si>
  <si>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</si>
  <si>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</si>
  <si>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</si>
  <si>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</si>
  <si>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</si>
  <si>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</si>
  <si>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</si>
  <si>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</si>
  <si>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</si>
  <si>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</si>
  <si>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</si>
  <si>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</si>
  <si>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</si>
  <si>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</si>
  <si>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</si>
  <si>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</si>
  <si>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</si>
  <si>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</si>
  <si>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</si>
  <si>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</si>
  <si>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</si>
  <si>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</si>
  <si>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</si>
  <si>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</si>
  <si>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</si>
  <si>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</si>
  <si>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</si>
  <si>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</si>
  <si>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</si>
  <si>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</si>
  <si>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</si>
  <si>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</si>
  <si>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</si>
  <si>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</si>
  <si>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</si>
  <si>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</si>
  <si>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</si>
  <si>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</si>
  <si>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</si>
  <si>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</si>
  <si>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</si>
  <si>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</si>
  <si>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</si>
  <si>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</si>
  <si>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</si>
  <si>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</si>
  <si>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</si>
  <si>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</si>
  <si>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</si>
  <si>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</si>
  <si>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</si>
  <si>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</si>
  <si>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</si>
  <si>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</si>
  <si>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</si>
  <si>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</si>
  <si>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</si>
  <si>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</si>
  <si>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</si>
  <si>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</si>
  <si>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</si>
  <si>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</si>
  <si>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</si>
  <si>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</si>
  <si>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</si>
  <si>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</si>
  <si>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</si>
  <si>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</si>
  <si>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</si>
  <si>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</si>
  <si>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</si>
  <si>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</si>
  <si>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</si>
  <si>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</si>
  <si>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</si>
  <si>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</si>
  <si>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</si>
  <si>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</si>
  <si>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</si>
  <si>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</si>
  <si>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</si>
  <si>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</si>
  <si>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</si>
  <si>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</si>
  <si>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</si>
  <si>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</si>
  <si>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</si>
  <si>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</si>
  <si>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</si>
  <si>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</si>
  <si>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</si>
  <si>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</si>
  <si>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</si>
  <si>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</si>
  <si>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</si>
  <si>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</si>
  <si>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</si>
  <si>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</si>
  <si>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</si>
  <si>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</si>
  <si>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</si>
  <si>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</si>
  <si>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</si>
  <si>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</si>
  <si>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</si>
  <si>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</si>
  <si>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</si>
  <si>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</si>
  <si>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</si>
  <si>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</si>
  <si>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</si>
  <si>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</si>
  <si>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</si>
  <si>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</si>
  <si>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</si>
  <si>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</si>
  <si>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</si>
  <si>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</si>
  <si>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</si>
  <si>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</si>
  <si>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</si>
  <si>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</si>
  <si>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</si>
  <si>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</si>
  <si>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</si>
  <si>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</si>
  <si>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</si>
  <si>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</si>
  <si>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</si>
  <si>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</si>
  <si>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</si>
  <si>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</si>
  <si>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</si>
  <si>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</si>
  <si>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</si>
  <si>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</si>
  <si>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</si>
  <si>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</si>
  <si>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</si>
  <si>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</si>
  <si>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</si>
  <si>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</si>
  <si>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</si>
  <si>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</si>
  <si>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</si>
  <si>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</si>
  <si>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</si>
  <si>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</si>
  <si>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</si>
  <si>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</si>
  <si>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</si>
  <si>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</si>
  <si>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</si>
  <si>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</si>
  <si>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</si>
  <si>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</si>
  <si>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</si>
  <si>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</si>
  <si>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</si>
  <si>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</si>
  <si>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</si>
  <si>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</si>
  <si>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</si>
  <si>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</si>
  <si>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</si>
  <si>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</si>
  <si>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</si>
  <si>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</si>
  <si>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</si>
  <si>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</si>
  <si>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</si>
  <si>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</si>
  <si>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</si>
  <si>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</si>
  <si>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</si>
  <si>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</si>
  <si>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</si>
  <si>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</si>
  <si>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</si>
  <si>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</si>
  <si>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</si>
  <si>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</si>
  <si>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</si>
  <si>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</si>
  <si>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</si>
  <si>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</si>
  <si>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</si>
  <si>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</si>
  <si>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</si>
  <si>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</si>
  <si>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</si>
  <si>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</si>
  <si>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</si>
  <si>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</si>
  <si>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</si>
  <si>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</si>
  <si>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</si>
  <si>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</si>
  <si>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</si>
  <si>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</si>
  <si>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</si>
  <si>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</si>
  <si>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</si>
  <si>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</si>
  <si>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</si>
  <si>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</si>
  <si>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</si>
  <si>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</si>
  <si>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</si>
  <si>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</si>
  <si>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</si>
  <si>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</si>
  <si>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</si>
  <si>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</si>
  <si>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</si>
  <si>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</si>
  <si>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</si>
  <si>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</si>
  <si>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</si>
  <si>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</si>
  <si>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</si>
  <si>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</si>
  <si>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</si>
  <si>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</si>
  <si>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</si>
  <si>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</si>
  <si>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</si>
  <si>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</si>
  <si>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</si>
  <si>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</si>
  <si>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</si>
  <si>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</si>
  <si>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</si>
  <si>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</si>
  <si>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</si>
  <si>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</si>
  <si>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</si>
  <si>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</si>
  <si>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</si>
  <si>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</si>
  <si>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</si>
  <si>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</si>
  <si>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</si>
  <si>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</si>
  <si>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</si>
  <si>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</si>
  <si>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</si>
  <si>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</si>
  <si>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</si>
  <si>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</si>
  <si>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</si>
  <si>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</si>
  <si>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</si>
  <si>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</si>
  <si>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</si>
  <si>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</si>
  <si>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</si>
  <si>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</si>
  <si>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</si>
  <si>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</si>
  <si>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</si>
  <si>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</si>
  <si>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</si>
  <si>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</si>
  <si>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</si>
  <si>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</si>
  <si>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</si>
  <si>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</si>
  <si>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</si>
  <si>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</si>
  <si>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</si>
  <si>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</si>
  <si>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</si>
  <si>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</si>
  <si>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</si>
  <si>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</si>
  <si>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</si>
  <si>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</si>
  <si>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</si>
  <si>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</si>
  <si>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</si>
  <si>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</si>
  <si>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</si>
  <si>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</si>
  <si>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</si>
  <si>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</si>
  <si>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</si>
  <si>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</si>
  <si>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</si>
  <si>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</si>
  <si>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</si>
  <si>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</si>
  <si>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</si>
  <si>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</si>
  <si>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</si>
  <si>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</si>
  <si>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</si>
  <si>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</si>
  <si>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</si>
  <si>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</si>
  <si>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</si>
  <si>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</si>
  <si>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</si>
  <si>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</si>
  <si>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</si>
  <si>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</si>
  <si>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</si>
  <si>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</si>
  <si>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</si>
  <si>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</si>
  <si>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</si>
  <si>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</si>
  <si>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</si>
  <si>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</si>
  <si>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</si>
  <si>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</si>
  <si>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</si>
  <si>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</si>
  <si>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</si>
  <si>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</si>
  <si>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</si>
  <si>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</si>
  <si>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</si>
  <si>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</si>
  <si>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</si>
  <si>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</si>
  <si>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</si>
  <si>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</si>
  <si>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</si>
  <si>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</si>
  <si>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</si>
  <si>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</si>
  <si>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</si>
  <si>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</si>
  <si>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</si>
  <si>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</si>
  <si>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</si>
  <si>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</si>
  <si>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</si>
  <si>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</si>
  <si>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</si>
  <si>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</si>
  <si>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</si>
  <si>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</si>
  <si>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</si>
  <si>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</si>
  <si>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</si>
  <si>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</si>
  <si>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</si>
  <si>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</si>
  <si>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</si>
  <si>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</si>
  <si>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</si>
  <si>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</si>
  <si>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</si>
  <si>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</si>
  <si>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</si>
  <si>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</si>
  <si>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</si>
  <si>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</si>
  <si>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</si>
  <si>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</si>
  <si>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</si>
  <si>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</si>
  <si>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</si>
  <si>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</si>
  <si>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</si>
  <si>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</si>
  <si>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</si>
  <si>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</si>
  <si>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</si>
  <si>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</si>
  <si>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</si>
  <si>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</si>
  <si>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</si>
  <si>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</si>
  <si>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</si>
  <si>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</si>
  <si>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</si>
  <si>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</si>
  <si>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</si>
  <si>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</si>
  <si>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</si>
  <si>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</si>
  <si>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</si>
  <si>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</si>
  <si>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</si>
  <si>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</si>
  <si>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</si>
  <si>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</si>
  <si>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</si>
  <si>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</si>
  <si>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</si>
  <si>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</si>
  <si>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</si>
  <si>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</si>
  <si>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</si>
  <si>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</si>
  <si>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</si>
  <si>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</si>
  <si>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</si>
  <si>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</si>
  <si>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</si>
  <si>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</si>
  <si>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</si>
  <si>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</si>
  <si>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</si>
  <si>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</si>
  <si>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</si>
  <si>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</si>
  <si>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</si>
  <si>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</si>
  <si>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</si>
  <si>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</si>
  <si>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</si>
  <si>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</si>
  <si>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</si>
  <si>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</si>
  <si>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</si>
  <si>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</si>
  <si>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</si>
  <si>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</si>
  <si>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</si>
  <si>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</si>
  <si>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</si>
  <si>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</si>
  <si>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</si>
  <si>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</si>
  <si>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</si>
  <si>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</si>
  <si>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</si>
  <si>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</si>
  <si>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</si>
  <si>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</si>
  <si>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</si>
  <si>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</si>
  <si>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</si>
  <si>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</si>
  <si>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</si>
  <si>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</si>
  <si>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</si>
  <si>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</si>
  <si>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</si>
  <si>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</si>
  <si>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</si>
  <si>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</si>
  <si>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</si>
  <si>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</si>
  <si>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</si>
  <si>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</si>
  <si>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</si>
  <si>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</si>
  <si>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</si>
  <si>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</si>
  <si>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</si>
  <si>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</si>
  <si>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</si>
  <si>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</si>
  <si>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</si>
  <si>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</si>
  <si>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</si>
  <si>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</si>
  <si>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</si>
  <si>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</si>
  <si>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</si>
  <si>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</si>
  <si>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</si>
  <si>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</si>
  <si>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</si>
  <si>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</si>
  <si>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</si>
  <si>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</si>
  <si>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</si>
  <si>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</si>
  <si>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</si>
  <si>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</si>
  <si>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</si>
  <si>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</si>
  <si>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</si>
  <si>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</si>
  <si>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</si>
  <si>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</si>
  <si>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</si>
  <si>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n3</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</si>
  <si>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</si>
  <si>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</si>
  <si>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</si>
  <si>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</si>
  <si>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</si>
  <si>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</si>
  <si>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</si>
  <si>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</si>
  <si>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</si>
  <si>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</si>
  <si>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</si>
  <si>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</si>
  <si>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</si>
  <si>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</si>
  <si>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</si>
  <si>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</si>
  <si>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</si>
  <si>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</si>
  <si>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</si>
  <si>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</si>
  <si>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</si>
  <si>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</si>
  <si>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</si>
  <si>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</si>
  <si>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</si>
  <si>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</si>
  <si>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</si>
  <si>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</si>
  <si>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</si>
  <si>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</si>
  <si>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</si>
  <si>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</si>
  <si>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</si>
  <si>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</si>
  <si>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</si>
  <si>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</si>
  <si>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</si>
  <si>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</si>
  <si>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</si>
  <si>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</si>
  <si>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</si>
  <si>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</si>
  <si>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</si>
  <si>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</si>
  <si>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</si>
  <si>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</si>
  <si>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</si>
  <si>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</si>
  <si>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</si>
  <si>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</si>
  <si>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</si>
  <si>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</si>
  <si>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</si>
  <si>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</si>
  <si>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</si>
  <si>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</si>
  <si>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</si>
  <si>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</si>
  <si>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</si>
  <si>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</si>
  <si>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</si>
  <si>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</si>
  <si>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</si>
  <si>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</si>
  <si>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</si>
  <si>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</si>
  <si>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</si>
  <si>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</si>
  <si>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</si>
  <si>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</si>
  <si>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</si>
  <si>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</si>
  <si>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</si>
  <si>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</si>
  <si>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</si>
  <si>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</si>
  <si>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</si>
  <si>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</si>
  <si>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</si>
  <si>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</si>
  <si>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</si>
  <si>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</si>
  <si>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</si>
  <si>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</si>
  <si>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</si>
  <si>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</si>
  <si>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</si>
  <si>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</si>
  <si>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</si>
  <si>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</si>
  <si>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</si>
  <si>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</si>
  <si>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</si>
  <si>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</si>
  <si>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</si>
  <si>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</si>
  <si>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</si>
  <si>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</si>
  <si>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</si>
  <si>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</si>
  <si>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</si>
  <si>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</si>
  <si>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</si>
  <si>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</si>
  <si>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</si>
  <si>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</si>
  <si>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</si>
  <si>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</si>
  <si>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</si>
  <si>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</si>
  <si>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</si>
  <si>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</si>
  <si>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</si>
  <si>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</si>
  <si>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</si>
  <si>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</si>
  <si>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</si>
  <si>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</si>
  <si>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</si>
  <si>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</si>
  <si>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</si>
  <si>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</si>
  <si>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</si>
  <si>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</si>
  <si>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</si>
  <si>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</si>
  <si>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</si>
  <si>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</si>
  <si>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</si>
  <si>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</si>
  <si>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</si>
  <si>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</si>
  <si>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</si>
  <si>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</si>
  <si>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</si>
  <si>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</si>
  <si>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</si>
  <si>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</si>
  <si>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</si>
  <si>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</si>
  <si>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</si>
  <si>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</si>
  <si>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</si>
  <si>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</si>
  <si>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</si>
  <si>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</si>
  <si>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</si>
  <si>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</si>
  <si>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</si>
  <si>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</si>
  <si>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</si>
  <si>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</si>
  <si>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</si>
  <si>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</si>
  <si>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</si>
  <si>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</si>
  <si>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</si>
  <si>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</si>
  <si>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</si>
  <si>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</si>
  <si>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</si>
  <si>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</si>
  <si>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</si>
  <si>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</si>
  <si>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</si>
  <si>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</si>
  <si>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</si>
  <si>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</si>
  <si>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</si>
  <si>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</si>
  <si>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</si>
  <si>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</si>
  <si>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</si>
  <si>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</si>
  <si>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</si>
  <si>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</si>
  <si>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</si>
  <si>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</si>
  <si>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</si>
  <si>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</si>
  <si>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</si>
  <si>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</si>
  <si>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</si>
  <si>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</si>
  <si>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</si>
  <si>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</si>
  <si>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</si>
  <si>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</si>
  <si>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</si>
  <si>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</si>
  <si>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</si>
  <si>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</si>
  <si>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</si>
  <si>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</si>
  <si>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</si>
  <si>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</si>
  <si>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</si>
  <si>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</si>
  <si>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</si>
  <si>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</si>
  <si>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</si>
  <si>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</si>
  <si>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</si>
  <si>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</si>
  <si>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</si>
  <si>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</si>
  <si>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</si>
  <si>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</si>
  <si>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</si>
  <si>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</si>
  <si>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</si>
  <si>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</si>
  <si>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</si>
  <si>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</si>
  <si>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</si>
  <si>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</si>
  <si>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</si>
  <si>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</si>
  <si>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</si>
  <si>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</si>
  <si>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</si>
  <si>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</si>
  <si>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</si>
  <si>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</si>
  <si>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</si>
  <si>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</si>
  <si>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</si>
  <si>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</si>
  <si>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</si>
  <si>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</si>
  <si>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</si>
  <si>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</si>
  <si>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</si>
  <si>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</si>
  <si>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</si>
  <si>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</si>
  <si>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</si>
  <si>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</si>
  <si>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</si>
  <si>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</si>
  <si>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</si>
  <si>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</si>
  <si>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</si>
  <si>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</si>
  <si>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</si>
  <si>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</si>
  <si>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</si>
  <si>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</si>
  <si>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</si>
  <si>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</si>
  <si>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</si>
  <si>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</si>
  <si>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</si>
  <si>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</si>
  <si>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</si>
  <si>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</si>
  <si>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</si>
  <si>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</si>
  <si>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</si>
  <si>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</si>
  <si>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</si>
  <si>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</si>
  <si>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</si>
  <si>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</si>
  <si>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</si>
  <si>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</si>
  <si>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</si>
  <si>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</si>
  <si>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</si>
  <si>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</si>
  <si>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</si>
  <si>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</si>
  <si>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</si>
  <si>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</si>
  <si>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</si>
  <si>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</si>
  <si>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</si>
  <si>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</si>
  <si>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</si>
  <si>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</si>
  <si>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</si>
  <si>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</si>
  <si>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</si>
  <si>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</si>
  <si>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</si>
  <si>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</si>
  <si>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</si>
  <si>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</si>
  <si>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</si>
  <si>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</si>
  <si>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</si>
  <si>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</si>
  <si>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</si>
  <si>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</si>
  <si>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</si>
  <si>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</si>
  <si>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</si>
  <si>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</si>
  <si>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</si>
  <si>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</si>
  <si>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</si>
  <si>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</si>
  <si>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</si>
  <si>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</si>
  <si>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</si>
  <si>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</si>
  <si>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</si>
  <si>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</si>
  <si>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</si>
  <si>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</si>
  <si>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</si>
  <si>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</si>
  <si>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</si>
  <si>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</si>
  <si>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</si>
  <si>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</si>
  <si>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</si>
  <si>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</si>
  <si>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</si>
  <si>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</si>
  <si>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</si>
  <si>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</si>
  <si>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</si>
  <si>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</si>
  <si>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</si>
  <si>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</si>
  <si>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</si>
  <si>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</si>
  <si>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</si>
  <si>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</si>
  <si>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</si>
  <si>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</si>
  <si>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</si>
  <si>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</si>
  <si>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</si>
  <si>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</si>
  <si>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</si>
  <si>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</si>
  <si>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</si>
  <si>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</si>
  <si>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</si>
  <si>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</si>
  <si>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</si>
  <si>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</si>
  <si>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</si>
  <si>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</si>
  <si>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</si>
  <si>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</si>
  <si>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</si>
  <si>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</si>
  <si>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</si>
  <si>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</si>
  <si>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</si>
  <si>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</si>
  <si>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</si>
  <si>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</si>
  <si>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</si>
  <si>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</si>
  <si>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</si>
  <si>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</si>
  <si>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</si>
  <si>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</si>
  <si>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</si>
  <si>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</si>
  <si>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</si>
  <si>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</si>
  <si>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</si>
  <si>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</si>
  <si>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</si>
  <si>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</si>
  <si>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</si>
  <si>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</si>
  <si>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</si>
  <si>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</si>
  <si>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</si>
  <si>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</si>
  <si>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</si>
  <si>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</si>
  <si>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</si>
  <si>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</si>
  <si>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</si>
  <si>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</si>
  <si>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</si>
  <si>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</si>
  <si>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</si>
  <si>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</si>
  <si>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</si>
  <si>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</si>
  <si>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</si>
  <si>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</si>
  <si>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</si>
  <si>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</si>
  <si>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</si>
  <si>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</si>
  <si>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</si>
  <si>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</si>
  <si>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</si>
  <si>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</si>
  <si>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</si>
  <si>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</si>
  <si>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</si>
  <si>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</si>
  <si>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</si>
  <si>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</si>
  <si>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</si>
  <si>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</si>
  <si>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</si>
  <si>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</si>
  <si>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</si>
  <si>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</si>
  <si>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</si>
  <si>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</si>
  <si>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</si>
  <si>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</si>
  <si>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</si>
  <si>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</si>
  <si>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</si>
  <si>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</si>
  <si>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</si>
  <si>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</si>
  <si>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</si>
  <si>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</si>
  <si>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</si>
  <si>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</si>
  <si>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</si>
  <si>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</si>
  <si>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</si>
  <si>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</si>
  <si>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</si>
  <si>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</si>
  <si>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</si>
  <si>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</si>
  <si>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</si>
  <si>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</si>
  <si>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</si>
  <si>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</si>
  <si>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</si>
  <si>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</si>
  <si>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</si>
  <si>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</si>
  <si>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</si>
  <si>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</si>
  <si>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</si>
  <si>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</si>
  <si>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</si>
  <si>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</si>
  <si>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</si>
  <si>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</si>
  <si>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</si>
  <si>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</si>
  <si>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</si>
  <si>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</si>
  <si>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</si>
  <si>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</si>
  <si>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</si>
  <si>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</si>
  <si>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</si>
  <si>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</si>
  <si>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</si>
  <si>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</si>
  <si>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</si>
  <si>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</si>
  <si>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</si>
  <si>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</si>
  <si>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</si>
  <si>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</si>
  <si>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</si>
  <si>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</si>
  <si>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</si>
  <si>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</si>
  <si>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</si>
  <si>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</si>
  <si>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</si>
  <si>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</si>
  <si>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</si>
  <si>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</si>
  <si>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</si>
  <si>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</si>
  <si>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</si>
  <si>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</si>
  <si>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</si>
  <si>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</si>
  <si>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</si>
  <si>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</si>
  <si>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</si>
  <si>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</si>
  <si>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</si>
  <si>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</si>
  <si>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</si>
  <si>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</si>
  <si>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</si>
  <si>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</si>
  <si>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</si>
  <si>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</si>
  <si>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</si>
  <si>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</si>
  <si>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</si>
  <si>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</si>
  <si>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</si>
  <si>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</si>
  <si>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</si>
  <si>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</si>
  <si>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</si>
  <si>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</si>
  <si>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</si>
  <si>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</si>
  <si>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</si>
  <si>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</si>
  <si>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</si>
  <si>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</si>
  <si>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</si>
  <si>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</si>
  <si>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</si>
  <si>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</si>
  <si>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</si>
  <si>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</si>
  <si>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</si>
  <si>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</si>
  <si>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</si>
  <si>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</si>
  <si>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</si>
  <si>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</si>
  <si>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</si>
  <si>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</si>
  <si>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</si>
  <si>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</si>
  <si>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</si>
  <si>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</si>
  <si>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</si>
  <si>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</si>
  <si>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</si>
  <si>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</si>
  <si>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</si>
  <si>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</si>
  <si>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</si>
  <si>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</si>
  <si>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</si>
  <si>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</si>
  <si>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</si>
  <si>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</si>
  <si>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</si>
  <si>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</si>
  <si>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</si>
  <si>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</si>
  <si>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</si>
  <si>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</si>
  <si>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</si>
  <si>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</si>
  <si>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</si>
  <si>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</si>
  <si>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</si>
  <si>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</si>
  <si>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</si>
  <si>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</si>
  <si>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</si>
  <si>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</si>
  <si>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</si>
  <si>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</si>
  <si>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</si>
  <si>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</si>
  <si>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</si>
  <si>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</si>
  <si>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</si>
  <si>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</si>
  <si>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</si>
  <si>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</si>
  <si>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</si>
  <si>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</si>
  <si>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</si>
  <si>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</si>
  <si>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</si>
  <si>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</si>
  <si>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</si>
  <si>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</si>
  <si>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</si>
  <si>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</si>
  <si>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</si>
  <si>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</si>
  <si>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</si>
  <si>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</si>
  <si>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</si>
  <si>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</si>
  <si>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</si>
  <si>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</si>
  <si>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</si>
  <si>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</si>
  <si>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</si>
  <si>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</si>
  <si>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</si>
  <si>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</si>
  <si>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</si>
  <si>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</si>
  <si>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</si>
  <si>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</si>
  <si>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</si>
  <si>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</si>
  <si>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</si>
  <si>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</si>
  <si>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</si>
  <si>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</si>
  <si>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</si>
  <si>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</si>
  <si>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</si>
  <si>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</si>
  <si>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</si>
  <si>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</si>
  <si>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</si>
  <si>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</si>
  <si>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</si>
  <si>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</si>
  <si>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</si>
  <si>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</si>
  <si>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</si>
  <si>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</si>
  <si>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</si>
  <si>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</si>
  <si>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</si>
  <si>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</si>
  <si>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</si>
  <si>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</si>
  <si>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</si>
  <si>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</si>
  <si>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</si>
  <si>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</si>
  <si>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</si>
  <si>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</si>
  <si>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</si>
  <si>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</si>
  <si>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</si>
  <si>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</si>
  <si>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</si>
  <si>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</si>
  <si>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</si>
  <si>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</si>
  <si>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</si>
  <si>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</si>
  <si>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</si>
  <si>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</si>
  <si>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</si>
  <si>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</si>
  <si>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</si>
  <si>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</si>
  <si>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</si>
  <si>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</si>
  <si>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</si>
  <si>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</si>
  <si>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</si>
  <si>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</si>
  <si>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</si>
  <si>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</si>
  <si>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</si>
  <si>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</si>
  <si>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</si>
  <si>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</si>
  <si>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</si>
  <si>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</si>
  <si>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</si>
  <si>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</si>
  <si>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</si>
  <si>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</si>
  <si>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</si>
  <si>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</si>
  <si>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</si>
  <si>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</si>
  <si>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</si>
  <si>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</si>
  <si>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</si>
  <si>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</si>
  <si>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</si>
  <si>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</si>
  <si>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</si>
  <si>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</si>
  <si>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</si>
  <si>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</si>
  <si>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</si>
  <si>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</si>
  <si>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</si>
  <si>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</si>
  <si>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</si>
  <si>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</si>
  <si>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</si>
  <si>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</si>
  <si>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</si>
  <si>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</si>
  <si>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</si>
  <si>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</si>
  <si>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</si>
  <si>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</si>
  <si>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</si>
  <si>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</si>
  <si>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</si>
  <si>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</si>
  <si>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</si>
  <si>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</si>
  <si>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</si>
  <si>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</si>
  <si>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</si>
  <si>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</si>
  <si>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</si>
  <si>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</si>
  <si>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</si>
  <si>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</si>
  <si>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</si>
  <si>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</si>
  <si>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</si>
  <si>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</si>
  <si>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</si>
  <si>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</si>
  <si>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</si>
  <si>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</si>
  <si>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</si>
  <si>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</si>
  <si>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</si>
  <si>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</si>
  <si>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</si>
  <si>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</si>
  <si>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</si>
  <si>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</si>
  <si>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</si>
  <si>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</si>
  <si>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</si>
  <si>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</si>
  <si>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</si>
  <si>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</si>
  <si>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</si>
  <si>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</si>
  <si>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</si>
  <si>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</si>
  <si>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</si>
  <si>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</si>
  <si>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</si>
  <si>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</si>
  <si>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</si>
  <si>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</si>
  <si>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</si>
  <si>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</si>
  <si>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</si>
  <si>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</si>
  <si>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</si>
  <si>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</si>
  <si>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</si>
  <si>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</si>
  <si>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</si>
  <si>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</si>
  <si>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</si>
  <si>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</si>
  <si>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</si>
  <si>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</si>
  <si>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</si>
  <si>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</si>
  <si>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</si>
  <si>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</si>
  <si>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</si>
  <si>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</si>
  <si>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</si>
  <si>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</si>
  <si>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</si>
  <si>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</si>
  <si>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</si>
  <si>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</si>
  <si>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</si>
  <si>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</si>
  <si>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</si>
  <si>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</si>
  <si>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</si>
  <si>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</si>
  <si>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</si>
  <si>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</si>
  <si>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</si>
  <si>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</si>
  <si>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</si>
  <si>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</si>
  <si>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</si>
  <si>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</si>
  <si>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</si>
  <si>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</si>
  <si>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</si>
  <si>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</si>
  <si>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</si>
  <si>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</si>
  <si>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</si>
  <si>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</si>
  <si>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</si>
  <si>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</si>
  <si>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</si>
  <si>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</si>
  <si>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</si>
  <si>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</si>
  <si>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</si>
  <si>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</si>
  <si>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</si>
  <si>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</si>
  <si>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</si>
  <si>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</si>
  <si>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</si>
  <si>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</si>
  <si>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</si>
  <si>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</si>
  <si>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</si>
  <si>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</si>
  <si>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</si>
  <si>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</si>
  <si>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</si>
  <si>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</si>
  <si>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</si>
  <si>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</si>
  <si>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</si>
  <si>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</si>
  <si>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</si>
  <si>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</si>
  <si>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</si>
  <si>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</si>
  <si>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</si>
  <si>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</si>
  <si>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</si>
  <si>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</si>
  <si>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</si>
  <si>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</si>
  <si>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</si>
  <si>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</si>
  <si>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</si>
  <si>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</si>
  <si>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</si>
  <si>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</si>
  <si>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</si>
  <si>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</si>
  <si>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</si>
  <si>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</si>
  <si>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</si>
  <si>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</si>
  <si>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</si>
  <si>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</si>
  <si>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</si>
  <si>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</si>
  <si>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</si>
  <si>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</si>
  <si>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</si>
  <si>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</si>
  <si>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</si>
  <si>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</si>
  <si>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</si>
  <si>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</si>
  <si>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</si>
  <si>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</si>
  <si>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</si>
  <si>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</si>
  <si>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</si>
  <si>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</si>
  <si>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</si>
  <si>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</si>
  <si>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</si>
  <si>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</si>
  <si>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</si>
  <si>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</si>
  <si>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</si>
  <si>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</si>
  <si>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</si>
  <si>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</si>
  <si>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</si>
  <si>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</si>
  <si>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</si>
  <si>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</si>
  <si>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</si>
  <si>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</si>
  <si>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</si>
  <si>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</si>
  <si>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</si>
  <si>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</si>
  <si>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</si>
  <si>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</si>
  <si>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</si>
  <si>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</si>
  <si>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</si>
  <si>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</si>
  <si>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</si>
  <si>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</si>
  <si>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</si>
  <si>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</si>
  <si>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</si>
  <si>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</si>
  <si>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</si>
  <si>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</si>
  <si>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</si>
  <si>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</si>
  <si>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</si>
  <si>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</si>
  <si>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</si>
  <si>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</si>
  <si>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</si>
  <si>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</si>
  <si>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</si>
  <si>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</si>
  <si>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</si>
  <si>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</si>
  <si>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</si>
  <si>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</si>
  <si>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</si>
  <si>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</si>
  <si>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</si>
  <si>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</si>
  <si>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</si>
  <si>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</si>
  <si>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</si>
  <si>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</si>
  <si>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</si>
  <si>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</si>
  <si>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</si>
  <si>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</si>
  <si>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</si>
  <si>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</si>
  <si>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</si>
  <si>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</si>
  <si>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</si>
  <si>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</si>
  <si>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</si>
  <si>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</si>
  <si>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</si>
  <si>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</si>
  <si>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</si>
  <si>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</si>
  <si>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</si>
  <si>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</si>
  <si>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</si>
  <si>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</si>
  <si>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</si>
  <si>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</si>
  <si>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</si>
  <si>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</si>
  <si>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</si>
  <si>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</si>
  <si>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</si>
  <si>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</si>
  <si>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</si>
  <si>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</si>
  <si>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</si>
  <si>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</si>
  <si>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</si>
  <si>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</si>
  <si>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</si>
  <si>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</si>
  <si>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</si>
  <si>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</si>
  <si>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</si>
  <si>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</si>
  <si>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</si>
  <si>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</si>
  <si>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</si>
  <si>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</si>
  <si>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</si>
  <si>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</si>
  <si>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</si>
  <si>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</si>
  <si>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</si>
  <si>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</si>
  <si>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</si>
  <si>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</si>
  <si>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</si>
  <si>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</si>
  <si>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</si>
  <si>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</si>
  <si>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</si>
  <si>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</si>
  <si>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</si>
  <si>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</si>
  <si>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</si>
  <si>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</si>
  <si>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</si>
  <si>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</si>
  <si>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</si>
  <si>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</si>
  <si>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</si>
  <si>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</si>
  <si>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</si>
  <si>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</si>
  <si>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</si>
  <si>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</si>
  <si>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</si>
  <si>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</si>
  <si>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</si>
  <si>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</si>
  <si>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</si>
  <si>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</si>
  <si>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</si>
  <si>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</si>
  <si>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</si>
  <si>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</si>
  <si>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</si>
  <si>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</si>
  <si>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</si>
  <si>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</si>
  <si>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</si>
  <si>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</si>
  <si>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</si>
  <si>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</si>
  <si>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</si>
  <si>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</si>
  <si>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</si>
  <si>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</si>
  <si>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</si>
  <si>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</si>
  <si>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</si>
  <si>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</si>
  <si>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</si>
  <si>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</si>
  <si>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</si>
  <si>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</si>
  <si>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</si>
  <si>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</si>
  <si>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</si>
  <si>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</si>
  <si>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</si>
  <si>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</si>
  <si>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</si>
  <si>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</si>
  <si>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</si>
  <si>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</si>
  <si>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</si>
  <si>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</si>
  <si>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</si>
  <si>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</si>
  <si>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</si>
  <si>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</si>
  <si>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</si>
  <si>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</si>
  <si>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</si>
  <si>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</si>
  <si>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</si>
  <si>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</si>
  <si>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</si>
  <si>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</si>
  <si>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</si>
  <si>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</si>
  <si>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</si>
  <si>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</si>
  <si>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</si>
  <si>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</si>
  <si>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</si>
  <si>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</si>
  <si>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</si>
  <si>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</si>
  <si>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</si>
  <si>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</si>
  <si>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</si>
  <si>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</si>
  <si>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</si>
  <si>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</si>
  <si>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</si>
  <si>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</si>
  <si>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</si>
  <si>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</si>
  <si>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</si>
  <si>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</si>
  <si>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</si>
  <si>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</si>
  <si>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</si>
  <si>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</si>
  <si>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</si>
  <si>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</si>
  <si>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</si>
  <si>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</si>
  <si>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</si>
  <si>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</si>
  <si>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</si>
  <si>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</si>
  <si>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</si>
  <si>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</si>
  <si>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</si>
  <si>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</si>
  <si>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</si>
  <si>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</si>
  <si>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zU</t>
  </si>
  <si>
    <t>BK</t>
  </si>
  <si>
    <t>DA</t>
  </si>
  <si>
    <t>Fq</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</si>
  <si>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</si>
  <si>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</si>
  <si>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</si>
  <si>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</si>
  <si>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</si>
  <si>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</si>
  <si>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</si>
  <si>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</si>
  <si>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</si>
  <si>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</si>
  <si>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</si>
  <si>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</si>
  <si>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</si>
  <si>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</si>
  <si>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</si>
  <si>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</si>
  <si>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</si>
  <si>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</si>
  <si>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</si>
  <si>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</si>
  <si>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</si>
  <si>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</si>
  <si>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</si>
  <si>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</si>
  <si>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</si>
  <si>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</si>
  <si>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</si>
  <si>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</si>
  <si>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</si>
  <si>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</si>
  <si>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</si>
  <si>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</si>
  <si>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</si>
  <si>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</si>
  <si>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</si>
  <si>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</si>
  <si>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</si>
  <si>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</si>
  <si>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</si>
  <si>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</si>
  <si>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</si>
  <si>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</si>
  <si>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</si>
  <si>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</si>
  <si>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</si>
  <si>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</si>
  <si>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</si>
  <si>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</si>
  <si>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</si>
  <si>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</si>
  <si>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</si>
  <si>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</si>
  <si>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</si>
  <si>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</si>
  <si>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</si>
  <si>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</si>
  <si>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</si>
  <si>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</si>
  <si>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</si>
  <si>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</si>
  <si>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</si>
  <si>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</si>
  <si>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</si>
  <si>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</si>
  <si>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</si>
  <si>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</si>
  <si>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</si>
  <si>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</si>
  <si>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</si>
  <si>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</si>
  <si>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</si>
  <si>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</si>
  <si>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</si>
  <si>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</si>
  <si>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</si>
  <si>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</si>
  <si>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</si>
  <si>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</si>
  <si>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</si>
  <si>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</si>
  <si>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</si>
  <si>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</si>
  <si>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</si>
  <si>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</si>
  <si>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</si>
  <si>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</si>
  <si>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</si>
  <si>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</si>
  <si>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</si>
  <si>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</si>
  <si>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</si>
  <si>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</si>
  <si>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</si>
  <si>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</si>
  <si>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</si>
  <si>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</si>
  <si>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</si>
  <si>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</si>
  <si>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</si>
  <si>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</si>
  <si>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</si>
  <si>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</si>
  <si>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</si>
  <si>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</si>
  <si>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</si>
  <si>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</si>
  <si>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</si>
  <si>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</si>
  <si>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</si>
  <si>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</si>
  <si>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</si>
  <si>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</si>
  <si>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</si>
  <si>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</si>
  <si>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</si>
  <si>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</si>
  <si>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</si>
  <si>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</si>
  <si>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</si>
  <si>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</si>
  <si>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</si>
  <si>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</si>
  <si>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</si>
  <si>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</si>
  <si>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</si>
  <si>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</si>
  <si>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</si>
  <si>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</si>
  <si>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</si>
  <si>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</si>
  <si>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</si>
  <si>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</si>
  <si>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</si>
  <si>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</si>
  <si>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</si>
  <si>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</si>
  <si>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</si>
  <si>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</si>
  <si>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</si>
  <si>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</si>
  <si>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</si>
  <si>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</si>
  <si>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</si>
  <si>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</si>
  <si>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</si>
  <si>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</si>
  <si>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</si>
  <si>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</si>
  <si>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</si>
  <si>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</si>
  <si>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</si>
  <si>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</si>
  <si>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</si>
  <si>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</si>
  <si>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</si>
  <si>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</si>
  <si>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</si>
  <si>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</si>
  <si>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</si>
  <si>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</si>
  <si>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</si>
  <si>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</si>
  <si>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</si>
  <si>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</si>
  <si>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</si>
  <si>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</si>
  <si>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</si>
  <si>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</si>
  <si>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</si>
  <si>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</si>
  <si>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</si>
  <si>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</si>
  <si>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</si>
  <si>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</si>
  <si>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</si>
  <si>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</si>
  <si>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</si>
  <si>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</si>
  <si>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</si>
  <si>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</si>
  <si>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</si>
  <si>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</si>
  <si>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</si>
  <si>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</si>
  <si>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</si>
  <si>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</si>
  <si>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</si>
  <si>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</si>
  <si>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</si>
  <si>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</si>
  <si>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</si>
  <si>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</si>
  <si>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</si>
  <si>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</si>
  <si>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</si>
  <si>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</si>
  <si>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</si>
  <si>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</si>
  <si>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</si>
  <si>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</si>
  <si>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</si>
  <si>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</si>
  <si>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</si>
  <si>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</si>
  <si>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</si>
  <si>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</si>
  <si>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</si>
  <si>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</si>
  <si>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</si>
  <si>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</si>
  <si>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</si>
  <si>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</si>
  <si>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</si>
  <si>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</si>
  <si>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</si>
  <si>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</si>
  <si>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</si>
  <si>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</si>
  <si>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</si>
  <si>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</si>
  <si>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</si>
  <si>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</si>
  <si>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</si>
  <si>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</si>
  <si>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</si>
  <si>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</si>
  <si>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</si>
  <si>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</si>
  <si>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</si>
  <si>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</si>
  <si>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</si>
  <si>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</si>
  <si>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</si>
  <si>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</si>
  <si>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</si>
  <si>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</si>
  <si>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</si>
  <si>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</si>
  <si>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</si>
  <si>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</si>
  <si>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</si>
  <si>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</si>
  <si>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</si>
  <si>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</si>
  <si>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</si>
  <si>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</si>
  <si>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</si>
  <si>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</si>
  <si>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</si>
  <si>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</si>
  <si>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</si>
  <si>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</si>
  <si>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</si>
  <si>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</si>
  <si>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</si>
  <si>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</si>
  <si>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</si>
  <si>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</si>
  <si>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</si>
  <si>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</si>
  <si>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</si>
  <si>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</si>
  <si>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</si>
  <si>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</si>
  <si>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</si>
  <si>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</si>
  <si>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</si>
  <si>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</si>
  <si>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</si>
  <si>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</si>
  <si>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</si>
  <si>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</si>
  <si>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</si>
  <si>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</si>
  <si>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</si>
  <si>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</si>
  <si>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</si>
  <si>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</si>
  <si>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</si>
  <si>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</si>
  <si>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</si>
  <si>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</si>
  <si>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</si>
  <si>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</si>
  <si>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</si>
  <si>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</si>
  <si>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</si>
  <si>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</si>
  <si>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</si>
  <si>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</si>
  <si>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</si>
  <si>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</si>
  <si>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</si>
  <si>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</si>
  <si>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</si>
  <si>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</si>
  <si>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</si>
  <si>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</si>
  <si>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</si>
  <si>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</si>
  <si>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</si>
  <si>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</si>
  <si>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</si>
  <si>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</si>
  <si>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</si>
  <si>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</si>
  <si>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</si>
  <si>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</si>
  <si>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</si>
  <si>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</si>
  <si>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</si>
  <si>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</si>
  <si>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</si>
  <si>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</si>
  <si>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</si>
  <si>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</si>
  <si>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</si>
  <si>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</si>
  <si>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</si>
  <si>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</si>
  <si>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</si>
  <si>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</si>
  <si>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</si>
  <si>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</si>
  <si>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</si>
  <si>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</si>
  <si>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</si>
  <si>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</si>
  <si>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</si>
  <si>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</si>
  <si>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</si>
  <si>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</si>
  <si>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</si>
  <si>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</si>
  <si>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</si>
  <si>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</si>
  <si>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</si>
  <si>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</si>
  <si>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</si>
  <si>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</si>
  <si>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</si>
  <si>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</si>
  <si>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</si>
  <si>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</si>
  <si>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</si>
  <si>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</si>
  <si>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</si>
  <si>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</si>
  <si>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</si>
  <si>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</si>
  <si>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</si>
  <si>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</si>
  <si>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</si>
  <si>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</si>
  <si>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</si>
  <si>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</si>
  <si>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</si>
  <si>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</si>
  <si>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</si>
  <si>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</si>
  <si>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</si>
  <si>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</si>
  <si>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</si>
  <si>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</si>
  <si>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</si>
  <si>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</si>
  <si>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</si>
  <si>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</si>
  <si>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</si>
  <si>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</si>
  <si>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</si>
  <si>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</si>
  <si>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</si>
  <si>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</si>
  <si>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</si>
  <si>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</si>
  <si>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</si>
  <si>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</si>
  <si>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</si>
  <si>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</si>
  <si>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</si>
  <si>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</si>
  <si>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</si>
  <si>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</si>
  <si>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</si>
  <si>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</si>
  <si>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</si>
  <si>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</si>
  <si>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</si>
  <si>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</si>
  <si>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</si>
  <si>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</si>
  <si>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</si>
  <si>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</si>
  <si>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</si>
  <si>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</si>
  <si>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</si>
  <si>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</si>
  <si>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</si>
  <si>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</si>
  <si>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</si>
  <si>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</si>
  <si>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</si>
  <si>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</si>
  <si>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</si>
  <si>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</si>
  <si>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</si>
  <si>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</si>
  <si>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</si>
  <si>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</si>
  <si>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</si>
  <si>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</si>
  <si>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</si>
  <si>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</si>
  <si>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</si>
  <si>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</si>
  <si>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</si>
  <si>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</si>
  <si>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</si>
  <si>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</si>
  <si>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</si>
  <si>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</si>
  <si>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</si>
  <si>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</si>
  <si>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</si>
  <si>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</si>
  <si>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</si>
  <si>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</si>
  <si>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</si>
  <si>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</si>
  <si>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</si>
  <si>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</si>
  <si>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</si>
  <si>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</si>
  <si>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</si>
  <si>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</si>
  <si>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</si>
  <si>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</si>
  <si>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</si>
  <si>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</si>
  <si>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</si>
  <si>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</si>
  <si>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</si>
  <si>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</si>
  <si>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</si>
  <si>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</si>
  <si>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</si>
  <si>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</si>
  <si>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</si>
  <si>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</si>
  <si>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</si>
  <si>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</si>
  <si>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</si>
  <si>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</si>
  <si>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</si>
  <si>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</si>
  <si>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</si>
  <si>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</si>
  <si>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</si>
  <si>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</si>
  <si>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</si>
  <si>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</si>
  <si>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</si>
  <si>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</si>
  <si>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</si>
  <si>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</si>
  <si>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</si>
  <si>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</si>
  <si>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</si>
  <si>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</si>
  <si>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</si>
  <si>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</si>
  <si>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</si>
  <si>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</si>
  <si>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</si>
  <si>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</si>
  <si>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</si>
  <si>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</si>
  <si>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</si>
  <si>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</si>
  <si>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</si>
  <si>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</si>
  <si>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</si>
  <si>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</si>
  <si>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</si>
  <si>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</si>
  <si>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</si>
  <si>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</si>
  <si>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J6</t>
  </si>
  <si>
    <t>KW</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</si>
  <si>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</si>
  <si>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</si>
  <si>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</si>
  <si>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</si>
  <si>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</si>
  <si>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</si>
  <si>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</si>
  <si>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</si>
  <si>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</si>
  <si>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</si>
  <si>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</si>
  <si>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</si>
  <si>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</si>
  <si>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</si>
  <si>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</si>
  <si>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</si>
  <si>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</si>
  <si>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</si>
  <si>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</si>
  <si>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</si>
  <si>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</si>
  <si>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</si>
  <si>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</si>
  <si>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</si>
  <si>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</si>
  <si>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</si>
  <si>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</si>
  <si>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</si>
  <si>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</si>
  <si>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</si>
  <si>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</si>
  <si>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</si>
  <si>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</si>
  <si>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</si>
  <si>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</si>
  <si>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</si>
  <si>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</si>
  <si>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</si>
  <si>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</si>
  <si>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</si>
  <si>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</si>
  <si>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</si>
  <si>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</si>
  <si>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</si>
  <si>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</si>
  <si>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</si>
  <si>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</si>
  <si>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</si>
  <si>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</si>
  <si>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</si>
  <si>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</si>
  <si>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</si>
  <si>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</si>
  <si>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</si>
  <si>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</si>
  <si>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</si>
  <si>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</si>
  <si>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</si>
  <si>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</si>
  <si>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</si>
  <si>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</si>
  <si>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</si>
  <si>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</si>
  <si>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</si>
  <si>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</si>
  <si>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</si>
  <si>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</si>
  <si>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</si>
  <si>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</si>
  <si>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</si>
  <si>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</si>
  <si>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</si>
  <si>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</si>
  <si>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</si>
  <si>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</si>
  <si>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</si>
  <si>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</si>
  <si>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</si>
  <si>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</si>
  <si>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</si>
  <si>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</si>
  <si>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</si>
  <si>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</si>
  <si>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</si>
  <si>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</si>
  <si>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</si>
  <si>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</si>
  <si>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</si>
  <si>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</si>
  <si>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</si>
  <si>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</si>
  <si>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</si>
  <si>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</si>
  <si>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</si>
  <si>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</si>
  <si>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</si>
  <si>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</si>
  <si>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</si>
  <si>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</si>
  <si>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</si>
  <si>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</si>
  <si>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</si>
  <si>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</si>
  <si>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</si>
  <si>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</si>
  <si>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</si>
  <si>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</si>
  <si>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</si>
  <si>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</si>
  <si>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</si>
  <si>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</si>
  <si>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</si>
  <si>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</si>
  <si>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</si>
  <si>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</si>
  <si>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</si>
  <si>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</si>
  <si>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</si>
  <si>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</si>
  <si>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</si>
  <si>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</si>
  <si>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</si>
  <si>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</si>
  <si>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</si>
  <si>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</si>
  <si>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</si>
  <si>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</si>
  <si>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</si>
  <si>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</si>
  <si>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</si>
  <si>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</si>
  <si>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</si>
  <si>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</si>
  <si>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</si>
  <si>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</si>
  <si>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</si>
  <si>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</si>
  <si>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</si>
  <si>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</si>
  <si>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</si>
  <si>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</si>
  <si>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</si>
  <si>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</si>
  <si>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</si>
  <si>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</si>
  <si>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</si>
  <si>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</si>
  <si>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</si>
  <si>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</si>
  <si>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</si>
  <si>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</si>
  <si>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</si>
  <si>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</si>
  <si>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</si>
  <si>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</si>
  <si>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</si>
  <si>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</si>
  <si>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</si>
  <si>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</si>
  <si>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</si>
  <si>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</si>
  <si>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</si>
  <si>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</si>
  <si>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</si>
  <si>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</si>
  <si>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</si>
  <si>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</si>
  <si>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</si>
  <si>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</si>
  <si>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</si>
  <si>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</si>
  <si>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</si>
  <si>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</si>
  <si>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</si>
  <si>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</si>
  <si>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</si>
  <si>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</si>
  <si>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</si>
  <si>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</si>
  <si>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</si>
  <si>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</si>
  <si>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</si>
  <si>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</si>
  <si>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</si>
  <si>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</si>
  <si>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</si>
  <si>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</si>
  <si>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</si>
  <si>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</si>
  <si>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</si>
  <si>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</si>
  <si>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</si>
  <si>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</si>
  <si>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</si>
  <si>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</si>
  <si>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</si>
  <si>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</si>
  <si>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</si>
  <si>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</si>
  <si>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</si>
  <si>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</si>
  <si>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</si>
  <si>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</si>
  <si>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</si>
  <si>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</si>
  <si>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</si>
  <si>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</si>
  <si>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</si>
  <si>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</si>
  <si>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</si>
  <si>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</si>
  <si>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</si>
  <si>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</si>
  <si>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</si>
  <si>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</si>
  <si>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</si>
  <si>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</si>
  <si>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</si>
  <si>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</si>
  <si>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</si>
  <si>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</si>
  <si>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</si>
  <si>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</si>
  <si>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</si>
  <si>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</si>
  <si>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</si>
  <si>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</si>
  <si>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</si>
  <si>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</si>
  <si>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</si>
  <si>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</si>
  <si>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</si>
  <si>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</si>
  <si>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</si>
  <si>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</si>
  <si>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</si>
  <si>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</si>
  <si>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</si>
  <si>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</si>
  <si>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</si>
  <si>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</si>
  <si>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</si>
  <si>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</si>
  <si>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</si>
  <si>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</si>
  <si>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</si>
  <si>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</si>
  <si>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</si>
  <si>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</si>
  <si>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</si>
  <si>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</si>
  <si>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</si>
  <si>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</si>
  <si>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</si>
  <si>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</si>
  <si>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</si>
  <si>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</si>
  <si>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</si>
  <si>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</si>
  <si>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</si>
  <si>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</si>
  <si>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</si>
  <si>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</si>
  <si>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</si>
  <si>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</si>
  <si>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</si>
  <si>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</si>
  <si>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</si>
  <si>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</si>
  <si>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</si>
  <si>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</si>
  <si>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</si>
  <si>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</si>
  <si>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</si>
  <si>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</si>
  <si>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</si>
  <si>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</si>
  <si>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</si>
  <si>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</si>
  <si>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</si>
  <si>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</si>
  <si>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</si>
  <si>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</si>
  <si>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</si>
  <si>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</si>
  <si>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</si>
  <si>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</si>
  <si>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</si>
  <si>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</si>
  <si>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</si>
  <si>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</si>
  <si>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</si>
  <si>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</si>
  <si>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</si>
  <si>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</si>
  <si>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</si>
  <si>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</si>
  <si>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</si>
  <si>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</si>
  <si>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</si>
  <si>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</si>
  <si>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</si>
  <si>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</si>
  <si>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</si>
  <si>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</si>
  <si>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</si>
  <si>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</si>
  <si>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</si>
  <si>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</si>
  <si>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</si>
  <si>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</si>
  <si>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</si>
  <si>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</si>
  <si>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</si>
  <si>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</si>
  <si>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</si>
  <si>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</si>
  <si>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</si>
  <si>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</si>
  <si>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</si>
  <si>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</si>
  <si>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</si>
  <si>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</si>
  <si>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</si>
  <si>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</si>
  <si>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</si>
  <si>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</si>
  <si>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</si>
  <si>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</si>
  <si>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</si>
  <si>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</si>
  <si>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</si>
  <si>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</si>
  <si>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</si>
  <si>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</si>
  <si>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</si>
  <si>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</si>
  <si>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</si>
  <si>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</si>
  <si>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</si>
  <si>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</si>
  <si>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</si>
  <si>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</si>
  <si>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</si>
  <si>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</si>
  <si>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</si>
  <si>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</si>
  <si>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</si>
  <si>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</si>
  <si>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</si>
  <si>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</si>
  <si>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</si>
  <si>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</si>
  <si>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</si>
  <si>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</si>
  <si>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</si>
  <si>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</si>
  <si>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</si>
  <si>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</si>
  <si>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</si>
  <si>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</si>
  <si>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</si>
  <si>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</si>
  <si>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</si>
  <si>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</si>
  <si>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</si>
  <si>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</si>
  <si>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</si>
  <si>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</si>
  <si>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</si>
  <si>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</si>
  <si>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</si>
  <si>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</si>
  <si>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</si>
  <si>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</si>
  <si>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</si>
  <si>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</si>
  <si>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</si>
  <si>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</si>
  <si>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</si>
  <si>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</si>
  <si>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</si>
  <si>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</si>
  <si>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</si>
  <si>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</si>
  <si>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</si>
  <si>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</si>
  <si>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</si>
  <si>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</si>
  <si>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</si>
  <si>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</si>
  <si>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</si>
  <si>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</si>
  <si>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</si>
  <si>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</si>
  <si>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</si>
  <si>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</si>
  <si>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</si>
  <si>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</si>
  <si>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</si>
  <si>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</si>
  <si>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</si>
  <si>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</si>
  <si>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</si>
  <si>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</si>
  <si>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</si>
  <si>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</si>
  <si>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</si>
  <si>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</si>
  <si>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</si>
  <si>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</si>
  <si>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</si>
  <si>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</si>
  <si>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</si>
  <si>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</si>
  <si>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</si>
  <si>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</si>
  <si>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</si>
  <si>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</si>
  <si>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</si>
  <si>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</si>
  <si>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</si>
  <si>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</si>
  <si>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</si>
  <si>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</si>
  <si>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</si>
  <si>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</si>
  <si>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</si>
  <si>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</si>
  <si>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</si>
  <si>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</si>
  <si>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</si>
  <si>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</si>
  <si>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</si>
  <si>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</si>
  <si>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Si</t>
  </si>
  <si>
    <t>Qs</t>
  </si>
  <si>
    <t>OC</t>
  </si>
  <si>
    <t>MM</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</si>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</sst>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5">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cellStyleXfs>
  <cellXfs count="65">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cellXfs>
  <cellStyles count="5">
    <cellStyle name="Followed Hyperlink" xfId="4" builtinId="9" hidden="1"/>
    <cellStyle name="Good" xfId="1" builtinId="26"/>
    <cellStyle name="Hyperlink" xfId="3"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Glycerin, 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Liquid</v>
          </cell>
        </row>
        <row r="232">
          <cell r="B232" t="str">
            <v>Potassium Bitartrate</v>
          </cell>
          <cell r="C232" t="str">
            <v>KHC4H4O6</v>
          </cell>
          <cell r="D232" t="str">
            <v>Liquid</v>
          </cell>
        </row>
        <row r="233">
          <cell r="B233" t="str">
            <v>Potassium Bromide</v>
          </cell>
          <cell r="C233" t="str">
            <v>KBr</v>
          </cell>
          <cell r="D233" t="str">
            <v>Liquid</v>
          </cell>
        </row>
        <row r="234">
          <cell r="B234" t="str">
            <v>Potassium Carbonate</v>
          </cell>
          <cell r="C234" t="str">
            <v>K2CO3</v>
          </cell>
          <cell r="D234" t="str">
            <v>Liquid</v>
          </cell>
        </row>
        <row r="235">
          <cell r="B235" t="str">
            <v>Potassium Chloride</v>
          </cell>
          <cell r="C235" t="str">
            <v>KCl</v>
          </cell>
          <cell r="D235" t="str">
            <v>Liquid</v>
          </cell>
        </row>
        <row r="236">
          <cell r="B236" t="str">
            <v>Potassium Chromium Sulfate</v>
          </cell>
          <cell r="C236" t="str">
            <v>KCr(SO4)2·12H20</v>
          </cell>
          <cell r="D236" t="str">
            <v>Liquid</v>
          </cell>
        </row>
        <row r="237">
          <cell r="B237" t="str">
            <v>Potassium Dichromate</v>
          </cell>
          <cell r="C237" t="str">
            <v>K2Cr2O7</v>
          </cell>
          <cell r="D237" t="str">
            <v>Liquid</v>
          </cell>
        </row>
        <row r="238">
          <cell r="B238" t="str">
            <v>Potassium Hydroxide</v>
          </cell>
          <cell r="C238" t="str">
            <v>KOH</v>
          </cell>
          <cell r="D238" t="str">
            <v>Liquid</v>
          </cell>
        </row>
        <row r="239">
          <cell r="B239" t="str">
            <v>Potassium Iodide</v>
          </cell>
          <cell r="C239" t="str">
            <v>KI</v>
          </cell>
          <cell r="D239" t="str">
            <v>Liquid</v>
          </cell>
        </row>
        <row r="240">
          <cell r="B240" t="str">
            <v>Potassium Iron (II) Hexacyanoferrate(III)</v>
          </cell>
          <cell r="C240" t="str">
            <v>KFe[Fe(CN)6]</v>
          </cell>
          <cell r="D240" t="str">
            <v>Liquid</v>
          </cell>
        </row>
        <row r="241">
          <cell r="B241" t="str">
            <v>Potassium Metabisulfite</v>
          </cell>
          <cell r="C241" t="str">
            <v>K2S3O5</v>
          </cell>
          <cell r="D241" t="str">
            <v>Liquid</v>
          </cell>
        </row>
        <row r="242">
          <cell r="B242" t="str">
            <v>Potassium Nitrate</v>
          </cell>
          <cell r="C242" t="str">
            <v>KNO3</v>
          </cell>
          <cell r="D242" t="str">
            <v>Liquid</v>
          </cell>
        </row>
        <row r="243">
          <cell r="B243" t="str">
            <v>Potassium Permanganate</v>
          </cell>
          <cell r="C243" t="str">
            <v>KMnO4</v>
          </cell>
          <cell r="D243" t="str">
            <v>Liquid</v>
          </cell>
        </row>
        <row r="244">
          <cell r="B244" t="str">
            <v>Potassium Phenoxide</v>
          </cell>
          <cell r="C244" t="str">
            <v>KOC6H5</v>
          </cell>
          <cell r="D244" t="str">
            <v>Liquid</v>
          </cell>
        </row>
        <row r="245">
          <cell r="B245" t="str">
            <v>Potassium Sodium Tartrate</v>
          </cell>
          <cell r="C245" t="str">
            <v>NaKC4H4O6 * 4H2O</v>
          </cell>
          <cell r="D245" t="str">
            <v>Liquid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Gas</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Potassium Hydroxide</v>
          </cell>
          <cell r="C313" t="str">
            <v>KOH</v>
          </cell>
          <cell r="D313" t="str">
            <v>Solid</v>
          </cell>
        </row>
        <row r="314">
          <cell r="B314" t="str">
            <v>Zeolite</v>
          </cell>
          <cell r="C314" t="str">
            <v>Na2Al2Si3O10</v>
          </cell>
          <cell r="D314" t="str">
            <v>Solid</v>
          </cell>
        </row>
        <row r="315">
          <cell r="B315" t="str">
            <v>Zinc II Chloride</v>
          </cell>
          <cell r="C315" t="str">
            <v>ZnCl2</v>
          </cell>
          <cell r="D315" t="str">
            <v>Solid</v>
          </cell>
        </row>
        <row r="316">
          <cell r="B316" t="str">
            <v xml:space="preserve">Tungsten VI Chloride </v>
          </cell>
          <cell r="C316" t="str">
            <v>WCl6</v>
          </cell>
          <cell r="D316" t="str">
            <v>Solid</v>
          </cell>
        </row>
        <row r="317">
          <cell r="B317" t="str">
            <v>Samarium III Chloride</v>
          </cell>
          <cell r="C317" t="str">
            <v>SmCl3</v>
          </cell>
          <cell r="D317" t="str">
            <v>Solid</v>
          </cell>
        </row>
        <row r="318">
          <cell r="B318" t="str">
            <v>Magnesium Oxide</v>
          </cell>
          <cell r="D318" t="str">
            <v>Solid</v>
          </cell>
        </row>
        <row r="319">
          <cell r="B319" t="str">
            <v>Magnesium Sulfate</v>
          </cell>
          <cell r="C319" t="str">
            <v>MgSO4</v>
          </cell>
          <cell r="D319" t="str">
            <v>Solid</v>
          </cell>
        </row>
        <row r="320">
          <cell r="B320" t="str">
            <v>Copper II Sulfate</v>
          </cell>
          <cell r="C320" t="str">
            <v>CuSO4</v>
          </cell>
          <cell r="D320" t="str">
            <v>Solid</v>
          </cell>
        </row>
        <row r="321">
          <cell r="B321" t="str">
            <v>Calcium Hydride</v>
          </cell>
          <cell r="C321" t="str">
            <v>CaH2</v>
          </cell>
          <cell r="D321" t="str">
            <v>Solid</v>
          </cell>
        </row>
        <row r="322">
          <cell r="B322" t="str">
            <v>Phosphorus Pentoxide</v>
          </cell>
          <cell r="C322" t="str">
            <v>PO5</v>
          </cell>
          <cell r="D322" t="str">
            <v>Solid</v>
          </cell>
        </row>
        <row r="323">
          <cell r="B323" t="str">
            <v>Trimethyl Orthoformate</v>
          </cell>
          <cell r="C323" t="str">
            <v>C4H10O3</v>
          </cell>
          <cell r="D323" t="str">
            <v>Solid</v>
          </cell>
        </row>
        <row r="324">
          <cell r="B324" t="str">
            <v>Aluminoxane</v>
          </cell>
          <cell r="C324" t="str">
            <v>(Al(CH3)O)n</v>
          </cell>
          <cell r="D324" t="str">
            <v>Solid</v>
          </cell>
        </row>
        <row r="325">
          <cell r="B325" t="str">
            <v>Sodium Hydroxide</v>
          </cell>
          <cell r="C325" t="str">
            <v>NAOH</v>
          </cell>
          <cell r="D325" t="str">
            <v>Solid</v>
          </cell>
        </row>
        <row r="326">
          <cell r="B326" t="str">
            <v>Triethylaluminium</v>
          </cell>
          <cell r="C326" t="str">
            <v>Al(C2H5)3</v>
          </cell>
          <cell r="D326" t="str">
            <v>Solid</v>
          </cell>
        </row>
        <row r="327">
          <cell r="B327" t="str">
            <v>Methyl Ethyl Ketone Peroxide</v>
          </cell>
          <cell r="C327" t="str">
            <v>C8H16O4</v>
          </cell>
          <cell r="D327" t="str">
            <v>Solid</v>
          </cell>
        </row>
        <row r="328">
          <cell r="B328" t="str">
            <v>Fruit Brandy</v>
          </cell>
          <cell r="D328" t="str">
            <v>Liquid</v>
          </cell>
        </row>
        <row r="329">
          <cell r="B329" t="str">
            <v>Vodka</v>
          </cell>
          <cell r="D329" t="str">
            <v>Liquid</v>
          </cell>
        </row>
        <row r="330">
          <cell r="B330" t="str">
            <v>Gin</v>
          </cell>
          <cell r="D330" t="str">
            <v>Liquid</v>
          </cell>
        </row>
        <row r="331">
          <cell r="B331" t="str">
            <v>Tequila</v>
          </cell>
          <cell r="D331" t="str">
            <v>Liquid</v>
          </cell>
        </row>
        <row r="332">
          <cell r="B332" t="str">
            <v>Rum</v>
          </cell>
          <cell r="D332" t="str">
            <v>Liquid</v>
          </cell>
        </row>
        <row r="333">
          <cell r="B333" t="str">
            <v>Whiskey</v>
          </cell>
          <cell r="D333" t="str">
            <v>Liquid</v>
          </cell>
        </row>
        <row r="334">
          <cell r="B334" t="str">
            <v>Carrot Wine</v>
          </cell>
          <cell r="D334" t="str">
            <v>Liquid</v>
          </cell>
        </row>
        <row r="335">
          <cell r="B335" t="str">
            <v>Wine</v>
          </cell>
          <cell r="D335" t="str">
            <v>Liquid</v>
          </cell>
        </row>
        <row r="336">
          <cell r="B336" t="str">
            <v>Beer</v>
          </cell>
          <cell r="D336" t="str">
            <v>Liquid</v>
          </cell>
        </row>
        <row r="337">
          <cell r="B337" t="str">
            <v>Antifreeze</v>
          </cell>
          <cell r="D337"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PolyButylene Terephthalate</v>
          </cell>
        </row>
        <row r="43">
          <cell r="B43" t="str">
            <v>PolyCaprolactone</v>
          </cell>
        </row>
        <row r="44">
          <cell r="B44" t="str">
            <v>PolyCarbonate</v>
          </cell>
        </row>
        <row r="45">
          <cell r="B45" t="str">
            <v>PolyChloroPrene</v>
          </cell>
        </row>
        <row r="46">
          <cell r="B46" t="str">
            <v>PolyChlorotrifluoroethylene</v>
          </cell>
        </row>
        <row r="47">
          <cell r="B47" t="str">
            <v>PolyDiMethylSiloxane</v>
          </cell>
        </row>
        <row r="48">
          <cell r="B48" t="str">
            <v>PolyEther Ether Ketone</v>
          </cell>
        </row>
        <row r="49">
          <cell r="B49" t="str">
            <v>PolyEtherImide</v>
          </cell>
        </row>
        <row r="50">
          <cell r="B50" t="str">
            <v>PolyEthyl Acrylate</v>
          </cell>
        </row>
        <row r="51">
          <cell r="B51" t="str">
            <v>PolyEthylene Adipate</v>
          </cell>
        </row>
        <row r="52">
          <cell r="B52" t="str">
            <v>PolyEthylene Glycol</v>
          </cell>
        </row>
        <row r="53">
          <cell r="B53" t="str">
            <v>PolyEthylene Hexamethylene Dicarbamate</v>
          </cell>
        </row>
        <row r="54">
          <cell r="B54" t="str">
            <v>PolyEthylene Naphthalate</v>
          </cell>
        </row>
        <row r="55">
          <cell r="B55" t="str">
            <v>PolyEthylene Oxide</v>
          </cell>
        </row>
        <row r="56">
          <cell r="B56" t="str">
            <v>PolyEthylene Sulphide</v>
          </cell>
        </row>
        <row r="57">
          <cell r="B57" t="str">
            <v>PolyEthylene Terephthalate</v>
          </cell>
        </row>
        <row r="58">
          <cell r="B58" t="str">
            <v>PolyEthylene Terephthalate Glycol-Modified</v>
          </cell>
        </row>
        <row r="59">
          <cell r="B59" t="str">
            <v>PolyGlycolic Acid</v>
          </cell>
        </row>
        <row r="60">
          <cell r="B60" t="str">
            <v>PolyHexamethylene Adipamide</v>
          </cell>
        </row>
        <row r="61">
          <cell r="B61" t="str">
            <v>PolyHexamethylene Sebacamide</v>
          </cell>
        </row>
        <row r="62">
          <cell r="B62" t="str">
            <v>PolyHydroxyalkanoate</v>
          </cell>
        </row>
        <row r="63">
          <cell r="B63" t="str">
            <v>PolyHydroxybutyrate-Co-Hydroxyvalerate</v>
          </cell>
        </row>
        <row r="64">
          <cell r="B64" t="str">
            <v>PolyImide</v>
          </cell>
        </row>
        <row r="65">
          <cell r="B65" t="str">
            <v>PolyIsoBorynl Acrylate</v>
          </cell>
        </row>
        <row r="66">
          <cell r="B66" t="str">
            <v>PolyIsoButyl Acrylate</v>
          </cell>
        </row>
        <row r="67">
          <cell r="B67" t="str">
            <v>PolyIsoButylene</v>
          </cell>
        </row>
        <row r="68">
          <cell r="B68" t="str">
            <v>PolyIsoPrene</v>
          </cell>
        </row>
        <row r="69">
          <cell r="B69" t="str">
            <v>PolyLactic Acid</v>
          </cell>
        </row>
        <row r="70">
          <cell r="B70" t="str">
            <v>PolyLactic-Co-Glycolic Acid</v>
          </cell>
        </row>
        <row r="71">
          <cell r="B71" t="str">
            <v>PolyMethyl Acrylate</v>
          </cell>
        </row>
        <row r="72">
          <cell r="B72" t="str">
            <v>PolyMethyl Cyanoacrylate</v>
          </cell>
        </row>
        <row r="73">
          <cell r="B73" t="str">
            <v>PolyMethyl Methacrylate</v>
          </cell>
        </row>
        <row r="74">
          <cell r="B74" t="str">
            <v>PolyM-Methyl Styrene</v>
          </cell>
        </row>
        <row r="75">
          <cell r="B75" t="str">
            <v>PolyM-Phenylene Isophthalamide</v>
          </cell>
        </row>
        <row r="76">
          <cell r="B76" t="str">
            <v>PolyN-Butyl Acrylate</v>
          </cell>
        </row>
        <row r="77">
          <cell r="B77" t="str">
            <v>PolyOxymethylene</v>
          </cell>
        </row>
        <row r="78">
          <cell r="B78" t="str">
            <v>PolyPentamethylene Hexamethylene Dicarbamate</v>
          </cell>
        </row>
        <row r="79">
          <cell r="B79" t="str">
            <v>PolyPhenol</v>
          </cell>
        </row>
        <row r="80">
          <cell r="B80" t="str">
            <v>PolyPhenylene Oxide</v>
          </cell>
        </row>
        <row r="81">
          <cell r="B81" t="str">
            <v>PolyPhosphazene</v>
          </cell>
        </row>
        <row r="82">
          <cell r="B82" t="str">
            <v>PolyP-Methyl Styrene</v>
          </cell>
        </row>
        <row r="83">
          <cell r="B83" t="str">
            <v>PolyP-Phenylene Sulphide</v>
          </cell>
        </row>
        <row r="84">
          <cell r="B84" t="str">
            <v>PolyP-Phenylene Terephthalamide</v>
          </cell>
        </row>
        <row r="85">
          <cell r="B85" t="str">
            <v>PolyPropylene</v>
          </cell>
        </row>
        <row r="86">
          <cell r="B86" t="str">
            <v>PolyPropylene Glycol</v>
          </cell>
        </row>
        <row r="87">
          <cell r="B87" t="str">
            <v>PolyPropylene Oxide</v>
          </cell>
        </row>
        <row r="88">
          <cell r="B88" t="str">
            <v>PolyStyrene</v>
          </cell>
        </row>
        <row r="89">
          <cell r="B89" t="str">
            <v>PolyTert-Butyl Acrylate</v>
          </cell>
        </row>
        <row r="90">
          <cell r="B90" t="str">
            <v>PolyTetraFluoroEthylene</v>
          </cell>
        </row>
        <row r="91">
          <cell r="B91" t="str">
            <v>PolyTetramethylene Ether Glycol</v>
          </cell>
        </row>
        <row r="92">
          <cell r="B92" t="str">
            <v>PolyTetramethylene Glycol</v>
          </cell>
        </row>
        <row r="93">
          <cell r="B93" t="str">
            <v>PolyThiazyl</v>
          </cell>
        </row>
        <row r="94">
          <cell r="B94" t="str">
            <v>PolyTrimethylene Terephthalate</v>
          </cell>
        </row>
        <row r="95">
          <cell r="B95" t="str">
            <v>PolyUrethane</v>
          </cell>
        </row>
        <row r="96">
          <cell r="B96" t="str">
            <v>PolyVinyl Acetate</v>
          </cell>
        </row>
        <row r="97">
          <cell r="B97" t="str">
            <v>PolyVinyl Alcohol</v>
          </cell>
        </row>
        <row r="98">
          <cell r="B98" t="str">
            <v>PolyVinyl Butyral</v>
          </cell>
        </row>
        <row r="99">
          <cell r="B99" t="str">
            <v>PolyVinyl Chloride</v>
          </cell>
        </row>
        <row r="100">
          <cell r="B100" t="str">
            <v>PolyVinyl Chloride Acetate</v>
          </cell>
        </row>
        <row r="101">
          <cell r="B101" t="str">
            <v>PolyVinyl Fluoride</v>
          </cell>
        </row>
        <row r="102">
          <cell r="B102" t="str">
            <v>PolyVinyl Formal</v>
          </cell>
        </row>
        <row r="103">
          <cell r="B103" t="str">
            <v>PolyVinyl Methyl Ether</v>
          </cell>
        </row>
        <row r="104">
          <cell r="B104" t="str">
            <v>PolyVinylidene Dichloride</v>
          </cell>
        </row>
        <row r="105">
          <cell r="B105" t="str">
            <v>PolyVinylidene Fluoride</v>
          </cell>
        </row>
        <row r="106">
          <cell r="B106" t="str">
            <v>PolyVinylidene Fluoride-Trifluoroethylene</v>
          </cell>
        </row>
        <row r="107">
          <cell r="B107" t="str">
            <v>Styrene-Acrylonitrile</v>
          </cell>
        </row>
        <row r="108">
          <cell r="B108" t="str">
            <v>Styrene-Butadiene Rubber</v>
          </cell>
        </row>
        <row r="109">
          <cell r="B109" t="str">
            <v>Styrene-Butadiene-Styrene</v>
          </cell>
        </row>
        <row r="110">
          <cell r="B110" t="str">
            <v>Styrene-Isoprene-Styrene</v>
          </cell>
        </row>
        <row r="111">
          <cell r="B111" t="str">
            <v>Styrene-Maleic Anhydride Copolymer</v>
          </cell>
        </row>
        <row r="112">
          <cell r="B112" t="str">
            <v>Ultra-High-Molecular-Weight PolyEthylene</v>
          </cell>
        </row>
        <row r="113">
          <cell r="B113" t="str">
            <v>Urea-Formaldehyde Polymers</v>
          </cell>
        </row>
        <row r="114">
          <cell r="B114" t="str">
            <v>Very-Low-Density PolyEthylene</v>
          </cell>
        </row>
        <row r="115">
          <cell r="B115"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sheetData>
      <sheetData sheetId="12">
        <row r="1">
          <cell r="E1" t="str">
            <v>Index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401"/>
  <sheetViews>
    <sheetView topLeftCell="G1" workbookViewId="0">
      <pane ySplit="1" topLeftCell="A2" activePane="bottomLeft" state="frozen"/>
      <selection pane="bottomLeft" activeCell="AB27" sqref="AB27"/>
    </sheetView>
  </sheetViews>
  <sheetFormatPr defaultColWidth="8.85546875" defaultRowHeight="12.75" x14ac:dyDescent="0.2"/>
  <cols>
    <col min="1" max="1" width="9.7109375" customWidth="1"/>
    <col min="2" max="2" width="10" customWidth="1"/>
    <col min="3" max="3" width="16.85546875" customWidth="1"/>
    <col min="4" max="4" width="20.140625" customWidth="1"/>
    <col min="5" max="5" width="10.42578125" customWidth="1"/>
    <col min="6" max="6" width="8.7109375" customWidth="1"/>
    <col min="7" max="7" width="31.42578125" style="49" customWidth="1"/>
    <col min="8" max="8" width="6.7109375" style="49" customWidth="1"/>
    <col min="9" max="9" width="10.85546875" style="49" customWidth="1"/>
    <col min="10" max="10" width="12.28515625" style="49" customWidth="1"/>
    <col min="11" max="11" width="18.5703125" style="4" bestFit="1" customWidth="1"/>
    <col min="12" max="12" width="5" style="4" customWidth="1"/>
    <col min="13" max="13" width="7.85546875" style="4" customWidth="1"/>
    <col min="14" max="14" width="12.5703125" style="4" customWidth="1"/>
    <col min="15" max="15" width="40.140625" style="52" customWidth="1"/>
    <col min="16" max="16" width="3.42578125" style="52" customWidth="1"/>
    <col min="17" max="17" width="10.7109375" style="52" customWidth="1"/>
    <col min="18" max="18" width="12.28515625" style="52" customWidth="1"/>
    <col min="19" max="19" width="6" style="52" customWidth="1"/>
    <col min="20" max="20" width="5.7109375" style="52" customWidth="1"/>
    <col min="21" max="21" width="4.42578125" style="52" customWidth="1"/>
    <col min="22" max="22" width="5.5703125" style="52" customWidth="1"/>
    <col min="23" max="23" width="16" customWidth="1"/>
    <col min="24" max="24" width="54.5703125" bestFit="1" customWidth="1"/>
    <col min="25" max="25" width="19.140625" bestFit="1" customWidth="1"/>
    <col min="26" max="27" width="16.140625" customWidth="1"/>
    <col min="28" max="28" width="15" customWidth="1"/>
    <col min="29" max="29" width="14" style="4" customWidth="1"/>
    <col min="30" max="30" width="14.28515625" customWidth="1"/>
  </cols>
  <sheetData>
    <row r="1" spans="1:30" s="20" customFormat="1" x14ac:dyDescent="0.2">
      <c r="A1" s="43" t="str">
        <f>Ores!$C$1</f>
        <v>Ore</v>
      </c>
      <c r="B1" s="43" t="str">
        <f>Ingots!$C$1</f>
        <v>Ingot</v>
      </c>
      <c r="C1" s="43" t="str">
        <f>'Block (Comp)'!$C$1</f>
        <v>Compressed Block</v>
      </c>
      <c r="D1" s="43" t="str">
        <f>Catalysts!C1</f>
        <v>Catalyst</v>
      </c>
      <c r="E1" s="43" t="s">
        <v>4001</v>
      </c>
      <c r="F1" s="43" t="s">
        <v>4002</v>
      </c>
      <c r="G1" s="47" t="str">
        <f>'Complex Vessels'!F1</f>
        <v>Compound Small</v>
      </c>
      <c r="H1" s="47" t="str">
        <f>'Complex Vessels'!G1</f>
        <v>Compound Medium</v>
      </c>
      <c r="I1" s="47" t="str">
        <f>'Complex Vessels'!H1</f>
        <v>Compound Large</v>
      </c>
      <c r="J1" s="47" t="str">
        <f>'Complex Vessels'!I1</f>
        <v>Compound Industrial</v>
      </c>
      <c r="K1" s="43" t="str">
        <f>'Element Vessels'!F1</f>
        <v>Element Small</v>
      </c>
      <c r="L1" s="43" t="str">
        <f>'Element Vessels'!G1</f>
        <v>Element Medium</v>
      </c>
      <c r="M1" s="43" t="str">
        <f>'Element Vessels'!H1</f>
        <v>Element Large</v>
      </c>
      <c r="N1" s="43" t="str">
        <f>'Element Vessels'!I1</f>
        <v>Element Industrial</v>
      </c>
      <c r="O1" s="50" t="str">
        <f>'Pellets (Poly)'!F1</f>
        <v>Bag (Pellets)</v>
      </c>
      <c r="P1" s="50" t="str">
        <f>'Pellets (Poly)'!G1</f>
        <v>Sack (Pellets)</v>
      </c>
      <c r="Q1" s="50" t="str">
        <f>'Pellets (Poly)'!H1</f>
        <v>Powder Keg (Pellets)</v>
      </c>
      <c r="R1" s="50" t="str">
        <f>'Pellets (Poly)'!I1</f>
        <v>Chemical Silo (Pellets)</v>
      </c>
      <c r="S1" s="50" t="str">
        <f>"Polymer "&amp;'Fibers (Poly)'!C1</f>
        <v>Polymer Fibers</v>
      </c>
      <c r="T1" s="50" t="str">
        <f>"Polymer "&amp;'Blocks (Poly)'!D1</f>
        <v>Polymer Block</v>
      </c>
      <c r="U1" s="50" t="str">
        <f>"Polymer "&amp;'Slabs (Poly)'!F1</f>
        <v>Polymer Slab</v>
      </c>
      <c r="V1" s="50" t="str">
        <f>"Polymer "&amp;'Stairs (Poly)'!D1</f>
        <v>Polymer Stairs</v>
      </c>
      <c r="W1" s="43" t="str">
        <f xml:space="preserve"> Molds!C1</f>
        <v>Mold</v>
      </c>
      <c r="X1" s="43" t="str">
        <f xml:space="preserve"> 'Molded Items'!C1</f>
        <v>Molded Item</v>
      </c>
      <c r="Y1" s="43" t="str">
        <f xml:space="preserve"> Inventories!D1</f>
        <v>Inventory</v>
      </c>
      <c r="Z1" s="43" t="str">
        <f>'Gripped Tools'!C1</f>
        <v>Gripped Tool</v>
      </c>
      <c r="AA1" s="43" t="str">
        <f>'Pogo Stick'!C1</f>
        <v>Pogo Stick</v>
      </c>
      <c r="AB1" s="43" t="str">
        <f>'Custom Item'!C1</f>
        <v>Custom Item</v>
      </c>
      <c r="AC1" s="43" t="str">
        <f>'[1]Items (MC)'!B1</f>
        <v>Minecraft Item</v>
      </c>
      <c r="AD1" s="43" t="str">
        <f>'[1]Blocks (MC)'!B1</f>
        <v>Minecraft Block</v>
      </c>
    </row>
    <row r="2" spans="1:30" x14ac:dyDescent="0.2">
      <c r="A2" s="44" t="str">
        <f>Ores!$C$2</f>
        <v>Magnesium Ore</v>
      </c>
      <c r="B2" s="44" t="str">
        <f>Ingots!$C$2</f>
        <v>Magnesium Ingot</v>
      </c>
      <c r="C2" s="44" t="str">
        <f>'Block (Comp)'!$C$2</f>
        <v>Block of Magnesium</v>
      </c>
      <c r="D2" s="45" t="str">
        <f>Catalysts!$C$2</f>
        <v>Platinum Catalyst</v>
      </c>
      <c r="E2" s="45" t="str">
        <f>'Pellets (Poly)'!F68</f>
        <v>Bag (PolyIsoPrene Pellets)</v>
      </c>
      <c r="F2" s="45" t="str">
        <f>'Compound Vessels'!$C$2</f>
        <v>Vial (Crude Oil)</v>
      </c>
      <c r="G2" s="48" t="str">
        <f>'Complex Vessels'!F2</f>
        <v>Flask (1,1,1,2-Tetrafluoroethane)</v>
      </c>
      <c r="H2" s="48" t="str">
        <f>'Complex Vessels'!G2</f>
        <v>Cartridge (1,1,1,2-Tetrafluoroethane)</v>
      </c>
      <c r="I2" s="48" t="str">
        <f>'Complex Vessels'!H2</f>
        <v>Canister (1,1,1,2-Tetrafluoroethane)</v>
      </c>
      <c r="J2" s="48" t="str">
        <f>'Complex Vessels'!I2</f>
        <v>Chemical Tank (1,1,1,2-Tetrafluoroethane)</v>
      </c>
      <c r="K2" s="45" t="str">
        <f>'Element Vessels'!F2</f>
        <v>Flask (Hydrogen)</v>
      </c>
      <c r="L2" s="45" t="str">
        <f>'Element Vessels'!G2</f>
        <v>Cartridge (Hydrogen)</v>
      </c>
      <c r="M2" s="45" t="str">
        <f>'Element Vessels'!H2</f>
        <v>Canister (Hydrogen)</v>
      </c>
      <c r="N2" s="45" t="str">
        <f>'Element Vessels'!I2</f>
        <v>Chemical Tank (Hydrogen)</v>
      </c>
      <c r="O2" s="51" t="str">
        <f>'Pellets (Poly)'!F2</f>
        <v>Bag (Acrylic-Formaldehyde Pellets)</v>
      </c>
      <c r="P2" s="51" t="str">
        <f>'Pellets (Poly)'!G2</f>
        <v>Sack (Acrylic-Formaldehyde Pellets)</v>
      </c>
      <c r="Q2" s="51" t="str">
        <f>'Pellets (Poly)'!H2</f>
        <v>Powder Keg (Acrylic-Formaldehyde Pellets)</v>
      </c>
      <c r="R2" s="51" t="str">
        <f>'Pellets (Poly)'!I2</f>
        <v>Chemical Silo (Acrylic-Formaldehyde Pellets)</v>
      </c>
      <c r="S2" s="51" t="str">
        <f>'Fibers (Poly)'!C2</f>
        <v>Fibers (Acrylic-Formaldehyde)</v>
      </c>
      <c r="T2" s="51" t="str">
        <f>'Blocks (Poly)'!D2</f>
        <v>Block (Acrylic-Formaldehyde)</v>
      </c>
      <c r="U2" s="51" t="str">
        <f>'Slabs (Poly)'!F2</f>
        <v>Slab (Acrylic-Formaldehyde)</v>
      </c>
      <c r="V2" s="51" t="str">
        <f>'Stairs (Poly)'!D2</f>
        <v>Stairs (Acrylic-Formaldehyde)</v>
      </c>
      <c r="W2" s="45" t="str">
        <f>Molds!$C$2</f>
        <v>Mold (Grip)</v>
      </c>
      <c r="X2" s="45" t="str">
        <f>'Molded Items'!$C$2</f>
        <v>Grip (PolyIsoPrene)</v>
      </c>
      <c r="Y2" s="45" t="str">
        <f>Inventories!$D$2</f>
        <v>Tree Tap</v>
      </c>
      <c r="Z2" s="45" t="str">
        <f>'Gripped Tools'!$C$2</f>
        <v>Gripped Iron Shovel</v>
      </c>
      <c r="AA2" s="45" t="str">
        <f>'Pogo Stick'!$C$2</f>
        <v>Wooden Pogo Stick</v>
      </c>
      <c r="AB2" s="45" t="str">
        <f>'Custom Item'!$C$2</f>
        <v>Metal Screw</v>
      </c>
      <c r="AC2" s="45" t="str">
        <f>'[1]Items (MC)'!B2</f>
        <v>Iron Shovel</v>
      </c>
      <c r="AD2" s="45" t="str">
        <f>'[1]Blocks (MC)'!B2</f>
        <v>Air</v>
      </c>
    </row>
    <row r="3" spans="1:30" x14ac:dyDescent="0.2">
      <c r="A3" s="44" t="str">
        <f>Ores!$C$3</f>
        <v>Titanium Ore</v>
      </c>
      <c r="B3" s="44" t="str">
        <f>Ingots!$C$3</f>
        <v>Titanium Ingot</v>
      </c>
      <c r="C3" s="44" t="str">
        <f>'Block (Comp)'!$C$3</f>
        <v>Block of Titanium</v>
      </c>
      <c r="D3" s="45" t="str">
        <f>Catalysts!$C$3</f>
        <v>Titanium Catalyst</v>
      </c>
      <c r="E3" s="45" t="str">
        <f>'Pellets (Poly)'!G68</f>
        <v>Sack (PolyIsoPrene Pellets)</v>
      </c>
      <c r="F3" s="45" t="str">
        <f>'Compound Vessels'!$C$3</f>
        <v>Beaker (Crude Oil)</v>
      </c>
      <c r="G3" s="48" t="str">
        <f>'Complex Vessels'!F3</f>
        <v>Vial (1,1,1-Trichloroethane)</v>
      </c>
      <c r="H3" s="48" t="str">
        <f>'Complex Vessels'!G3</f>
        <v>Beaker (1,1,1-Trichloroethane)</v>
      </c>
      <c r="I3" s="48" t="str">
        <f>'Complex Vessels'!H3</f>
        <v>Drum (1,1,1-Trichloroethane)</v>
      </c>
      <c r="J3" s="48" t="str">
        <f>'Complex Vessels'!I3</f>
        <v>Chemical Vat (1,1,1-Trichloroethane)</v>
      </c>
      <c r="K3" s="45" t="str">
        <f>'Element Vessels'!F3</f>
        <v>Flask (Helium)</v>
      </c>
      <c r="L3" s="45" t="str">
        <f>'Element Vessels'!G3</f>
        <v>Cartridge (Helium)</v>
      </c>
      <c r="M3" s="45" t="str">
        <f>'Element Vessels'!H3</f>
        <v>Canister (Helium)</v>
      </c>
      <c r="N3" s="45" t="str">
        <f>'Element Vessels'!I3</f>
        <v>Chemical Tank (Helium)</v>
      </c>
      <c r="O3" s="51" t="str">
        <f>'Pellets (Poly)'!F3</f>
        <v>Bag (Acrylonitrile-Butadiene-Styrene Pellets)</v>
      </c>
      <c r="P3" s="51" t="str">
        <f>'Pellets (Poly)'!G3</f>
        <v>Sack (Acrylonitrile-Butadiene-Styrene Pellets)</v>
      </c>
      <c r="Q3" s="51" t="str">
        <f>'Pellets (Poly)'!H3</f>
        <v>Powder Keg (Acrylonitrile-Butadiene-Styrene Pellets)</v>
      </c>
      <c r="R3" s="51" t="str">
        <f>'Pellets (Poly)'!I3</f>
        <v>Chemical Silo (Acrylonitrile-Butadiene-Styrene Pellets)</v>
      </c>
      <c r="S3" s="51" t="str">
        <f>'Fibers (Poly)'!C3</f>
        <v>Fibers (Acrylonitrile-Butadiene-Styrene)</v>
      </c>
      <c r="T3" s="51" t="str">
        <f>'Blocks (Poly)'!D3</f>
        <v>Block (Acrylonitrile-Butadiene-Styrene)</v>
      </c>
      <c r="U3" s="51" t="str">
        <f>'Slabs (Poly)'!F3</f>
        <v>Slab (Acrylonitrile-Butadiene-Styrene)</v>
      </c>
      <c r="V3" s="51" t="str">
        <f>'Stairs (Poly)'!D3</f>
        <v>Stairs (Acrylonitrile-Butadiene-Styrene)</v>
      </c>
      <c r="W3" s="45" t="str">
        <f>Molds!$C$3</f>
        <v>Mold (Running Shoes)</v>
      </c>
      <c r="X3" s="45" t="str">
        <f>'Molded Items'!$C$3</f>
        <v>Running Shoes (PolyIsoPrene)</v>
      </c>
      <c r="Y3" s="45" t="str">
        <f>Inventories!$D$3</f>
        <v>Machining Mill</v>
      </c>
      <c r="Z3" s="45" t="str">
        <f>'Gripped Tools'!$C$3</f>
        <v>Gripped Iron Pickaxe</v>
      </c>
      <c r="AA3" s="45" t="str">
        <f>'Pogo Stick'!$C$3</f>
        <v>Stone Pogo Stick</v>
      </c>
      <c r="AB3" s="45" t="str">
        <f>'Custom Item'!$C$3</f>
        <v>Bucket (Crude Oil)</v>
      </c>
      <c r="AC3" s="45" t="str">
        <f>'[1]Items (MC)'!B3</f>
        <v>Iron Pickaxe</v>
      </c>
      <c r="AD3" s="45" t="str">
        <f>'[1]Blocks (MC)'!B3</f>
        <v>Stone</v>
      </c>
    </row>
    <row r="4" spans="1:30" x14ac:dyDescent="0.2">
      <c r="A4" s="44" t="str">
        <f>Ores!$C$4</f>
        <v>Manganese Ore</v>
      </c>
      <c r="B4" s="44" t="str">
        <f>Ingots!$C$4</f>
        <v>Manganese Ingot</v>
      </c>
      <c r="C4" s="44" t="str">
        <f>'Block (Comp)'!$C$4</f>
        <v>Block of Manganese</v>
      </c>
      <c r="D4" s="45" t="str">
        <f>Catalysts!$C$4</f>
        <v>Palladium Catalyst</v>
      </c>
      <c r="E4" s="45" t="str">
        <f>'Pellets (Poly)'!H68</f>
        <v>Powder Keg (PolyIsoPrene Pellets)</v>
      </c>
      <c r="F4" s="45" t="str">
        <f>'Compound Vessels'!C4</f>
        <v>Drum (Crude Oil)</v>
      </c>
      <c r="G4" s="48" t="str">
        <f>'Complex Vessels'!F4</f>
        <v>Vial (1,3-Propanediol)</v>
      </c>
      <c r="H4" s="48" t="str">
        <f>'Complex Vessels'!G4</f>
        <v>Beaker (1,3-Propanediol)</v>
      </c>
      <c r="I4" s="48" t="str">
        <f>'Complex Vessels'!H4</f>
        <v>Drum (1,3-Propanediol)</v>
      </c>
      <c r="J4" s="48" t="str">
        <f>'Complex Vessels'!I4</f>
        <v>Chemical Vat (1,3-Propanediol)</v>
      </c>
      <c r="K4" s="45" t="str">
        <f>'Element Vessels'!F4</f>
        <v>Bag (Lithium)</v>
      </c>
      <c r="L4" s="45" t="str">
        <f>'Element Vessels'!G4</f>
        <v>Sack (Lithium)</v>
      </c>
      <c r="M4" s="45" t="str">
        <f>'Element Vessels'!H4</f>
        <v>Powder Keg (Lithium)</v>
      </c>
      <c r="N4" s="45" t="str">
        <f>'Element Vessels'!I4</f>
        <v>Chemical Silo (Lithium)</v>
      </c>
      <c r="O4" s="51" t="str">
        <f>'Pellets (Poly)'!F4</f>
        <v>Bag (Alkyd Resin Pellets)</v>
      </c>
      <c r="P4" s="51" t="str">
        <f>'Pellets (Poly)'!G4</f>
        <v>Sack (Alkyd Resin Pellets)</v>
      </c>
      <c r="Q4" s="51" t="str">
        <f>'Pellets (Poly)'!H4</f>
        <v>Powder Keg (Alkyd Resin Pellets)</v>
      </c>
      <c r="R4" s="51" t="str">
        <f>'Pellets (Poly)'!I4</f>
        <v>Chemical Silo (Alkyd Resin Pellets)</v>
      </c>
      <c r="S4" s="51" t="str">
        <f>'Fibers (Poly)'!C4</f>
        <v>Fibers (Alkyd Resin)</v>
      </c>
      <c r="T4" s="51" t="str">
        <f>'Blocks (Poly)'!D4</f>
        <v>Block (Alkyd Resin)</v>
      </c>
      <c r="U4" s="51" t="str">
        <f>'Slabs (Poly)'!F4</f>
        <v>Slab (Alkyd Resin)</v>
      </c>
      <c r="V4" s="51" t="str">
        <f>'Stairs (Poly)'!D4</f>
        <v>Stairs (Alkyd Resin)</v>
      </c>
      <c r="W4" s="45" t="str">
        <f>Molds!$C$4</f>
        <v>Mold (Scuba Fins)</v>
      </c>
      <c r="X4" s="45" t="str">
        <f xml:space="preserve"> 'Molded Items'!C4</f>
        <v>Running Shoes (Linear Low-Density PolyEthylene)</v>
      </c>
      <c r="Y4" s="45" t="str">
        <f>Inventories!$D$4</f>
        <v>Extruder</v>
      </c>
      <c r="Z4" s="45" t="str">
        <f>'Gripped Tools'!$C$4</f>
        <v>Gripped Iron Axe</v>
      </c>
      <c r="AA4" s="45" t="str">
        <f>'Pogo Stick'!$C$4</f>
        <v>Iron Pogo Stick</v>
      </c>
      <c r="AB4" s="45" t="str">
        <f>'Custom Item'!$C$4</f>
        <v>Flame Thrower</v>
      </c>
      <c r="AC4" s="45" t="str">
        <f>'[1]Items (MC)'!B4</f>
        <v>Iron Axe</v>
      </c>
      <c r="AD4" s="45" t="str">
        <f>'[1]Blocks (MC)'!B4</f>
        <v>Grass</v>
      </c>
    </row>
    <row r="5" spans="1:30" x14ac:dyDescent="0.2">
      <c r="A5" s="44" t="str">
        <f>Ores!$C$5</f>
        <v>Cobalt Ore</v>
      </c>
      <c r="B5" s="44" t="str">
        <f>Ingots!$C$5</f>
        <v>Cobalt Ingot</v>
      </c>
      <c r="C5" s="44" t="str">
        <f>'Block (Comp)'!$C$5</f>
        <v>Block of Cobalt</v>
      </c>
      <c r="D5" s="45" t="str">
        <f>Catalysts!$C$5</f>
        <v>Cobalt Catalyst</v>
      </c>
      <c r="E5" s="45" t="str">
        <f>'Pellets (Poly)'!F21</f>
        <v>Bag (Linear Low-Density PolyEthylene Pellets)</v>
      </c>
      <c r="F5" s="45" t="str">
        <f>'Compound Vessels'!C5</f>
        <v>Vial (Naphthalene)</v>
      </c>
      <c r="G5" s="48" t="str">
        <f>'Complex Vessels'!F5</f>
        <v>Vial (1,4-Butanediol)</v>
      </c>
      <c r="H5" s="48" t="str">
        <f>'Complex Vessels'!G5</f>
        <v>Beaker (1,4-Butanediol)</v>
      </c>
      <c r="I5" s="48" t="str">
        <f>'Complex Vessels'!H5</f>
        <v>Drum (1,4-Butanediol)</v>
      </c>
      <c r="J5" s="48" t="str">
        <f>'Complex Vessels'!I5</f>
        <v>Chemical Vat (1,4-Butanediol)</v>
      </c>
      <c r="K5" s="45" t="str">
        <f>'Element Vessels'!F5</f>
        <v>Bag (Beryllium)</v>
      </c>
      <c r="L5" s="45" t="str">
        <f>'Element Vessels'!G5</f>
        <v>Sack (Beryllium)</v>
      </c>
      <c r="M5" s="45" t="str">
        <f>'Element Vessels'!H5</f>
        <v>Powder Keg (Beryllium)</v>
      </c>
      <c r="N5" s="45" t="str">
        <f>'Element Vessels'!I5</f>
        <v>Chemical Silo (Beryllium)</v>
      </c>
      <c r="O5" s="51" t="str">
        <f>'Pellets (Poly)'!F5</f>
        <v>Bag (Amorphous PolyEthylene Terephthalate Pellets)</v>
      </c>
      <c r="P5" s="51" t="str">
        <f>'Pellets (Poly)'!G5</f>
        <v>Sack (Amorphous PolyEthylene Terephthalate Pellets)</v>
      </c>
      <c r="Q5" s="51" t="str">
        <f>'Pellets (Poly)'!H5</f>
        <v>Powder Keg (Amorphous PolyEthylene Terephthalate Pellets)</v>
      </c>
      <c r="R5" s="51" t="str">
        <f>'Pellets (Poly)'!I5</f>
        <v>Chemical Silo (Amorphous PolyEthylene Terephthalate Pellets)</v>
      </c>
      <c r="S5" s="51" t="str">
        <f>'Fibers (Poly)'!C5</f>
        <v>Fibers (Amorphous PolyEthylene Terephthalate)</v>
      </c>
      <c r="T5" s="51" t="str">
        <f>'Blocks (Poly)'!D5</f>
        <v>Block (Amorphous PolyEthylene Terephthalate)</v>
      </c>
      <c r="U5" s="51" t="str">
        <f>'Slabs (Poly)'!F5</f>
        <v>Slab (Amorphous PolyEthylene Terephthalate)</v>
      </c>
      <c r="V5" s="51" t="str">
        <f>'Stairs (Poly)'!D5</f>
        <v>Stairs (Amorphous PolyEthylene Terephthalate)</v>
      </c>
      <c r="W5" s="45" t="str">
        <f>Molds!$C$5</f>
        <v>Mold (Scuba Mask)</v>
      </c>
      <c r="X5" s="45" t="str">
        <f>'Molded Items'!$C$5</f>
        <v>Scuba Fins (PolyIsoPrene)</v>
      </c>
      <c r="Y5" s="45" t="str">
        <f>Inventories!$D$5</f>
        <v>Injection Molder</v>
      </c>
      <c r="Z5" s="45" t="str">
        <f>'Gripped Tools'!$C$5</f>
        <v>Gripped Iron Sword</v>
      </c>
      <c r="AA5" s="45" t="str">
        <f>'Pogo Stick'!$C$5</f>
        <v>Golden Pogo Stick</v>
      </c>
      <c r="AB5" s="45" t="str">
        <f>'Custom Item'!$C$5</f>
        <v>Flashlight</v>
      </c>
      <c r="AC5" s="45" t="str">
        <f>'[1]Items (MC)'!B5</f>
        <v>Flint And Steel</v>
      </c>
      <c r="AD5" s="45" t="str">
        <f>'[1]Blocks (MC)'!B5</f>
        <v>Dirt</v>
      </c>
    </row>
    <row r="6" spans="1:30" x14ac:dyDescent="0.2">
      <c r="A6" s="44" t="str">
        <f>Ores!$C$6</f>
        <v>Nickel Ore</v>
      </c>
      <c r="B6" s="44" t="str">
        <f>Ingots!$C$6</f>
        <v>Nickel Ingot</v>
      </c>
      <c r="C6" s="44" t="str">
        <f>'Block (Comp)'!$C$6</f>
        <v>Block of Nickel</v>
      </c>
      <c r="D6" s="45" t="str">
        <f>Catalysts!$C$6</f>
        <v>Manganese Catalyst</v>
      </c>
      <c r="E6" s="45" t="str">
        <f>'Pellets (Poly)'!G21</f>
        <v>Sack (Linear Low-Density PolyEthylene Pellets)</v>
      </c>
      <c r="F6" s="45" t="str">
        <f>'Compound Vessels'!C6</f>
        <v>Beaker (Naphthalene)</v>
      </c>
      <c r="G6" s="48" t="str">
        <f>'Complex Vessels'!F6</f>
        <v>Vial (1,6-Hexamethylenediamine)</v>
      </c>
      <c r="H6" s="48" t="str">
        <f>'Complex Vessels'!G6</f>
        <v>Beaker (1,6-Hexamethylenediamine)</v>
      </c>
      <c r="I6" s="48" t="str">
        <f>'Complex Vessels'!H6</f>
        <v>Drum (1,6-Hexamethylenediamine)</v>
      </c>
      <c r="J6" s="48" t="str">
        <f>'Complex Vessels'!I6</f>
        <v>Chemical Vat (1,6-Hexamethylenediamine)</v>
      </c>
      <c r="K6" s="45" t="str">
        <f>'Element Vessels'!F6</f>
        <v>Bag (Boron)</v>
      </c>
      <c r="L6" s="45" t="str">
        <f>'Element Vessels'!G6</f>
        <v>Sack (Boron)</v>
      </c>
      <c r="M6" s="45" t="str">
        <f>'Element Vessels'!H6</f>
        <v>Powder Keg (Boron)</v>
      </c>
      <c r="N6" s="45" t="str">
        <f>'Element Vessels'!I6</f>
        <v>Chemical Silo (Boron)</v>
      </c>
      <c r="O6" s="51" t="str">
        <f>'Pellets (Poly)'!F6</f>
        <v>Bag (Bromine Isobutylene-Isoprene Rubber Pellets)</v>
      </c>
      <c r="P6" s="51" t="str">
        <f>'Pellets (Poly)'!G6</f>
        <v>Sack (Bromine Isobutylene-Isoprene Rubber Pellets)</v>
      </c>
      <c r="Q6" s="51" t="str">
        <f>'Pellets (Poly)'!H6</f>
        <v>Powder Keg (Bromine Isobutylene-Isoprene Rubber Pellets)</v>
      </c>
      <c r="R6" s="51" t="str">
        <f>'Pellets (Poly)'!I6</f>
        <v>Chemical Silo (Bromine Isobutylene-Isoprene Rubber Pellets)</v>
      </c>
      <c r="S6" s="51" t="str">
        <f>'Fibers (Poly)'!C6</f>
        <v>Fibers (Bromine Isobutylene-Isoprene Rubber)</v>
      </c>
      <c r="T6" s="51" t="str">
        <f>'Blocks (Poly)'!D6</f>
        <v>Block (Bromine Isobutylene-Isoprene Rubber)</v>
      </c>
      <c r="U6" s="51" t="str">
        <f>'Slabs (Poly)'!F6</f>
        <v>Slab (Bromine Isobutylene-Isoprene Rubber)</v>
      </c>
      <c r="V6" s="51" t="str">
        <f>'Stairs (Poly)'!D6</f>
        <v>Stairs (Bromine Isobutylene-Isoprene Rubber)</v>
      </c>
      <c r="W6" s="45" t="str">
        <f>Molds!$C$6</f>
        <v>Mold (Gasket)</v>
      </c>
      <c r="X6" s="45" t="str">
        <f>'Molded Items'!$C$6</f>
        <v>Scuba Mask (PolyIsoPrene)</v>
      </c>
      <c r="Y6" s="45" t="str">
        <f>Inventories!$D$6</f>
        <v>Steam Cracker</v>
      </c>
      <c r="Z6" s="45" t="str">
        <f>'Gripped Tools'!$C$6</f>
        <v>Gripped Wooden Sword</v>
      </c>
      <c r="AA6" s="45" t="str">
        <f>'Pogo Stick'!$C$6</f>
        <v>Diamond Pogo Stick</v>
      </c>
      <c r="AB6" s="45" t="str">
        <f>'Custom Item'!$C6</f>
        <v>Jet Pack</v>
      </c>
      <c r="AC6" s="45" t="str">
        <f>'[1]Items (MC)'!B6</f>
        <v>Apple</v>
      </c>
      <c r="AD6" s="45" t="str">
        <f>'[1]Blocks (MC)'!B6</f>
        <v>Cobblestone</v>
      </c>
    </row>
    <row r="7" spans="1:30" x14ac:dyDescent="0.2">
      <c r="A7" s="44" t="str">
        <f>Ores!$C$7</f>
        <v>Copper Ore</v>
      </c>
      <c r="B7" s="44" t="str">
        <f>Ingots!$C$7</f>
        <v>Copper Ingot</v>
      </c>
      <c r="C7" s="44" t="str">
        <f>'Block (Comp)'!$C$7</f>
        <v>Block of Copper</v>
      </c>
      <c r="D7" s="45" t="str">
        <f>Catalysts!$C$7</f>
        <v>Silver Catalyst</v>
      </c>
      <c r="E7" s="45" t="str">
        <f>'Pellets (Poly)'!H21</f>
        <v>Powder Keg (Linear Low-Density PolyEthylene Pellets)</v>
      </c>
      <c r="F7" s="45" t="str">
        <f>'Compound Vessels'!C7</f>
        <v>Drum (Naphthalene)</v>
      </c>
      <c r="G7" s="48" t="str">
        <f>'Complex Vessels'!F7</f>
        <v>Vial (2-(2-Butoxyethoxy)Ethanol)</v>
      </c>
      <c r="H7" s="48" t="str">
        <f>'Complex Vessels'!G7</f>
        <v>Beaker (2-(2-Butoxyethoxy)Ethanol)</v>
      </c>
      <c r="I7" s="48" t="str">
        <f>'Complex Vessels'!H7</f>
        <v>Drum (2-(2-Butoxyethoxy)Ethanol)</v>
      </c>
      <c r="J7" s="48" t="str">
        <f>'Complex Vessels'!I7</f>
        <v>Chemical Vat (2-(2-Butoxyethoxy)Ethanol)</v>
      </c>
      <c r="K7" s="45" t="str">
        <f>'Element Vessels'!F7</f>
        <v>Bag (Carbon)</v>
      </c>
      <c r="L7" s="45" t="str">
        <f>'Element Vessels'!G7</f>
        <v>Sack (Carbon)</v>
      </c>
      <c r="M7" s="45" t="str">
        <f>'Element Vessels'!H7</f>
        <v>Powder Keg (Carbon)</v>
      </c>
      <c r="N7" s="45" t="str">
        <f>'Element Vessels'!I7</f>
        <v>Chemical Silo (Carbon)</v>
      </c>
      <c r="O7" s="51" t="str">
        <f>'Pellets (Poly)'!F7</f>
        <v>Bag (Cellulose Diacetate Pellets)</v>
      </c>
      <c r="P7" s="51" t="str">
        <f>'Pellets (Poly)'!G7</f>
        <v>Sack (Cellulose Diacetate Pellets)</v>
      </c>
      <c r="Q7" s="51" t="str">
        <f>'Pellets (Poly)'!H7</f>
        <v>Powder Keg (Cellulose Diacetate Pellets)</v>
      </c>
      <c r="R7" s="51" t="str">
        <f>'Pellets (Poly)'!I7</f>
        <v>Chemical Silo (Cellulose Diacetate Pellets)</v>
      </c>
      <c r="S7" s="51" t="str">
        <f>'Fibers (Poly)'!C7</f>
        <v>Fibers (Cellulose Diacetate)</v>
      </c>
      <c r="T7" s="51" t="str">
        <f>'Blocks (Poly)'!D7</f>
        <v>Block (Cellulose Diacetate)</v>
      </c>
      <c r="U7" s="51" t="str">
        <f>'Slabs (Poly)'!F7</f>
        <v>Slab (Cellulose Diacetate)</v>
      </c>
      <c r="V7" s="51" t="str">
        <f>'Stairs (Poly)'!D7</f>
        <v>Stairs (Cellulose Diacetate)</v>
      </c>
      <c r="W7" s="45" t="str">
        <f>Molds!$C$7</f>
        <v>Mold (Life Preserver)</v>
      </c>
      <c r="X7" s="45" t="str">
        <f>'Molded Items'!$C$7</f>
        <v>Gasket (PolyIsoPrene)</v>
      </c>
      <c r="Y7" s="45" t="str">
        <f>Inventories!$D$7</f>
        <v>Distillation Column</v>
      </c>
      <c r="Z7" s="45" t="str">
        <f>'Gripped Tools'!$C$7</f>
        <v>Gripped Wooden Shovel</v>
      </c>
      <c r="AA7" s="45" t="str">
        <f>'Pogo Stick'!$C$7</f>
        <v>Magic Pogo Stick</v>
      </c>
      <c r="AB7" s="45" t="str">
        <f>'Custom Item'!$C7</f>
        <v>Parachute</v>
      </c>
      <c r="AC7" s="45" t="str">
        <f>'[1]Items (MC)'!B7</f>
        <v>Bow</v>
      </c>
      <c r="AD7" s="45" t="str">
        <f>'[1]Blocks (MC)'!B7</f>
        <v>Planks</v>
      </c>
    </row>
    <row r="8" spans="1:30" x14ac:dyDescent="0.2">
      <c r="A8" s="44" t="str">
        <f>Ores!$C$8</f>
        <v>Zinc Ore</v>
      </c>
      <c r="B8" s="44" t="str">
        <f>Ingots!$C$8</f>
        <v>Zinc Ingot</v>
      </c>
      <c r="C8" s="44" t="str">
        <f>'Block (Comp)'!$C$8</f>
        <v>Block of Zinc</v>
      </c>
      <c r="D8" s="45" t="str">
        <f>Catalysts!$C$8</f>
        <v>Mercury Catalyst</v>
      </c>
      <c r="E8" s="45" t="str">
        <f>'Pellets (Poly)'!F85</f>
        <v>Bag (PolyPropylene Pellets)</v>
      </c>
      <c r="F8" s="45" t="str">
        <f>'Compound Vessels'!C8</f>
        <v>Vial (Benzene-Toluene-Xylene)</v>
      </c>
      <c r="G8" s="48" t="str">
        <f>'Complex Vessels'!F8</f>
        <v>Vial (2-(2-Ethoxyethoxy)Ethanol, Carbitol Cellosolve)</v>
      </c>
      <c r="H8" s="48" t="str">
        <f>'Complex Vessels'!G8</f>
        <v>Beaker (2-(2-Ethoxyethoxy)Ethanol, Carbitol Cellosolve)</v>
      </c>
      <c r="I8" s="48" t="str">
        <f>'Complex Vessels'!H8</f>
        <v>Drum (2-(2-Ethoxyethoxy)Ethanol, Carbitol Cellosolve)</v>
      </c>
      <c r="J8" s="48" t="str">
        <f>'Complex Vessels'!I8</f>
        <v>Chemical Vat (2-(2-Ethoxyethoxy)Ethanol, Carbitol Cellosolve)</v>
      </c>
      <c r="K8" s="45" t="str">
        <f>'Element Vessels'!F8</f>
        <v>Flask (Nitrogen)</v>
      </c>
      <c r="L8" s="45" t="str">
        <f>'Element Vessels'!G8</f>
        <v>Cartridge (Nitrogen)</v>
      </c>
      <c r="M8" s="45" t="str">
        <f>'Element Vessels'!H8</f>
        <v>Canister (Nitrogen)</v>
      </c>
      <c r="N8" s="45" t="str">
        <f>'Element Vessels'!I8</f>
        <v>Chemical Tank (Nitrogen)</v>
      </c>
      <c r="O8" s="51" t="str">
        <f>'Pellets (Poly)'!F8</f>
        <v>Bag (Cellulose Triacetate Pellets)</v>
      </c>
      <c r="P8" s="51" t="str">
        <f>'Pellets (Poly)'!G8</f>
        <v>Sack (Cellulose Triacetate Pellets)</v>
      </c>
      <c r="Q8" s="51" t="str">
        <f>'Pellets (Poly)'!H8</f>
        <v>Powder Keg (Cellulose Triacetate Pellets)</v>
      </c>
      <c r="R8" s="51" t="str">
        <f>'Pellets (Poly)'!I8</f>
        <v>Chemical Silo (Cellulose Triacetate Pellets)</v>
      </c>
      <c r="S8" s="51" t="str">
        <f>'Fibers (Poly)'!C8</f>
        <v>Fibers (Cellulose Triacetate)</v>
      </c>
      <c r="T8" s="51" t="str">
        <f>'Blocks (Poly)'!D8</f>
        <v>Block (Cellulose Triacetate)</v>
      </c>
      <c r="U8" s="51" t="str">
        <f>'Slabs (Poly)'!F8</f>
        <v>Slab (Cellulose Triacetate)</v>
      </c>
      <c r="V8" s="51" t="str">
        <f>'Stairs (Poly)'!D8</f>
        <v>Stairs (Cellulose Triacetate)</v>
      </c>
      <c r="W8" s="45" t="str">
        <f>Molds!$C$8</f>
        <v>Metal Die (Fibers)</v>
      </c>
      <c r="X8" s="45" t="str">
        <f>'Molded Items'!$C$8</f>
        <v>Life Preserver (PolyIsoPrene)</v>
      </c>
      <c r="Y8" s="45" t="str">
        <f>Inventories!$D$8</f>
        <v>Industrial Oven</v>
      </c>
      <c r="Z8" s="45" t="str">
        <f>'Gripped Tools'!$C$8</f>
        <v>Gripped Wooden Pickaxe</v>
      </c>
      <c r="AA8" s="45" t="str">
        <f>'Pogo Stick'!$C$8</f>
        <v>Gripped Wooden Pogo Stick</v>
      </c>
      <c r="AB8" s="45" t="str">
        <f>'Custom Item'!$C$8</f>
        <v>Laser</v>
      </c>
      <c r="AC8" s="45" t="str">
        <f>'[1]Items (MC)'!B8</f>
        <v>Arrow</v>
      </c>
      <c r="AD8" s="45" t="str">
        <f>'[1]Blocks (MC)'!B8</f>
        <v>Sapling</v>
      </c>
    </row>
    <row r="9" spans="1:30" x14ac:dyDescent="0.2">
      <c r="A9" s="44" t="str">
        <f>Ores!$C$9</f>
        <v>Palladium Ore</v>
      </c>
      <c r="B9" s="44" t="str">
        <f>Ingots!$C$9</f>
        <v>Palladium Ingot</v>
      </c>
      <c r="C9" s="44" t="str">
        <f>'Block (Comp)'!$C$9</f>
        <v>Block of Palladium</v>
      </c>
      <c r="D9" s="45" t="str">
        <f>Catalysts!$C$9</f>
        <v>Rhodium Catalyst</v>
      </c>
      <c r="E9" s="45" t="str">
        <f>'Pellets (Poly)'!G85</f>
        <v>Sack (PolyPropylene Pellets)</v>
      </c>
      <c r="F9" s="45" t="str">
        <f>'Compound Vessels'!C9</f>
        <v>Beaker (Benzene-Toluene-Xylene)</v>
      </c>
      <c r="G9" s="48" t="str">
        <f>'Complex Vessels'!F9</f>
        <v>Vial (2-(2-Methoxyethoxy)Ethanol, Methyl Carbitol)</v>
      </c>
      <c r="H9" s="48" t="str">
        <f>'Complex Vessels'!G9</f>
        <v>Beaker (2-(2-Methoxyethoxy)Ethanol, Methyl Carbitol)</v>
      </c>
      <c r="I9" s="48" t="str">
        <f>'Complex Vessels'!H9</f>
        <v>Drum (2-(2-Methoxyethoxy)Ethanol, Methyl Carbitol)</v>
      </c>
      <c r="J9" s="48" t="str">
        <f>'Complex Vessels'!I9</f>
        <v>Chemical Vat (2-(2-Methoxyethoxy)Ethanol, Methyl Carbitol)</v>
      </c>
      <c r="K9" s="45" t="str">
        <f>'Element Vessels'!F9</f>
        <v>Flask (Oxygen)</v>
      </c>
      <c r="L9" s="45" t="str">
        <f>'Element Vessels'!G9</f>
        <v>Cartridge (Oxygen)</v>
      </c>
      <c r="M9" s="45" t="str">
        <f>'Element Vessels'!H9</f>
        <v>Canister (Oxygen)</v>
      </c>
      <c r="N9" s="45" t="str">
        <f>'Element Vessels'!I9</f>
        <v>Chemical Tank (Oxygen)</v>
      </c>
      <c r="O9" s="51" t="str">
        <f>'Pellets (Poly)'!F9</f>
        <v>Bag (Cellulosic Pellets)</v>
      </c>
      <c r="P9" s="51" t="str">
        <f>'Pellets (Poly)'!G9</f>
        <v>Sack (Cellulosic Pellets)</v>
      </c>
      <c r="Q9" s="51" t="str">
        <f>'Pellets (Poly)'!H9</f>
        <v>Powder Keg (Cellulosic Pellets)</v>
      </c>
      <c r="R9" s="51" t="str">
        <f>'Pellets (Poly)'!I9</f>
        <v>Chemical Silo (Cellulosic Pellets)</v>
      </c>
      <c r="S9" s="51" t="str">
        <f>'Fibers (Poly)'!C9</f>
        <v>Fibers (Cellulosic)</v>
      </c>
      <c r="T9" s="51" t="str">
        <f>'Blocks (Poly)'!D9</f>
        <v>Block (Cellulosic)</v>
      </c>
      <c r="U9" s="51" t="str">
        <f>'Slabs (Poly)'!F9</f>
        <v>Slab (Cellulosic)</v>
      </c>
      <c r="V9" s="51" t="str">
        <f>'Stairs (Poly)'!D9</f>
        <v>Stairs (Cellulosic)</v>
      </c>
      <c r="W9" s="45" t="str">
        <f>Molds!$C$9</f>
        <v>Metal Die (Tether)</v>
      </c>
      <c r="X9" s="45" t="str">
        <f>'Molded Items'!$C$9</f>
        <v>Fibers (PolyIsoPrene)</v>
      </c>
      <c r="Y9" s="45" t="str">
        <f>Inventories!$D9</f>
        <v>Fueled Lamp</v>
      </c>
      <c r="Z9" s="45" t="str">
        <f>'Gripped Tools'!$C$9</f>
        <v>Gripped Wooden Axe</v>
      </c>
      <c r="AA9" s="45" t="str">
        <f>'Pogo Stick'!$C$9</f>
        <v>Gripped Stone Pogo Stick</v>
      </c>
      <c r="AB9" s="45" t="str">
        <f>'Custom Item'!$C$9</f>
        <v>Phase Shifter</v>
      </c>
      <c r="AC9" s="45" t="str">
        <f>'[1]Items (MC)'!B9</f>
        <v>Coal</v>
      </c>
      <c r="AD9" s="45" t="str">
        <f>'[1]Blocks (MC)'!B9</f>
        <v>Bedrock</v>
      </c>
    </row>
    <row r="10" spans="1:30" x14ac:dyDescent="0.2">
      <c r="A10" s="44" t="str">
        <f>Ores!$C$10</f>
        <v>Silver Ore</v>
      </c>
      <c r="B10" s="44" t="str">
        <f>Ingots!$C$10</f>
        <v>Silver Ingot</v>
      </c>
      <c r="C10" s="44" t="str">
        <f>'Block (Comp)'!$C$10</f>
        <v>Block of Silver</v>
      </c>
      <c r="D10" s="45" t="str">
        <f>Catalysts!$C$10</f>
        <v>Antimony Trioxide Catalyst</v>
      </c>
      <c r="E10" s="45" t="str">
        <f>'Pellets (Poly)'!H85</f>
        <v>Powder Keg (PolyPropylene Pellets)</v>
      </c>
      <c r="F10" s="45" t="str">
        <f>'Compound Vessels'!C10</f>
        <v>Drum (Benzene-Toluene-Xylene)</v>
      </c>
      <c r="G10" s="48" t="str">
        <f>'Complex Vessels'!F10</f>
        <v>Vial (2,2-DiMethylButane)</v>
      </c>
      <c r="H10" s="48" t="str">
        <f>'Complex Vessels'!G10</f>
        <v>Beaker (2,2-DiMethylButane)</v>
      </c>
      <c r="I10" s="48" t="str">
        <f>'Complex Vessels'!H10</f>
        <v>Drum (2,2-DiMethylButane)</v>
      </c>
      <c r="J10" s="48" t="str">
        <f>'Complex Vessels'!I10</f>
        <v>Chemical Vat (2,2-DiMethylButane)</v>
      </c>
      <c r="K10" s="45" t="str">
        <f>'Element Vessels'!F10</f>
        <v>Flask (Fluorine)</v>
      </c>
      <c r="L10" s="45" t="str">
        <f>'Element Vessels'!G10</f>
        <v>Cartridge (Fluorine)</v>
      </c>
      <c r="M10" s="45" t="str">
        <f>'Element Vessels'!H10</f>
        <v>Canister (Fluorine)</v>
      </c>
      <c r="N10" s="45" t="str">
        <f>'Element Vessels'!I10</f>
        <v>Chemical Tank (Fluorine)</v>
      </c>
      <c r="O10" s="51" t="str">
        <f>'Pellets (Poly)'!F10</f>
        <v>Bag (Chitin Pellets)</v>
      </c>
      <c r="P10" s="51" t="str">
        <f>'Pellets (Poly)'!G10</f>
        <v>Sack (Chitin Pellets)</v>
      </c>
      <c r="Q10" s="51" t="str">
        <f>'Pellets (Poly)'!H10</f>
        <v>Powder Keg (Chitin Pellets)</v>
      </c>
      <c r="R10" s="51" t="str">
        <f>'Pellets (Poly)'!I10</f>
        <v>Chemical Silo (Chitin Pellets)</v>
      </c>
      <c r="S10" s="51" t="str">
        <f>'Fibers (Poly)'!C10</f>
        <v>Fibers (Chitin)</v>
      </c>
      <c r="T10" s="51" t="str">
        <f>'Blocks (Poly)'!D10</f>
        <v>Block (Chitin)</v>
      </c>
      <c r="U10" s="51" t="str">
        <f>'Slabs (Poly)'!F10</f>
        <v>Slab (Chitin)</v>
      </c>
      <c r="V10" s="51" t="str">
        <f>'Stairs (Poly)'!D10</f>
        <v>Stairs (Chitin)</v>
      </c>
      <c r="W10" s="45" t="str">
        <f>Molds!$C$10</f>
        <v>Metal Die (Cord)</v>
      </c>
      <c r="X10" s="45" t="str">
        <f>'Molded Items'!$C$10</f>
        <v>Tether (PolyIsoPrene)</v>
      </c>
      <c r="Y10" s="45" t="str">
        <f>Inventories!$D10</f>
        <v>Chemical Processor</v>
      </c>
      <c r="Z10" s="45" t="str">
        <f>'Gripped Tools'!$C$10</f>
        <v>Gripped Stone Sword</v>
      </c>
      <c r="AA10" s="45" t="str">
        <f>'Pogo Stick'!$C$10</f>
        <v>Gripped Iron Pogo Stick</v>
      </c>
      <c r="AB10" s="45" t="str">
        <f>'Custom Item'!$C$10</f>
        <v>Scuba Tank</v>
      </c>
      <c r="AC10" s="45" t="str">
        <f>'[1]Items (MC)'!B10</f>
        <v>Diamond</v>
      </c>
      <c r="AD10" s="45" t="str">
        <f>'[1]Blocks (MC)'!B10</f>
        <v>Flowing Water</v>
      </c>
    </row>
    <row r="11" spans="1:30" ht="13.5" thickBot="1" x14ac:dyDescent="0.25">
      <c r="A11" s="44" t="str">
        <f>Ores!$C$11</f>
        <v>Antimony Ore</v>
      </c>
      <c r="B11" s="44" t="str">
        <f>Ingots!$C$11</f>
        <v>Antimony Ingot</v>
      </c>
      <c r="C11" s="44" t="str">
        <f>'Block (Comp)'!$C$11</f>
        <v>Block of Antimony</v>
      </c>
      <c r="D11" s="45" t="str">
        <f>Catalysts!$C$11</f>
        <v>Copper II Chloride Catalyst</v>
      </c>
      <c r="E11" s="45" t="str">
        <f>'Pellets (Poly)'!F8</f>
        <v>Bag (Cellulose Triacetate Pellets)</v>
      </c>
      <c r="F11" s="45" t="str">
        <f>'Compound Vessels'!C11</f>
        <v>Vial (Gas Oil)</v>
      </c>
      <c r="G11" s="48" t="str">
        <f>'Complex Vessels'!F11</f>
        <v>Vial (2,3-DiMethylButane)</v>
      </c>
      <c r="H11" s="48" t="str">
        <f>'Complex Vessels'!G11</f>
        <v>Beaker (2,3-DiMethylButane)</v>
      </c>
      <c r="I11" s="48" t="str">
        <f>'Complex Vessels'!H11</f>
        <v>Drum (2,3-DiMethylButane)</v>
      </c>
      <c r="J11" s="48" t="str">
        <f>'Complex Vessels'!I11</f>
        <v>Chemical Vat (2,3-DiMethylButane)</v>
      </c>
      <c r="K11" s="45" t="str">
        <f>'Element Vessels'!F11</f>
        <v>Flask (Neon)</v>
      </c>
      <c r="L11" s="45" t="str">
        <f>'Element Vessels'!G11</f>
        <v>Cartridge (Neon)</v>
      </c>
      <c r="M11" s="45" t="str">
        <f>'Element Vessels'!H11</f>
        <v>Canister (Neon)</v>
      </c>
      <c r="N11" s="45" t="str">
        <f>'Element Vessels'!I11</f>
        <v>Chemical Tank (Neon)</v>
      </c>
      <c r="O11" s="51" t="str">
        <f>'Pellets (Poly)'!F11</f>
        <v>Bag (Chlorine Isobutylene-Isoprene Rubber Pellets)</v>
      </c>
      <c r="P11" s="51" t="str">
        <f>'Pellets (Poly)'!G11</f>
        <v>Sack (Chlorine Isobutylene-Isoprene Rubber Pellets)</v>
      </c>
      <c r="Q11" s="51" t="str">
        <f>'Pellets (Poly)'!H11</f>
        <v>Powder Keg (Chlorine Isobutylene-Isoprene Rubber Pellets)</v>
      </c>
      <c r="R11" s="51" t="str">
        <f>'Pellets (Poly)'!I11</f>
        <v>Chemical Silo (Chlorine Isobutylene-Isoprene Rubber Pellets)</v>
      </c>
      <c r="S11" s="51" t="str">
        <f>'Fibers (Poly)'!C11</f>
        <v>Fibers (Chlorine Isobutylene-Isoprene Rubber)</v>
      </c>
      <c r="T11" s="51" t="str">
        <f>'Blocks (Poly)'!D11</f>
        <v>Block (Chlorine Isobutylene-Isoprene Rubber)</v>
      </c>
      <c r="U11" s="51" t="str">
        <f>'Slabs (Poly)'!F11</f>
        <v>Slab (Chlorine Isobutylene-Isoprene Rubber)</v>
      </c>
      <c r="V11" s="51" t="str">
        <f>'Stairs (Poly)'!D11</f>
        <v>Stairs (Chlorine Isobutylene-Isoprene Rubber)</v>
      </c>
      <c r="W11" s="45" t="str">
        <f>Molds!C11</f>
        <v>Metal Die (Hose)</v>
      </c>
      <c r="X11" s="45" t="str">
        <f>'Molded Items'!$C$11</f>
        <v>Cord (PolyIsoPrene)</v>
      </c>
      <c r="Y11" s="45" t="str">
        <f>Inventories!$D11</f>
        <v>Oil Derrick</v>
      </c>
      <c r="Z11" s="45" t="str">
        <f>'Gripped Tools'!$C$11</f>
        <v>Gripped Stone Shovel</v>
      </c>
      <c r="AA11" s="45" t="str">
        <f>'Pogo Stick'!$C$11</f>
        <v>Gripped Golden Pogo Stick</v>
      </c>
      <c r="AB11" s="45" t="str">
        <f>'Custom Item'!$C$11</f>
        <v>Wetsuit</v>
      </c>
      <c r="AC11" s="45" t="str">
        <f>'[1]Items (MC)'!B11</f>
        <v>Iron Ingot</v>
      </c>
      <c r="AD11" s="45" t="str">
        <f>'[1]Blocks (MC)'!B11</f>
        <v>Water</v>
      </c>
    </row>
    <row r="12" spans="1:30" ht="13.5" thickBot="1" x14ac:dyDescent="0.25">
      <c r="A12" s="44" t="str">
        <f>Ores!$C$12</f>
        <v>Tungsten Ore</v>
      </c>
      <c r="B12" s="46" t="str">
        <f>Ingots!$C$12</f>
        <v>Tungsten Ingot</v>
      </c>
      <c r="C12" s="44" t="str">
        <f>'Block (Comp)'!$C$12</f>
        <v>Block of Tungsten</v>
      </c>
      <c r="D12" s="45" t="str">
        <f>Catalysts!$C$12</f>
        <v>Iron III Chloride Catalyst</v>
      </c>
      <c r="E12" s="45" t="str">
        <f>'Pellets (Poly)'!F9</f>
        <v>Bag (Cellulosic Pellets)</v>
      </c>
      <c r="F12" s="45" t="str">
        <f>'Compound Vessels'!C12</f>
        <v>Beaker (Gas Oil)</v>
      </c>
      <c r="G12" s="48" t="str">
        <f>'Complex Vessels'!F12</f>
        <v>Vial (2-Benzyloxyethanol)</v>
      </c>
      <c r="H12" s="48" t="str">
        <f>'Complex Vessels'!G12</f>
        <v>Beaker (2-Benzyloxyethanol)</v>
      </c>
      <c r="I12" s="48" t="str">
        <f>'Complex Vessels'!H12</f>
        <v>Drum (2-Benzyloxyethanol)</v>
      </c>
      <c r="J12" s="48" t="str">
        <f>'Complex Vessels'!I12</f>
        <v>Chemical Vat (2-Benzyloxyethanol)</v>
      </c>
      <c r="K12" s="45" t="str">
        <f>'Element Vessels'!F12</f>
        <v>Bag (Sodium)</v>
      </c>
      <c r="L12" s="45" t="str">
        <f>'Element Vessels'!G12</f>
        <v>Sack (Sodium)</v>
      </c>
      <c r="M12" s="45" t="str">
        <f>'Element Vessels'!H12</f>
        <v>Powder Keg (Sodium)</v>
      </c>
      <c r="N12" s="45" t="str">
        <f>'Element Vessels'!I12</f>
        <v>Chemical Silo (Sodium)</v>
      </c>
      <c r="O12" s="51" t="str">
        <f>'Pellets (Poly)'!F12</f>
        <v>Bag (Epoxy Resin Pellets)</v>
      </c>
      <c r="P12" s="51" t="str">
        <f>'Pellets (Poly)'!G12</f>
        <v>Sack (Epoxy Resin Pellets)</v>
      </c>
      <c r="Q12" s="51" t="str">
        <f>'Pellets (Poly)'!H12</f>
        <v>Powder Keg (Epoxy Resin Pellets)</v>
      </c>
      <c r="R12" s="51" t="str">
        <f>'Pellets (Poly)'!I12</f>
        <v>Chemical Silo (Epoxy Resin Pellets)</v>
      </c>
      <c r="S12" s="51" t="str">
        <f>'Fibers (Poly)'!C12</f>
        <v>Fibers (Epoxy Resin)</v>
      </c>
      <c r="T12" s="51" t="str">
        <f>'Blocks (Poly)'!D12</f>
        <v>Block (Epoxy Resin)</v>
      </c>
      <c r="U12" s="51" t="str">
        <f>'Slabs (Poly)'!F12</f>
        <v>Slab (Epoxy Resin)</v>
      </c>
      <c r="V12" s="51" t="str">
        <f>'Stairs (Poly)'!D12</f>
        <v>Stairs (Epoxy Resin)</v>
      </c>
      <c r="W12" s="45" t="str">
        <f>Molds!C12</f>
        <v>Metal Die (Large Pipe)</v>
      </c>
      <c r="X12" s="45" t="str">
        <f>'Molded Items'!$C$12</f>
        <v>Hose (PolyIsoPrene)</v>
      </c>
      <c r="Y12" s="45" t="str">
        <f>Inventories!$D12</f>
        <v>Plastic Chest</v>
      </c>
      <c r="Z12" s="45" t="str">
        <f>'Gripped Tools'!$C$12</f>
        <v>Gripped Stone Pickaxe</v>
      </c>
      <c r="AA12" s="45" t="str">
        <f>'Pogo Stick'!$C12</f>
        <v>Gripped Diamond Pogo Stick</v>
      </c>
      <c r="AB12" s="45" t="str">
        <f>'Custom Item'!$C$12</f>
        <v>Structural Truss</v>
      </c>
      <c r="AC12" s="45" t="str">
        <f>'[1]Items (MC)'!B12</f>
        <v>Gold Ingot</v>
      </c>
      <c r="AD12" s="45" t="str">
        <f>'[1]Blocks (MC)'!B12</f>
        <v>Flowing Lava</v>
      </c>
    </row>
    <row r="13" spans="1:30" x14ac:dyDescent="0.2">
      <c r="A13" s="44" t="str">
        <f>Ores!$C$13</f>
        <v>Platinum Ore</v>
      </c>
      <c r="B13" s="44" t="str">
        <f>Ingots!$C$13</f>
        <v>Platinum Ingot</v>
      </c>
      <c r="C13" s="44" t="str">
        <f>'Block (Comp)'!$C$13</f>
        <v>Block of Platinum</v>
      </c>
      <c r="D13" s="45" t="str">
        <f>Catalysts!$C$13</f>
        <v>Iron III Oxide Catalyst</v>
      </c>
      <c r="E13" s="45" t="str">
        <f>'Pellets (Poly)'!F10</f>
        <v>Bag (Chitin Pellets)</v>
      </c>
      <c r="F13" s="45" t="str">
        <f>'Compound Vessels'!C13</f>
        <v>Drum (Gas Oil)</v>
      </c>
      <c r="G13" s="48" t="str">
        <f>'Complex Vessels'!F13</f>
        <v>Vial (2-Butoxyethanol)</v>
      </c>
      <c r="H13" s="48" t="str">
        <f>'Complex Vessels'!G13</f>
        <v>Beaker (2-Butoxyethanol)</v>
      </c>
      <c r="I13" s="48" t="str">
        <f>'Complex Vessels'!H13</f>
        <v>Drum (2-Butoxyethanol)</v>
      </c>
      <c r="J13" s="48" t="str">
        <f>'Complex Vessels'!I13</f>
        <v>Chemical Vat (2-Butoxyethanol)</v>
      </c>
      <c r="K13" s="45" t="str">
        <f>'Element Vessels'!F13</f>
        <v>Bag (Magnesium)</v>
      </c>
      <c r="L13" s="45" t="str">
        <f>'Element Vessels'!G13</f>
        <v>Sack (Magnesium)</v>
      </c>
      <c r="M13" s="45" t="str">
        <f>'Element Vessels'!H13</f>
        <v>Powder Keg (Magnesium)</v>
      </c>
      <c r="N13" s="45" t="str">
        <f>'Element Vessels'!I13</f>
        <v>Chemical Silo (Magnesium)</v>
      </c>
      <c r="O13" s="51" t="str">
        <f>'Pellets (Poly)'!F13</f>
        <v>Bag (Ethoxylates Pellets)</v>
      </c>
      <c r="P13" s="51" t="str">
        <f>'Pellets (Poly)'!G13</f>
        <v>Sack (Ethoxylates Pellets)</v>
      </c>
      <c r="Q13" s="51" t="str">
        <f>'Pellets (Poly)'!H13</f>
        <v>Powder Keg (Ethoxylates Pellets)</v>
      </c>
      <c r="R13" s="51" t="str">
        <f>'Pellets (Poly)'!I13</f>
        <v>Chemical Silo (Ethoxylates Pellets)</v>
      </c>
      <c r="S13" s="51" t="str">
        <f>'Fibers (Poly)'!C13</f>
        <v>Fibers (Ethoxylates)</v>
      </c>
      <c r="T13" s="51" t="str">
        <f>'Blocks (Poly)'!D13</f>
        <v>Block (Ethoxylates)</v>
      </c>
      <c r="U13" s="51" t="str">
        <f>'Slabs (Poly)'!F13</f>
        <v>Slab (Ethoxylates)</v>
      </c>
      <c r="V13" s="51" t="str">
        <f>'Stairs (Poly)'!D13</f>
        <v>Stairs (Ethoxylates)</v>
      </c>
      <c r="W13" s="45" t="str">
        <f>Molds!C13</f>
        <v>Mold (Flashlight Shaft)</v>
      </c>
      <c r="X13" s="45" t="str">
        <f xml:space="preserve"> 'Molded Items'!C13</f>
        <v>Large Pipe (PolyPropylene)</v>
      </c>
      <c r="Y13" s="45" t="str">
        <f>Inventories!$D13</f>
        <v>Wine Press</v>
      </c>
      <c r="Z13" s="45" t="str">
        <f>'Gripped Tools'!$C$13</f>
        <v>Gripped Stone Axe</v>
      </c>
      <c r="AA13" s="45">
        <f>'Pogo Stick'!$C13</f>
        <v>0</v>
      </c>
      <c r="AB13" s="45" t="str">
        <f>'Custom Item'!$C$13</f>
        <v>Barley</v>
      </c>
      <c r="AC13" s="45" t="str">
        <f>'[1]Items (MC)'!B13</f>
        <v>Iron Sword</v>
      </c>
      <c r="AD13" s="45" t="str">
        <f>'[1]Blocks (MC)'!B13</f>
        <v>Lava</v>
      </c>
    </row>
    <row r="14" spans="1:30" x14ac:dyDescent="0.2">
      <c r="A14" s="44" t="str">
        <f>Ores!$C$14</f>
        <v>Lead Ore</v>
      </c>
      <c r="B14" s="44" t="str">
        <f>Ingots!$C$14</f>
        <v>Lead Ingot</v>
      </c>
      <c r="C14" s="44" t="str">
        <f>'Block (Comp)'!$C$14</f>
        <v>Block of Lead</v>
      </c>
      <c r="D14" s="45" t="str">
        <f>Catalysts!$C$14</f>
        <v>Ziegler-Natta Catalyst</v>
      </c>
      <c r="E14" s="45" t="str">
        <f>'Pellets (Poly)'!F11</f>
        <v>Bag (Chlorine Isobutylene-Isoprene Rubber Pellets)</v>
      </c>
      <c r="F14" s="45" t="str">
        <f>'Compound Vessels'!C14</f>
        <v>Vial (NeoPentane)</v>
      </c>
      <c r="G14" s="48" t="str">
        <f>'Complex Vessels'!F14</f>
        <v>Vial (2-Butoxyethyl Acetate)</v>
      </c>
      <c r="H14" s="48" t="str">
        <f>'Complex Vessels'!G14</f>
        <v>Beaker (2-Butoxyethyl Acetate)</v>
      </c>
      <c r="I14" s="48" t="str">
        <f>'Complex Vessels'!H14</f>
        <v>Drum (2-Butoxyethyl Acetate)</v>
      </c>
      <c r="J14" s="48" t="str">
        <f>'Complex Vessels'!I14</f>
        <v>Chemical Vat (2-Butoxyethyl Acetate)</v>
      </c>
      <c r="K14" s="45" t="str">
        <f>'Element Vessels'!F14</f>
        <v>Bag (Aluminum)</v>
      </c>
      <c r="L14" s="45" t="str">
        <f>'Element Vessels'!G14</f>
        <v>Sack (Aluminum)</v>
      </c>
      <c r="M14" s="45" t="str">
        <f>'Element Vessels'!H14</f>
        <v>Powder Keg (Aluminum)</v>
      </c>
      <c r="N14" s="45" t="str">
        <f>'Element Vessels'!I14</f>
        <v>Chemical Silo (Aluminum)</v>
      </c>
      <c r="O14" s="51" t="str">
        <f>'Pellets (Poly)'!F14</f>
        <v>Bag (Ethylene-Propylene Monomer Pellets)</v>
      </c>
      <c r="P14" s="51" t="str">
        <f>'Pellets (Poly)'!G14</f>
        <v>Sack (Ethylene-Propylene Monomer Pellets)</v>
      </c>
      <c r="Q14" s="51" t="str">
        <f>'Pellets (Poly)'!H14</f>
        <v>Powder Keg (Ethylene-Propylene Monomer Pellets)</v>
      </c>
      <c r="R14" s="51" t="str">
        <f>'Pellets (Poly)'!I14</f>
        <v>Chemical Silo (Ethylene-Propylene Monomer Pellets)</v>
      </c>
      <c r="S14" s="51" t="str">
        <f>'Fibers (Poly)'!C14</f>
        <v>Fibers (Ethylene-Propylene Monomer)</v>
      </c>
      <c r="T14" s="51" t="str">
        <f>'Blocks (Poly)'!D14</f>
        <v>Block (Ethylene-Propylene Monomer)</v>
      </c>
      <c r="U14" s="51" t="str">
        <f>'Slabs (Poly)'!F14</f>
        <v>Slab (Ethylene-Propylene Monomer)</v>
      </c>
      <c r="V14" s="51" t="str">
        <f>'Stairs (Poly)'!D14</f>
        <v>Stairs (Ethylene-Propylene Monomer)</v>
      </c>
      <c r="W14" s="45">
        <f>Molds!C14</f>
        <v>0</v>
      </c>
      <c r="X14" s="45" t="str">
        <f xml:space="preserve"> 'Molded Items'!C14</f>
        <v>Flashlight Shaft (PolyPropylene)</v>
      </c>
      <c r="Y14" s="45" t="str">
        <f>Inventories!$D14</f>
        <v>Spotlight</v>
      </c>
      <c r="Z14" s="45" t="str">
        <f>'Gripped Tools'!$C$14</f>
        <v>Gripped Diamond Sword</v>
      </c>
      <c r="AA14" s="45">
        <f>'Pogo Stick'!$C14</f>
        <v>0</v>
      </c>
      <c r="AB14" s="45" t="str">
        <f>'Custom Item'!$C$14</f>
        <v>Grapes</v>
      </c>
      <c r="AC14" s="45" t="str">
        <f>'[1]Items (MC)'!B14</f>
        <v>Wooden Sword</v>
      </c>
      <c r="AD14" s="45" t="str">
        <f>'[1]Blocks (MC)'!B14</f>
        <v>Sand</v>
      </c>
    </row>
    <row r="15" spans="1:30" x14ac:dyDescent="0.2">
      <c r="A15" s="44" t="str">
        <f>Ores!$C$15</f>
        <v>Bismuth Ore</v>
      </c>
      <c r="B15" s="44" t="str">
        <f>Ingots!$C$15</f>
        <v>Bismuth Ingot</v>
      </c>
      <c r="C15" s="44" t="str">
        <f>'Block (Comp)'!$C$15</f>
        <v>Block of Bismuth</v>
      </c>
      <c r="D15" s="45" t="str">
        <f>Catalysts!$C$15</f>
        <v>Cobalt-Manganese-Bromide Catalyst</v>
      </c>
      <c r="E15" s="45" t="str">
        <f>'Pellets (Poly)'!F12</f>
        <v>Bag (Epoxy Resin Pellets)</v>
      </c>
      <c r="F15" s="45" t="str">
        <f>'Compound Vessels'!C15</f>
        <v>Beaker (NeoPentane)</v>
      </c>
      <c r="G15" s="48" t="str">
        <f>'Complex Vessels'!F15</f>
        <v>Vial (2C3 mercaptan)</v>
      </c>
      <c r="H15" s="48" t="str">
        <f>'Complex Vessels'!G15</f>
        <v>Beaker (2C3 mercaptan)</v>
      </c>
      <c r="I15" s="48" t="str">
        <f>'Complex Vessels'!H15</f>
        <v>Drum (2C3 mercaptan)</v>
      </c>
      <c r="J15" s="48" t="str">
        <f>'Complex Vessels'!I15</f>
        <v>Chemical Vat (2C3 mercaptan)</v>
      </c>
      <c r="K15" s="45" t="str">
        <f>'Element Vessels'!F15</f>
        <v>Bag (Silicon)</v>
      </c>
      <c r="L15" s="45" t="str">
        <f>'Element Vessels'!G15</f>
        <v>Sack (Silicon)</v>
      </c>
      <c r="M15" s="45" t="str">
        <f>'Element Vessels'!H15</f>
        <v>Powder Keg (Silicon)</v>
      </c>
      <c r="N15" s="45" t="str">
        <f>'Element Vessels'!I15</f>
        <v>Chemical Silo (Silicon)</v>
      </c>
      <c r="O15" s="51" t="str">
        <f>'Pellets (Poly)'!F15</f>
        <v>Bag (Ethylene-Propylene-Diene Monomer Pellets)</v>
      </c>
      <c r="P15" s="51" t="str">
        <f>'Pellets (Poly)'!G15</f>
        <v>Sack (Ethylene-Propylene-Diene Monomer Pellets)</v>
      </c>
      <c r="Q15" s="51" t="str">
        <f>'Pellets (Poly)'!H15</f>
        <v>Powder Keg (Ethylene-Propylene-Diene Monomer Pellets)</v>
      </c>
      <c r="R15" s="51" t="str">
        <f>'Pellets (Poly)'!I15</f>
        <v>Chemical Silo (Ethylene-Propylene-Diene Monomer Pellets)</v>
      </c>
      <c r="S15" s="51" t="str">
        <f>'Fibers (Poly)'!C15</f>
        <v>Fibers (Ethylene-Propylene-Diene Monomer)</v>
      </c>
      <c r="T15" s="51" t="str">
        <f>'Blocks (Poly)'!D15</f>
        <v>Block (Ethylene-Propylene-Diene Monomer)</v>
      </c>
      <c r="U15" s="51" t="str">
        <f>'Slabs (Poly)'!F15</f>
        <v>Slab (Ethylene-Propylene-Diene Monomer)</v>
      </c>
      <c r="V15" s="51" t="str">
        <f>'Stairs (Poly)'!D15</f>
        <v>Stairs (Ethylene-Propylene-Diene Monomer)</v>
      </c>
      <c r="W15" s="45">
        <f>Molds!C15</f>
        <v>0</v>
      </c>
      <c r="X15" s="45">
        <f xml:space="preserve"> 'Molded Items'!C15</f>
        <v>0</v>
      </c>
      <c r="Y15" s="45" t="str">
        <f>Inventories!$D15</f>
        <v>Merox Treatment Unit</v>
      </c>
      <c r="Z15" s="45" t="str">
        <f>'Gripped Tools'!$C$15</f>
        <v>Gripped Diamond Shovel</v>
      </c>
      <c r="AA15" s="45">
        <f>'Pogo Stick'!$C15</f>
        <v>0</v>
      </c>
      <c r="AB15" s="45" t="str">
        <f>'Custom Item'!$C$15</f>
        <v>Copper Pipe</v>
      </c>
      <c r="AC15" s="45" t="str">
        <f>'[1]Items (MC)'!B15</f>
        <v>Wooden Shovel</v>
      </c>
      <c r="AD15" s="45" t="str">
        <f>'[1]Blocks (MC)'!B15</f>
        <v>Gravel</v>
      </c>
    </row>
    <row r="16" spans="1:30" x14ac:dyDescent="0.2">
      <c r="A16" s="44" t="str">
        <f>Ores!$C$16</f>
        <v>Bauxite</v>
      </c>
      <c r="B16" s="44" t="str">
        <f>Ingots!$C$16</f>
        <v>Aluminum Ingot</v>
      </c>
      <c r="C16" s="44" t="str">
        <f>'Block (Comp)'!$C$16</f>
        <v>Block of Aluminum</v>
      </c>
      <c r="D16" s="45" t="str">
        <f>Catalysts!$C$16</f>
        <v>Potassium Hydroxide Catalyst</v>
      </c>
      <c r="E16" s="45" t="str">
        <f>'Pellets (Poly)'!F13</f>
        <v>Bag (Ethoxylates Pellets)</v>
      </c>
      <c r="F16" s="45" t="str">
        <f>'Compound Vessels'!C16</f>
        <v>Drum (NeoPentane)</v>
      </c>
      <c r="G16" s="48" t="str">
        <f>'Complex Vessels'!F16</f>
        <v>Vial (2-Ethoxyethanol)</v>
      </c>
      <c r="H16" s="48" t="str">
        <f>'Complex Vessels'!G16</f>
        <v>Beaker (2-Ethoxyethanol)</v>
      </c>
      <c r="I16" s="48" t="str">
        <f>'Complex Vessels'!H16</f>
        <v>Drum (2-Ethoxyethanol)</v>
      </c>
      <c r="J16" s="48" t="str">
        <f>'Complex Vessels'!I16</f>
        <v>Chemical Vat (2-Ethoxyethanol)</v>
      </c>
      <c r="K16" s="45" t="str">
        <f>'Element Vessels'!F16</f>
        <v>Bag (Phosphorus)</v>
      </c>
      <c r="L16" s="45" t="str">
        <f>'Element Vessels'!G16</f>
        <v>Sack (Phosphorus)</v>
      </c>
      <c r="M16" s="45" t="str">
        <f>'Element Vessels'!H16</f>
        <v>Powder Keg (Phosphorus)</v>
      </c>
      <c r="N16" s="45" t="str">
        <f>'Element Vessels'!I16</f>
        <v>Chemical Silo (Phosphorus)</v>
      </c>
      <c r="O16" s="51" t="str">
        <f>'Pellets (Poly)'!F16</f>
        <v>Bag (Ethylene-Vinyl Acetate Pellets)</v>
      </c>
      <c r="P16" s="51" t="str">
        <f>'Pellets (Poly)'!G16</f>
        <v>Sack (Ethylene-Vinyl Acetate Pellets)</v>
      </c>
      <c r="Q16" s="51" t="str">
        <f>'Pellets (Poly)'!H16</f>
        <v>Powder Keg (Ethylene-Vinyl Acetate Pellets)</v>
      </c>
      <c r="R16" s="51" t="str">
        <f>'Pellets (Poly)'!I16</f>
        <v>Chemical Silo (Ethylene-Vinyl Acetate Pellets)</v>
      </c>
      <c r="S16" s="51" t="str">
        <f>'Fibers (Poly)'!C16</f>
        <v>Fibers (Ethylene-Vinyl Acetate)</v>
      </c>
      <c r="T16" s="51" t="str">
        <f>'Blocks (Poly)'!D16</f>
        <v>Block (Ethylene-Vinyl Acetate)</v>
      </c>
      <c r="U16" s="51" t="str">
        <f>'Slabs (Poly)'!F16</f>
        <v>Slab (Ethylene-Vinyl Acetate)</v>
      </c>
      <c r="V16" s="51" t="str">
        <f>'Stairs (Poly)'!D16</f>
        <v>Stairs (Ethylene-Vinyl Acetate)</v>
      </c>
      <c r="W16" s="45">
        <f>Molds!C16</f>
        <v>0</v>
      </c>
      <c r="X16" s="45">
        <f xml:space="preserve"> 'Molded Items'!C16</f>
        <v>0</v>
      </c>
      <c r="Y16" s="45">
        <f>Inventories!$D16</f>
        <v>0</v>
      </c>
      <c r="Z16" s="45" t="str">
        <f>'Gripped Tools'!$C$16</f>
        <v>Gripped Diamond Pickaxe</v>
      </c>
      <c r="AA16" s="45">
        <f>'Pogo Stick'!$C16</f>
        <v>0</v>
      </c>
      <c r="AB16" s="45" t="str">
        <f>'Custom Item'!$C$16</f>
        <v>Regulator</v>
      </c>
      <c r="AC16" s="45" t="str">
        <f>'[1]Items (MC)'!B16</f>
        <v>Wooden Pickaxe</v>
      </c>
      <c r="AD16" s="45" t="str">
        <f>'[1]Blocks (MC)'!B16</f>
        <v>Gold Ore</v>
      </c>
    </row>
    <row r="17" spans="1:30" x14ac:dyDescent="0.2">
      <c r="A17" s="44" t="str">
        <f>Ores!$C$17</f>
        <v>Tar Sand</v>
      </c>
      <c r="B17" s="44" t="str">
        <f>Ingots!$C$17</f>
        <v>Steel Ingot</v>
      </c>
      <c r="C17" s="44" t="str">
        <f>'Block (Comp)'!$C$17</f>
        <v>Block of Steel</v>
      </c>
      <c r="D17" s="45" t="str">
        <f>Catalysts!$C$17</f>
        <v>Zeolite Catalyst</v>
      </c>
      <c r="E17" s="45" t="str">
        <f>'Pellets (Poly)'!F14</f>
        <v>Bag (Ethylene-Propylene Monomer Pellets)</v>
      </c>
      <c r="F17" s="45" t="str">
        <f>'Compound Vessels'!C17</f>
        <v>Flask (Methane)</v>
      </c>
      <c r="G17" s="48" t="str">
        <f>'Complex Vessels'!F17</f>
        <v>Vial (2-Ethoxyethyl Acetate)</v>
      </c>
      <c r="H17" s="48" t="str">
        <f>'Complex Vessels'!G17</f>
        <v>Beaker (2-Ethoxyethyl Acetate)</v>
      </c>
      <c r="I17" s="48" t="str">
        <f>'Complex Vessels'!H17</f>
        <v>Drum (2-Ethoxyethyl Acetate)</v>
      </c>
      <c r="J17" s="48" t="str">
        <f>'Complex Vessels'!I17</f>
        <v>Chemical Vat (2-Ethoxyethyl Acetate)</v>
      </c>
      <c r="K17" s="45" t="str">
        <f>'Element Vessels'!F17</f>
        <v>Bag (Sulfur)</v>
      </c>
      <c r="L17" s="45" t="str">
        <f>'Element Vessels'!G17</f>
        <v>Sack (Sulfur)</v>
      </c>
      <c r="M17" s="45" t="str">
        <f>'Element Vessels'!H17</f>
        <v>Powder Keg (Sulfur)</v>
      </c>
      <c r="N17" s="45" t="str">
        <f>'Element Vessels'!I17</f>
        <v>Chemical Silo (Sulfur)</v>
      </c>
      <c r="O17" s="51" t="str">
        <f>'Pellets (Poly)'!F17</f>
        <v>Bag (High Density PolyEthylene Pellets)</v>
      </c>
      <c r="P17" s="51" t="str">
        <f>'Pellets (Poly)'!G17</f>
        <v>Sack (High Density PolyEthylene Pellets)</v>
      </c>
      <c r="Q17" s="51" t="str">
        <f>'Pellets (Poly)'!H17</f>
        <v>Powder Keg (High Density PolyEthylene Pellets)</v>
      </c>
      <c r="R17" s="51" t="str">
        <f>'Pellets (Poly)'!I17</f>
        <v>Chemical Silo (High Density PolyEthylene Pellets)</v>
      </c>
      <c r="S17" s="51" t="str">
        <f>'Fibers (Poly)'!C17</f>
        <v>Fibers (High Density PolyEthylene)</v>
      </c>
      <c r="T17" s="51" t="str">
        <f>'Blocks (Poly)'!D17</f>
        <v>Block (High Density PolyEthylene)</v>
      </c>
      <c r="U17" s="51" t="str">
        <f>'Slabs (Poly)'!F17</f>
        <v>Slab (High Density PolyEthylene)</v>
      </c>
      <c r="V17" s="51" t="str">
        <f>'Stairs (Poly)'!D17</f>
        <v>Stairs (High Density PolyEthylene)</v>
      </c>
      <c r="W17" s="45">
        <f>Molds!C17</f>
        <v>0</v>
      </c>
      <c r="X17" s="45">
        <f xml:space="preserve"> 'Molded Items'!C17</f>
        <v>0</v>
      </c>
      <c r="Y17" s="45">
        <f>Inventories!$D17</f>
        <v>0</v>
      </c>
      <c r="Z17" s="45" t="str">
        <f>'Gripped Tools'!$C$17</f>
        <v>Gripped Diamond Axe</v>
      </c>
      <c r="AA17" s="45">
        <f>'Pogo Stick'!$C17</f>
        <v>0</v>
      </c>
      <c r="AB17" s="45" t="str">
        <f>'Custom Item'!$C$17</f>
        <v>Lighter</v>
      </c>
      <c r="AC17" s="45" t="str">
        <f>'[1]Items (MC)'!B17</f>
        <v>Wooden Axe</v>
      </c>
      <c r="AD17" s="45" t="str">
        <f>'[1]Blocks (MC)'!B17</f>
        <v>Iron Ore</v>
      </c>
    </row>
    <row r="18" spans="1:30" x14ac:dyDescent="0.2">
      <c r="A18" s="44" t="str">
        <f>Ores!$C$18</f>
        <v>Shale</v>
      </c>
      <c r="B18" s="44" t="str">
        <f>Ingots!$C$18</f>
        <v>Stainless Steel Ingot</v>
      </c>
      <c r="C18" s="44" t="str">
        <f>'Block (Comp)'!$C$18</f>
        <v>Block of Stainless Steel</v>
      </c>
      <c r="D18" s="45" t="str">
        <f>Catalysts!$C$18</f>
        <v>Zinc II Chloride Catalyst</v>
      </c>
      <c r="E18" s="45" t="str">
        <f>'Pellets (Poly)'!F15</f>
        <v>Bag (Ethylene-Propylene-Diene Monomer Pellets)</v>
      </c>
      <c r="F18" s="45" t="str">
        <f>'Compound Vessels'!C18</f>
        <v>Cartridge (Methane)</v>
      </c>
      <c r="G18" s="48" t="str">
        <f>'Complex Vessels'!F18</f>
        <v>Vial (2-Isopropoxyethanol)</v>
      </c>
      <c r="H18" s="48" t="str">
        <f>'Complex Vessels'!G18</f>
        <v>Beaker (2-Isopropoxyethanol)</v>
      </c>
      <c r="I18" s="48" t="str">
        <f>'Complex Vessels'!H18</f>
        <v>Drum (2-Isopropoxyethanol)</v>
      </c>
      <c r="J18" s="48" t="str">
        <f>'Complex Vessels'!I18</f>
        <v>Chemical Vat (2-Isopropoxyethanol)</v>
      </c>
      <c r="K18" s="45" t="str">
        <f>'Element Vessels'!F18</f>
        <v>Flask (Chlorine)</v>
      </c>
      <c r="L18" s="45" t="str">
        <f>'Element Vessels'!G18</f>
        <v>Cartridge (Chlorine)</v>
      </c>
      <c r="M18" s="45" t="str">
        <f>'Element Vessels'!H18</f>
        <v>Canister (Chlorine)</v>
      </c>
      <c r="N18" s="45" t="str">
        <f>'Element Vessels'!I18</f>
        <v>Chemical Tank (Chlorine)</v>
      </c>
      <c r="O18" s="51" t="str">
        <f>'Pellets (Poly)'!F18</f>
        <v>Bag (Hydrogenated Nitrile-Butadiene Rubber Pellets)</v>
      </c>
      <c r="P18" s="51" t="str">
        <f>'Pellets (Poly)'!G18</f>
        <v>Sack (Hydrogenated Nitrile-Butadiene Rubber Pellets)</v>
      </c>
      <c r="Q18" s="51" t="str">
        <f>'Pellets (Poly)'!H18</f>
        <v>Powder Keg (Hydrogenated Nitrile-Butadiene Rubber Pellets)</v>
      </c>
      <c r="R18" s="51" t="str">
        <f>'Pellets (Poly)'!I18</f>
        <v>Chemical Silo (Hydrogenated Nitrile-Butadiene Rubber Pellets)</v>
      </c>
      <c r="S18" s="51" t="str">
        <f>'Fibers (Poly)'!C18</f>
        <v>Fibers (Hydrogenated Nitrile-Butadiene Rubber)</v>
      </c>
      <c r="T18" s="51" t="str">
        <f>'Blocks (Poly)'!D18</f>
        <v>Block (Hydrogenated Nitrile-Butadiene Rubber)</v>
      </c>
      <c r="U18" s="51" t="str">
        <f>'Slabs (Poly)'!F18</f>
        <v>Slab (Hydrogenated Nitrile-Butadiene Rubber)</v>
      </c>
      <c r="V18" s="51" t="str">
        <f>'Stairs (Poly)'!D18</f>
        <v>Stairs (Hydrogenated Nitrile-Butadiene Rubber)</v>
      </c>
      <c r="W18" s="45">
        <f>Molds!C18</f>
        <v>0</v>
      </c>
      <c r="X18" s="45">
        <f xml:space="preserve"> 'Molded Items'!C18</f>
        <v>0</v>
      </c>
      <c r="Y18" s="45">
        <f>Inventories!$D18</f>
        <v>0</v>
      </c>
      <c r="Z18" s="45" t="str">
        <f>'Gripped Tools'!$C$18</f>
        <v>Gripped Golden Sword</v>
      </c>
      <c r="AA18" s="45">
        <f>'Pogo Stick'!$C18</f>
        <v>0</v>
      </c>
      <c r="AB18" s="45" t="str">
        <f>'Custom Item'!$C$18</f>
        <v>Rubber Mesh X</v>
      </c>
      <c r="AC18" s="45" t="str">
        <f>'[1]Items (MC)'!B18</f>
        <v>Stone Sword</v>
      </c>
      <c r="AD18" s="45" t="str">
        <f>'[1]Blocks (MC)'!B18</f>
        <v>Coal Ore</v>
      </c>
    </row>
    <row r="19" spans="1:30" x14ac:dyDescent="0.2">
      <c r="A19" s="44" t="str">
        <f>Ores!$C$19</f>
        <v>Graphite</v>
      </c>
      <c r="B19" s="44" t="str">
        <f>Ingots!$C$19</f>
        <v>Brass Ingot</v>
      </c>
      <c r="C19" s="44" t="str">
        <f>'Block (Comp)'!$C$19</f>
        <v>Block of Brass</v>
      </c>
      <c r="D19" s="45" t="str">
        <f>Catalysts!$C$19</f>
        <v>Tungsten VI Chloride  Catalyst</v>
      </c>
      <c r="E19" s="45" t="str">
        <f>'Pellets (Poly)'!F16</f>
        <v>Bag (Ethylene-Vinyl Acetate Pellets)</v>
      </c>
      <c r="F19" s="45" t="str">
        <f>'Compound Vessels'!C19</f>
        <v>Canister (Methane)</v>
      </c>
      <c r="G19" s="48" t="str">
        <f>'Complex Vessels'!F19</f>
        <v>Vial (2-Methoxyethanol)</v>
      </c>
      <c r="H19" s="48" t="str">
        <f>'Complex Vessels'!G19</f>
        <v>Beaker (2-Methoxyethanol)</v>
      </c>
      <c r="I19" s="48" t="str">
        <f>'Complex Vessels'!H19</f>
        <v>Drum (2-Methoxyethanol)</v>
      </c>
      <c r="J19" s="48" t="str">
        <f>'Complex Vessels'!I19</f>
        <v>Chemical Vat (2-Methoxyethanol)</v>
      </c>
      <c r="K19" s="45" t="str">
        <f>'Element Vessels'!F19</f>
        <v>Flask (Argon)</v>
      </c>
      <c r="L19" s="45" t="str">
        <f>'Element Vessels'!G19</f>
        <v>Cartridge (Argon)</v>
      </c>
      <c r="M19" s="45" t="str">
        <f>'Element Vessels'!H19</f>
        <v>Canister (Argon)</v>
      </c>
      <c r="N19" s="45" t="str">
        <f>'Element Vessels'!I19</f>
        <v>Chemical Tank (Argon)</v>
      </c>
      <c r="O19" s="51" t="str">
        <f>'Pellets (Poly)'!F19</f>
        <v>Bag (Isobutylene-Isoprene Rubber Pellets)</v>
      </c>
      <c r="P19" s="51" t="str">
        <f>'Pellets (Poly)'!G19</f>
        <v>Sack (Isobutylene-Isoprene Rubber Pellets)</v>
      </c>
      <c r="Q19" s="51" t="str">
        <f>'Pellets (Poly)'!H19</f>
        <v>Powder Keg (Isobutylene-Isoprene Rubber Pellets)</v>
      </c>
      <c r="R19" s="51" t="str">
        <f>'Pellets (Poly)'!I19</f>
        <v>Chemical Silo (Isobutylene-Isoprene Rubber Pellets)</v>
      </c>
      <c r="S19" s="51" t="str">
        <f>'Fibers (Poly)'!C19</f>
        <v>Fibers (Isobutylene-Isoprene Rubber)</v>
      </c>
      <c r="T19" s="51" t="str">
        <f>'Blocks (Poly)'!D19</f>
        <v>Block (Isobutylene-Isoprene Rubber)</v>
      </c>
      <c r="U19" s="51" t="str">
        <f>'Slabs (Poly)'!F19</f>
        <v>Slab (Isobutylene-Isoprene Rubber)</v>
      </c>
      <c r="V19" s="51" t="str">
        <f>'Stairs (Poly)'!D19</f>
        <v>Stairs (Isobutylene-Isoprene Rubber)</v>
      </c>
      <c r="W19" s="45">
        <f>Molds!C19</f>
        <v>0</v>
      </c>
      <c r="X19" s="45">
        <f xml:space="preserve"> 'Molded Items'!C19</f>
        <v>0</v>
      </c>
      <c r="Y19" s="45">
        <f>Inventories!$D19</f>
        <v>0</v>
      </c>
      <c r="Z19" s="45" t="str">
        <f>'Gripped Tools'!$C$19</f>
        <v>Gripped Golden Shovel</v>
      </c>
      <c r="AA19" s="45">
        <f>'Pogo Stick'!$C19</f>
        <v>0</v>
      </c>
      <c r="AB19" s="45" t="str">
        <f>'Custom Item'!$C$19</f>
        <v>Rubber Mesh O</v>
      </c>
      <c r="AC19" s="45" t="str">
        <f>'[1]Items (MC)'!B19</f>
        <v>Stone Shovel</v>
      </c>
      <c r="AD19" s="45" t="str">
        <f>'[1]Blocks (MC)'!B19</f>
        <v>Log</v>
      </c>
    </row>
    <row r="20" spans="1:30" x14ac:dyDescent="0.2">
      <c r="A20" s="44" t="str">
        <f>Ores!$C$20</f>
        <v>Chromite</v>
      </c>
      <c r="B20" s="44" t="str">
        <f>Ingots!$C$20</f>
        <v>Bronze Ingot</v>
      </c>
      <c r="C20" s="44" t="str">
        <f>'Block (Comp)'!$C$20</f>
        <v>Block of Bronze</v>
      </c>
      <c r="D20" s="45" t="str">
        <f>Catalysts!$C$20</f>
        <v>Samarium III Chloride Catalyst</v>
      </c>
      <c r="E20" s="45" t="str">
        <f>'Pellets (Poly)'!F17</f>
        <v>Bag (High Density PolyEthylene Pellets)</v>
      </c>
      <c r="F20" s="45" t="str">
        <f>'Compound Vessels'!C20</f>
        <v>Flask (Ethane)</v>
      </c>
      <c r="G20" s="48" t="str">
        <f>'Complex Vessels'!F20</f>
        <v>Vial (2-Methoxyethyl Acetate)</v>
      </c>
      <c r="H20" s="48" t="str">
        <f>'Complex Vessels'!G20</f>
        <v>Beaker (2-Methoxyethyl Acetate)</v>
      </c>
      <c r="I20" s="48" t="str">
        <f>'Complex Vessels'!H20</f>
        <v>Drum (2-Methoxyethyl Acetate)</v>
      </c>
      <c r="J20" s="48" t="str">
        <f>'Complex Vessels'!I20</f>
        <v>Chemical Vat (2-Methoxyethyl Acetate)</v>
      </c>
      <c r="K20" s="45" t="str">
        <f>'Element Vessels'!F20</f>
        <v>Bag (Potassium)</v>
      </c>
      <c r="L20" s="45" t="str">
        <f>'Element Vessels'!G20</f>
        <v>Sack (Potassium)</v>
      </c>
      <c r="M20" s="45" t="str">
        <f>'Element Vessels'!H20</f>
        <v>Powder Keg (Potassium)</v>
      </c>
      <c r="N20" s="45" t="str">
        <f>'Element Vessels'!I20</f>
        <v>Chemical Silo (Potassium)</v>
      </c>
      <c r="O20" s="51" t="str">
        <f>'Pellets (Poly)'!F20</f>
        <v>Bag (Lignin Pellets)</v>
      </c>
      <c r="P20" s="51" t="str">
        <f>'Pellets (Poly)'!G20</f>
        <v>Sack (Lignin Pellets)</v>
      </c>
      <c r="Q20" s="51" t="str">
        <f>'Pellets (Poly)'!H20</f>
        <v>Powder Keg (Lignin Pellets)</v>
      </c>
      <c r="R20" s="51" t="str">
        <f>'Pellets (Poly)'!I20</f>
        <v>Chemical Silo (Lignin Pellets)</v>
      </c>
      <c r="S20" s="51" t="str">
        <f>'Fibers (Poly)'!C20</f>
        <v>Fibers (Lignin)</v>
      </c>
      <c r="T20" s="51" t="str">
        <f>'Blocks (Poly)'!D20</f>
        <v>Block (Lignin)</v>
      </c>
      <c r="U20" s="51" t="str">
        <f>'Slabs (Poly)'!F20</f>
        <v>Slab (Lignin)</v>
      </c>
      <c r="V20" s="51" t="str">
        <f>'Stairs (Poly)'!D20</f>
        <v>Stairs (Lignin)</v>
      </c>
      <c r="W20" s="45">
        <f>Molds!C20</f>
        <v>0</v>
      </c>
      <c r="X20" s="45">
        <f xml:space="preserve"> 'Molded Items'!C20</f>
        <v>0</v>
      </c>
      <c r="Y20" s="45">
        <f>Inventories!$D20</f>
        <v>0</v>
      </c>
      <c r="Z20" s="45" t="str">
        <f>'Gripped Tools'!$C$20</f>
        <v>Gripped Golden Pickaxe</v>
      </c>
      <c r="AA20" s="45">
        <f>'Pogo Stick'!$C20</f>
        <v>0</v>
      </c>
      <c r="AB20" s="45" t="str">
        <f>'Custom Item'!$C$20</f>
        <v>Trampoline Mesh</v>
      </c>
      <c r="AC20" s="45" t="str">
        <f>'[1]Items (MC)'!B20</f>
        <v>Stone Pickaxe</v>
      </c>
      <c r="AD20" s="45" t="str">
        <f>'[1]Blocks (MC)'!B20</f>
        <v>Leaves</v>
      </c>
    </row>
    <row r="21" spans="1:30" x14ac:dyDescent="0.2">
      <c r="A21" s="44" t="str">
        <f>Ores!$C$21</f>
        <v>Bitumen</v>
      </c>
      <c r="B21" s="44">
        <f>Ingots!C21</f>
        <v>0</v>
      </c>
      <c r="C21" s="44" t="str">
        <f>'Block (Comp)'!C21</f>
        <v>Block of Bitumen</v>
      </c>
      <c r="D21" s="45" t="str">
        <f>Catalysts!$C$21</f>
        <v>Magnesium Oxide Catalyst</v>
      </c>
      <c r="E21" s="45" t="str">
        <f>'Pellets (Poly)'!F18</f>
        <v>Bag (Hydrogenated Nitrile-Butadiene Rubber Pellets)</v>
      </c>
      <c r="F21" s="45" t="str">
        <f>'Compound Vessels'!C21</f>
        <v>Cartridge (Ethane)</v>
      </c>
      <c r="G21" s="48" t="str">
        <f>'Complex Vessels'!F21</f>
        <v>Vial (2-MethylPentane)</v>
      </c>
      <c r="H21" s="48" t="str">
        <f>'Complex Vessels'!G21</f>
        <v>Beaker (2-MethylPentane)</v>
      </c>
      <c r="I21" s="48" t="str">
        <f>'Complex Vessels'!H21</f>
        <v>Drum (2-MethylPentane)</v>
      </c>
      <c r="J21" s="48" t="str">
        <f>'Complex Vessels'!I21</f>
        <v>Chemical Vat (2-MethylPentane)</v>
      </c>
      <c r="K21" s="45" t="str">
        <f>'Element Vessels'!F21</f>
        <v>Bag (Calcium)</v>
      </c>
      <c r="L21" s="45" t="str">
        <f>'Element Vessels'!G21</f>
        <v>Sack (Calcium)</v>
      </c>
      <c r="M21" s="45" t="str">
        <f>'Element Vessels'!H21</f>
        <v>Powder Keg (Calcium)</v>
      </c>
      <c r="N21" s="45" t="str">
        <f>'Element Vessels'!I21</f>
        <v>Chemical Silo (Calcium)</v>
      </c>
      <c r="O21" s="51" t="str">
        <f>'Pellets (Poly)'!F21</f>
        <v>Bag (Linear Low-Density PolyEthylene Pellets)</v>
      </c>
      <c r="P21" s="51" t="str">
        <f>'Pellets (Poly)'!G21</f>
        <v>Sack (Linear Low-Density PolyEthylene Pellets)</v>
      </c>
      <c r="Q21" s="51" t="str">
        <f>'Pellets (Poly)'!H21</f>
        <v>Powder Keg (Linear Low-Density PolyEthylene Pellets)</v>
      </c>
      <c r="R21" s="51" t="str">
        <f>'Pellets (Poly)'!I21</f>
        <v>Chemical Silo (Linear Low-Density PolyEthylene Pellets)</v>
      </c>
      <c r="S21" s="51" t="str">
        <f>'Fibers (Poly)'!C21</f>
        <v>Fibers (Linear Low-Density PolyEthylene)</v>
      </c>
      <c r="T21" s="51" t="str">
        <f>'Blocks (Poly)'!D21</f>
        <v>Block (Linear Low-Density PolyEthylene)</v>
      </c>
      <c r="U21" s="51" t="str">
        <f>'Slabs (Poly)'!F21</f>
        <v>Slab (Linear Low-Density PolyEthylene)</v>
      </c>
      <c r="V21" s="51" t="str">
        <f>'Stairs (Poly)'!D21</f>
        <v>Stairs (Linear Low-Density PolyEthylene)</v>
      </c>
      <c r="W21" s="45">
        <f>Molds!C21</f>
        <v>0</v>
      </c>
      <c r="X21" s="45">
        <f xml:space="preserve"> 'Molded Items'!C21</f>
        <v>0</v>
      </c>
      <c r="Y21" s="45">
        <f>Inventories!$D21</f>
        <v>0</v>
      </c>
      <c r="Z21" s="45" t="str">
        <f>'Gripped Tools'!$C$21</f>
        <v>Gripped Golden Axe</v>
      </c>
      <c r="AA21" s="45">
        <f>'Pogo Stick'!$C21</f>
        <v>0</v>
      </c>
      <c r="AB21" s="45" t="str">
        <f>'Custom Item'!$C21</f>
        <v>Trampoline</v>
      </c>
      <c r="AC21" s="45" t="str">
        <f>'[1]Items (MC)'!B21</f>
        <v>Stone Axe</v>
      </c>
      <c r="AD21" s="45" t="str">
        <f>'[1]Blocks (MC)'!B21</f>
        <v>Sponge</v>
      </c>
    </row>
    <row r="22" spans="1:30" x14ac:dyDescent="0.2">
      <c r="A22" s="44">
        <f>Ores!C22</f>
        <v>0</v>
      </c>
      <c r="B22" s="44">
        <f>Ingots!C22</f>
        <v>0</v>
      </c>
      <c r="C22" s="44">
        <f>'Block (Comp)'!C22</f>
        <v>0</v>
      </c>
      <c r="D22" s="45" t="str">
        <f>Catalysts!$C$22</f>
        <v>Magnesium Sulfate Catalyst</v>
      </c>
      <c r="E22" s="45" t="str">
        <f>'Pellets (Poly)'!F19</f>
        <v>Bag (Isobutylene-Isoprene Rubber Pellets)</v>
      </c>
      <c r="F22" s="45" t="str">
        <f>'Compound Vessels'!C22</f>
        <v>Canister (Ethane)</v>
      </c>
      <c r="G22" s="48" t="str">
        <f>'Complex Vessels'!F22</f>
        <v>Vial (2-Phenoxyethanol)</v>
      </c>
      <c r="H22" s="48" t="str">
        <f>'Complex Vessels'!G22</f>
        <v>Beaker (2-Phenoxyethanol)</v>
      </c>
      <c r="I22" s="48" t="str">
        <f>'Complex Vessels'!H22</f>
        <v>Drum (2-Phenoxyethanol)</v>
      </c>
      <c r="J22" s="48" t="str">
        <f>'Complex Vessels'!I22</f>
        <v>Chemical Vat (2-Phenoxyethanol)</v>
      </c>
      <c r="K22" s="45" t="str">
        <f>'Element Vessels'!F22</f>
        <v>Bag (Scandium)</v>
      </c>
      <c r="L22" s="45" t="str">
        <f>'Element Vessels'!G22</f>
        <v>Sack (Scandium)</v>
      </c>
      <c r="M22" s="45" t="str">
        <f>'Element Vessels'!H22</f>
        <v>Powder Keg (Scandium)</v>
      </c>
      <c r="N22" s="45" t="str">
        <f>'Element Vessels'!I22</f>
        <v>Chemical Silo (Scandium)</v>
      </c>
      <c r="O22" s="51" t="str">
        <f>'Pellets (Poly)'!F22</f>
        <v>Bag (Liquid Crystal Polymer Pellets)</v>
      </c>
      <c r="P22" s="51" t="str">
        <f>'Pellets (Poly)'!G22</f>
        <v>Sack (Liquid Crystal Polymer Pellets)</v>
      </c>
      <c r="Q22" s="51" t="str">
        <f>'Pellets (Poly)'!H22</f>
        <v>Powder Keg (Liquid Crystal Polymer Pellets)</v>
      </c>
      <c r="R22" s="51" t="str">
        <f>'Pellets (Poly)'!I22</f>
        <v>Chemical Silo (Liquid Crystal Polymer Pellets)</v>
      </c>
      <c r="S22" s="51" t="str">
        <f>'Fibers (Poly)'!C22</f>
        <v>Fibers (Liquid Crystal Polymer)</v>
      </c>
      <c r="T22" s="51" t="str">
        <f>'Blocks (Poly)'!D22</f>
        <v>Block (Liquid Crystal Polymer)</v>
      </c>
      <c r="U22" s="51" t="str">
        <f>'Slabs (Poly)'!F22</f>
        <v>Slab (Liquid Crystal Polymer)</v>
      </c>
      <c r="V22" s="51" t="str">
        <f>'Stairs (Poly)'!D22</f>
        <v>Stairs (Liquid Crystal Polymer)</v>
      </c>
      <c r="W22" s="45">
        <f>Molds!C22</f>
        <v>0</v>
      </c>
      <c r="X22" s="45">
        <f xml:space="preserve"> 'Molded Items'!C22</f>
        <v>0</v>
      </c>
      <c r="Y22" s="45">
        <f>Inventories!$D22</f>
        <v>0</v>
      </c>
      <c r="Z22" s="45" t="str">
        <f>'Gripped Tools'!$C$22</f>
        <v>Gripped Wooden Hoe</v>
      </c>
      <c r="AA22" s="45">
        <f>'Pogo Stick'!$C22</f>
        <v>0</v>
      </c>
      <c r="AB22" s="45" t="str">
        <f>'Custom Item'!$C22</f>
        <v>Gas Mantle</v>
      </c>
      <c r="AC22" s="45" t="str">
        <f>'[1]Items (MC)'!B22</f>
        <v>Diamond Sword</v>
      </c>
      <c r="AD22" s="45" t="str">
        <f>'[1]Blocks (MC)'!B22</f>
        <v>Glass</v>
      </c>
    </row>
    <row r="23" spans="1:30" x14ac:dyDescent="0.2">
      <c r="A23" s="44">
        <f>Ores!C23</f>
        <v>0</v>
      </c>
      <c r="B23" s="44">
        <f>Ingots!C23</f>
        <v>0</v>
      </c>
      <c r="C23" s="44">
        <f>'Block (Comp)'!C23</f>
        <v>0</v>
      </c>
      <c r="D23" s="45" t="str">
        <f>Catalysts!$C$23</f>
        <v>Copper II Sulfate Catalyst</v>
      </c>
      <c r="E23" s="45" t="str">
        <f>'Pellets (Poly)'!F20</f>
        <v>Bag (Lignin Pellets)</v>
      </c>
      <c r="F23" s="45" t="str">
        <f>'Compound Vessels'!C23</f>
        <v>Flask (Propane)</v>
      </c>
      <c r="G23" s="48" t="str">
        <f>'Complex Vessels'!F23</f>
        <v>Vial (2-Propanol)</v>
      </c>
      <c r="H23" s="48" t="str">
        <f>'Complex Vessels'!G23</f>
        <v>Beaker (2-Propanol)</v>
      </c>
      <c r="I23" s="48" t="str">
        <f>'Complex Vessels'!H23</f>
        <v>Drum (2-Propanol)</v>
      </c>
      <c r="J23" s="48" t="str">
        <f>'Complex Vessels'!I23</f>
        <v>Chemical Vat (2-Propanol)</v>
      </c>
      <c r="K23" s="45" t="str">
        <f>'Element Vessels'!F23</f>
        <v>Bag (Titanium)</v>
      </c>
      <c r="L23" s="45" t="str">
        <f>'Element Vessels'!G23</f>
        <v>Sack (Titanium)</v>
      </c>
      <c r="M23" s="45" t="str">
        <f>'Element Vessels'!H23</f>
        <v>Powder Keg (Titanium)</v>
      </c>
      <c r="N23" s="45" t="str">
        <f>'Element Vessels'!I23</f>
        <v>Chemical Silo (Titanium)</v>
      </c>
      <c r="O23" s="51" t="str">
        <f>'Pellets (Poly)'!F23</f>
        <v>Bag (Low Density PolyEthylene Pellets)</v>
      </c>
      <c r="P23" s="51" t="str">
        <f>'Pellets (Poly)'!G23</f>
        <v>Sack (Low Density PolyEthylene Pellets)</v>
      </c>
      <c r="Q23" s="51" t="str">
        <f>'Pellets (Poly)'!H23</f>
        <v>Powder Keg (Low Density PolyEthylene Pellets)</v>
      </c>
      <c r="R23" s="51" t="str">
        <f>'Pellets (Poly)'!I23</f>
        <v>Chemical Silo (Low Density PolyEthylene Pellets)</v>
      </c>
      <c r="S23" s="51" t="str">
        <f>'Fibers (Poly)'!C23</f>
        <v>Fibers (Low Density PolyEthylene)</v>
      </c>
      <c r="T23" s="51" t="str">
        <f>'Blocks (Poly)'!D23</f>
        <v>Block (Low Density PolyEthylene)</v>
      </c>
      <c r="U23" s="51" t="str">
        <f>'Slabs (Poly)'!F23</f>
        <v>Slab (Low Density PolyEthylene)</v>
      </c>
      <c r="V23" s="51" t="str">
        <f>'Stairs (Poly)'!D23</f>
        <v>Stairs (Low Density PolyEthylene)</v>
      </c>
      <c r="W23" s="45">
        <f>Molds!C23</f>
        <v>0</v>
      </c>
      <c r="X23" s="45">
        <f xml:space="preserve"> 'Molded Items'!C23</f>
        <v>0</v>
      </c>
      <c r="Y23" s="45">
        <f>Inventories!$D23</f>
        <v>0</v>
      </c>
      <c r="Z23" s="45" t="str">
        <f>'Gripped Tools'!$C$23</f>
        <v>Gripped Stone Hoe</v>
      </c>
      <c r="AA23" s="45">
        <f>'Pogo Stick'!$C23</f>
        <v>0</v>
      </c>
      <c r="AB23" s="45" t="str">
        <f>'Custom Item'!$C23</f>
        <v>Kevlar Vest</v>
      </c>
      <c r="AC23" s="45" t="str">
        <f>'[1]Items (MC)'!B23</f>
        <v>Diamond Shovel</v>
      </c>
      <c r="AD23" s="45" t="str">
        <f>'[1]Blocks (MC)'!B23</f>
        <v>Lapis Ore</v>
      </c>
    </row>
    <row r="24" spans="1:30" x14ac:dyDescent="0.2">
      <c r="A24" s="44">
        <f>Ores!C24</f>
        <v>0</v>
      </c>
      <c r="B24" s="44">
        <f>Ingots!C24</f>
        <v>0</v>
      </c>
      <c r="C24" s="44">
        <f>'Block (Comp)'!C24</f>
        <v>0</v>
      </c>
      <c r="D24" s="45" t="str">
        <f>Catalysts!$C$24</f>
        <v>Calcium Hydride Catalyst</v>
      </c>
      <c r="E24" s="45" t="str">
        <f>'Pellets (Poly)'!F21</f>
        <v>Bag (Linear Low-Density PolyEthylene Pellets)</v>
      </c>
      <c r="F24" s="45" t="str">
        <f>'Compound Vessels'!C24</f>
        <v>Cartridge (Propane)</v>
      </c>
      <c r="G24" s="48" t="str">
        <f>'Complex Vessels'!F24</f>
        <v>Vial (2-Propoxyethanol)</v>
      </c>
      <c r="H24" s="48" t="str">
        <f>'Complex Vessels'!G24</f>
        <v>Beaker (2-Propoxyethanol)</v>
      </c>
      <c r="I24" s="48" t="str">
        <f>'Complex Vessels'!H24</f>
        <v>Drum (2-Propoxyethanol)</v>
      </c>
      <c r="J24" s="48" t="str">
        <f>'Complex Vessels'!I24</f>
        <v>Chemical Vat (2-Propoxyethanol)</v>
      </c>
      <c r="K24" s="45" t="str">
        <f>'Element Vessels'!F24</f>
        <v>Bag (Vanadium)</v>
      </c>
      <c r="L24" s="45" t="str">
        <f>'Element Vessels'!G24</f>
        <v>Sack (Vanadium)</v>
      </c>
      <c r="M24" s="45" t="str">
        <f>'Element Vessels'!H24</f>
        <v>Powder Keg (Vanadium)</v>
      </c>
      <c r="N24" s="45" t="str">
        <f>'Element Vessels'!I24</f>
        <v>Chemical Silo (Vanadium)</v>
      </c>
      <c r="O24" s="51" t="str">
        <f>'Pellets (Poly)'!F24</f>
        <v>Bag (Medium Density PolyEthylene Pellets)</v>
      </c>
      <c r="P24" s="51" t="str">
        <f>'Pellets (Poly)'!G24</f>
        <v>Sack (Medium Density PolyEthylene Pellets)</v>
      </c>
      <c r="Q24" s="51" t="str">
        <f>'Pellets (Poly)'!H24</f>
        <v>Powder Keg (Medium Density PolyEthylene Pellets)</v>
      </c>
      <c r="R24" s="51" t="str">
        <f>'Pellets (Poly)'!I24</f>
        <v>Chemical Silo (Medium Density PolyEthylene Pellets)</v>
      </c>
      <c r="S24" s="51" t="str">
        <f>'Fibers (Poly)'!C24</f>
        <v>Fibers (Medium Density PolyEthylene)</v>
      </c>
      <c r="T24" s="51" t="str">
        <f>'Blocks (Poly)'!D24</f>
        <v>Block (Medium Density PolyEthylene)</v>
      </c>
      <c r="U24" s="51" t="str">
        <f>'Slabs (Poly)'!F24</f>
        <v>Slab (Medium Density PolyEthylene)</v>
      </c>
      <c r="V24" s="51" t="str">
        <f>'Stairs (Poly)'!D24</f>
        <v>Stairs (Medium Density PolyEthylene)</v>
      </c>
      <c r="W24" s="45">
        <f>Molds!C24</f>
        <v>0</v>
      </c>
      <c r="X24" s="45">
        <f xml:space="preserve"> 'Molded Items'!C24</f>
        <v>0</v>
      </c>
      <c r="Y24" s="45">
        <f>Inventories!$D24</f>
        <v>0</v>
      </c>
      <c r="Z24" s="45" t="str">
        <f>'Gripped Tools'!$C$24</f>
        <v>Gripped Iron Hoe</v>
      </c>
      <c r="AA24" s="45">
        <f>'Pogo Stick'!$C24</f>
        <v>0</v>
      </c>
      <c r="AB24" s="45" t="str">
        <f>'Custom Item'!$C24</f>
        <v>Heat Exchanger</v>
      </c>
      <c r="AC24" s="45" t="str">
        <f>'[1]Items (MC)'!B24</f>
        <v>Diamond Pickaxe</v>
      </c>
      <c r="AD24" s="45" t="str">
        <f>'[1]Blocks (MC)'!B24</f>
        <v>Lapis Block</v>
      </c>
    </row>
    <row r="25" spans="1:30" x14ac:dyDescent="0.2">
      <c r="A25" s="44">
        <f>Ores!C25</f>
        <v>0</v>
      </c>
      <c r="B25" s="44">
        <f>Ingots!C25</f>
        <v>0</v>
      </c>
      <c r="C25" s="44">
        <f>'Block (Comp)'!C25</f>
        <v>0</v>
      </c>
      <c r="D25" s="45" t="str">
        <f>Catalysts!$C$25</f>
        <v>Phosphorus Pentoxide Catalyst</v>
      </c>
      <c r="E25" s="45" t="str">
        <f>'Pellets (Poly)'!F22</f>
        <v>Bag (Liquid Crystal Polymer Pellets)</v>
      </c>
      <c r="F25" s="45" t="str">
        <f>'Compound Vessels'!C25</f>
        <v>Canister (Propane)</v>
      </c>
      <c r="G25" s="48" t="str">
        <f>'Complex Vessels'!F25</f>
        <v>Vial (3-Hydroxybutanoic Acid)</v>
      </c>
      <c r="H25" s="48" t="str">
        <f>'Complex Vessels'!G25</f>
        <v>Beaker (3-Hydroxybutanoic Acid)</v>
      </c>
      <c r="I25" s="48" t="str">
        <f>'Complex Vessels'!H25</f>
        <v>Drum (3-Hydroxybutanoic Acid)</v>
      </c>
      <c r="J25" s="48" t="str">
        <f>'Complex Vessels'!I25</f>
        <v>Chemical Vat (3-Hydroxybutanoic Acid)</v>
      </c>
      <c r="K25" s="45" t="str">
        <f>'Element Vessels'!F25</f>
        <v>Bag (Chromium)</v>
      </c>
      <c r="L25" s="45" t="str">
        <f>'Element Vessels'!G25</f>
        <v>Sack (Chromium)</v>
      </c>
      <c r="M25" s="45" t="str">
        <f>'Element Vessels'!H25</f>
        <v>Powder Keg (Chromium)</v>
      </c>
      <c r="N25" s="45" t="str">
        <f>'Element Vessels'!I25</f>
        <v>Chemical Silo (Chromium)</v>
      </c>
      <c r="O25" s="51" t="str">
        <f>'Pellets (Poly)'!F25</f>
        <v>Bag (Melamine-Formaldehyde Polymers Pellets)</v>
      </c>
      <c r="P25" s="51" t="str">
        <f>'Pellets (Poly)'!G25</f>
        <v>Sack (Melamine-Formaldehyde Polymers Pellets)</v>
      </c>
      <c r="Q25" s="51" t="str">
        <f>'Pellets (Poly)'!H25</f>
        <v>Powder Keg (Melamine-Formaldehyde Polymers Pellets)</v>
      </c>
      <c r="R25" s="51" t="str">
        <f>'Pellets (Poly)'!I25</f>
        <v>Chemical Silo (Melamine-Formaldehyde Polymers Pellets)</v>
      </c>
      <c r="S25" s="51" t="str">
        <f>'Fibers (Poly)'!C25</f>
        <v>Fibers (Melamine-Formaldehyde Polymers)</v>
      </c>
      <c r="T25" s="51" t="str">
        <f>'Blocks (Poly)'!D25</f>
        <v>Block (Melamine-Formaldehyde Polymers)</v>
      </c>
      <c r="U25" s="51" t="str">
        <f>'Slabs (Poly)'!F25</f>
        <v>Slab (Melamine-Formaldehyde Polymers)</v>
      </c>
      <c r="V25" s="51" t="str">
        <f>'Stairs (Poly)'!D25</f>
        <v>Stairs (Melamine-Formaldehyde Polymers)</v>
      </c>
      <c r="W25" s="45">
        <f>Molds!C25</f>
        <v>0</v>
      </c>
      <c r="X25" s="45">
        <f xml:space="preserve"> 'Molded Items'!C25</f>
        <v>0</v>
      </c>
      <c r="Y25" s="45">
        <f>Inventories!$D25</f>
        <v>0</v>
      </c>
      <c r="Z25" s="45" t="str">
        <f>'Gripped Tools'!$C$25</f>
        <v>Gripped Diamond Hoe</v>
      </c>
      <c r="AA25" s="45">
        <f>'Pogo Stick'!$C25</f>
        <v>0</v>
      </c>
      <c r="AB25" s="45" t="str">
        <f>'Custom Item'!$C25</f>
        <v>Heat Fins</v>
      </c>
      <c r="AC25" s="45" t="str">
        <f>'[1]Items (MC)'!B25</f>
        <v>Diamond Axe</v>
      </c>
      <c r="AD25" s="45" t="str">
        <f>'[1]Blocks (MC)'!B25</f>
        <v>Dispenser</v>
      </c>
    </row>
    <row r="26" spans="1:30" x14ac:dyDescent="0.2">
      <c r="A26" s="44">
        <f>Ores!C26</f>
        <v>0</v>
      </c>
      <c r="B26" s="44">
        <f>Ingots!C26</f>
        <v>0</v>
      </c>
      <c r="C26" s="44">
        <f>'Block (Comp)'!C26</f>
        <v>0</v>
      </c>
      <c r="D26" s="45" t="str">
        <f>Catalysts!$C$26</f>
        <v>Trimethyl Orthoformate Catalyst</v>
      </c>
      <c r="E26" s="45" t="str">
        <f>'Pellets (Poly)'!F23</f>
        <v>Bag (Low Density PolyEthylene Pellets)</v>
      </c>
      <c r="F26" s="45" t="str">
        <f>'Compound Vessels'!C26</f>
        <v>Flask (Butane Isomers)</v>
      </c>
      <c r="G26" s="48" t="str">
        <f>'Complex Vessels'!F26</f>
        <v>Vial (3-Hydroxypentanoic Acid)</v>
      </c>
      <c r="H26" s="48" t="str">
        <f>'Complex Vessels'!G26</f>
        <v>Beaker (3-Hydroxypentanoic Acid)</v>
      </c>
      <c r="I26" s="48" t="str">
        <f>'Complex Vessels'!H26</f>
        <v>Drum (3-Hydroxypentanoic Acid)</v>
      </c>
      <c r="J26" s="48" t="str">
        <f>'Complex Vessels'!I26</f>
        <v>Chemical Vat (3-Hydroxypentanoic Acid)</v>
      </c>
      <c r="K26" s="45" t="str">
        <f>'Element Vessels'!F26</f>
        <v>Bag (Manganese)</v>
      </c>
      <c r="L26" s="45" t="str">
        <f>'Element Vessels'!G26</f>
        <v>Sack (Manganese)</v>
      </c>
      <c r="M26" s="45" t="str">
        <f>'Element Vessels'!H26</f>
        <v>Powder Keg (Manganese)</v>
      </c>
      <c r="N26" s="45" t="str">
        <f>'Element Vessels'!I26</f>
        <v>Chemical Silo (Manganese)</v>
      </c>
      <c r="O26" s="51" t="str">
        <f>'Pellets (Poly)'!F26</f>
        <v>Bag (Metaldehyde Pellets)</v>
      </c>
      <c r="P26" s="51" t="str">
        <f>'Pellets (Poly)'!G26</f>
        <v>Sack (Metaldehyde Pellets)</v>
      </c>
      <c r="Q26" s="51" t="str">
        <f>'Pellets (Poly)'!H26</f>
        <v>Powder Keg (Metaldehyde Pellets)</v>
      </c>
      <c r="R26" s="51" t="str">
        <f>'Pellets (Poly)'!I26</f>
        <v>Chemical Silo (Metaldehyde Pellets)</v>
      </c>
      <c r="S26" s="51" t="str">
        <f>'Fibers (Poly)'!C26</f>
        <v>Fibers (Metaldehyde)</v>
      </c>
      <c r="T26" s="51" t="str">
        <f>'Blocks (Poly)'!D26</f>
        <v>Block (Metaldehyde)</v>
      </c>
      <c r="U26" s="51" t="str">
        <f>'Slabs (Poly)'!F26</f>
        <v>Slab (Metaldehyde)</v>
      </c>
      <c r="V26" s="51" t="str">
        <f>'Stairs (Poly)'!D26</f>
        <v>Stairs (Metaldehyde)</v>
      </c>
      <c r="W26" s="45">
        <f>Molds!C26</f>
        <v>0</v>
      </c>
      <c r="X26" s="45">
        <f xml:space="preserve"> 'Molded Items'!C26</f>
        <v>0</v>
      </c>
      <c r="Y26" s="45">
        <f>Inventories!$D26</f>
        <v>0</v>
      </c>
      <c r="Z26" s="45" t="str">
        <f>'Gripped Tools'!$C$26</f>
        <v>Gripped Golden Hoe</v>
      </c>
      <c r="AA26" s="45">
        <f>'Pogo Stick'!$C26</f>
        <v>0</v>
      </c>
      <c r="AB26" s="45" t="str">
        <f>'Custom Item'!$C26</f>
        <v>Flashlight Shaft</v>
      </c>
      <c r="AC26" s="45" t="str">
        <f>'[1]Items (MC)'!B26</f>
        <v>Stick</v>
      </c>
      <c r="AD26" s="45" t="str">
        <f>'[1]Blocks (MC)'!B26</f>
        <v>Sandstone</v>
      </c>
    </row>
    <row r="27" spans="1:30" x14ac:dyDescent="0.2">
      <c r="A27" s="44">
        <f>Ores!C27</f>
        <v>0</v>
      </c>
      <c r="B27" s="44">
        <f>Ingots!C27</f>
        <v>0</v>
      </c>
      <c r="C27" s="44">
        <f>'Block (Comp)'!C27</f>
        <v>0</v>
      </c>
      <c r="D27" s="45" t="str">
        <f>Catalysts!$C$27</f>
        <v>Aluminoxane Catalyst</v>
      </c>
      <c r="E27" s="45" t="str">
        <f>'Pellets (Poly)'!F24</f>
        <v>Bag (Medium Density PolyEthylene Pellets)</v>
      </c>
      <c r="F27" s="45" t="str">
        <f>'Compound Vessels'!C27</f>
        <v>Cartridge (Butane Isomers)</v>
      </c>
      <c r="G27" s="48" t="str">
        <f>'Complex Vessels'!F27</f>
        <v>Vial (3-MethylPentane)</v>
      </c>
      <c r="H27" s="48" t="str">
        <f>'Complex Vessels'!G27</f>
        <v>Beaker (3-MethylPentane)</v>
      </c>
      <c r="I27" s="48" t="str">
        <f>'Complex Vessels'!H27</f>
        <v>Drum (3-MethylPentane)</v>
      </c>
      <c r="J27" s="48" t="str">
        <f>'Complex Vessels'!I27</f>
        <v>Chemical Vat (3-MethylPentane)</v>
      </c>
      <c r="K27" s="45" t="str">
        <f>'Element Vessels'!F27</f>
        <v>Bag (Iron)</v>
      </c>
      <c r="L27" s="45" t="str">
        <f>'Element Vessels'!G27</f>
        <v>Sack (Iron)</v>
      </c>
      <c r="M27" s="45" t="str">
        <f>'Element Vessels'!H27</f>
        <v>Powder Keg (Iron)</v>
      </c>
      <c r="N27" s="45" t="str">
        <f>'Element Vessels'!I27</f>
        <v>Chemical Silo (Iron)</v>
      </c>
      <c r="O27" s="51" t="str">
        <f>'Pellets (Poly)'!F27</f>
        <v>Bag (Nitrile-Butadiene Rubber Pellets)</v>
      </c>
      <c r="P27" s="51" t="str">
        <f>'Pellets (Poly)'!G27</f>
        <v>Sack (Nitrile-Butadiene Rubber Pellets)</v>
      </c>
      <c r="Q27" s="51" t="str">
        <f>'Pellets (Poly)'!H27</f>
        <v>Powder Keg (Nitrile-Butadiene Rubber Pellets)</v>
      </c>
      <c r="R27" s="51" t="str">
        <f>'Pellets (Poly)'!I27</f>
        <v>Chemical Silo (Nitrile-Butadiene Rubber Pellets)</v>
      </c>
      <c r="S27" s="51" t="str">
        <f>'Fibers (Poly)'!C27</f>
        <v>Fibers (Nitrile-Butadiene Rubber)</v>
      </c>
      <c r="T27" s="51" t="str">
        <f>'Blocks (Poly)'!D27</f>
        <v>Block (Nitrile-Butadiene Rubber)</v>
      </c>
      <c r="U27" s="51" t="str">
        <f>'Slabs (Poly)'!F27</f>
        <v>Slab (Nitrile-Butadiene Rubber)</v>
      </c>
      <c r="V27" s="51" t="str">
        <f>'Stairs (Poly)'!D27</f>
        <v>Stairs (Nitrile-Butadiene Rubber)</v>
      </c>
      <c r="W27" s="45">
        <f>Molds!C27</f>
        <v>0</v>
      </c>
      <c r="X27" s="45">
        <f xml:space="preserve"> 'Molded Items'!C27</f>
        <v>0</v>
      </c>
      <c r="Y27" s="45">
        <f>Inventories!$D27</f>
        <v>0</v>
      </c>
      <c r="Z27" s="45">
        <f>'Gripped Tools'!C27</f>
        <v>0</v>
      </c>
      <c r="AA27" s="45">
        <f>'Pogo Stick'!$C27</f>
        <v>0</v>
      </c>
      <c r="AB27" s="45" t="str">
        <f>'Custom Item'!$C27</f>
        <v>Metalized PET film</v>
      </c>
      <c r="AC27" s="45" t="str">
        <f>'[1]Items (MC)'!B27</f>
        <v>Bowl</v>
      </c>
      <c r="AD27" s="45" t="str">
        <f>'[1]Blocks (MC)'!B27</f>
        <v>Noteblock</v>
      </c>
    </row>
    <row r="28" spans="1:30" x14ac:dyDescent="0.2">
      <c r="A28" s="44">
        <f>Ores!C28</f>
        <v>0</v>
      </c>
      <c r="B28" s="44">
        <f>Ingots!C28</f>
        <v>0</v>
      </c>
      <c r="C28" s="44">
        <f>'Block (Comp)'!C28</f>
        <v>0</v>
      </c>
      <c r="D28" s="45" t="str">
        <f>Catalysts!$C$28</f>
        <v>Sodium Hydroxide Catalyst</v>
      </c>
      <c r="E28" s="45" t="str">
        <f>'Pellets (Poly)'!F25</f>
        <v>Bag (Melamine-Formaldehyde Polymers Pellets)</v>
      </c>
      <c r="F28" s="45" t="str">
        <f>'Compound Vessels'!C28</f>
        <v>Canister (Butane Isomers)</v>
      </c>
      <c r="G28" s="48" t="str">
        <f>'Complex Vessels'!F28</f>
        <v>Vial (4-Hydroxybenzoic Acid)</v>
      </c>
      <c r="H28" s="48" t="str">
        <f>'Complex Vessels'!G28</f>
        <v>Beaker (4-Hydroxybenzoic Acid)</v>
      </c>
      <c r="I28" s="48" t="str">
        <f>'Complex Vessels'!H28</f>
        <v>Drum (4-Hydroxybenzoic Acid)</v>
      </c>
      <c r="J28" s="48" t="str">
        <f>'Complex Vessels'!I28</f>
        <v>Chemical Vat (4-Hydroxybenzoic Acid)</v>
      </c>
      <c r="K28" s="45" t="str">
        <f>'Element Vessels'!F28</f>
        <v>Bag (Cobalt)</v>
      </c>
      <c r="L28" s="45" t="str">
        <f>'Element Vessels'!G28</f>
        <v>Sack (Cobalt)</v>
      </c>
      <c r="M28" s="45" t="str">
        <f>'Element Vessels'!H28</f>
        <v>Powder Keg (Cobalt)</v>
      </c>
      <c r="N28" s="45" t="str">
        <f>'Element Vessels'!I28</f>
        <v>Chemical Silo (Cobalt)</v>
      </c>
      <c r="O28" s="51" t="str">
        <f>'Pellets (Poly)'!F28</f>
        <v>Bag (Paraformaldehyde Pellets)</v>
      </c>
      <c r="P28" s="51" t="str">
        <f>'Pellets (Poly)'!G28</f>
        <v>Sack (Paraformaldehyde Pellets)</v>
      </c>
      <c r="Q28" s="51" t="str">
        <f>'Pellets (Poly)'!H28</f>
        <v>Powder Keg (Paraformaldehyde Pellets)</v>
      </c>
      <c r="R28" s="51" t="str">
        <f>'Pellets (Poly)'!I28</f>
        <v>Chemical Silo (Paraformaldehyde Pellets)</v>
      </c>
      <c r="S28" s="51" t="str">
        <f>'Fibers (Poly)'!C28</f>
        <v>Fibers (Paraformaldehyde)</v>
      </c>
      <c r="T28" s="51" t="str">
        <f>'Blocks (Poly)'!D28</f>
        <v>Block (Paraformaldehyde)</v>
      </c>
      <c r="U28" s="51" t="str">
        <f>'Slabs (Poly)'!F28</f>
        <v>Slab (Paraformaldehyde)</v>
      </c>
      <c r="V28" s="51" t="str">
        <f>'Stairs (Poly)'!D28</f>
        <v>Stairs (Paraformaldehyde)</v>
      </c>
      <c r="W28" s="45">
        <f>Molds!C28</f>
        <v>0</v>
      </c>
      <c r="X28" s="45">
        <f xml:space="preserve"> 'Molded Items'!C28</f>
        <v>0</v>
      </c>
      <c r="Y28" s="45">
        <f>Inventories!$D28</f>
        <v>0</v>
      </c>
      <c r="Z28" s="45">
        <f>'Gripped Tools'!C28</f>
        <v>0</v>
      </c>
      <c r="AA28" s="45">
        <f>'Pogo Stick'!$C28</f>
        <v>0</v>
      </c>
      <c r="AB28" s="45">
        <f>'Custom Item'!$C28</f>
        <v>0</v>
      </c>
      <c r="AC28" s="45" t="str">
        <f>'[1]Items (MC)'!B28</f>
        <v>Mushroom Stew</v>
      </c>
      <c r="AD28" s="45" t="str">
        <f>'[1]Blocks (MC)'!B28</f>
        <v>Bed</v>
      </c>
    </row>
    <row r="29" spans="1:30" x14ac:dyDescent="0.2">
      <c r="A29" s="44">
        <f>Ores!C29</f>
        <v>0</v>
      </c>
      <c r="B29" s="44">
        <f>Ingots!C29</f>
        <v>0</v>
      </c>
      <c r="C29" s="44">
        <f>'Block (Comp)'!C29</f>
        <v>0</v>
      </c>
      <c r="D29" s="45" t="str">
        <f>Catalysts!$C$29</f>
        <v>Triethylaluminium Catalyst</v>
      </c>
      <c r="E29" s="45" t="str">
        <f>'Pellets (Poly)'!F26</f>
        <v>Bag (Metaldehyde Pellets)</v>
      </c>
      <c r="F29" s="45" t="str">
        <f>'Compound Vessels'!C29</f>
        <v>Vial (Pentane Isomers)</v>
      </c>
      <c r="G29" s="48" t="str">
        <f>'Complex Vessels'!F29</f>
        <v>Vial (6-Hydroxynaphthalene-2-Carboxylic Acid)</v>
      </c>
      <c r="H29" s="48" t="str">
        <f>'Complex Vessels'!G29</f>
        <v>Beaker (6-Hydroxynaphthalene-2-Carboxylic Acid)</v>
      </c>
      <c r="I29" s="48" t="str">
        <f>'Complex Vessels'!H29</f>
        <v>Drum (6-Hydroxynaphthalene-2-Carboxylic Acid)</v>
      </c>
      <c r="J29" s="48" t="str">
        <f>'Complex Vessels'!I29</f>
        <v>Chemical Vat (6-Hydroxynaphthalene-2-Carboxylic Acid)</v>
      </c>
      <c r="K29" s="45" t="str">
        <f>'Element Vessels'!F29</f>
        <v>Bag (Nickel)</v>
      </c>
      <c r="L29" s="45" t="str">
        <f>'Element Vessels'!G29</f>
        <v>Sack (Nickel)</v>
      </c>
      <c r="M29" s="45" t="str">
        <f>'Element Vessels'!H29</f>
        <v>Powder Keg (Nickel)</v>
      </c>
      <c r="N29" s="45" t="str">
        <f>'Element Vessels'!I29</f>
        <v>Chemical Silo (Nickel)</v>
      </c>
      <c r="O29" s="51" t="str">
        <f>'Pellets (Poly)'!F29</f>
        <v>Bag (Paraledhyde Pellets)</v>
      </c>
      <c r="P29" s="51" t="str">
        <f>'Pellets (Poly)'!G29</f>
        <v>Sack (Paraledhyde Pellets)</v>
      </c>
      <c r="Q29" s="51" t="str">
        <f>'Pellets (Poly)'!H29</f>
        <v>Powder Keg (Paraledhyde Pellets)</v>
      </c>
      <c r="R29" s="51" t="str">
        <f>'Pellets (Poly)'!I29</f>
        <v>Chemical Silo (Paraledhyde Pellets)</v>
      </c>
      <c r="S29" s="51" t="str">
        <f>'Fibers (Poly)'!C29</f>
        <v>Fibers (Paraledhyde)</v>
      </c>
      <c r="T29" s="51" t="str">
        <f>'Blocks (Poly)'!D29</f>
        <v>Block (Paraledhyde)</v>
      </c>
      <c r="U29" s="51" t="str">
        <f>'Slabs (Poly)'!F29</f>
        <v>Slab (Paraledhyde)</v>
      </c>
      <c r="V29" s="51" t="str">
        <f>'Stairs (Poly)'!D29</f>
        <v>Stairs (Paraledhyde)</v>
      </c>
      <c r="W29" s="45">
        <f>Molds!C29</f>
        <v>0</v>
      </c>
      <c r="X29" s="45">
        <f xml:space="preserve"> 'Molded Items'!C29</f>
        <v>0</v>
      </c>
      <c r="Y29" s="45">
        <f>Inventories!$D29</f>
        <v>0</v>
      </c>
      <c r="Z29" s="45">
        <f>'Gripped Tools'!C29</f>
        <v>0</v>
      </c>
      <c r="AA29" s="45">
        <f>'Pogo Stick'!$C29</f>
        <v>0</v>
      </c>
      <c r="AB29" s="45">
        <f>'Custom Item'!$C29</f>
        <v>0</v>
      </c>
      <c r="AC29" s="45" t="str">
        <f>'[1]Items (MC)'!B29</f>
        <v>Golden Sword</v>
      </c>
      <c r="AD29" s="45" t="str">
        <f>'[1]Blocks (MC)'!B29</f>
        <v>Golden Rail</v>
      </c>
    </row>
    <row r="30" spans="1:30" x14ac:dyDescent="0.2">
      <c r="A30" s="44">
        <f>Ores!C30</f>
        <v>0</v>
      </c>
      <c r="B30" s="44">
        <f>Ingots!C30</f>
        <v>0</v>
      </c>
      <c r="C30" s="44">
        <f>'Block (Comp)'!C30</f>
        <v>0</v>
      </c>
      <c r="D30" s="45" t="str">
        <f>Catalysts!$C$30</f>
        <v>Methyl Ethyl Ketone Peroxide Catalyst</v>
      </c>
      <c r="E30" s="45" t="str">
        <f>'Pellets (Poly)'!F27</f>
        <v>Bag (Nitrile-Butadiene Rubber Pellets)</v>
      </c>
      <c r="F30" s="45" t="str">
        <f>'Compound Vessels'!C30</f>
        <v>Beaker (Pentane Isomers)</v>
      </c>
      <c r="G30" s="48" t="str">
        <f>'Complex Vessels'!F30</f>
        <v>Vial (Acetaldehyde)</v>
      </c>
      <c r="H30" s="48" t="str">
        <f>'Complex Vessels'!G30</f>
        <v>Beaker (Acetaldehyde)</v>
      </c>
      <c r="I30" s="48" t="str">
        <f>'Complex Vessels'!H30</f>
        <v>Drum (Acetaldehyde)</v>
      </c>
      <c r="J30" s="48" t="str">
        <f>'Complex Vessels'!I30</f>
        <v>Chemical Vat (Acetaldehyde)</v>
      </c>
      <c r="K30" s="45" t="str">
        <f>'Element Vessels'!F30</f>
        <v>Bag (Copper)</v>
      </c>
      <c r="L30" s="45" t="str">
        <f>'Element Vessels'!G30</f>
        <v>Sack (Copper)</v>
      </c>
      <c r="M30" s="45" t="str">
        <f>'Element Vessels'!H30</f>
        <v>Powder Keg (Copper)</v>
      </c>
      <c r="N30" s="45" t="str">
        <f>'Element Vessels'!I30</f>
        <v>Chemical Silo (Copper)</v>
      </c>
      <c r="O30" s="51" t="str">
        <f>'Pellets (Poly)'!F30</f>
        <v>Bag (Phenolic Resin Pellets)</v>
      </c>
      <c r="P30" s="51" t="str">
        <f>'Pellets (Poly)'!G30</f>
        <v>Sack (Phenolic Resin Pellets)</v>
      </c>
      <c r="Q30" s="51" t="str">
        <f>'Pellets (Poly)'!H30</f>
        <v>Powder Keg (Phenolic Resin Pellets)</v>
      </c>
      <c r="R30" s="51" t="str">
        <f>'Pellets (Poly)'!I30</f>
        <v>Chemical Silo (Phenolic Resin Pellets)</v>
      </c>
      <c r="S30" s="51" t="str">
        <f>'Fibers (Poly)'!C30</f>
        <v>Fibers (Phenolic Resin)</v>
      </c>
      <c r="T30" s="51" t="str">
        <f>'Blocks (Poly)'!D30</f>
        <v>Block (Phenolic Resin)</v>
      </c>
      <c r="U30" s="51" t="str">
        <f>'Slabs (Poly)'!F30</f>
        <v>Slab (Phenolic Resin)</v>
      </c>
      <c r="V30" s="51" t="str">
        <f>'Stairs (Poly)'!D30</f>
        <v>Stairs (Phenolic Resin)</v>
      </c>
      <c r="W30" s="45">
        <f>Molds!C30</f>
        <v>0</v>
      </c>
      <c r="X30" s="45">
        <f xml:space="preserve"> 'Molded Items'!C30</f>
        <v>0</v>
      </c>
      <c r="Y30" s="45">
        <f>Inventories!$D30</f>
        <v>0</v>
      </c>
      <c r="Z30" s="45">
        <f>'Gripped Tools'!C30</f>
        <v>0</v>
      </c>
      <c r="AA30" s="45">
        <f>'Pogo Stick'!$C30</f>
        <v>0</v>
      </c>
      <c r="AB30" s="45">
        <f>'Custom Item'!$C30</f>
        <v>0</v>
      </c>
      <c r="AC30" s="45" t="str">
        <f>'[1]Items (MC)'!B30</f>
        <v>Golden Shovel</v>
      </c>
      <c r="AD30" s="45" t="str">
        <f>'[1]Blocks (MC)'!B30</f>
        <v>Detector Rail</v>
      </c>
    </row>
    <row r="31" spans="1:30" x14ac:dyDescent="0.2">
      <c r="A31" s="44">
        <f>Ores!C31</f>
        <v>0</v>
      </c>
      <c r="B31" s="44">
        <f>Ingots!C31</f>
        <v>0</v>
      </c>
      <c r="C31" s="44">
        <f>'Block (Comp)'!C31</f>
        <v>0</v>
      </c>
      <c r="D31" s="45">
        <f>Catalysts!C31</f>
        <v>0</v>
      </c>
      <c r="E31" s="45" t="str">
        <f>'Pellets (Poly)'!F28</f>
        <v>Bag (Paraformaldehyde Pellets)</v>
      </c>
      <c r="F31" s="45" t="str">
        <f>'Compound Vessels'!C31</f>
        <v>Drum (Pentane Isomers)</v>
      </c>
      <c r="G31" s="48" t="str">
        <f>'Complex Vessels'!F31</f>
        <v>Vial (Acetic Acid)</v>
      </c>
      <c r="H31" s="48" t="str">
        <f>'Complex Vessels'!G31</f>
        <v>Beaker (Acetic Acid)</v>
      </c>
      <c r="I31" s="48" t="str">
        <f>'Complex Vessels'!H31</f>
        <v>Drum (Acetic Acid)</v>
      </c>
      <c r="J31" s="48" t="str">
        <f>'Complex Vessels'!I31</f>
        <v>Chemical Vat (Acetic Acid)</v>
      </c>
      <c r="K31" s="45" t="str">
        <f>'Element Vessels'!F31</f>
        <v>Bag (Zinc)</v>
      </c>
      <c r="L31" s="45" t="str">
        <f>'Element Vessels'!G31</f>
        <v>Sack (Zinc)</v>
      </c>
      <c r="M31" s="45" t="str">
        <f>'Element Vessels'!H31</f>
        <v>Powder Keg (Zinc)</v>
      </c>
      <c r="N31" s="45" t="str">
        <f>'Element Vessels'!I31</f>
        <v>Chemical Silo (Zinc)</v>
      </c>
      <c r="O31" s="51" t="str">
        <f>'Pellets (Poly)'!F31</f>
        <v>Bag (Poly(3-Hydroxybutyrate-Co-3-Hydroxyvalerate) Pellets)</v>
      </c>
      <c r="P31" s="51" t="str">
        <f>'Pellets (Poly)'!G31</f>
        <v>Sack (Poly(3-Hydroxybutyrate-Co-3-Hydroxyvalerate) Pellets)</v>
      </c>
      <c r="Q31" s="51" t="str">
        <f>'Pellets (Poly)'!H31</f>
        <v>Powder Keg (Poly(3-Hydroxybutyrate-Co-3-Hydroxyvalerate) Pellets)</v>
      </c>
      <c r="R31" s="51" t="str">
        <f>'Pellets (Poly)'!I31</f>
        <v>Chemical Silo (Poly(3-Hydroxybutyrate-Co-3-Hydroxyvalerate) Pellets)</v>
      </c>
      <c r="S31" s="51" t="str">
        <f>'Fibers (Poly)'!C31</f>
        <v>Fibers (Poly(3-Hydroxybutyrate-Co-3-Hydroxyvalerate))</v>
      </c>
      <c r="T31" s="51" t="str">
        <f>'Blocks (Poly)'!D31</f>
        <v>Block (Poly(3-Hydroxybutyrate-Co-3-Hydroxyvalerate))</v>
      </c>
      <c r="U31" s="51" t="str">
        <f>'Slabs (Poly)'!F31</f>
        <v>Slab (Poly(3-Hydroxybutyrate-Co-3-Hydroxyvalerate))</v>
      </c>
      <c r="V31" s="51" t="str">
        <f>'Stairs (Poly)'!D31</f>
        <v>Stairs (Poly(3-Hydroxybutyrate-Co-3-Hydroxyvalerate))</v>
      </c>
      <c r="W31" s="45">
        <f>Molds!C31</f>
        <v>0</v>
      </c>
      <c r="X31" s="45">
        <f xml:space="preserve"> 'Molded Items'!C31</f>
        <v>0</v>
      </c>
      <c r="Y31" s="45">
        <f>Inventories!$D31</f>
        <v>0</v>
      </c>
      <c r="Z31" s="45">
        <f>'Gripped Tools'!C31</f>
        <v>0</v>
      </c>
      <c r="AA31" s="45">
        <f>'Pogo Stick'!$C31</f>
        <v>0</v>
      </c>
      <c r="AB31" s="45">
        <f>'Custom Item'!$C31</f>
        <v>0</v>
      </c>
      <c r="AC31" s="45" t="str">
        <f>'[1]Items (MC)'!B31</f>
        <v>Golden Pickaxe</v>
      </c>
      <c r="AD31" s="45" t="str">
        <f>'[1]Blocks (MC)'!B31</f>
        <v>Sticky Piston</v>
      </c>
    </row>
    <row r="32" spans="1:30" x14ac:dyDescent="0.2">
      <c r="A32" s="44">
        <f>Ores!C32</f>
        <v>0</v>
      </c>
      <c r="B32" s="44">
        <f>Ingots!C32</f>
        <v>0</v>
      </c>
      <c r="C32" s="44">
        <f>'Block (Comp)'!C32</f>
        <v>0</v>
      </c>
      <c r="D32" s="45">
        <f>Catalysts!C32</f>
        <v>0</v>
      </c>
      <c r="E32" s="45" t="str">
        <f>'Pellets (Poly)'!F29</f>
        <v>Bag (Paraledhyde Pellets)</v>
      </c>
      <c r="F32" s="45" t="str">
        <f>'Compound Vessels'!C32</f>
        <v>Vial (Hexane Isomers)</v>
      </c>
      <c r="G32" s="48" t="str">
        <f>'Complex Vessels'!F32</f>
        <v>Vial (Acetone)</v>
      </c>
      <c r="H32" s="48" t="str">
        <f>'Complex Vessels'!G32</f>
        <v>Beaker (Acetone)</v>
      </c>
      <c r="I32" s="48" t="str">
        <f>'Complex Vessels'!H32</f>
        <v>Drum (Acetone)</v>
      </c>
      <c r="J32" s="48" t="str">
        <f>'Complex Vessels'!I32</f>
        <v>Chemical Vat (Acetone)</v>
      </c>
      <c r="K32" s="45" t="str">
        <f>'Element Vessels'!F32</f>
        <v>Bag (Gallium)</v>
      </c>
      <c r="L32" s="45" t="str">
        <f>'Element Vessels'!G32</f>
        <v>Sack (Gallium)</v>
      </c>
      <c r="M32" s="45" t="str">
        <f>'Element Vessels'!H32</f>
        <v>Powder Keg (Gallium)</v>
      </c>
      <c r="N32" s="45" t="str">
        <f>'Element Vessels'!I32</f>
        <v>Chemical Silo (Gallium)</v>
      </c>
      <c r="O32" s="51" t="str">
        <f>'Pellets (Poly)'!F32</f>
        <v>Bag (Poly1-Butene Pellets)</v>
      </c>
      <c r="P32" s="51" t="str">
        <f>'Pellets (Poly)'!G32</f>
        <v>Sack (Poly1-Butene Pellets)</v>
      </c>
      <c r="Q32" s="51" t="str">
        <f>'Pellets (Poly)'!H32</f>
        <v>Powder Keg (Poly1-Butene Pellets)</v>
      </c>
      <c r="R32" s="51" t="str">
        <f>'Pellets (Poly)'!I32</f>
        <v>Chemical Silo (Poly1-Butene Pellets)</v>
      </c>
      <c r="S32" s="51" t="str">
        <f>'Fibers (Poly)'!C32</f>
        <v>Fibers (Poly1-Butene)</v>
      </c>
      <c r="T32" s="51" t="str">
        <f>'Blocks (Poly)'!D32</f>
        <v>Block (Poly1-Butene)</v>
      </c>
      <c r="U32" s="51" t="str">
        <f>'Slabs (Poly)'!F32</f>
        <v>Slab (Poly1-Butene)</v>
      </c>
      <c r="V32" s="51" t="str">
        <f>'Stairs (Poly)'!D32</f>
        <v>Stairs (Poly1-Butene)</v>
      </c>
      <c r="W32" s="45">
        <f>Molds!C32</f>
        <v>0</v>
      </c>
      <c r="X32" s="45">
        <f xml:space="preserve"> 'Molded Items'!C32</f>
        <v>0</v>
      </c>
      <c r="Y32" s="45">
        <f>Inventories!$D32</f>
        <v>0</v>
      </c>
      <c r="Z32" s="45">
        <f>'Gripped Tools'!C32</f>
        <v>0</v>
      </c>
      <c r="AA32" s="45">
        <f>'Pogo Stick'!$C32</f>
        <v>0</v>
      </c>
      <c r="AB32" s="45">
        <f>'Custom Item'!$C32</f>
        <v>0</v>
      </c>
      <c r="AC32" s="45" t="str">
        <f>'[1]Items (MC)'!B32</f>
        <v>Golden Axe</v>
      </c>
      <c r="AD32" s="45" t="str">
        <f>'[1]Blocks (MC)'!B32</f>
        <v>Web</v>
      </c>
    </row>
    <row r="33" spans="1:30" x14ac:dyDescent="0.2">
      <c r="A33" s="44">
        <f>Ores!C33</f>
        <v>0</v>
      </c>
      <c r="B33" s="44">
        <f>Ingots!C33</f>
        <v>0</v>
      </c>
      <c r="C33" s="44">
        <f>'Block (Comp)'!C33</f>
        <v>0</v>
      </c>
      <c r="D33" s="45">
        <f>Catalysts!C33</f>
        <v>0</v>
      </c>
      <c r="E33" s="45" t="str">
        <f>'Pellets (Poly)'!F30</f>
        <v>Bag (Phenolic Resin Pellets)</v>
      </c>
      <c r="F33" s="45" t="str">
        <f>'Compound Vessels'!C33</f>
        <v>Beaker (Hexane Isomers)</v>
      </c>
      <c r="G33" s="48" t="str">
        <f>'Complex Vessels'!F33</f>
        <v>Vial (Acetylene)</v>
      </c>
      <c r="H33" s="48" t="str">
        <f>'Complex Vessels'!G33</f>
        <v>Beaker (Acetylene)</v>
      </c>
      <c r="I33" s="48" t="str">
        <f>'Complex Vessels'!H33</f>
        <v>Drum (Acetylene)</v>
      </c>
      <c r="J33" s="48" t="str">
        <f>'Complex Vessels'!I33</f>
        <v>Chemical Vat (Acetylene)</v>
      </c>
      <c r="K33" s="45" t="str">
        <f>'Element Vessels'!F33</f>
        <v>Bag (Germanium)</v>
      </c>
      <c r="L33" s="45" t="str">
        <f>'Element Vessels'!G33</f>
        <v>Sack (Germanium)</v>
      </c>
      <c r="M33" s="45" t="str">
        <f>'Element Vessels'!H33</f>
        <v>Powder Keg (Germanium)</v>
      </c>
      <c r="N33" s="45" t="str">
        <f>'Element Vessels'!I33</f>
        <v>Chemical Silo (Germanium)</v>
      </c>
      <c r="O33" s="51" t="str">
        <f>'Pellets (Poly)'!F33</f>
        <v>Bag (Poly2,6-Dimethyl-1,4-Phenylene Ether Pellets)</v>
      </c>
      <c r="P33" s="51" t="str">
        <f>'Pellets (Poly)'!G33</f>
        <v>Sack (Poly2,6-Dimethyl-1,4-Phenylene Ether Pellets)</v>
      </c>
      <c r="Q33" s="51" t="str">
        <f>'Pellets (Poly)'!H33</f>
        <v>Powder Keg (Poly2,6-Dimethyl-1,4-Phenylene Ether Pellets)</v>
      </c>
      <c r="R33" s="51" t="str">
        <f>'Pellets (Poly)'!I33</f>
        <v>Chemical Silo (Poly2,6-Dimethyl-1,4-Phenylene Ether Pellets)</v>
      </c>
      <c r="S33" s="51" t="str">
        <f>'Fibers (Poly)'!C33</f>
        <v>Fibers (Poly2,6-Dimethyl-1,4-Phenylene Ether)</v>
      </c>
      <c r="T33" s="51" t="str">
        <f>'Blocks (Poly)'!D33</f>
        <v>Block (Poly2,6-Dimethyl-1,4-Phenylene Ether)</v>
      </c>
      <c r="U33" s="51" t="str">
        <f>'Slabs (Poly)'!F33</f>
        <v>Slab (Poly2,6-Dimethyl-1,4-Phenylene Ether)</v>
      </c>
      <c r="V33" s="51" t="str">
        <f>'Stairs (Poly)'!D33</f>
        <v>Stairs (Poly2,6-Dimethyl-1,4-Phenylene Ether)</v>
      </c>
      <c r="W33" s="45">
        <f>Molds!C33</f>
        <v>0</v>
      </c>
      <c r="X33" s="45">
        <f xml:space="preserve"> 'Molded Items'!C33</f>
        <v>0</v>
      </c>
      <c r="Y33" s="45">
        <f>Inventories!$D33</f>
        <v>0</v>
      </c>
      <c r="Z33" s="45">
        <f>'Gripped Tools'!C33</f>
        <v>0</v>
      </c>
      <c r="AA33" s="45">
        <f>'Pogo Stick'!$C33</f>
        <v>0</v>
      </c>
      <c r="AB33" s="45">
        <f>'Custom Item'!$C33</f>
        <v>0</v>
      </c>
      <c r="AC33" s="45" t="str">
        <f>'[1]Items (MC)'!B33</f>
        <v>String</v>
      </c>
      <c r="AD33" s="45" t="str">
        <f>'[1]Blocks (MC)'!B33</f>
        <v>Tallgrass</v>
      </c>
    </row>
    <row r="34" spans="1:30" x14ac:dyDescent="0.2">
      <c r="A34" s="44">
        <f>Ores!C34</f>
        <v>0</v>
      </c>
      <c r="B34" s="44">
        <f>Ingots!C34</f>
        <v>0</v>
      </c>
      <c r="C34" s="44">
        <f>'Block (Comp)'!C34</f>
        <v>0</v>
      </c>
      <c r="D34" s="45">
        <f>Catalysts!C34</f>
        <v>0</v>
      </c>
      <c r="E34" s="45" t="str">
        <f>'Pellets (Poly)'!F31</f>
        <v>Bag (Poly(3-Hydroxybutyrate-Co-3-Hydroxyvalerate) Pellets)</v>
      </c>
      <c r="F34" s="45" t="str">
        <f>'Compound Vessels'!C34</f>
        <v>Drum (Hexane Isomers)</v>
      </c>
      <c r="G34" s="48" t="str">
        <f>'Complex Vessels'!F34</f>
        <v>Vial (Acetylsalicylic Acid)</v>
      </c>
      <c r="H34" s="48" t="str">
        <f>'Complex Vessels'!G34</f>
        <v>Beaker (Acetylsalicylic Acid)</v>
      </c>
      <c r="I34" s="48" t="str">
        <f>'Complex Vessels'!H34</f>
        <v>Drum (Acetylsalicylic Acid)</v>
      </c>
      <c r="J34" s="48" t="str">
        <f>'Complex Vessels'!I34</f>
        <v>Chemical Vat (Acetylsalicylic Acid)</v>
      </c>
      <c r="K34" s="45" t="str">
        <f>'Element Vessels'!F34</f>
        <v>Bag (Arsenic)</v>
      </c>
      <c r="L34" s="45" t="str">
        <f>'Element Vessels'!G34</f>
        <v>Sack (Arsenic)</v>
      </c>
      <c r="M34" s="45" t="str">
        <f>'Element Vessels'!H34</f>
        <v>Powder Keg (Arsenic)</v>
      </c>
      <c r="N34" s="45" t="str">
        <f>'Element Vessels'!I34</f>
        <v>Chemical Silo (Arsenic)</v>
      </c>
      <c r="O34" s="51" t="str">
        <f>'Pellets (Poly)'!F34</f>
        <v>Bag (Poly-2-Hydroxy Butyrate Pellets)</v>
      </c>
      <c r="P34" s="51" t="str">
        <f>'Pellets (Poly)'!G34</f>
        <v>Sack (Poly-2-Hydroxy Butyrate Pellets)</v>
      </c>
      <c r="Q34" s="51" t="str">
        <f>'Pellets (Poly)'!H34</f>
        <v>Powder Keg (Poly-2-Hydroxy Butyrate Pellets)</v>
      </c>
      <c r="R34" s="51" t="str">
        <f>'Pellets (Poly)'!I34</f>
        <v>Chemical Silo (Poly-2-Hydroxy Butyrate Pellets)</v>
      </c>
      <c r="S34" s="51" t="str">
        <f>'Fibers (Poly)'!C34</f>
        <v>Fibers (Poly-2-Hydroxy Butyrate)</v>
      </c>
      <c r="T34" s="51" t="str">
        <f>'Blocks (Poly)'!D34</f>
        <v>Block (Poly-2-Hydroxy Butyrate)</v>
      </c>
      <c r="U34" s="51" t="str">
        <f>'Slabs (Poly)'!F34</f>
        <v>Slab (Poly-2-Hydroxy Butyrate)</v>
      </c>
      <c r="V34" s="51" t="str">
        <f>'Stairs (Poly)'!D34</f>
        <v>Stairs (Poly-2-Hydroxy Butyrate)</v>
      </c>
      <c r="W34" s="45">
        <f>Molds!C34</f>
        <v>0</v>
      </c>
      <c r="X34" s="45">
        <f xml:space="preserve"> 'Molded Items'!C34</f>
        <v>0</v>
      </c>
      <c r="Y34" s="45">
        <f>Inventories!$D34</f>
        <v>0</v>
      </c>
      <c r="Z34" s="45">
        <f>'Gripped Tools'!C34</f>
        <v>0</v>
      </c>
      <c r="AA34" s="45">
        <f>'Pogo Stick'!$C34</f>
        <v>0</v>
      </c>
      <c r="AB34" s="45">
        <f>'Custom Item'!$C34</f>
        <v>0</v>
      </c>
      <c r="AC34" s="45" t="str">
        <f>'[1]Items (MC)'!B34</f>
        <v>Feather</v>
      </c>
      <c r="AD34" s="45" t="str">
        <f>'[1]Blocks (MC)'!B34</f>
        <v>Deadbush</v>
      </c>
    </row>
    <row r="35" spans="1:30" x14ac:dyDescent="0.2">
      <c r="A35" s="44">
        <f>Ores!C35</f>
        <v>0</v>
      </c>
      <c r="B35" s="44">
        <f>Ingots!C35</f>
        <v>0</v>
      </c>
      <c r="C35" s="44">
        <f>'Block (Comp)'!C35</f>
        <v>0</v>
      </c>
      <c r="D35" s="45">
        <f>Catalysts!C35</f>
        <v>0</v>
      </c>
      <c r="E35" s="45" t="str">
        <f>'Pellets (Poly)'!F32</f>
        <v>Bag (Poly1-Butene Pellets)</v>
      </c>
      <c r="F35" s="45" t="str">
        <f>'Compound Vessels'!C35</f>
        <v>Vial (Light Naphtha)</v>
      </c>
      <c r="G35" s="48" t="str">
        <f>'Complex Vessels'!F35</f>
        <v>Vial (Acrylic Acid)</v>
      </c>
      <c r="H35" s="48" t="str">
        <f>'Complex Vessels'!G35</f>
        <v>Beaker (Acrylic Acid)</v>
      </c>
      <c r="I35" s="48" t="str">
        <f>'Complex Vessels'!H35</f>
        <v>Drum (Acrylic Acid)</v>
      </c>
      <c r="J35" s="48" t="str">
        <f>'Complex Vessels'!I35</f>
        <v>Chemical Vat (Acrylic Acid)</v>
      </c>
      <c r="K35" s="45" t="str">
        <f>'Element Vessels'!F35</f>
        <v>Bag (Selenium)</v>
      </c>
      <c r="L35" s="45" t="str">
        <f>'Element Vessels'!G35</f>
        <v>Sack (Selenium)</v>
      </c>
      <c r="M35" s="45" t="str">
        <f>'Element Vessels'!H35</f>
        <v>Powder Keg (Selenium)</v>
      </c>
      <c r="N35" s="45" t="str">
        <f>'Element Vessels'!I35</f>
        <v>Chemical Silo (Selenium)</v>
      </c>
      <c r="O35" s="51" t="str">
        <f>'Pellets (Poly)'!F35</f>
        <v>Bag (Poly2-Hydroxyethyl Methacrylate Pellets)</v>
      </c>
      <c r="P35" s="51" t="str">
        <f>'Pellets (Poly)'!G35</f>
        <v>Sack (Poly2-Hydroxyethyl Methacrylate Pellets)</v>
      </c>
      <c r="Q35" s="51" t="str">
        <f>'Pellets (Poly)'!H35</f>
        <v>Powder Keg (Poly2-Hydroxyethyl Methacrylate Pellets)</v>
      </c>
      <c r="R35" s="51" t="str">
        <f>'Pellets (Poly)'!I35</f>
        <v>Chemical Silo (Poly2-Hydroxyethyl Methacrylate Pellets)</v>
      </c>
      <c r="S35" s="51" t="str">
        <f>'Fibers (Poly)'!C35</f>
        <v>Fibers (Poly2-Hydroxyethyl Methacrylate)</v>
      </c>
      <c r="T35" s="51" t="str">
        <f>'Blocks (Poly)'!D35</f>
        <v>Block (Poly2-Hydroxyethyl Methacrylate)</v>
      </c>
      <c r="U35" s="51" t="str">
        <f>'Slabs (Poly)'!F35</f>
        <v>Slab (Poly2-Hydroxyethyl Methacrylate)</v>
      </c>
      <c r="V35" s="51" t="str">
        <f>'Stairs (Poly)'!D35</f>
        <v>Stairs (Poly2-Hydroxyethyl Methacrylate)</v>
      </c>
      <c r="W35" s="45">
        <f>Molds!C35</f>
        <v>0</v>
      </c>
      <c r="X35" s="45">
        <f xml:space="preserve"> 'Molded Items'!C35</f>
        <v>0</v>
      </c>
      <c r="Y35" s="45">
        <f>Inventories!$D35</f>
        <v>0</v>
      </c>
      <c r="Z35" s="45">
        <f>'Gripped Tools'!C35</f>
        <v>0</v>
      </c>
      <c r="AA35" s="45">
        <f>'Pogo Stick'!$C35</f>
        <v>0</v>
      </c>
      <c r="AB35" s="45">
        <f>'Custom Item'!$C35</f>
        <v>0</v>
      </c>
      <c r="AC35" s="45" t="str">
        <f>'[1]Items (MC)'!B35</f>
        <v>Gunpowder</v>
      </c>
      <c r="AD35" s="45" t="str">
        <f>'[1]Blocks (MC)'!B35</f>
        <v>Piston</v>
      </c>
    </row>
    <row r="36" spans="1:30" x14ac:dyDescent="0.2">
      <c r="A36" s="44">
        <f>Ores!C36</f>
        <v>0</v>
      </c>
      <c r="B36" s="44">
        <f>Ingots!C36</f>
        <v>0</v>
      </c>
      <c r="C36" s="44">
        <f>'Block (Comp)'!C36</f>
        <v>0</v>
      </c>
      <c r="D36" s="45">
        <f>Catalysts!C36</f>
        <v>0</v>
      </c>
      <c r="E36" s="45" t="str">
        <f>'Pellets (Poly)'!F33</f>
        <v>Bag (Poly2,6-Dimethyl-1,4-Phenylene Ether Pellets)</v>
      </c>
      <c r="F36" s="45" t="str">
        <f>'Compound Vessels'!C36</f>
        <v>Beaker (Light Naphtha)</v>
      </c>
      <c r="G36" s="48" t="str">
        <f>'Complex Vessels'!F36</f>
        <v>Vial (Adipic Acid)</v>
      </c>
      <c r="H36" s="48" t="str">
        <f>'Complex Vessels'!G36</f>
        <v>Beaker (Adipic Acid)</v>
      </c>
      <c r="I36" s="48" t="str">
        <f>'Complex Vessels'!H36</f>
        <v>Drum (Adipic Acid)</v>
      </c>
      <c r="J36" s="48" t="str">
        <f>'Complex Vessels'!I36</f>
        <v>Chemical Vat (Adipic Acid)</v>
      </c>
      <c r="K36" s="45" t="str">
        <f>'Element Vessels'!F36</f>
        <v>Vial (Bromine)</v>
      </c>
      <c r="L36" s="45" t="str">
        <f>'Element Vessels'!G36</f>
        <v>Beaker (Bromine)</v>
      </c>
      <c r="M36" s="45" t="str">
        <f>'Element Vessels'!H36</f>
        <v>Powder Keg (Bromine)</v>
      </c>
      <c r="N36" s="45" t="str">
        <f>'Element Vessels'!I36</f>
        <v>Chemical Vat (Bromine)</v>
      </c>
      <c r="O36" s="51" t="str">
        <f>'Pellets (Poly)'!F36</f>
        <v>Bag (PolyAcrylic Ester Pellets)</v>
      </c>
      <c r="P36" s="51" t="str">
        <f>'Pellets (Poly)'!G36</f>
        <v>Sack (PolyAcrylic Ester Pellets)</v>
      </c>
      <c r="Q36" s="51" t="str">
        <f>'Pellets (Poly)'!H36</f>
        <v>Powder Keg (PolyAcrylic Ester Pellets)</v>
      </c>
      <c r="R36" s="51" t="str">
        <f>'Pellets (Poly)'!I36</f>
        <v>Chemical Silo (PolyAcrylic Ester Pellets)</v>
      </c>
      <c r="S36" s="51" t="str">
        <f>'Fibers (Poly)'!C36</f>
        <v>Fibers (PolyAcrylic Ester)</v>
      </c>
      <c r="T36" s="51" t="str">
        <f>'Blocks (Poly)'!D36</f>
        <v>Block (PolyAcrylic Ester)</v>
      </c>
      <c r="U36" s="51" t="str">
        <f>'Slabs (Poly)'!F36</f>
        <v>Slab (PolyAcrylic Ester)</v>
      </c>
      <c r="V36" s="51" t="str">
        <f>'Stairs (Poly)'!D36</f>
        <v>Stairs (PolyAcrylic Ester)</v>
      </c>
      <c r="W36" s="45">
        <f>Molds!C36</f>
        <v>0</v>
      </c>
      <c r="X36" s="45">
        <f xml:space="preserve"> 'Molded Items'!C36</f>
        <v>0</v>
      </c>
      <c r="Y36" s="45">
        <f>Inventories!$D36</f>
        <v>0</v>
      </c>
      <c r="Z36" s="45">
        <f>'Gripped Tools'!C36</f>
        <v>0</v>
      </c>
      <c r="AA36" s="45">
        <f>'Pogo Stick'!$C36</f>
        <v>0</v>
      </c>
      <c r="AB36" s="45">
        <f>'Custom Item'!$C36</f>
        <v>0</v>
      </c>
      <c r="AC36" s="45" t="str">
        <f>'[1]Items (MC)'!B36</f>
        <v>Wooden Hoe</v>
      </c>
      <c r="AD36" s="45" t="str">
        <f>'[1]Blocks (MC)'!B36</f>
        <v>Piston Head</v>
      </c>
    </row>
    <row r="37" spans="1:30" x14ac:dyDescent="0.2">
      <c r="A37" s="44">
        <f>Ores!C37</f>
        <v>0</v>
      </c>
      <c r="B37" s="44">
        <f>Ingots!C37</f>
        <v>0</v>
      </c>
      <c r="C37" s="44">
        <f>'Block (Comp)'!C37</f>
        <v>0</v>
      </c>
      <c r="D37" s="45">
        <f>Catalysts!C37</f>
        <v>0</v>
      </c>
      <c r="E37" s="45" t="str">
        <f>'Pellets (Poly)'!F34</f>
        <v>Bag (Poly-2-Hydroxy Butyrate Pellets)</v>
      </c>
      <c r="F37" s="45" t="str">
        <f>'Compound Vessels'!C37</f>
        <v>Drum (Light Naphtha)</v>
      </c>
      <c r="G37" s="48" t="str">
        <f>'Complex Vessels'!F37</f>
        <v>Vial (Aldehyde-Collidine)</v>
      </c>
      <c r="H37" s="48" t="str">
        <f>'Complex Vessels'!G37</f>
        <v>Beaker (Aldehyde-Collidine)</v>
      </c>
      <c r="I37" s="48" t="str">
        <f>'Complex Vessels'!H37</f>
        <v>Drum (Aldehyde-Collidine)</v>
      </c>
      <c r="J37" s="48" t="str">
        <f>'Complex Vessels'!I37</f>
        <v>Chemical Vat (Aldehyde-Collidine)</v>
      </c>
      <c r="K37" s="45" t="str">
        <f>'Element Vessels'!F37</f>
        <v>Flask (Krypton)</v>
      </c>
      <c r="L37" s="45" t="str">
        <f>'Element Vessels'!G37</f>
        <v>Cartridge (Krypton)</v>
      </c>
      <c r="M37" s="45" t="str">
        <f>'Element Vessels'!H37</f>
        <v>Canister (Krypton)</v>
      </c>
      <c r="N37" s="45" t="str">
        <f>'Element Vessels'!I37</f>
        <v>Chemical Tank (Krypton)</v>
      </c>
      <c r="O37" s="51" t="str">
        <f>'Pellets (Poly)'!F37</f>
        <v>Bag (PolyAcrylonitrile Pellets)</v>
      </c>
      <c r="P37" s="51" t="str">
        <f>'Pellets (Poly)'!G37</f>
        <v>Sack (PolyAcrylonitrile Pellets)</v>
      </c>
      <c r="Q37" s="51" t="str">
        <f>'Pellets (Poly)'!H37</f>
        <v>Powder Keg (PolyAcrylonitrile Pellets)</v>
      </c>
      <c r="R37" s="51" t="str">
        <f>'Pellets (Poly)'!I37</f>
        <v>Chemical Silo (PolyAcrylonitrile Pellets)</v>
      </c>
      <c r="S37" s="51" t="str">
        <f>'Fibers (Poly)'!C37</f>
        <v>Fibers (PolyAcrylonitrile)</v>
      </c>
      <c r="T37" s="51" t="str">
        <f>'Blocks (Poly)'!D37</f>
        <v>Block (PolyAcrylonitrile)</v>
      </c>
      <c r="U37" s="51" t="str">
        <f>'Slabs (Poly)'!F37</f>
        <v>Slab (PolyAcrylonitrile)</v>
      </c>
      <c r="V37" s="51" t="str">
        <f>'Stairs (Poly)'!D37</f>
        <v>Stairs (PolyAcrylonitrile)</v>
      </c>
      <c r="W37" s="45">
        <f>Molds!C37</f>
        <v>0</v>
      </c>
      <c r="X37" s="45">
        <f xml:space="preserve"> 'Molded Items'!C37</f>
        <v>0</v>
      </c>
      <c r="Y37" s="45">
        <f>Inventories!$D37</f>
        <v>0</v>
      </c>
      <c r="Z37" s="45">
        <f>'Gripped Tools'!C37</f>
        <v>0</v>
      </c>
      <c r="AA37" s="45">
        <f>'Pogo Stick'!$C37</f>
        <v>0</v>
      </c>
      <c r="AB37" s="45">
        <f>'Custom Item'!$C37</f>
        <v>0</v>
      </c>
      <c r="AC37" s="45" t="str">
        <f>'[1]Items (MC)'!B37</f>
        <v>Stone Hoe</v>
      </c>
      <c r="AD37" s="45" t="str">
        <f>'[1]Blocks (MC)'!B37</f>
        <v>Wool</v>
      </c>
    </row>
    <row r="38" spans="1:30" x14ac:dyDescent="0.2">
      <c r="A38" s="44">
        <f>Ores!C38</f>
        <v>0</v>
      </c>
      <c r="B38" s="44">
        <f>Ingots!C38</f>
        <v>0</v>
      </c>
      <c r="C38" s="44">
        <f>'Block (Comp)'!C38</f>
        <v>0</v>
      </c>
      <c r="D38" s="45">
        <f>Catalysts!C38</f>
        <v>0</v>
      </c>
      <c r="E38" s="45" t="str">
        <f>'Pellets (Poly)'!F35</f>
        <v>Bag (Poly2-Hydroxyethyl Methacrylate Pellets)</v>
      </c>
      <c r="F38" s="45" t="str">
        <f>'Compound Vessels'!C38</f>
        <v>Vial (Heavy Naphtha)</v>
      </c>
      <c r="G38" s="48" t="str">
        <f>'Complex Vessels'!F38</f>
        <v>Vial (Alkyd Resin)</v>
      </c>
      <c r="H38" s="48" t="str">
        <f>'Complex Vessels'!G38</f>
        <v>Beaker (Alkyd Resin)</v>
      </c>
      <c r="I38" s="48" t="str">
        <f>'Complex Vessels'!H38</f>
        <v>Drum (Alkyd Resin)</v>
      </c>
      <c r="J38" s="48" t="str">
        <f>'Complex Vessels'!I38</f>
        <v>Chemical Vat (Alkyd Resin)</v>
      </c>
      <c r="K38" s="45" t="str">
        <f>'Element Vessels'!F38</f>
        <v>Bag (Rubidium)</v>
      </c>
      <c r="L38" s="45" t="str">
        <f>'Element Vessels'!G38</f>
        <v>Sack (Rubidium)</v>
      </c>
      <c r="M38" s="45" t="str">
        <f>'Element Vessels'!H38</f>
        <v>Powder Keg (Rubidium)</v>
      </c>
      <c r="N38" s="45" t="str">
        <f>'Element Vessels'!I38</f>
        <v>Chemical Silo (Rubidium)</v>
      </c>
      <c r="O38" s="51" t="str">
        <f>'Pellets (Poly)'!F38</f>
        <v>Bag (PolyButadiene Pellets)</v>
      </c>
      <c r="P38" s="51" t="str">
        <f>'Pellets (Poly)'!G38</f>
        <v>Sack (PolyButadiene Pellets)</v>
      </c>
      <c r="Q38" s="51" t="str">
        <f>'Pellets (Poly)'!H38</f>
        <v>Powder Keg (PolyButadiene Pellets)</v>
      </c>
      <c r="R38" s="51" t="str">
        <f>'Pellets (Poly)'!I38</f>
        <v>Chemical Silo (PolyButadiene Pellets)</v>
      </c>
      <c r="S38" s="51" t="str">
        <f>'Fibers (Poly)'!C38</f>
        <v>Fibers (PolyButadiene)</v>
      </c>
      <c r="T38" s="51" t="str">
        <f>'Blocks (Poly)'!D38</f>
        <v>Block (PolyButadiene)</v>
      </c>
      <c r="U38" s="51" t="str">
        <f>'Slabs (Poly)'!F38</f>
        <v>Slab (PolyButadiene)</v>
      </c>
      <c r="V38" s="51" t="str">
        <f>'Stairs (Poly)'!D38</f>
        <v>Stairs (PolyButadiene)</v>
      </c>
      <c r="W38" s="45">
        <f>Molds!C38</f>
        <v>0</v>
      </c>
      <c r="X38" s="45">
        <f xml:space="preserve"> 'Molded Items'!C38</f>
        <v>0</v>
      </c>
      <c r="Y38" s="45">
        <f>Inventories!$D38</f>
        <v>0</v>
      </c>
      <c r="Z38" s="45">
        <f>'Gripped Tools'!C38</f>
        <v>0</v>
      </c>
      <c r="AA38" s="45">
        <f>'Pogo Stick'!$C38</f>
        <v>0</v>
      </c>
      <c r="AB38" s="45">
        <f>'Custom Item'!$C38</f>
        <v>0</v>
      </c>
      <c r="AC38" s="45" t="str">
        <f>'[1]Items (MC)'!B38</f>
        <v>Iron Hoe</v>
      </c>
      <c r="AD38" s="45" t="str">
        <f>'[1]Blocks (MC)'!B38</f>
        <v>Piston Extension</v>
      </c>
    </row>
    <row r="39" spans="1:30" x14ac:dyDescent="0.2">
      <c r="A39" s="44">
        <f>Ores!C39</f>
        <v>0</v>
      </c>
      <c r="B39" s="44">
        <f>Ingots!C39</f>
        <v>0</v>
      </c>
      <c r="C39" s="44">
        <f>'Block (Comp)'!C39</f>
        <v>0</v>
      </c>
      <c r="D39" s="45">
        <f>Catalysts!C39</f>
        <v>0</v>
      </c>
      <c r="E39" s="45" t="str">
        <f>'Pellets (Poly)'!F36</f>
        <v>Bag (PolyAcrylic Ester Pellets)</v>
      </c>
      <c r="F39" s="45" t="str">
        <f>'Compound Vessels'!C39</f>
        <v>Beaker (Heavy Naphtha)</v>
      </c>
      <c r="G39" s="48" t="str">
        <f>'Complex Vessels'!F39</f>
        <v>Bag (Aluminium Ammonium Sulfate)</v>
      </c>
      <c r="H39" s="48" t="str">
        <f>'Complex Vessels'!G39</f>
        <v>Sack (Aluminium Ammonium Sulfate)</v>
      </c>
      <c r="I39" s="48" t="str">
        <f>'Complex Vessels'!H39</f>
        <v>Powder Keg (Aluminium Ammonium Sulfate)</v>
      </c>
      <c r="J39" s="48" t="str">
        <f>'Complex Vessels'!I39</f>
        <v>Chemical Silo (Aluminium Ammonium Sulfate)</v>
      </c>
      <c r="K39" s="45" t="str">
        <f>'Element Vessels'!F39</f>
        <v>Bag (Strontium)</v>
      </c>
      <c r="L39" s="45" t="str">
        <f>'Element Vessels'!G39</f>
        <v>Sack (Strontium)</v>
      </c>
      <c r="M39" s="45" t="str">
        <f>'Element Vessels'!H39</f>
        <v>Powder Keg (Strontium)</v>
      </c>
      <c r="N39" s="45" t="str">
        <f>'Element Vessels'!I39</f>
        <v>Chemical Silo (Strontium)</v>
      </c>
      <c r="O39" s="51" t="str">
        <f>'Pellets (Poly)'!F39</f>
        <v>Bag (PolyButadiene Rubber Pellets)</v>
      </c>
      <c r="P39" s="51" t="str">
        <f>'Pellets (Poly)'!G39</f>
        <v>Sack (PolyButadiene Rubber Pellets)</v>
      </c>
      <c r="Q39" s="51" t="str">
        <f>'Pellets (Poly)'!H39</f>
        <v>Powder Keg (PolyButadiene Rubber Pellets)</v>
      </c>
      <c r="R39" s="51" t="str">
        <f>'Pellets (Poly)'!I39</f>
        <v>Chemical Silo (PolyButadiene Rubber Pellets)</v>
      </c>
      <c r="S39" s="51" t="str">
        <f>'Fibers (Poly)'!C39</f>
        <v>Fibers (PolyButadiene Rubber)</v>
      </c>
      <c r="T39" s="51" t="str">
        <f>'Blocks (Poly)'!D39</f>
        <v>Block (PolyButadiene Rubber)</v>
      </c>
      <c r="U39" s="51" t="str">
        <f>'Slabs (Poly)'!F39</f>
        <v>Slab (PolyButadiene Rubber)</v>
      </c>
      <c r="V39" s="51" t="str">
        <f>'Stairs (Poly)'!D39</f>
        <v>Stairs (PolyButadiene Rubber)</v>
      </c>
      <c r="W39" s="45">
        <f>Molds!C39</f>
        <v>0</v>
      </c>
      <c r="X39" s="45">
        <f xml:space="preserve"> 'Molded Items'!C39</f>
        <v>0</v>
      </c>
      <c r="Y39" s="45">
        <f>Inventories!$D39</f>
        <v>0</v>
      </c>
      <c r="Z39" s="45">
        <f>'Gripped Tools'!C39</f>
        <v>0</v>
      </c>
      <c r="AA39" s="45">
        <f>'Pogo Stick'!$C39</f>
        <v>0</v>
      </c>
      <c r="AB39" s="45">
        <f>'Custom Item'!$C39</f>
        <v>0</v>
      </c>
      <c r="AC39" s="45" t="str">
        <f>'[1]Items (MC)'!B39</f>
        <v>Diamond Hoe</v>
      </c>
      <c r="AD39" s="45" t="str">
        <f>'[1]Blocks (MC)'!B39</f>
        <v>Yellow Flower</v>
      </c>
    </row>
    <row r="40" spans="1:30" x14ac:dyDescent="0.2">
      <c r="A40" s="44">
        <f>Ores!C40</f>
        <v>0</v>
      </c>
      <c r="B40" s="44">
        <f>Ingots!C40</f>
        <v>0</v>
      </c>
      <c r="C40" s="44">
        <f>'Block (Comp)'!C40</f>
        <v>0</v>
      </c>
      <c r="D40" s="45">
        <f>Catalysts!C40</f>
        <v>0</v>
      </c>
      <c r="E40" s="45" t="str">
        <f>'Pellets (Poly)'!F37</f>
        <v>Bag (PolyAcrylonitrile Pellets)</v>
      </c>
      <c r="F40" s="45" t="str">
        <f>'Compound Vessels'!C40</f>
        <v>Drum (Heavy Naphtha)</v>
      </c>
      <c r="G40" s="48" t="str">
        <f>'Complex Vessels'!F40</f>
        <v>Bag (Aluminium Hydroxide)</v>
      </c>
      <c r="H40" s="48" t="str">
        <f>'Complex Vessels'!G40</f>
        <v>Sack (Aluminium Hydroxide)</v>
      </c>
      <c r="I40" s="48" t="str">
        <f>'Complex Vessels'!H40</f>
        <v>Powder Keg (Aluminium Hydroxide)</v>
      </c>
      <c r="J40" s="48" t="str">
        <f>'Complex Vessels'!I40</f>
        <v>Chemical Silo (Aluminium Hydroxide)</v>
      </c>
      <c r="K40" s="45" t="str">
        <f>'Element Vessels'!F40</f>
        <v>Bag (Yttrium)</v>
      </c>
      <c r="L40" s="45" t="str">
        <f>'Element Vessels'!G40</f>
        <v>Sack (Yttrium)</v>
      </c>
      <c r="M40" s="45" t="str">
        <f>'Element Vessels'!H40</f>
        <v>Powder Keg (Yttrium)</v>
      </c>
      <c r="N40" s="45" t="str">
        <f>'Element Vessels'!I40</f>
        <v>Chemical Silo (Yttrium)</v>
      </c>
      <c r="O40" s="51" t="str">
        <f>'Pellets (Poly)'!F40</f>
        <v>Bag (PolyButylene Succinate Pellets)</v>
      </c>
      <c r="P40" s="51" t="str">
        <f>'Pellets (Poly)'!G40</f>
        <v>Sack (PolyButylene Succinate Pellets)</v>
      </c>
      <c r="Q40" s="51" t="str">
        <f>'Pellets (Poly)'!H40</f>
        <v>Powder Keg (PolyButylene Succinate Pellets)</v>
      </c>
      <c r="R40" s="51" t="str">
        <f>'Pellets (Poly)'!I40</f>
        <v>Chemical Silo (PolyButylene Succinate Pellets)</v>
      </c>
      <c r="S40" s="51" t="str">
        <f>'Fibers (Poly)'!C40</f>
        <v>Fibers (PolyButylene Succinate)</v>
      </c>
      <c r="T40" s="51" t="str">
        <f>'Blocks (Poly)'!D40</f>
        <v>Block (PolyButylene Succinate)</v>
      </c>
      <c r="U40" s="51" t="str">
        <f>'Slabs (Poly)'!F40</f>
        <v>Slab (PolyButylene Succinate)</v>
      </c>
      <c r="V40" s="51" t="str">
        <f>'Stairs (Poly)'!D40</f>
        <v>Stairs (PolyButylene Succinate)</v>
      </c>
      <c r="W40" s="45">
        <f>Molds!C40</f>
        <v>0</v>
      </c>
      <c r="X40" s="45">
        <f xml:space="preserve"> 'Molded Items'!C40</f>
        <v>0</v>
      </c>
      <c r="Y40" s="45">
        <f>Inventories!$D40</f>
        <v>0</v>
      </c>
      <c r="Z40" s="45">
        <f>'Gripped Tools'!C40</f>
        <v>0</v>
      </c>
      <c r="AA40" s="45">
        <f>'Pogo Stick'!$C40</f>
        <v>0</v>
      </c>
      <c r="AB40" s="45">
        <f>'Custom Item'!$C40</f>
        <v>0</v>
      </c>
      <c r="AC40" s="45" t="str">
        <f>'[1]Items (MC)'!B40</f>
        <v>Golden Hoe</v>
      </c>
      <c r="AD40" s="45" t="str">
        <f>'[1]Blocks (MC)'!B40</f>
        <v>Red Flower</v>
      </c>
    </row>
    <row r="41" spans="1:30" x14ac:dyDescent="0.2">
      <c r="A41" s="44">
        <f>Ores!C41</f>
        <v>0</v>
      </c>
      <c r="B41" s="44">
        <f>Ingots!C41</f>
        <v>0</v>
      </c>
      <c r="C41" s="44">
        <f>'Block (Comp)'!C41</f>
        <v>0</v>
      </c>
      <c r="D41" s="45">
        <f>Catalysts!C41</f>
        <v>0</v>
      </c>
      <c r="E41" s="45" t="str">
        <f>'Pellets (Poly)'!F38</f>
        <v>Bag (PolyButadiene Pellets)</v>
      </c>
      <c r="F41" s="45" t="str">
        <f>'Compound Vessels'!C41</f>
        <v>Vial (Light Naphthenes)</v>
      </c>
      <c r="G41" s="48" t="str">
        <f>'Complex Vessels'!F41</f>
        <v>Bag (Aluminium Oxide)</v>
      </c>
      <c r="H41" s="48" t="str">
        <f>'Complex Vessels'!G41</f>
        <v>Sack (Aluminium Oxide)</v>
      </c>
      <c r="I41" s="48" t="str">
        <f>'Complex Vessels'!H41</f>
        <v>Powder Keg (Aluminium Oxide)</v>
      </c>
      <c r="J41" s="48" t="str">
        <f>'Complex Vessels'!I41</f>
        <v>Chemical Silo (Aluminium Oxide)</v>
      </c>
      <c r="K41" s="45" t="str">
        <f>'Element Vessels'!F41</f>
        <v>Bag (Zirconium)</v>
      </c>
      <c r="L41" s="45" t="str">
        <f>'Element Vessels'!G41</f>
        <v>Sack (Zirconium)</v>
      </c>
      <c r="M41" s="45" t="str">
        <f>'Element Vessels'!H41</f>
        <v>Powder Keg (Zirconium)</v>
      </c>
      <c r="N41" s="45" t="str">
        <f>'Element Vessels'!I41</f>
        <v>Chemical Silo (Zirconium)</v>
      </c>
      <c r="O41" s="51" t="str">
        <f>'Pellets (Poly)'!F41</f>
        <v>Bag (PolyButylene Terephthalate Pellets)</v>
      </c>
      <c r="P41" s="51" t="str">
        <f>'Pellets (Poly)'!G41</f>
        <v>Sack (PolyButylene Terephthalate Pellets)</v>
      </c>
      <c r="Q41" s="51" t="str">
        <f>'Pellets (Poly)'!H41</f>
        <v>Powder Keg (PolyButylene Terephthalate Pellets)</v>
      </c>
      <c r="R41" s="51" t="str">
        <f>'Pellets (Poly)'!I41</f>
        <v>Chemical Silo (PolyButylene Terephthalate Pellets)</v>
      </c>
      <c r="S41" s="51" t="str">
        <f>'Fibers (Poly)'!C41</f>
        <v>Fibers (PolyButylene Terephthalate)</v>
      </c>
      <c r="T41" s="51" t="str">
        <f>'Blocks (Poly)'!D41</f>
        <v>Block (PolyButylene Terephthalate)</v>
      </c>
      <c r="U41" s="51" t="str">
        <f>'Slabs (Poly)'!F41</f>
        <v>Slab (PolyButylene Terephthalate)</v>
      </c>
      <c r="V41" s="51" t="str">
        <f>'Stairs (Poly)'!D41</f>
        <v>Stairs (PolyButylene Terephthalate)</v>
      </c>
      <c r="W41" s="45">
        <f>Molds!C41</f>
        <v>0</v>
      </c>
      <c r="X41" s="45">
        <f xml:space="preserve"> 'Molded Items'!C41</f>
        <v>0</v>
      </c>
      <c r="Y41" s="45">
        <f>Inventories!$D41</f>
        <v>0</v>
      </c>
      <c r="Z41" s="45">
        <f>'Gripped Tools'!C41</f>
        <v>0</v>
      </c>
      <c r="AA41" s="45">
        <f>'Pogo Stick'!$C41</f>
        <v>0</v>
      </c>
      <c r="AB41" s="45">
        <f>'Custom Item'!$C41</f>
        <v>0</v>
      </c>
      <c r="AC41" s="45" t="str">
        <f>'[1]Items (MC)'!B41</f>
        <v>Wheat Seeds</v>
      </c>
      <c r="AD41" s="45" t="str">
        <f>'[1]Blocks (MC)'!B41</f>
        <v>Brown Mushroom</v>
      </c>
    </row>
    <row r="42" spans="1:30" x14ac:dyDescent="0.2">
      <c r="A42" s="44">
        <f>Ores!C42</f>
        <v>0</v>
      </c>
      <c r="B42" s="44">
        <f>Ingots!C42</f>
        <v>0</v>
      </c>
      <c r="C42" s="44">
        <f>'Block (Comp)'!C42</f>
        <v>0</v>
      </c>
      <c r="D42" s="45">
        <f>Catalysts!C42</f>
        <v>0</v>
      </c>
      <c r="E42" s="45" t="str">
        <f>'Pellets (Poly)'!F39</f>
        <v>Bag (PolyButadiene Rubber Pellets)</v>
      </c>
      <c r="F42" s="45" t="str">
        <f>'Compound Vessels'!C42</f>
        <v>Beaker (Light Naphthenes)</v>
      </c>
      <c r="G42" s="48" t="str">
        <f>'Complex Vessels'!F42</f>
        <v>Bag (Aluminium Potassium Sulfate)</v>
      </c>
      <c r="H42" s="48" t="str">
        <f>'Complex Vessels'!G42</f>
        <v>Sack (Aluminium Potassium Sulfate)</v>
      </c>
      <c r="I42" s="48" t="str">
        <f>'Complex Vessels'!H42</f>
        <v>Powder Keg (Aluminium Potassium Sulfate)</v>
      </c>
      <c r="J42" s="48" t="str">
        <f>'Complex Vessels'!I42</f>
        <v>Chemical Silo (Aluminium Potassium Sulfate)</v>
      </c>
      <c r="K42" s="45" t="str">
        <f>'Element Vessels'!F42</f>
        <v>Bag (Niobium)</v>
      </c>
      <c r="L42" s="45" t="str">
        <f>'Element Vessels'!G42</f>
        <v>Sack (Niobium)</v>
      </c>
      <c r="M42" s="45" t="str">
        <f>'Element Vessels'!H42</f>
        <v>Powder Keg (Niobium)</v>
      </c>
      <c r="N42" s="45" t="str">
        <f>'Element Vessels'!I42</f>
        <v>Chemical Silo (Niobium)</v>
      </c>
      <c r="O42" s="51" t="str">
        <f>'Pellets (Poly)'!F42</f>
        <v>Bag (PolyButylene Terephthalate Pellets)</v>
      </c>
      <c r="P42" s="51" t="str">
        <f>'Pellets (Poly)'!G42</f>
        <v>Sack (PolyButylene Terephthalate Pellets)</v>
      </c>
      <c r="Q42" s="51" t="str">
        <f>'Pellets (Poly)'!H42</f>
        <v>Powder Keg (PolyButylene Terephthalate Pellets)</v>
      </c>
      <c r="R42" s="51" t="str">
        <f>'Pellets (Poly)'!I42</f>
        <v>Chemical Silo (PolyButylene Terephthalate Pellets)</v>
      </c>
      <c r="S42" s="51" t="str">
        <f>'Fibers (Poly)'!C42</f>
        <v>Fibers (PolyButylene Terephthalate)</v>
      </c>
      <c r="T42" s="51" t="str">
        <f>'Blocks (Poly)'!D42</f>
        <v>Block (PolyButylene Terephthalate)</v>
      </c>
      <c r="U42" s="51" t="str">
        <f>'Slabs (Poly)'!F42</f>
        <v>Slab (PolyButylene Terephthalate)</v>
      </c>
      <c r="V42" s="51" t="str">
        <f>'Stairs (Poly)'!D42</f>
        <v>Stairs (PolyButylene Terephthalate)</v>
      </c>
      <c r="W42" s="45">
        <f>Molds!C42</f>
        <v>0</v>
      </c>
      <c r="X42" s="45">
        <f xml:space="preserve"> 'Molded Items'!C42</f>
        <v>0</v>
      </c>
      <c r="Y42" s="45">
        <f>Inventories!$D42</f>
        <v>0</v>
      </c>
      <c r="Z42" s="45">
        <f>'Gripped Tools'!C42</f>
        <v>0</v>
      </c>
      <c r="AA42" s="45">
        <f>'Pogo Stick'!$C42</f>
        <v>0</v>
      </c>
      <c r="AB42" s="45">
        <f>'Custom Item'!$C42</f>
        <v>0</v>
      </c>
      <c r="AC42" s="45" t="str">
        <f>'[1]Items (MC)'!B42</f>
        <v>Wheat</v>
      </c>
      <c r="AD42" s="45" t="str">
        <f>'[1]Blocks (MC)'!B42</f>
        <v>Red Mushroom</v>
      </c>
    </row>
    <row r="43" spans="1:30" x14ac:dyDescent="0.2">
      <c r="A43" s="44">
        <f>Ores!C43</f>
        <v>0</v>
      </c>
      <c r="B43" s="44">
        <f>Ingots!C43</f>
        <v>0</v>
      </c>
      <c r="C43" s="44">
        <f>'Block (Comp)'!C43</f>
        <v>0</v>
      </c>
      <c r="D43" s="45">
        <f>Catalysts!C43</f>
        <v>0</v>
      </c>
      <c r="E43" s="45" t="str">
        <f>'Pellets (Poly)'!F40</f>
        <v>Bag (PolyButylene Succinate Pellets)</v>
      </c>
      <c r="F43" s="45" t="str">
        <f>'Compound Vessels'!C43</f>
        <v>Drum (Light Naphthenes)</v>
      </c>
      <c r="G43" s="48" t="str">
        <f>'Complex Vessels'!F43</f>
        <v>Bag (Aluminium Sulfate)</v>
      </c>
      <c r="H43" s="48" t="str">
        <f>'Complex Vessels'!G43</f>
        <v>Sack (Aluminium Sulfate)</v>
      </c>
      <c r="I43" s="48" t="str">
        <f>'Complex Vessels'!H43</f>
        <v>Powder Keg (Aluminium Sulfate)</v>
      </c>
      <c r="J43" s="48" t="str">
        <f>'Complex Vessels'!I43</f>
        <v>Chemical Silo (Aluminium Sulfate)</v>
      </c>
      <c r="K43" s="45" t="str">
        <f>'Element Vessels'!F43</f>
        <v>Bag (Molybdenum)</v>
      </c>
      <c r="L43" s="45" t="str">
        <f>'Element Vessels'!G43</f>
        <v>Sack (Molybdenum)</v>
      </c>
      <c r="M43" s="45" t="str">
        <f>'Element Vessels'!H43</f>
        <v>Powder Keg (Molybdenum)</v>
      </c>
      <c r="N43" s="45" t="str">
        <f>'Element Vessels'!I43</f>
        <v>Chemical Silo (Molybdenum)</v>
      </c>
      <c r="O43" s="51" t="str">
        <f>'Pellets (Poly)'!F43</f>
        <v>Bag (PolyCaprolactone Pellets)</v>
      </c>
      <c r="P43" s="51" t="str">
        <f>'Pellets (Poly)'!G43</f>
        <v>Sack (PolyCaprolactone Pellets)</v>
      </c>
      <c r="Q43" s="51" t="str">
        <f>'Pellets (Poly)'!H43</f>
        <v>Powder Keg (PolyCaprolactone Pellets)</v>
      </c>
      <c r="R43" s="51" t="str">
        <f>'Pellets (Poly)'!I43</f>
        <v>Chemical Silo (PolyCaprolactone Pellets)</v>
      </c>
      <c r="S43" s="51" t="str">
        <f>'Fibers (Poly)'!C43</f>
        <v>Fibers (PolyCaprolactone)</v>
      </c>
      <c r="T43" s="51" t="str">
        <f>'Blocks (Poly)'!D43</f>
        <v>Block (PolyCaprolactone)</v>
      </c>
      <c r="U43" s="51" t="str">
        <f>'Slabs (Poly)'!F43</f>
        <v>Slab (PolyCaprolactone)</v>
      </c>
      <c r="V43" s="51" t="str">
        <f>'Stairs (Poly)'!D43</f>
        <v>Stairs (PolyCaprolactone)</v>
      </c>
      <c r="W43" s="45">
        <f>Molds!C43</f>
        <v>0</v>
      </c>
      <c r="X43" s="45">
        <f xml:space="preserve"> 'Molded Items'!C43</f>
        <v>0</v>
      </c>
      <c r="Y43" s="45">
        <f>Inventories!$D43</f>
        <v>0</v>
      </c>
      <c r="Z43" s="45">
        <f>'Gripped Tools'!C43</f>
        <v>0</v>
      </c>
      <c r="AA43" s="45">
        <f>'Pogo Stick'!$C43</f>
        <v>0</v>
      </c>
      <c r="AB43" s="45">
        <f>'Custom Item'!$C43</f>
        <v>0</v>
      </c>
      <c r="AC43" s="45" t="str">
        <f>'[1]Items (MC)'!B43</f>
        <v>Bread</v>
      </c>
      <c r="AD43" s="45" t="str">
        <f>'[1]Blocks (MC)'!B43</f>
        <v>Gold Block</v>
      </c>
    </row>
    <row r="44" spans="1:30" x14ac:dyDescent="0.2">
      <c r="A44" s="44">
        <f>Ores!C44</f>
        <v>0</v>
      </c>
      <c r="B44" s="44">
        <f>Ingots!C44</f>
        <v>0</v>
      </c>
      <c r="C44" s="44">
        <f>'Block (Comp)'!C44</f>
        <v>0</v>
      </c>
      <c r="D44" s="45">
        <f>Catalysts!C44</f>
        <v>0</v>
      </c>
      <c r="E44" s="45" t="str">
        <f>'Pellets (Poly)'!F41</f>
        <v>Bag (PolyButylene Terephthalate Pellets)</v>
      </c>
      <c r="F44" s="45" t="str">
        <f>'Compound Vessels'!C44</f>
        <v>Vial (Light Olefins)</v>
      </c>
      <c r="G44" s="48" t="str">
        <f>'Complex Vessels'!F44</f>
        <v>Bag (Aluminoxane)</v>
      </c>
      <c r="H44" s="48" t="str">
        <f>'Complex Vessels'!G44</f>
        <v>Sack (Aluminoxane)</v>
      </c>
      <c r="I44" s="48" t="str">
        <f>'Complex Vessels'!H44</f>
        <v>Powder Keg (Aluminoxane)</v>
      </c>
      <c r="J44" s="48" t="str">
        <f>'Complex Vessels'!I44</f>
        <v>Chemical Silo (Aluminoxane)</v>
      </c>
      <c r="K44" s="45" t="str">
        <f>'Element Vessels'!F44</f>
        <v>Bag (Technetium)</v>
      </c>
      <c r="L44" s="45" t="str">
        <f>'Element Vessels'!G44</f>
        <v>Sack (Technetium)</v>
      </c>
      <c r="M44" s="45" t="str">
        <f>'Element Vessels'!H44</f>
        <v>Powder Keg (Technetium)</v>
      </c>
      <c r="N44" s="45" t="str">
        <f>'Element Vessels'!I44</f>
        <v>Chemical Silo (Technetium)</v>
      </c>
      <c r="O44" s="51" t="str">
        <f>'Pellets (Poly)'!F44</f>
        <v>Bag (PolyCarbonate Pellets)</v>
      </c>
      <c r="P44" s="51" t="str">
        <f>'Pellets (Poly)'!G44</f>
        <v>Sack (PolyCarbonate Pellets)</v>
      </c>
      <c r="Q44" s="51" t="str">
        <f>'Pellets (Poly)'!H44</f>
        <v>Powder Keg (PolyCarbonate Pellets)</v>
      </c>
      <c r="R44" s="51" t="str">
        <f>'Pellets (Poly)'!I44</f>
        <v>Chemical Silo (PolyCarbonate Pellets)</v>
      </c>
      <c r="S44" s="51" t="str">
        <f>'Fibers (Poly)'!C44</f>
        <v>Fibers (PolyCarbonate)</v>
      </c>
      <c r="T44" s="51" t="str">
        <f>'Blocks (Poly)'!D44</f>
        <v>Block (PolyCarbonate)</v>
      </c>
      <c r="U44" s="51" t="str">
        <f>'Slabs (Poly)'!F44</f>
        <v>Slab (PolyCarbonate)</v>
      </c>
      <c r="V44" s="51" t="str">
        <f>'Stairs (Poly)'!D44</f>
        <v>Stairs (PolyCarbonate)</v>
      </c>
      <c r="W44" s="45">
        <f>Molds!C44</f>
        <v>0</v>
      </c>
      <c r="X44" s="45">
        <f xml:space="preserve"> 'Molded Items'!C44</f>
        <v>0</v>
      </c>
      <c r="Y44" s="45">
        <f>Inventories!$D44</f>
        <v>0</v>
      </c>
      <c r="Z44" s="45">
        <f>'Gripped Tools'!C44</f>
        <v>0</v>
      </c>
      <c r="AA44" s="45">
        <f>'Pogo Stick'!$C44</f>
        <v>0</v>
      </c>
      <c r="AB44" s="45">
        <f>'Custom Item'!$C44</f>
        <v>0</v>
      </c>
      <c r="AC44" s="45" t="str">
        <f>'[1]Items (MC)'!B44</f>
        <v>Leather Helmet</v>
      </c>
      <c r="AD44" s="45" t="str">
        <f>'[1]Blocks (MC)'!B44</f>
        <v>Iron Block</v>
      </c>
    </row>
    <row r="45" spans="1:30" x14ac:dyDescent="0.2">
      <c r="A45" s="44">
        <f>Ores!C45</f>
        <v>0</v>
      </c>
      <c r="B45" s="44">
        <f>Ingots!C45</f>
        <v>0</v>
      </c>
      <c r="C45" s="44">
        <f>'Block (Comp)'!C45</f>
        <v>0</v>
      </c>
      <c r="D45" s="45">
        <f>Catalysts!C45</f>
        <v>0</v>
      </c>
      <c r="E45" s="45" t="str">
        <f>'Pellets (Poly)'!F42</f>
        <v>Bag (PolyButylene Terephthalate Pellets)</v>
      </c>
      <c r="F45" s="45" t="str">
        <f>'Compound Vessels'!C45</f>
        <v>Beaker (Light Olefins)</v>
      </c>
      <c r="G45" s="48" t="str">
        <f>'Complex Vessels'!F45</f>
        <v>Flask (Ammonia)</v>
      </c>
      <c r="H45" s="48" t="str">
        <f>'Complex Vessels'!G45</f>
        <v>Cartridge (Ammonia)</v>
      </c>
      <c r="I45" s="48" t="str">
        <f>'Complex Vessels'!H45</f>
        <v>Canister (Ammonia)</v>
      </c>
      <c r="J45" s="48" t="str">
        <f>'Complex Vessels'!I45</f>
        <v>Chemical Tank (Ammonia)</v>
      </c>
      <c r="K45" s="45" t="str">
        <f>'Element Vessels'!F45</f>
        <v>Bag (Ruthenium)</v>
      </c>
      <c r="L45" s="45" t="str">
        <f>'Element Vessels'!G45</f>
        <v>Sack (Ruthenium)</v>
      </c>
      <c r="M45" s="45" t="str">
        <f>'Element Vessels'!H45</f>
        <v>Powder Keg (Ruthenium)</v>
      </c>
      <c r="N45" s="45" t="str">
        <f>'Element Vessels'!I45</f>
        <v>Chemical Silo (Ruthenium)</v>
      </c>
      <c r="O45" s="51" t="str">
        <f>'Pellets (Poly)'!F45</f>
        <v>Bag (PolyChloroPrene Pellets)</v>
      </c>
      <c r="P45" s="51" t="str">
        <f>'Pellets (Poly)'!G45</f>
        <v>Sack (PolyChloroPrene Pellets)</v>
      </c>
      <c r="Q45" s="51" t="str">
        <f>'Pellets (Poly)'!H45</f>
        <v>Powder Keg (PolyChloroPrene Pellets)</v>
      </c>
      <c r="R45" s="51" t="str">
        <f>'Pellets (Poly)'!I45</f>
        <v>Chemical Silo (PolyChloroPrene Pellets)</v>
      </c>
      <c r="S45" s="51" t="str">
        <f>'Fibers (Poly)'!C45</f>
        <v>Fibers (PolyChloroPrene)</v>
      </c>
      <c r="T45" s="51" t="str">
        <f>'Blocks (Poly)'!D45</f>
        <v>Block (PolyChloroPrene)</v>
      </c>
      <c r="U45" s="51" t="str">
        <f>'Slabs (Poly)'!F45</f>
        <v>Slab (PolyChloroPrene)</v>
      </c>
      <c r="V45" s="51" t="str">
        <f>'Stairs (Poly)'!D45</f>
        <v>Stairs (PolyChloroPrene)</v>
      </c>
      <c r="W45" s="45">
        <f>Molds!C45</f>
        <v>0</v>
      </c>
      <c r="X45" s="45">
        <f xml:space="preserve"> 'Molded Items'!C45</f>
        <v>0</v>
      </c>
      <c r="Y45" s="45">
        <f>Inventories!$D45</f>
        <v>0</v>
      </c>
      <c r="Z45" s="45">
        <f>'Gripped Tools'!C45</f>
        <v>0</v>
      </c>
      <c r="AA45" s="45">
        <f>'Pogo Stick'!$C45</f>
        <v>0</v>
      </c>
      <c r="AB45" s="45">
        <f>'Custom Item'!$C45</f>
        <v>0</v>
      </c>
      <c r="AC45" s="45" t="str">
        <f>'[1]Items (MC)'!B45</f>
        <v>Leather Chestplate</v>
      </c>
      <c r="AD45" s="45" t="str">
        <f>'[1]Blocks (MC)'!B45</f>
        <v>Double Stone Slab</v>
      </c>
    </row>
    <row r="46" spans="1:30" x14ac:dyDescent="0.2">
      <c r="A46" s="44">
        <f>Ores!C46</f>
        <v>0</v>
      </c>
      <c r="B46" s="44">
        <f>Ingots!C46</f>
        <v>0</v>
      </c>
      <c r="C46" s="44">
        <f>'Block (Comp)'!C46</f>
        <v>0</v>
      </c>
      <c r="D46" s="45">
        <f>Catalysts!C46</f>
        <v>0</v>
      </c>
      <c r="E46" s="45" t="str">
        <f>'Pellets (Poly)'!F43</f>
        <v>Bag (PolyCaprolactone Pellets)</v>
      </c>
      <c r="F46" s="45" t="str">
        <f>'Compound Vessels'!C46</f>
        <v>Drum (Light Olefins)</v>
      </c>
      <c r="G46" s="48" t="str">
        <f>'Complex Vessels'!F46</f>
        <v>Bag (Ammonium Bicarbonate)</v>
      </c>
      <c r="H46" s="48" t="str">
        <f>'Complex Vessels'!G46</f>
        <v>Sack (Ammonium Bicarbonate)</v>
      </c>
      <c r="I46" s="48" t="str">
        <f>'Complex Vessels'!H46</f>
        <v>Powder Keg (Ammonium Bicarbonate)</v>
      </c>
      <c r="J46" s="48" t="str">
        <f>'Complex Vessels'!I46</f>
        <v>Chemical Silo (Ammonium Bicarbonate)</v>
      </c>
      <c r="K46" s="45" t="str">
        <f>'Element Vessels'!F46</f>
        <v>Bag (Rhodium)</v>
      </c>
      <c r="L46" s="45" t="str">
        <f>'Element Vessels'!G46</f>
        <v>Sack (Rhodium)</v>
      </c>
      <c r="M46" s="45" t="str">
        <f>'Element Vessels'!H46</f>
        <v>Powder Keg (Rhodium)</v>
      </c>
      <c r="N46" s="45" t="str">
        <f>'Element Vessels'!I46</f>
        <v>Chemical Silo (Rhodium)</v>
      </c>
      <c r="O46" s="51" t="str">
        <f>'Pellets (Poly)'!F46</f>
        <v>Bag (PolyChlorotrifluoroethylene Pellets)</v>
      </c>
      <c r="P46" s="51" t="str">
        <f>'Pellets (Poly)'!G46</f>
        <v>Sack (PolyChlorotrifluoroethylene Pellets)</v>
      </c>
      <c r="Q46" s="51" t="str">
        <f>'Pellets (Poly)'!H46</f>
        <v>Powder Keg (PolyChlorotrifluoroethylene Pellets)</v>
      </c>
      <c r="R46" s="51" t="str">
        <f>'Pellets (Poly)'!I46</f>
        <v>Chemical Silo (PolyChlorotrifluoroethylene Pellets)</v>
      </c>
      <c r="S46" s="51" t="str">
        <f>'Fibers (Poly)'!C46</f>
        <v>Fibers (PolyChlorotrifluoroethylene)</v>
      </c>
      <c r="T46" s="51" t="str">
        <f>'Blocks (Poly)'!D46</f>
        <v>Block (PolyChlorotrifluoroethylene)</v>
      </c>
      <c r="U46" s="51" t="str">
        <f>'Slabs (Poly)'!F46</f>
        <v>Slab (PolyChlorotrifluoroethylene)</v>
      </c>
      <c r="V46" s="51" t="str">
        <f>'Stairs (Poly)'!D46</f>
        <v>Stairs (PolyChlorotrifluoroethylene)</v>
      </c>
      <c r="W46" s="45">
        <f>Molds!C46</f>
        <v>0</v>
      </c>
      <c r="X46" s="45">
        <f xml:space="preserve"> 'Molded Items'!C46</f>
        <v>0</v>
      </c>
      <c r="Y46" s="45">
        <f>Inventories!$D46</f>
        <v>0</v>
      </c>
      <c r="Z46" s="45">
        <f>'Gripped Tools'!C46</f>
        <v>0</v>
      </c>
      <c r="AA46" s="45">
        <f>'Pogo Stick'!$C46</f>
        <v>0</v>
      </c>
      <c r="AB46" s="45">
        <f>'Custom Item'!$C46</f>
        <v>0</v>
      </c>
      <c r="AC46" s="45" t="str">
        <f>'[1]Items (MC)'!B46</f>
        <v>Leather Leggings</v>
      </c>
      <c r="AD46" s="45" t="str">
        <f>'[1]Blocks (MC)'!B46</f>
        <v>Stone Slab</v>
      </c>
    </row>
    <row r="47" spans="1:30" x14ac:dyDescent="0.2">
      <c r="A47" s="44">
        <f>Ores!C47</f>
        <v>0</v>
      </c>
      <c r="B47" s="44">
        <f>Ingots!C47</f>
        <v>0</v>
      </c>
      <c r="C47" s="44">
        <f>'Block (Comp)'!C47</f>
        <v>0</v>
      </c>
      <c r="D47" s="45">
        <f>Catalysts!C47</f>
        <v>0</v>
      </c>
      <c r="E47" s="45" t="str">
        <f>'Pellets (Poly)'!F44</f>
        <v>Bag (PolyCarbonate Pellets)</v>
      </c>
      <c r="F47" s="45" t="str">
        <f>'Compound Vessels'!C47</f>
        <v>Vial (Light Parrafins)</v>
      </c>
      <c r="G47" s="48" t="str">
        <f>'Complex Vessels'!F47</f>
        <v>Bag (Ammonium Bifluoride)</v>
      </c>
      <c r="H47" s="48" t="str">
        <f>'Complex Vessels'!G47</f>
        <v>Sack (Ammonium Bifluoride)</v>
      </c>
      <c r="I47" s="48" t="str">
        <f>'Complex Vessels'!H47</f>
        <v>Powder Keg (Ammonium Bifluoride)</v>
      </c>
      <c r="J47" s="48" t="str">
        <f>'Complex Vessels'!I47</f>
        <v>Chemical Silo (Ammonium Bifluoride)</v>
      </c>
      <c r="K47" s="45" t="str">
        <f>'Element Vessels'!F47</f>
        <v>Bag (Palladium)</v>
      </c>
      <c r="L47" s="45" t="str">
        <f>'Element Vessels'!G47</f>
        <v>Sack (Palladium)</v>
      </c>
      <c r="M47" s="45" t="str">
        <f>'Element Vessels'!H47</f>
        <v>Powder Keg (Palladium)</v>
      </c>
      <c r="N47" s="45" t="str">
        <f>'Element Vessels'!I47</f>
        <v>Chemical Silo (Palladium)</v>
      </c>
      <c r="O47" s="51" t="str">
        <f>'Pellets (Poly)'!F47</f>
        <v>Bag (PolyDiMethylSiloxane Pellets)</v>
      </c>
      <c r="P47" s="51" t="str">
        <f>'Pellets (Poly)'!G47</f>
        <v>Sack (PolyDiMethylSiloxane Pellets)</v>
      </c>
      <c r="Q47" s="51" t="str">
        <f>'Pellets (Poly)'!H47</f>
        <v>Powder Keg (PolyDiMethylSiloxane Pellets)</v>
      </c>
      <c r="R47" s="51" t="str">
        <f>'Pellets (Poly)'!I47</f>
        <v>Chemical Silo (PolyDiMethylSiloxane Pellets)</v>
      </c>
      <c r="S47" s="51" t="str">
        <f>'Fibers (Poly)'!C47</f>
        <v>Fibers (PolyDiMethylSiloxane)</v>
      </c>
      <c r="T47" s="51" t="str">
        <f>'Blocks (Poly)'!D47</f>
        <v>Block (PolyDiMethylSiloxane)</v>
      </c>
      <c r="U47" s="51" t="str">
        <f>'Slabs (Poly)'!F47</f>
        <v>Slab (PolyDiMethylSiloxane)</v>
      </c>
      <c r="V47" s="51" t="str">
        <f>'Stairs (Poly)'!D47</f>
        <v>Stairs (PolyDiMethylSiloxane)</v>
      </c>
      <c r="W47" s="45">
        <f>Molds!C47</f>
        <v>0</v>
      </c>
      <c r="X47" s="45">
        <f xml:space="preserve"> 'Molded Items'!C47</f>
        <v>0</v>
      </c>
      <c r="Y47" s="45">
        <f>Inventories!$D47</f>
        <v>0</v>
      </c>
      <c r="Z47" s="45">
        <f>'Gripped Tools'!C47</f>
        <v>0</v>
      </c>
      <c r="AA47" s="45">
        <f>'Pogo Stick'!$C47</f>
        <v>0</v>
      </c>
      <c r="AB47" s="45">
        <f>'Custom Item'!$C47</f>
        <v>0</v>
      </c>
      <c r="AC47" s="45" t="str">
        <f>'[1]Items (MC)'!B47</f>
        <v>Leather Boots</v>
      </c>
      <c r="AD47" s="45" t="str">
        <f>'[1]Blocks (MC)'!B47</f>
        <v>Brick Block</v>
      </c>
    </row>
    <row r="48" spans="1:30" x14ac:dyDescent="0.2">
      <c r="A48" s="44">
        <f>Ores!C48</f>
        <v>0</v>
      </c>
      <c r="B48" s="44">
        <f>Ingots!C48</f>
        <v>0</v>
      </c>
      <c r="C48" s="44">
        <f>'Block (Comp)'!C48</f>
        <v>0</v>
      </c>
      <c r="D48" s="45">
        <f>Catalysts!C48</f>
        <v>0</v>
      </c>
      <c r="E48" s="45" t="str">
        <f>'Pellets (Poly)'!F45</f>
        <v>Bag (PolyChloroPrene Pellets)</v>
      </c>
      <c r="F48" s="45" t="str">
        <f>'Compound Vessels'!C48</f>
        <v>Beaker (Light Parrafins)</v>
      </c>
      <c r="G48" s="48" t="str">
        <f>'Complex Vessels'!F48</f>
        <v>Bag (Ammonium Bromide)</v>
      </c>
      <c r="H48" s="48" t="str">
        <f>'Complex Vessels'!G48</f>
        <v>Sack (Ammonium Bromide)</v>
      </c>
      <c r="I48" s="48" t="str">
        <f>'Complex Vessels'!H48</f>
        <v>Powder Keg (Ammonium Bromide)</v>
      </c>
      <c r="J48" s="48" t="str">
        <f>'Complex Vessels'!I48</f>
        <v>Chemical Silo (Ammonium Bromide)</v>
      </c>
      <c r="K48" s="45" t="str">
        <f>'Element Vessels'!F48</f>
        <v>Bag (Silver)</v>
      </c>
      <c r="L48" s="45" t="str">
        <f>'Element Vessels'!G48</f>
        <v>Sack (Silver)</v>
      </c>
      <c r="M48" s="45" t="str">
        <f>'Element Vessels'!H48</f>
        <v>Powder Keg (Silver)</v>
      </c>
      <c r="N48" s="45" t="str">
        <f>'Element Vessels'!I48</f>
        <v>Chemical Silo (Silver)</v>
      </c>
      <c r="O48" s="51" t="str">
        <f>'Pellets (Poly)'!F48</f>
        <v>Bag (PolyEther Ether Ketone Pellets)</v>
      </c>
      <c r="P48" s="51" t="str">
        <f>'Pellets (Poly)'!G48</f>
        <v>Sack (PolyEther Ether Ketone Pellets)</v>
      </c>
      <c r="Q48" s="51" t="str">
        <f>'Pellets (Poly)'!H48</f>
        <v>Powder Keg (PolyEther Ether Ketone Pellets)</v>
      </c>
      <c r="R48" s="51" t="str">
        <f>'Pellets (Poly)'!I48</f>
        <v>Chemical Silo (PolyEther Ether Ketone Pellets)</v>
      </c>
      <c r="S48" s="51" t="str">
        <f>'Fibers (Poly)'!C48</f>
        <v>Fibers (PolyEther Ether Ketone)</v>
      </c>
      <c r="T48" s="51" t="str">
        <f>'Blocks (Poly)'!D48</f>
        <v>Block (PolyEther Ether Ketone)</v>
      </c>
      <c r="U48" s="51" t="str">
        <f>'Slabs (Poly)'!F48</f>
        <v>Slab (PolyEther Ether Ketone)</v>
      </c>
      <c r="V48" s="51" t="str">
        <f>'Stairs (Poly)'!D48</f>
        <v>Stairs (PolyEther Ether Ketone)</v>
      </c>
      <c r="W48" s="45">
        <f>Molds!C48</f>
        <v>0</v>
      </c>
      <c r="X48" s="45">
        <f xml:space="preserve"> 'Molded Items'!C48</f>
        <v>0</v>
      </c>
      <c r="Y48" s="45">
        <f>Inventories!$D48</f>
        <v>0</v>
      </c>
      <c r="Z48" s="45">
        <f>'Gripped Tools'!C48</f>
        <v>0</v>
      </c>
      <c r="AA48" s="45">
        <f>'Pogo Stick'!$C48</f>
        <v>0</v>
      </c>
      <c r="AB48" s="45">
        <f>'Custom Item'!$C48</f>
        <v>0</v>
      </c>
      <c r="AC48" s="45" t="str">
        <f>'[1]Items (MC)'!B48</f>
        <v>Chainmail Helmet</v>
      </c>
      <c r="AD48" s="45" t="str">
        <f>'[1]Blocks (MC)'!B48</f>
        <v>Tnt</v>
      </c>
    </row>
    <row r="49" spans="1:30" x14ac:dyDescent="0.2">
      <c r="A49" s="44">
        <f>Ores!C49</f>
        <v>0</v>
      </c>
      <c r="B49" s="44">
        <f>Ingots!C49</f>
        <v>0</v>
      </c>
      <c r="C49" s="44">
        <f>'Block (Comp)'!C49</f>
        <v>0</v>
      </c>
      <c r="D49" s="45">
        <f>Catalysts!C49</f>
        <v>0</v>
      </c>
      <c r="E49" s="45" t="str">
        <f>'Pellets (Poly)'!F46</f>
        <v>Bag (PolyChlorotrifluoroethylene Pellets)</v>
      </c>
      <c r="F49" s="45" t="str">
        <f>'Compound Vessels'!C49</f>
        <v>Drum (Light Parrafins)</v>
      </c>
      <c r="G49" s="48" t="str">
        <f>'Complex Vessels'!F49</f>
        <v>Bag (Ammonium Carbonate)</v>
      </c>
      <c r="H49" s="48" t="str">
        <f>'Complex Vessels'!G49</f>
        <v>Sack (Ammonium Carbonate)</v>
      </c>
      <c r="I49" s="48" t="str">
        <f>'Complex Vessels'!H49</f>
        <v>Powder Keg (Ammonium Carbonate)</v>
      </c>
      <c r="J49" s="48" t="str">
        <f>'Complex Vessels'!I49</f>
        <v>Chemical Silo (Ammonium Carbonate)</v>
      </c>
      <c r="K49" s="45" t="str">
        <f>'Element Vessels'!F49</f>
        <v>Bag (Cadmium)</v>
      </c>
      <c r="L49" s="45" t="str">
        <f>'Element Vessels'!G49</f>
        <v>Sack (Cadmium)</v>
      </c>
      <c r="M49" s="45" t="str">
        <f>'Element Vessels'!H49</f>
        <v>Powder Keg (Cadmium)</v>
      </c>
      <c r="N49" s="45" t="str">
        <f>'Element Vessels'!I49</f>
        <v>Chemical Silo (Cadmium)</v>
      </c>
      <c r="O49" s="51" t="str">
        <f>'Pellets (Poly)'!F49</f>
        <v>Bag (PolyEtherImide Pellets)</v>
      </c>
      <c r="P49" s="51" t="str">
        <f>'Pellets (Poly)'!G49</f>
        <v>Sack (PolyEtherImide Pellets)</v>
      </c>
      <c r="Q49" s="51" t="str">
        <f>'Pellets (Poly)'!H49</f>
        <v>Powder Keg (PolyEtherImide Pellets)</v>
      </c>
      <c r="R49" s="51" t="str">
        <f>'Pellets (Poly)'!I49</f>
        <v>Chemical Silo (PolyEtherImide Pellets)</v>
      </c>
      <c r="S49" s="51" t="str">
        <f>'Fibers (Poly)'!C49</f>
        <v>Fibers (PolyEtherImide)</v>
      </c>
      <c r="T49" s="51" t="str">
        <f>'Blocks (Poly)'!D49</f>
        <v>Block (PolyEtherImide)</v>
      </c>
      <c r="U49" s="51" t="str">
        <f>'Slabs (Poly)'!F49</f>
        <v>Slab (PolyEtherImide)</v>
      </c>
      <c r="V49" s="51" t="str">
        <f>'Stairs (Poly)'!D49</f>
        <v>Stairs (PolyEtherImide)</v>
      </c>
      <c r="W49" s="45">
        <f>Molds!C49</f>
        <v>0</v>
      </c>
      <c r="X49" s="45">
        <f xml:space="preserve"> 'Molded Items'!C49</f>
        <v>0</v>
      </c>
      <c r="Y49" s="45">
        <f>Inventories!$D49</f>
        <v>0</v>
      </c>
      <c r="Z49" s="45">
        <f>'Gripped Tools'!C49</f>
        <v>0</v>
      </c>
      <c r="AA49" s="45">
        <f>'Pogo Stick'!$C49</f>
        <v>0</v>
      </c>
      <c r="AB49" s="45">
        <f>'Custom Item'!$C49</f>
        <v>0</v>
      </c>
      <c r="AC49" s="45" t="str">
        <f>'[1]Items (MC)'!B49</f>
        <v>Chainmail Chestplate</v>
      </c>
      <c r="AD49" s="45" t="str">
        <f>'[1]Blocks (MC)'!B49</f>
        <v>Bookshelf</v>
      </c>
    </row>
    <row r="50" spans="1:30" x14ac:dyDescent="0.2">
      <c r="A50" s="44">
        <f>Ores!C50</f>
        <v>0</v>
      </c>
      <c r="B50" s="44">
        <f>Ingots!C50</f>
        <v>0</v>
      </c>
      <c r="C50" s="44">
        <f>'Block (Comp)'!C50</f>
        <v>0</v>
      </c>
      <c r="D50" s="45">
        <f>Catalysts!C50</f>
        <v>0</v>
      </c>
      <c r="E50" s="45" t="str">
        <f>'Pellets (Poly)'!F47</f>
        <v>Bag (PolyDiMethylSiloxane Pellets)</v>
      </c>
      <c r="F50" s="45" t="str">
        <f>'Compound Vessels'!C50</f>
        <v>Vial (N-Ethylidenecyclohexylamine)</v>
      </c>
      <c r="G50" s="48" t="str">
        <f>'Complex Vessels'!F50</f>
        <v>Bag (Ammonium Chloride)</v>
      </c>
      <c r="H50" s="48" t="str">
        <f>'Complex Vessels'!G50</f>
        <v>Sack (Ammonium Chloride)</v>
      </c>
      <c r="I50" s="48" t="str">
        <f>'Complex Vessels'!H50</f>
        <v>Powder Keg (Ammonium Chloride)</v>
      </c>
      <c r="J50" s="48" t="str">
        <f>'Complex Vessels'!I50</f>
        <v>Chemical Silo (Ammonium Chloride)</v>
      </c>
      <c r="K50" s="45" t="str">
        <f>'Element Vessels'!F50</f>
        <v>Bag (Indium)</v>
      </c>
      <c r="L50" s="45" t="str">
        <f>'Element Vessels'!G50</f>
        <v>Sack (Indium)</v>
      </c>
      <c r="M50" s="45" t="str">
        <f>'Element Vessels'!H50</f>
        <v>Powder Keg (Indium)</v>
      </c>
      <c r="N50" s="45" t="str">
        <f>'Element Vessels'!I50</f>
        <v>Chemical Silo (Indium)</v>
      </c>
      <c r="O50" s="51" t="str">
        <f>'Pellets (Poly)'!F50</f>
        <v>Bag (PolyEthyl Acrylate Pellets)</v>
      </c>
      <c r="P50" s="51" t="str">
        <f>'Pellets (Poly)'!G50</f>
        <v>Sack (PolyEthyl Acrylate Pellets)</v>
      </c>
      <c r="Q50" s="51" t="str">
        <f>'Pellets (Poly)'!H50</f>
        <v>Powder Keg (PolyEthyl Acrylate Pellets)</v>
      </c>
      <c r="R50" s="51" t="str">
        <f>'Pellets (Poly)'!I50</f>
        <v>Chemical Silo (PolyEthyl Acrylate Pellets)</v>
      </c>
      <c r="S50" s="51" t="str">
        <f>'Fibers (Poly)'!C50</f>
        <v>Fibers (PolyEthyl Acrylate)</v>
      </c>
      <c r="T50" s="51" t="str">
        <f>'Blocks (Poly)'!D50</f>
        <v>Block (PolyEthyl Acrylate)</v>
      </c>
      <c r="U50" s="51" t="str">
        <f>'Slabs (Poly)'!F50</f>
        <v>Slab (PolyEthyl Acrylate)</v>
      </c>
      <c r="V50" s="51" t="str">
        <f>'Stairs (Poly)'!D50</f>
        <v>Stairs (PolyEthyl Acrylate)</v>
      </c>
      <c r="W50" s="45">
        <f>Molds!C50</f>
        <v>0</v>
      </c>
      <c r="X50" s="45">
        <f xml:space="preserve"> 'Molded Items'!C50</f>
        <v>0</v>
      </c>
      <c r="Y50" s="45">
        <f>Inventories!$D50</f>
        <v>0</v>
      </c>
      <c r="Z50" s="45">
        <f>'Gripped Tools'!C50</f>
        <v>0</v>
      </c>
      <c r="AA50" s="45">
        <f>'Pogo Stick'!$C50</f>
        <v>0</v>
      </c>
      <c r="AB50" s="45">
        <f>'Custom Item'!$C50</f>
        <v>0</v>
      </c>
      <c r="AC50" s="45" t="str">
        <f>'[1]Items (MC)'!B50</f>
        <v>Chainmail Leggings</v>
      </c>
      <c r="AD50" s="45" t="str">
        <f>'[1]Blocks (MC)'!B50</f>
        <v>Mossy Cobblestone</v>
      </c>
    </row>
    <row r="51" spans="1:30" x14ac:dyDescent="0.2">
      <c r="A51" s="44">
        <f>Ores!C51</f>
        <v>0</v>
      </c>
      <c r="B51" s="44">
        <f>Ingots!C51</f>
        <v>0</v>
      </c>
      <c r="C51" s="44">
        <f>'Block (Comp)'!C51</f>
        <v>0</v>
      </c>
      <c r="D51" s="45">
        <f>Catalysts!C51</f>
        <v>0</v>
      </c>
      <c r="E51" s="45" t="str">
        <f>'Pellets (Poly)'!F48</f>
        <v>Bag (PolyEther Ether Ketone Pellets)</v>
      </c>
      <c r="F51" s="45" t="str">
        <f>'Compound Vessels'!C51</f>
        <v>Beaker (N-Ethylidenecyclohexylamine)</v>
      </c>
      <c r="G51" s="48" t="str">
        <f>'Complex Vessels'!F51</f>
        <v>Bag (Ammonium Nitrate)</v>
      </c>
      <c r="H51" s="48" t="str">
        <f>'Complex Vessels'!G51</f>
        <v>Sack (Ammonium Nitrate)</v>
      </c>
      <c r="I51" s="48" t="str">
        <f>'Complex Vessels'!H51</f>
        <v>Powder Keg (Ammonium Nitrate)</v>
      </c>
      <c r="J51" s="48" t="str">
        <f>'Complex Vessels'!I51</f>
        <v>Chemical Silo (Ammonium Nitrate)</v>
      </c>
      <c r="K51" s="45" t="str">
        <f>'Element Vessels'!F51</f>
        <v>Bag (Tin)</v>
      </c>
      <c r="L51" s="45" t="str">
        <f>'Element Vessels'!G51</f>
        <v>Sack (Tin)</v>
      </c>
      <c r="M51" s="45" t="str">
        <f>'Element Vessels'!H51</f>
        <v>Powder Keg (Tin)</v>
      </c>
      <c r="N51" s="45" t="str">
        <f>'Element Vessels'!I51</f>
        <v>Chemical Silo (Tin)</v>
      </c>
      <c r="O51" s="51" t="str">
        <f>'Pellets (Poly)'!F51</f>
        <v>Bag (PolyEthylene Adipate Pellets)</v>
      </c>
      <c r="P51" s="51" t="str">
        <f>'Pellets (Poly)'!G51</f>
        <v>Sack (PolyEthylene Adipate Pellets)</v>
      </c>
      <c r="Q51" s="51" t="str">
        <f>'Pellets (Poly)'!H51</f>
        <v>Powder Keg (PolyEthylene Adipate Pellets)</v>
      </c>
      <c r="R51" s="51" t="str">
        <f>'Pellets (Poly)'!I51</f>
        <v>Chemical Silo (PolyEthylene Adipate Pellets)</v>
      </c>
      <c r="S51" s="51" t="str">
        <f>'Fibers (Poly)'!C51</f>
        <v>Fibers (PolyEthylene Adipate)</v>
      </c>
      <c r="T51" s="51" t="str">
        <f>'Blocks (Poly)'!D51</f>
        <v>Block (PolyEthylene Adipate)</v>
      </c>
      <c r="U51" s="51" t="str">
        <f>'Slabs (Poly)'!F51</f>
        <v>Slab (PolyEthylene Adipate)</v>
      </c>
      <c r="V51" s="51" t="str">
        <f>'Stairs (Poly)'!D51</f>
        <v>Stairs (PolyEthylene Adipate)</v>
      </c>
      <c r="W51" s="45">
        <f>Molds!C51</f>
        <v>0</v>
      </c>
      <c r="X51" s="45">
        <f xml:space="preserve"> 'Molded Items'!C51</f>
        <v>0</v>
      </c>
      <c r="Y51" s="45">
        <f>Inventories!$D51</f>
        <v>0</v>
      </c>
      <c r="Z51" s="45">
        <f>'Gripped Tools'!C51</f>
        <v>0</v>
      </c>
      <c r="AA51" s="45">
        <f>'Pogo Stick'!$C51</f>
        <v>0</v>
      </c>
      <c r="AB51" s="45">
        <f>'Custom Item'!$C51</f>
        <v>0</v>
      </c>
      <c r="AC51" s="45" t="str">
        <f>'[1]Items (MC)'!B51</f>
        <v>Chainmail Boots</v>
      </c>
      <c r="AD51" s="45" t="str">
        <f>'[1]Blocks (MC)'!B51</f>
        <v>Obsidian</v>
      </c>
    </row>
    <row r="52" spans="1:30" x14ac:dyDescent="0.2">
      <c r="A52" s="44">
        <f>Ores!C52</f>
        <v>0</v>
      </c>
      <c r="B52" s="44">
        <f>Ingots!C52</f>
        <v>0</v>
      </c>
      <c r="C52" s="44">
        <f>'Block (Comp)'!C52</f>
        <v>0</v>
      </c>
      <c r="D52" s="45">
        <f>Catalysts!C52</f>
        <v>0</v>
      </c>
      <c r="E52" s="45" t="str">
        <f>'Pellets (Poly)'!F49</f>
        <v>Bag (PolyEtherImide Pellets)</v>
      </c>
      <c r="F52" s="45" t="str">
        <f>'Compound Vessels'!C52</f>
        <v>Drum (N-Ethylidenecyclohexylamine)</v>
      </c>
      <c r="G52" s="48" t="str">
        <f>'Complex Vessels'!F52</f>
        <v>Bag (Ammonium Persulfate)</v>
      </c>
      <c r="H52" s="48" t="str">
        <f>'Complex Vessels'!G52</f>
        <v>Sack (Ammonium Persulfate)</v>
      </c>
      <c r="I52" s="48" t="str">
        <f>'Complex Vessels'!H52</f>
        <v>Powder Keg (Ammonium Persulfate)</v>
      </c>
      <c r="J52" s="48" t="str">
        <f>'Complex Vessels'!I52</f>
        <v>Chemical Silo (Ammonium Persulfate)</v>
      </c>
      <c r="K52" s="45" t="str">
        <f>'Element Vessels'!F52</f>
        <v>Bag (Antimony)</v>
      </c>
      <c r="L52" s="45" t="str">
        <f>'Element Vessels'!G52</f>
        <v>Sack (Antimony)</v>
      </c>
      <c r="M52" s="45" t="str">
        <f>'Element Vessels'!H52</f>
        <v>Powder Keg (Antimony)</v>
      </c>
      <c r="N52" s="45" t="str">
        <f>'Element Vessels'!I52</f>
        <v>Chemical Silo (Antimony)</v>
      </c>
      <c r="O52" s="51" t="str">
        <f>'Pellets (Poly)'!F52</f>
        <v>Bag (PolyEthylene Glycol Pellets)</v>
      </c>
      <c r="P52" s="51" t="str">
        <f>'Pellets (Poly)'!G52</f>
        <v>Sack (PolyEthylene Glycol Pellets)</v>
      </c>
      <c r="Q52" s="51" t="str">
        <f>'Pellets (Poly)'!H52</f>
        <v>Powder Keg (PolyEthylene Glycol Pellets)</v>
      </c>
      <c r="R52" s="51" t="str">
        <f>'Pellets (Poly)'!I52</f>
        <v>Chemical Silo (PolyEthylene Glycol Pellets)</v>
      </c>
      <c r="S52" s="51" t="str">
        <f>'Fibers (Poly)'!C52</f>
        <v>Fibers (PolyEthylene Glycol)</v>
      </c>
      <c r="T52" s="51" t="str">
        <f>'Blocks (Poly)'!D52</f>
        <v>Block (PolyEthylene Glycol)</v>
      </c>
      <c r="U52" s="51" t="str">
        <f>'Slabs (Poly)'!F52</f>
        <v>Slab (PolyEthylene Glycol)</v>
      </c>
      <c r="V52" s="51" t="str">
        <f>'Stairs (Poly)'!D52</f>
        <v>Stairs (PolyEthylene Glycol)</v>
      </c>
      <c r="W52" s="45">
        <f>Molds!C52</f>
        <v>0</v>
      </c>
      <c r="X52" s="45">
        <f xml:space="preserve"> 'Molded Items'!C52</f>
        <v>0</v>
      </c>
      <c r="Y52" s="45">
        <f>Inventories!$D52</f>
        <v>0</v>
      </c>
      <c r="Z52" s="45">
        <f>'Gripped Tools'!C52</f>
        <v>0</v>
      </c>
      <c r="AA52" s="45">
        <f>'Pogo Stick'!$C52</f>
        <v>0</v>
      </c>
      <c r="AB52" s="45">
        <f>'Custom Item'!$C52</f>
        <v>0</v>
      </c>
      <c r="AC52" s="45" t="str">
        <f>'[1]Items (MC)'!B52</f>
        <v>Iron Helmet</v>
      </c>
      <c r="AD52" s="45" t="str">
        <f>'[1]Blocks (MC)'!B52</f>
        <v>Torch</v>
      </c>
    </row>
    <row r="53" spans="1:30" x14ac:dyDescent="0.2">
      <c r="A53" s="44">
        <f>Ores!C53</f>
        <v>0</v>
      </c>
      <c r="B53" s="44">
        <f>Ingots!C53</f>
        <v>0</v>
      </c>
      <c r="C53" s="44">
        <f>'Block (Comp)'!C53</f>
        <v>0</v>
      </c>
      <c r="D53" s="45">
        <f>Catalysts!C53</f>
        <v>0</v>
      </c>
      <c r="E53" s="45" t="str">
        <f>'Pellets (Poly)'!F50</f>
        <v>Bag (PolyEthyl Acrylate Pellets)</v>
      </c>
      <c r="F53" s="45" t="str">
        <f>'Compound Vessels'!C53</f>
        <v>Vial (IsoButane)</v>
      </c>
      <c r="G53" s="48" t="str">
        <f>'Complex Vessels'!F53</f>
        <v>Bag (Ammonium Phosphate)</v>
      </c>
      <c r="H53" s="48" t="str">
        <f>'Complex Vessels'!G53</f>
        <v>Sack (Ammonium Phosphate)</v>
      </c>
      <c r="I53" s="48" t="str">
        <f>'Complex Vessels'!H53</f>
        <v>Powder Keg (Ammonium Phosphate)</v>
      </c>
      <c r="J53" s="48" t="str">
        <f>'Complex Vessels'!I53</f>
        <v>Chemical Silo (Ammonium Phosphate)</v>
      </c>
      <c r="K53" s="45" t="str">
        <f>'Element Vessels'!F53</f>
        <v>Bag (Tellurium)</v>
      </c>
      <c r="L53" s="45" t="str">
        <f>'Element Vessels'!G53</f>
        <v>Sack (Tellurium)</v>
      </c>
      <c r="M53" s="45" t="str">
        <f>'Element Vessels'!H53</f>
        <v>Powder Keg (Tellurium)</v>
      </c>
      <c r="N53" s="45" t="str">
        <f>'Element Vessels'!I53</f>
        <v>Chemical Silo (Tellurium)</v>
      </c>
      <c r="O53" s="51" t="str">
        <f>'Pellets (Poly)'!F53</f>
        <v>Bag (PolyEthylene Hexamethylene Dicarbamate Pellets)</v>
      </c>
      <c r="P53" s="51" t="str">
        <f>'Pellets (Poly)'!G53</f>
        <v>Sack (PolyEthylene Hexamethylene Dicarbamate Pellets)</v>
      </c>
      <c r="Q53" s="51" t="str">
        <f>'Pellets (Poly)'!H53</f>
        <v>Powder Keg (PolyEthylene Hexamethylene Dicarbamate Pellets)</v>
      </c>
      <c r="R53" s="51" t="str">
        <f>'Pellets (Poly)'!I53</f>
        <v>Chemical Silo (PolyEthylene Hexamethylene Dicarbamate Pellets)</v>
      </c>
      <c r="S53" s="51" t="str">
        <f>'Fibers (Poly)'!C53</f>
        <v>Fibers (PolyEthylene Hexamethylene Dicarbamate)</v>
      </c>
      <c r="T53" s="51" t="str">
        <f>'Blocks (Poly)'!D53</f>
        <v>Block (PolyEthylene Hexamethylene Dicarbamate)</v>
      </c>
      <c r="U53" s="51" t="str">
        <f>'Slabs (Poly)'!F53</f>
        <v>Slab (PolyEthylene Hexamethylene Dicarbamate)</v>
      </c>
      <c r="V53" s="51" t="str">
        <f>'Stairs (Poly)'!D53</f>
        <v>Stairs (PolyEthylene Hexamethylene Dicarbamate)</v>
      </c>
      <c r="W53" s="45">
        <f>Molds!C53</f>
        <v>0</v>
      </c>
      <c r="X53" s="45">
        <f xml:space="preserve"> 'Molded Items'!C53</f>
        <v>0</v>
      </c>
      <c r="Y53" s="45">
        <f>Inventories!$D53</f>
        <v>0</v>
      </c>
      <c r="Z53" s="45">
        <f>'Gripped Tools'!C53</f>
        <v>0</v>
      </c>
      <c r="AA53" s="45">
        <f>'Pogo Stick'!$C53</f>
        <v>0</v>
      </c>
      <c r="AB53" s="45">
        <f>'Custom Item'!$C53</f>
        <v>0</v>
      </c>
      <c r="AC53" s="45" t="str">
        <f>'[1]Items (MC)'!B53</f>
        <v>Iron Chestplate</v>
      </c>
      <c r="AD53" s="45" t="str">
        <f>'[1]Blocks (MC)'!B53</f>
        <v>Fire</v>
      </c>
    </row>
    <row r="54" spans="1:30" x14ac:dyDescent="0.2">
      <c r="A54" s="44">
        <f>Ores!C54</f>
        <v>0</v>
      </c>
      <c r="B54" s="44">
        <f>Ingots!C54</f>
        <v>0</v>
      </c>
      <c r="C54" s="44">
        <f>'Block (Comp)'!C54</f>
        <v>0</v>
      </c>
      <c r="D54" s="45">
        <f>Catalysts!C54</f>
        <v>0</v>
      </c>
      <c r="E54" s="45" t="str">
        <f>'Pellets (Poly)'!F51</f>
        <v>Bag (PolyEthylene Adipate Pellets)</v>
      </c>
      <c r="F54" s="45" t="str">
        <f>'Compound Vessels'!C54</f>
        <v>Beaker (IsoButane)</v>
      </c>
      <c r="G54" s="48" t="str">
        <f>'Complex Vessels'!F54</f>
        <v>Bag (Ammonium Sulfate)</v>
      </c>
      <c r="H54" s="48" t="str">
        <f>'Complex Vessels'!G54</f>
        <v>Sack (Ammonium Sulfate)</v>
      </c>
      <c r="I54" s="48" t="str">
        <f>'Complex Vessels'!H54</f>
        <v>Powder Keg (Ammonium Sulfate)</v>
      </c>
      <c r="J54" s="48" t="str">
        <f>'Complex Vessels'!I54</f>
        <v>Chemical Silo (Ammonium Sulfate)</v>
      </c>
      <c r="K54" s="45" t="str">
        <f>'Element Vessels'!F54</f>
        <v>Bag (Iodine)</v>
      </c>
      <c r="L54" s="45" t="str">
        <f>'Element Vessels'!G54</f>
        <v>Sack (Iodine)</v>
      </c>
      <c r="M54" s="45" t="str">
        <f>'Element Vessels'!H54</f>
        <v>Powder Keg (Iodine)</v>
      </c>
      <c r="N54" s="45" t="str">
        <f>'Element Vessels'!I54</f>
        <v>Chemical Silo (Iodine)</v>
      </c>
      <c r="O54" s="51" t="str">
        <f>'Pellets (Poly)'!F54</f>
        <v>Bag (PolyEthylene Naphthalate Pellets)</v>
      </c>
      <c r="P54" s="51" t="str">
        <f>'Pellets (Poly)'!G54</f>
        <v>Sack (PolyEthylene Naphthalate Pellets)</v>
      </c>
      <c r="Q54" s="51" t="str">
        <f>'Pellets (Poly)'!H54</f>
        <v>Powder Keg (PolyEthylene Naphthalate Pellets)</v>
      </c>
      <c r="R54" s="51" t="str">
        <f>'Pellets (Poly)'!I54</f>
        <v>Chemical Silo (PolyEthylene Naphthalate Pellets)</v>
      </c>
      <c r="S54" s="51" t="str">
        <f>'Fibers (Poly)'!C54</f>
        <v>Fibers (PolyEthylene Naphthalate)</v>
      </c>
      <c r="T54" s="51" t="str">
        <f>'Blocks (Poly)'!D54</f>
        <v>Block (PolyEthylene Naphthalate)</v>
      </c>
      <c r="U54" s="51" t="str">
        <f>'Slabs (Poly)'!F54</f>
        <v>Slab (PolyEthylene Naphthalate)</v>
      </c>
      <c r="V54" s="51" t="str">
        <f>'Stairs (Poly)'!D54</f>
        <v>Stairs (PolyEthylene Naphthalate)</v>
      </c>
      <c r="W54" s="45">
        <f>Molds!C54</f>
        <v>0</v>
      </c>
      <c r="X54" s="45">
        <f xml:space="preserve"> 'Molded Items'!C54</f>
        <v>0</v>
      </c>
      <c r="Y54" s="45">
        <f>Inventories!$D54</f>
        <v>0</v>
      </c>
      <c r="Z54" s="45">
        <f>'Gripped Tools'!C54</f>
        <v>0</v>
      </c>
      <c r="AA54" s="45">
        <f>'Pogo Stick'!$C54</f>
        <v>0</v>
      </c>
      <c r="AB54" s="45">
        <f>'Custom Item'!$C54</f>
        <v>0</v>
      </c>
      <c r="AC54" s="45" t="str">
        <f>'[1]Items (MC)'!B54</f>
        <v>Iron Leggings</v>
      </c>
      <c r="AD54" s="45" t="str">
        <f>'[1]Blocks (MC)'!B54</f>
        <v>Mob Spawner</v>
      </c>
    </row>
    <row r="55" spans="1:30" x14ac:dyDescent="0.2">
      <c r="A55" s="44">
        <f>Ores!C55</f>
        <v>0</v>
      </c>
      <c r="B55" s="44">
        <f>Ingots!C55</f>
        <v>0</v>
      </c>
      <c r="C55" s="44">
        <f>'Block (Comp)'!C55</f>
        <v>0</v>
      </c>
      <c r="D55" s="45">
        <f>Catalysts!C55</f>
        <v>0</v>
      </c>
      <c r="E55" s="45" t="str">
        <f>'Pellets (Poly)'!F52</f>
        <v>Bag (PolyEthylene Glycol Pellets)</v>
      </c>
      <c r="F55" s="45" t="str">
        <f>'Compound Vessels'!C55</f>
        <v>Drum (IsoButane)</v>
      </c>
      <c r="G55" s="48" t="str">
        <f>'Complex Vessels'!F55</f>
        <v>Bag (Amylose)</v>
      </c>
      <c r="H55" s="48" t="str">
        <f>'Complex Vessels'!G55</f>
        <v>Sack (Amylose)</v>
      </c>
      <c r="I55" s="48" t="str">
        <f>'Complex Vessels'!H55</f>
        <v>Powder Keg (Amylose)</v>
      </c>
      <c r="J55" s="48" t="str">
        <f>'Complex Vessels'!I55</f>
        <v>Chemical Silo (Amylose)</v>
      </c>
      <c r="K55" s="45" t="str">
        <f>'Element Vessels'!F55</f>
        <v>Flask (Xenon)</v>
      </c>
      <c r="L55" s="45" t="str">
        <f>'Element Vessels'!G55</f>
        <v>Cartridge (Xenon)</v>
      </c>
      <c r="M55" s="45" t="str">
        <f>'Element Vessels'!H55</f>
        <v>Canister (Xenon)</v>
      </c>
      <c r="N55" s="45" t="str">
        <f>'Element Vessels'!I55</f>
        <v>Chemical Tank (Xenon)</v>
      </c>
      <c r="O55" s="51" t="str">
        <f>'Pellets (Poly)'!F55</f>
        <v>Bag (PolyEthylene Oxide Pellets)</v>
      </c>
      <c r="P55" s="51" t="str">
        <f>'Pellets (Poly)'!G55</f>
        <v>Sack (PolyEthylene Oxide Pellets)</v>
      </c>
      <c r="Q55" s="51" t="str">
        <f>'Pellets (Poly)'!H55</f>
        <v>Powder Keg (PolyEthylene Oxide Pellets)</v>
      </c>
      <c r="R55" s="51" t="str">
        <f>'Pellets (Poly)'!I55</f>
        <v>Chemical Silo (PolyEthylene Oxide Pellets)</v>
      </c>
      <c r="S55" s="51" t="str">
        <f>'Fibers (Poly)'!C55</f>
        <v>Fibers (PolyEthylene Oxide)</v>
      </c>
      <c r="T55" s="51" t="str">
        <f>'Blocks (Poly)'!D55</f>
        <v>Block (PolyEthylene Oxide)</v>
      </c>
      <c r="U55" s="51" t="str">
        <f>'Slabs (Poly)'!F55</f>
        <v>Slab (PolyEthylene Oxide)</v>
      </c>
      <c r="V55" s="51" t="str">
        <f>'Stairs (Poly)'!D55</f>
        <v>Stairs (PolyEthylene Oxide)</v>
      </c>
      <c r="W55" s="45">
        <f>Molds!C55</f>
        <v>0</v>
      </c>
      <c r="X55" s="45">
        <f xml:space="preserve"> 'Molded Items'!C55</f>
        <v>0</v>
      </c>
      <c r="Y55" s="45">
        <f>Inventories!$D55</f>
        <v>0</v>
      </c>
      <c r="Z55" s="45">
        <f>'Gripped Tools'!C55</f>
        <v>0</v>
      </c>
      <c r="AA55" s="45">
        <f>'Pogo Stick'!$C55</f>
        <v>0</v>
      </c>
      <c r="AB55" s="45">
        <f>'Custom Item'!$C55</f>
        <v>0</v>
      </c>
      <c r="AC55" s="45" t="str">
        <f>'[1]Items (MC)'!B55</f>
        <v>Iron Boots</v>
      </c>
      <c r="AD55" s="45" t="str">
        <f>'[1]Blocks (MC)'!B55</f>
        <v>Oak Stairs</v>
      </c>
    </row>
    <row r="56" spans="1:30" x14ac:dyDescent="0.2">
      <c r="A56" s="44">
        <f>Ores!C56</f>
        <v>0</v>
      </c>
      <c r="B56" s="44">
        <f>Ingots!C56</f>
        <v>0</v>
      </c>
      <c r="C56" s="44">
        <f>'Block (Comp)'!C56</f>
        <v>0</v>
      </c>
      <c r="D56" s="45">
        <f>Catalysts!C56</f>
        <v>0</v>
      </c>
      <c r="E56" s="45" t="str">
        <f>'Pellets (Poly)'!F53</f>
        <v>Bag (PolyEthylene Hexamethylene Dicarbamate Pellets)</v>
      </c>
      <c r="F56" s="45" t="str">
        <f>'Compound Vessels'!C56</f>
        <v>Vial (Naphtha)</v>
      </c>
      <c r="G56" s="48" t="str">
        <f>'Complex Vessels'!F56</f>
        <v>Vial (Anthocyanin)</v>
      </c>
      <c r="H56" s="48" t="str">
        <f>'Complex Vessels'!G56</f>
        <v>Beaker (Anthocyanin)</v>
      </c>
      <c r="I56" s="48" t="str">
        <f>'Complex Vessels'!H56</f>
        <v>Drum (Anthocyanin)</v>
      </c>
      <c r="J56" s="48" t="str">
        <f>'Complex Vessels'!I56</f>
        <v>Chemical Vat (Anthocyanin)</v>
      </c>
      <c r="K56" s="45" t="str">
        <f>'Element Vessels'!F56</f>
        <v>Bag (Caesium)</v>
      </c>
      <c r="L56" s="45" t="str">
        <f>'Element Vessels'!G56</f>
        <v>Sack (Caesium)</v>
      </c>
      <c r="M56" s="45" t="str">
        <f>'Element Vessels'!H56</f>
        <v>Powder Keg (Caesium)</v>
      </c>
      <c r="N56" s="45" t="str">
        <f>'Element Vessels'!I56</f>
        <v>Chemical Silo (Caesium)</v>
      </c>
      <c r="O56" s="51" t="str">
        <f>'Pellets (Poly)'!F56</f>
        <v>Bag (PolyEthylene Sulphide Pellets)</v>
      </c>
      <c r="P56" s="51" t="str">
        <f>'Pellets (Poly)'!G56</f>
        <v>Sack (PolyEthylene Sulphide Pellets)</v>
      </c>
      <c r="Q56" s="51" t="str">
        <f>'Pellets (Poly)'!H56</f>
        <v>Powder Keg (PolyEthylene Sulphide Pellets)</v>
      </c>
      <c r="R56" s="51" t="str">
        <f>'Pellets (Poly)'!I56</f>
        <v>Chemical Silo (PolyEthylene Sulphide Pellets)</v>
      </c>
      <c r="S56" s="51" t="str">
        <f>'Fibers (Poly)'!C56</f>
        <v>Fibers (PolyEthylene Sulphide)</v>
      </c>
      <c r="T56" s="51" t="str">
        <f>'Blocks (Poly)'!D56</f>
        <v>Block (PolyEthylene Sulphide)</v>
      </c>
      <c r="U56" s="51" t="str">
        <f>'Slabs (Poly)'!F56</f>
        <v>Slab (PolyEthylene Sulphide)</v>
      </c>
      <c r="V56" s="51" t="str">
        <f>'Stairs (Poly)'!D56</f>
        <v>Stairs (PolyEthylene Sulphide)</v>
      </c>
      <c r="W56" s="45">
        <f>Molds!C56</f>
        <v>0</v>
      </c>
      <c r="X56" s="45">
        <f xml:space="preserve"> 'Molded Items'!C56</f>
        <v>0</v>
      </c>
      <c r="Y56" s="45">
        <f>Inventories!$D56</f>
        <v>0</v>
      </c>
      <c r="Z56" s="45">
        <f>'Gripped Tools'!C56</f>
        <v>0</v>
      </c>
      <c r="AA56" s="45">
        <f>'Pogo Stick'!$C56</f>
        <v>0</v>
      </c>
      <c r="AB56" s="45">
        <f>'Custom Item'!$C56</f>
        <v>0</v>
      </c>
      <c r="AC56" s="45" t="str">
        <f>'[1]Items (MC)'!B56</f>
        <v>Diamond Helmet</v>
      </c>
      <c r="AD56" s="45" t="str">
        <f>'[1]Blocks (MC)'!B56</f>
        <v>Chest</v>
      </c>
    </row>
    <row r="57" spans="1:30" x14ac:dyDescent="0.2">
      <c r="A57" s="44">
        <f>Ores!C57</f>
        <v>0</v>
      </c>
      <c r="B57" s="44">
        <f>Ingots!C57</f>
        <v>0</v>
      </c>
      <c r="C57" s="44">
        <f>'Block (Comp)'!C57</f>
        <v>0</v>
      </c>
      <c r="D57" s="45">
        <f>Catalysts!C57</f>
        <v>0</v>
      </c>
      <c r="E57" s="45" t="str">
        <f>'Pellets (Poly)'!F54</f>
        <v>Bag (PolyEthylene Naphthalate Pellets)</v>
      </c>
      <c r="F57" s="45" t="str">
        <f>'Compound Vessels'!C57</f>
        <v>Beaker (Naphtha)</v>
      </c>
      <c r="G57" s="48" t="str">
        <f>'Complex Vessels'!F57</f>
        <v>Vial (Antimony Trioxide)</v>
      </c>
      <c r="H57" s="48" t="str">
        <f>'Complex Vessels'!G57</f>
        <v>Beaker (Antimony Trioxide)</v>
      </c>
      <c r="I57" s="48" t="str">
        <f>'Complex Vessels'!H57</f>
        <v>Drum (Antimony Trioxide)</v>
      </c>
      <c r="J57" s="48" t="str">
        <f>'Complex Vessels'!I57</f>
        <v>Chemical Vat (Antimony Trioxide)</v>
      </c>
      <c r="K57" s="45" t="str">
        <f>'Element Vessels'!F57</f>
        <v>Bag (Barium)</v>
      </c>
      <c r="L57" s="45" t="str">
        <f>'Element Vessels'!G57</f>
        <v>Sack (Barium)</v>
      </c>
      <c r="M57" s="45" t="str">
        <f>'Element Vessels'!H57</f>
        <v>Powder Keg (Barium)</v>
      </c>
      <c r="N57" s="45" t="str">
        <f>'Element Vessels'!I57</f>
        <v>Chemical Silo (Barium)</v>
      </c>
      <c r="O57" s="51" t="str">
        <f>'Pellets (Poly)'!F57</f>
        <v>Bag (PolyEthylene Terephthalate Pellets)</v>
      </c>
      <c r="P57" s="51" t="str">
        <f>'Pellets (Poly)'!G57</f>
        <v>Sack (PolyEthylene Terephthalate Pellets)</v>
      </c>
      <c r="Q57" s="51" t="str">
        <f>'Pellets (Poly)'!H57</f>
        <v>Powder Keg (PolyEthylene Terephthalate Pellets)</v>
      </c>
      <c r="R57" s="51" t="str">
        <f>'Pellets (Poly)'!I57</f>
        <v>Chemical Silo (PolyEthylene Terephthalate Pellets)</v>
      </c>
      <c r="S57" s="51" t="str">
        <f>'Fibers (Poly)'!C57</f>
        <v>Fibers (PolyEthylene Terephthalate)</v>
      </c>
      <c r="T57" s="51" t="str">
        <f>'Blocks (Poly)'!D57</f>
        <v>Block (PolyEthylene Terephthalate)</v>
      </c>
      <c r="U57" s="51" t="str">
        <f>'Slabs (Poly)'!F57</f>
        <v>Slab (PolyEthylene Terephthalate)</v>
      </c>
      <c r="V57" s="51" t="str">
        <f>'Stairs (Poly)'!D57</f>
        <v>Stairs (PolyEthylene Terephthalate)</v>
      </c>
      <c r="W57" s="45">
        <f>Molds!C57</f>
        <v>0</v>
      </c>
      <c r="X57" s="45">
        <f xml:space="preserve"> 'Molded Items'!C57</f>
        <v>0</v>
      </c>
      <c r="Y57" s="45">
        <f>Inventories!$D57</f>
        <v>0</v>
      </c>
      <c r="Z57" s="45">
        <f>'Gripped Tools'!C57</f>
        <v>0</v>
      </c>
      <c r="AA57" s="45">
        <f>'Pogo Stick'!$C57</f>
        <v>0</v>
      </c>
      <c r="AB57" s="45">
        <f>'Custom Item'!$C57</f>
        <v>0</v>
      </c>
      <c r="AC57" s="45" t="str">
        <f>'[1]Items (MC)'!B57</f>
        <v>Diamond Chestplate</v>
      </c>
      <c r="AD57" s="45" t="str">
        <f>'[1]Blocks (MC)'!B57</f>
        <v>Redstone Wire</v>
      </c>
    </row>
    <row r="58" spans="1:30" x14ac:dyDescent="0.2">
      <c r="A58" s="44">
        <f>Ores!C58</f>
        <v>0</v>
      </c>
      <c r="B58" s="44">
        <f>Ingots!C58</f>
        <v>0</v>
      </c>
      <c r="C58" s="44">
        <f>'Block (Comp)'!C58</f>
        <v>0</v>
      </c>
      <c r="D58" s="45">
        <f>Catalysts!C58</f>
        <v>0</v>
      </c>
      <c r="E58" s="45" t="str">
        <f>'Pellets (Poly)'!F55</f>
        <v>Bag (PolyEthylene Oxide Pellets)</v>
      </c>
      <c r="F58" s="45" t="str">
        <f>'Compound Vessels'!C58</f>
        <v>Drum (Naphtha)</v>
      </c>
      <c r="G58" s="48" t="str">
        <f>'Complex Vessels'!F58</f>
        <v>Vial (Ascorbic Acid)</v>
      </c>
      <c r="H58" s="48" t="str">
        <f>'Complex Vessels'!G58</f>
        <v>Beaker (Ascorbic Acid)</v>
      </c>
      <c r="I58" s="48" t="str">
        <f>'Complex Vessels'!H58</f>
        <v>Drum (Ascorbic Acid)</v>
      </c>
      <c r="J58" s="48" t="str">
        <f>'Complex Vessels'!I58</f>
        <v>Chemical Vat (Ascorbic Acid)</v>
      </c>
      <c r="K58" s="45" t="str">
        <f>'Element Vessels'!F58</f>
        <v>Bag (Lanthanum)</v>
      </c>
      <c r="L58" s="45" t="str">
        <f>'Element Vessels'!G58</f>
        <v>Sack (Lanthanum)</v>
      </c>
      <c r="M58" s="45" t="str">
        <f>'Element Vessels'!H58</f>
        <v>Powder Keg (Lanthanum)</v>
      </c>
      <c r="N58" s="45" t="str">
        <f>'Element Vessels'!I58</f>
        <v>Chemical Silo (Lanthanum)</v>
      </c>
      <c r="O58" s="51" t="str">
        <f>'Pellets (Poly)'!F58</f>
        <v>Bag (PolyEthylene Terephthalate Glycol-Modified Pellets)</v>
      </c>
      <c r="P58" s="51" t="str">
        <f>'Pellets (Poly)'!G58</f>
        <v>Sack (PolyEthylene Terephthalate Glycol-Modified Pellets)</v>
      </c>
      <c r="Q58" s="51" t="str">
        <f>'Pellets (Poly)'!H58</f>
        <v>Powder Keg (PolyEthylene Terephthalate Glycol-Modified Pellets)</v>
      </c>
      <c r="R58" s="51" t="str">
        <f>'Pellets (Poly)'!I58</f>
        <v>Chemical Silo (PolyEthylene Terephthalate Glycol-Modified Pellets)</v>
      </c>
      <c r="S58" s="51" t="str">
        <f>'Fibers (Poly)'!C58</f>
        <v>Fibers (PolyEthylene Terephthalate Glycol-Modified)</v>
      </c>
      <c r="T58" s="51" t="str">
        <f>'Blocks (Poly)'!D58</f>
        <v>Block (PolyEthylene Terephthalate Glycol-Modified)</v>
      </c>
      <c r="U58" s="51" t="str">
        <f>'Slabs (Poly)'!F58</f>
        <v>Slab (PolyEthylene Terephthalate Glycol-Modified)</v>
      </c>
      <c r="V58" s="51" t="str">
        <f>'Stairs (Poly)'!D58</f>
        <v>Stairs (PolyEthylene Terephthalate Glycol-Modified)</v>
      </c>
      <c r="W58" s="45">
        <f>Molds!C58</f>
        <v>0</v>
      </c>
      <c r="X58" s="45">
        <f xml:space="preserve"> 'Molded Items'!C58</f>
        <v>0</v>
      </c>
      <c r="Y58" s="45">
        <f>Inventories!$D58</f>
        <v>0</v>
      </c>
      <c r="Z58" s="45">
        <f>'Gripped Tools'!C58</f>
        <v>0</v>
      </c>
      <c r="AA58" s="45">
        <f>'Pogo Stick'!$C58</f>
        <v>0</v>
      </c>
      <c r="AB58" s="45">
        <f>'Custom Item'!$C58</f>
        <v>0</v>
      </c>
      <c r="AC58" s="45" t="str">
        <f>'[1]Items (MC)'!B58</f>
        <v>Diamond Leggings</v>
      </c>
      <c r="AD58" s="45" t="str">
        <f>'[1]Blocks (MC)'!B58</f>
        <v>Diamond Ore</v>
      </c>
    </row>
    <row r="59" spans="1:30" x14ac:dyDescent="0.2">
      <c r="A59" s="44">
        <f>Ores!C59</f>
        <v>0</v>
      </c>
      <c r="B59" s="44">
        <f>Ingots!C59</f>
        <v>0</v>
      </c>
      <c r="C59" s="44">
        <f>'Block (Comp)'!C59</f>
        <v>0</v>
      </c>
      <c r="D59" s="45">
        <f>Catalysts!C59</f>
        <v>0</v>
      </c>
      <c r="E59" s="45" t="str">
        <f>'Pellets (Poly)'!F56</f>
        <v>Bag (PolyEthylene Sulphide Pellets)</v>
      </c>
      <c r="F59" s="45" t="str">
        <f>'Compound Vessels'!C59</f>
        <v>Vial (IsoPentane)</v>
      </c>
      <c r="G59" s="48" t="str">
        <f>'Complex Vessels'!F59</f>
        <v>Vial (Barium Carbonate)</v>
      </c>
      <c r="H59" s="48" t="str">
        <f>'Complex Vessels'!G59</f>
        <v>Beaker (Barium Carbonate)</v>
      </c>
      <c r="I59" s="48" t="str">
        <f>'Complex Vessels'!H59</f>
        <v>Drum (Barium Carbonate)</v>
      </c>
      <c r="J59" s="48" t="str">
        <f>'Complex Vessels'!I59</f>
        <v>Chemical Vat (Barium Carbonate)</v>
      </c>
      <c r="K59" s="45" t="str">
        <f>'Element Vessels'!F59</f>
        <v>Bag (Cerium)</v>
      </c>
      <c r="L59" s="45" t="str">
        <f>'Element Vessels'!G59</f>
        <v>Sack (Cerium)</v>
      </c>
      <c r="M59" s="45" t="str">
        <f>'Element Vessels'!H59</f>
        <v>Powder Keg (Cerium)</v>
      </c>
      <c r="N59" s="45" t="str">
        <f>'Element Vessels'!I59</f>
        <v>Chemical Silo (Cerium)</v>
      </c>
      <c r="O59" s="51" t="str">
        <f>'Pellets (Poly)'!F59</f>
        <v>Bag (PolyGlycolic Acid Pellets)</v>
      </c>
      <c r="P59" s="51" t="str">
        <f>'Pellets (Poly)'!G59</f>
        <v>Sack (PolyGlycolic Acid Pellets)</v>
      </c>
      <c r="Q59" s="51" t="str">
        <f>'Pellets (Poly)'!H59</f>
        <v>Powder Keg (PolyGlycolic Acid Pellets)</v>
      </c>
      <c r="R59" s="51" t="str">
        <f>'Pellets (Poly)'!I59</f>
        <v>Chemical Silo (PolyGlycolic Acid Pellets)</v>
      </c>
      <c r="S59" s="51" t="str">
        <f>'Fibers (Poly)'!C59</f>
        <v>Fibers (PolyGlycolic Acid)</v>
      </c>
      <c r="T59" s="51" t="str">
        <f>'Blocks (Poly)'!D59</f>
        <v>Block (PolyGlycolic Acid)</v>
      </c>
      <c r="U59" s="51" t="str">
        <f>'Slabs (Poly)'!F59</f>
        <v>Slab (PolyGlycolic Acid)</v>
      </c>
      <c r="V59" s="51" t="str">
        <f>'Stairs (Poly)'!D59</f>
        <v>Stairs (PolyGlycolic Acid)</v>
      </c>
      <c r="W59" s="45">
        <f>Molds!C59</f>
        <v>0</v>
      </c>
      <c r="X59" s="45">
        <f xml:space="preserve"> 'Molded Items'!C59</f>
        <v>0</v>
      </c>
      <c r="Y59" s="45">
        <f>Inventories!$D59</f>
        <v>0</v>
      </c>
      <c r="Z59" s="45">
        <f>'Gripped Tools'!C59</f>
        <v>0</v>
      </c>
      <c r="AA59" s="45">
        <f>'Pogo Stick'!$C59</f>
        <v>0</v>
      </c>
      <c r="AB59" s="45">
        <f>'Custom Item'!$C59</f>
        <v>0</v>
      </c>
      <c r="AC59" s="45" t="str">
        <f>'[1]Items (MC)'!B59</f>
        <v>Diamond Boots</v>
      </c>
      <c r="AD59" s="45" t="str">
        <f>'[1]Blocks (MC)'!B59</f>
        <v>Diamond Block</v>
      </c>
    </row>
    <row r="60" spans="1:30" x14ac:dyDescent="0.2">
      <c r="A60" s="44">
        <f>Ores!C60</f>
        <v>0</v>
      </c>
      <c r="B60" s="44">
        <f>Ingots!C60</f>
        <v>0</v>
      </c>
      <c r="C60" s="44">
        <f>'Block (Comp)'!C60</f>
        <v>0</v>
      </c>
      <c r="D60" s="45">
        <f>Catalysts!C60</f>
        <v>0</v>
      </c>
      <c r="E60" s="45" t="str">
        <f>'Pellets (Poly)'!F57</f>
        <v>Bag (PolyEthylene Terephthalate Pellets)</v>
      </c>
      <c r="F60" s="45" t="str">
        <f>'Compound Vessels'!C60</f>
        <v>Beaker (IsoPentane)</v>
      </c>
      <c r="G60" s="48" t="str">
        <f>'Complex Vessels'!F60</f>
        <v>Vial (Barium Sulfate)</v>
      </c>
      <c r="H60" s="48" t="str">
        <f>'Complex Vessels'!G60</f>
        <v>Beaker (Barium Sulfate)</v>
      </c>
      <c r="I60" s="48" t="str">
        <f>'Complex Vessels'!H60</f>
        <v>Drum (Barium Sulfate)</v>
      </c>
      <c r="J60" s="48" t="str">
        <f>'Complex Vessels'!I60</f>
        <v>Chemical Vat (Barium Sulfate)</v>
      </c>
      <c r="K60" s="45" t="str">
        <f>'Element Vessels'!F60</f>
        <v>Bag (Praseodymium)</v>
      </c>
      <c r="L60" s="45" t="str">
        <f>'Element Vessels'!G60</f>
        <v>Sack (Praseodymium)</v>
      </c>
      <c r="M60" s="45" t="str">
        <f>'Element Vessels'!H60</f>
        <v>Powder Keg (Praseodymium)</v>
      </c>
      <c r="N60" s="45" t="str">
        <f>'Element Vessels'!I60</f>
        <v>Chemical Silo (Praseodymium)</v>
      </c>
      <c r="O60" s="51" t="str">
        <f>'Pellets (Poly)'!F60</f>
        <v>Bag (PolyHexamethylene Adipamide Pellets)</v>
      </c>
      <c r="P60" s="51" t="str">
        <f>'Pellets (Poly)'!G60</f>
        <v>Sack (PolyHexamethylene Adipamide Pellets)</v>
      </c>
      <c r="Q60" s="51" t="str">
        <f>'Pellets (Poly)'!H60</f>
        <v>Powder Keg (PolyHexamethylene Adipamide Pellets)</v>
      </c>
      <c r="R60" s="51" t="str">
        <f>'Pellets (Poly)'!I60</f>
        <v>Chemical Silo (PolyHexamethylene Adipamide Pellets)</v>
      </c>
      <c r="S60" s="51" t="str">
        <f>'Fibers (Poly)'!C60</f>
        <v>Fibers (PolyHexamethylene Adipamide)</v>
      </c>
      <c r="T60" s="51" t="str">
        <f>'Blocks (Poly)'!D60</f>
        <v>Block (PolyHexamethylene Adipamide)</v>
      </c>
      <c r="U60" s="51" t="str">
        <f>'Slabs (Poly)'!F60</f>
        <v>Slab (PolyHexamethylene Adipamide)</v>
      </c>
      <c r="V60" s="51" t="str">
        <f>'Stairs (Poly)'!D60</f>
        <v>Stairs (PolyHexamethylene Adipamide)</v>
      </c>
      <c r="W60" s="45">
        <f>Molds!C60</f>
        <v>0</v>
      </c>
      <c r="X60" s="45">
        <f xml:space="preserve"> 'Molded Items'!C60</f>
        <v>0</v>
      </c>
      <c r="Y60" s="45">
        <f>Inventories!$D60</f>
        <v>0</v>
      </c>
      <c r="Z60" s="45">
        <f>'Gripped Tools'!C60</f>
        <v>0</v>
      </c>
      <c r="AA60" s="45">
        <f>'Pogo Stick'!$C60</f>
        <v>0</v>
      </c>
      <c r="AB60" s="45">
        <f>'Custom Item'!$C60</f>
        <v>0</v>
      </c>
      <c r="AC60" s="45" t="str">
        <f>'[1]Items (MC)'!B60</f>
        <v>Golden Helmet</v>
      </c>
      <c r="AD60" s="45" t="str">
        <f>'[1]Blocks (MC)'!B60</f>
        <v>Crafting Table</v>
      </c>
    </row>
    <row r="61" spans="1:30" x14ac:dyDescent="0.2">
      <c r="A61" s="44">
        <f>Ores!C61</f>
        <v>0</v>
      </c>
      <c r="B61" s="44">
        <f>Ingots!C61</f>
        <v>0</v>
      </c>
      <c r="C61" s="44">
        <f>'Block (Comp)'!C61</f>
        <v>0</v>
      </c>
      <c r="D61" s="45">
        <f>Catalysts!C61</f>
        <v>0</v>
      </c>
      <c r="E61" s="45" t="str">
        <f>'Pellets (Poly)'!F58</f>
        <v>Bag (PolyEthylene Terephthalate Glycol-Modified Pellets)</v>
      </c>
      <c r="F61" s="45" t="str">
        <f>'Compound Vessels'!C61</f>
        <v>Drum (IsoPentane)</v>
      </c>
      <c r="G61" s="48" t="str">
        <f>'Complex Vessels'!F61</f>
        <v>Vial (Beer)</v>
      </c>
      <c r="H61" s="48" t="str">
        <f>'Complex Vessels'!G61</f>
        <v>Beaker (Beer)</v>
      </c>
      <c r="I61" s="48" t="str">
        <f>'Complex Vessels'!H61</f>
        <v>Drum (Beer)</v>
      </c>
      <c r="J61" s="48" t="str">
        <f>'Complex Vessels'!I61</f>
        <v>Chemical Vat (Beer)</v>
      </c>
      <c r="K61" s="45" t="str">
        <f>'Element Vessels'!F61</f>
        <v>Bag (Neodymium)</v>
      </c>
      <c r="L61" s="45" t="str">
        <f>'Element Vessels'!G61</f>
        <v>Sack (Neodymium)</v>
      </c>
      <c r="M61" s="45" t="str">
        <f>'Element Vessels'!H61</f>
        <v>Powder Keg (Neodymium)</v>
      </c>
      <c r="N61" s="45" t="str">
        <f>'Element Vessels'!I61</f>
        <v>Chemical Silo (Neodymium)</v>
      </c>
      <c r="O61" s="51" t="str">
        <f>'Pellets (Poly)'!F61</f>
        <v>Bag (PolyHexamethylene Sebacamide Pellets)</v>
      </c>
      <c r="P61" s="51" t="str">
        <f>'Pellets (Poly)'!G61</f>
        <v>Sack (PolyHexamethylene Sebacamide Pellets)</v>
      </c>
      <c r="Q61" s="51" t="str">
        <f>'Pellets (Poly)'!H61</f>
        <v>Powder Keg (PolyHexamethylene Sebacamide Pellets)</v>
      </c>
      <c r="R61" s="51" t="str">
        <f>'Pellets (Poly)'!I61</f>
        <v>Chemical Silo (PolyHexamethylene Sebacamide Pellets)</v>
      </c>
      <c r="S61" s="51" t="str">
        <f>'Fibers (Poly)'!C61</f>
        <v>Fibers (PolyHexamethylene Sebacamide)</v>
      </c>
      <c r="T61" s="51" t="str">
        <f>'Blocks (Poly)'!D61</f>
        <v>Block (PolyHexamethylene Sebacamide)</v>
      </c>
      <c r="U61" s="51" t="str">
        <f>'Slabs (Poly)'!F61</f>
        <v>Slab (PolyHexamethylene Sebacamide)</v>
      </c>
      <c r="V61" s="51" t="str">
        <f>'Stairs (Poly)'!D61</f>
        <v>Stairs (PolyHexamethylene Sebacamide)</v>
      </c>
      <c r="W61" s="45">
        <f>Molds!C61</f>
        <v>0</v>
      </c>
      <c r="X61" s="45">
        <f xml:space="preserve"> 'Molded Items'!C61</f>
        <v>0</v>
      </c>
      <c r="Y61" s="45">
        <f>Inventories!$D61</f>
        <v>0</v>
      </c>
      <c r="Z61" s="45">
        <f>'Gripped Tools'!C61</f>
        <v>0</v>
      </c>
      <c r="AA61" s="45">
        <f>'Pogo Stick'!$C61</f>
        <v>0</v>
      </c>
      <c r="AB61" s="45">
        <f>'Custom Item'!$C61</f>
        <v>0</v>
      </c>
      <c r="AC61" s="45" t="str">
        <f>'[1]Items (MC)'!B61</f>
        <v>Golden Chestplate</v>
      </c>
      <c r="AD61" s="45" t="str">
        <f>'[1]Blocks (MC)'!B61</f>
        <v>Wheat</v>
      </c>
    </row>
    <row r="62" spans="1:30" x14ac:dyDescent="0.2">
      <c r="A62" s="44">
        <f>Ores!C62</f>
        <v>0</v>
      </c>
      <c r="B62" s="44">
        <f>Ingots!C62</f>
        <v>0</v>
      </c>
      <c r="C62" s="44">
        <f>'Block (Comp)'!C62</f>
        <v>0</v>
      </c>
      <c r="D62" s="45">
        <f>Catalysts!C62</f>
        <v>0</v>
      </c>
      <c r="E62" s="45" t="str">
        <f>'Pellets (Poly)'!F59</f>
        <v>Bag (PolyGlycolic Acid Pellets)</v>
      </c>
      <c r="F62" s="45" t="str">
        <f>'Compound Vessels'!C62</f>
        <v>Flask (Nitrogen Gas)</v>
      </c>
      <c r="G62" s="48" t="str">
        <f>'Complex Vessels'!F62</f>
        <v>Vial (Benzene)</v>
      </c>
      <c r="H62" s="48" t="str">
        <f>'Complex Vessels'!G62</f>
        <v>Beaker (Benzene)</v>
      </c>
      <c r="I62" s="48" t="str">
        <f>'Complex Vessels'!H62</f>
        <v>Drum (Benzene)</v>
      </c>
      <c r="J62" s="48" t="str">
        <f>'Complex Vessels'!I62</f>
        <v>Chemical Vat (Benzene)</v>
      </c>
      <c r="K62" s="45" t="str">
        <f>'Element Vessels'!F62</f>
        <v>Bag (Promethium)</v>
      </c>
      <c r="L62" s="45" t="str">
        <f>'Element Vessels'!G62</f>
        <v>Sack (Promethium)</v>
      </c>
      <c r="M62" s="45" t="str">
        <f>'Element Vessels'!H62</f>
        <v>Powder Keg (Promethium)</v>
      </c>
      <c r="N62" s="45" t="str">
        <f>'Element Vessels'!I62</f>
        <v>Chemical Silo (Promethium)</v>
      </c>
      <c r="O62" s="51" t="str">
        <f>'Pellets (Poly)'!F62</f>
        <v>Bag (PolyHydroxyalkanoate Pellets)</v>
      </c>
      <c r="P62" s="51" t="str">
        <f>'Pellets (Poly)'!G62</f>
        <v>Sack (PolyHydroxyalkanoate Pellets)</v>
      </c>
      <c r="Q62" s="51" t="str">
        <f>'Pellets (Poly)'!H62</f>
        <v>Powder Keg (PolyHydroxyalkanoate Pellets)</v>
      </c>
      <c r="R62" s="51" t="str">
        <f>'Pellets (Poly)'!I62</f>
        <v>Chemical Silo (PolyHydroxyalkanoate Pellets)</v>
      </c>
      <c r="S62" s="51" t="str">
        <f>'Fibers (Poly)'!C62</f>
        <v>Fibers (PolyHydroxyalkanoate)</v>
      </c>
      <c r="T62" s="51" t="str">
        <f>'Blocks (Poly)'!D62</f>
        <v>Block (PolyHydroxyalkanoate)</v>
      </c>
      <c r="U62" s="51" t="str">
        <f>'Slabs (Poly)'!F62</f>
        <v>Slab (PolyHydroxyalkanoate)</v>
      </c>
      <c r="V62" s="51" t="str">
        <f>'Stairs (Poly)'!D62</f>
        <v>Stairs (PolyHydroxyalkanoate)</v>
      </c>
      <c r="W62" s="45">
        <f>Molds!C62</f>
        <v>0</v>
      </c>
      <c r="X62" s="45">
        <f xml:space="preserve"> 'Molded Items'!C62</f>
        <v>0</v>
      </c>
      <c r="Y62" s="45">
        <f>Inventories!$D62</f>
        <v>0</v>
      </c>
      <c r="Z62" s="45">
        <f>'Gripped Tools'!C62</f>
        <v>0</v>
      </c>
      <c r="AA62" s="45">
        <f>'Pogo Stick'!$C62</f>
        <v>0</v>
      </c>
      <c r="AB62" s="45">
        <f>'Custom Item'!$C62</f>
        <v>0</v>
      </c>
      <c r="AC62" s="45" t="str">
        <f>'[1]Items (MC)'!B62</f>
        <v>Golden Leggings</v>
      </c>
      <c r="AD62" s="45" t="str">
        <f>'[1]Blocks (MC)'!B62</f>
        <v>Farmland</v>
      </c>
    </row>
    <row r="63" spans="1:30" x14ac:dyDescent="0.2">
      <c r="A63" s="44">
        <f>Ores!C63</f>
        <v>0</v>
      </c>
      <c r="B63" s="44">
        <f>Ingots!C63</f>
        <v>0</v>
      </c>
      <c r="C63" s="44">
        <f>'Block (Comp)'!C63</f>
        <v>0</v>
      </c>
      <c r="D63" s="45">
        <f>Catalysts!C63</f>
        <v>0</v>
      </c>
      <c r="E63" s="45" t="str">
        <f>'Pellets (Poly)'!F60</f>
        <v>Bag (PolyHexamethylene Adipamide Pellets)</v>
      </c>
      <c r="F63" s="45" t="str">
        <f>'Compound Vessels'!C63</f>
        <v>Cartridge (Nitrogen Gas)</v>
      </c>
      <c r="G63" s="48" t="str">
        <f>'Complex Vessels'!F63</f>
        <v>Vial (Benzene-Toluene-Xylene)</v>
      </c>
      <c r="H63" s="48" t="str">
        <f>'Complex Vessels'!G63</f>
        <v>Beaker (Benzene-Toluene-Xylene)</v>
      </c>
      <c r="I63" s="48" t="str">
        <f>'Complex Vessels'!H63</f>
        <v>Drum (Benzene-Toluene-Xylene)</v>
      </c>
      <c r="J63" s="48" t="str">
        <f>'Complex Vessels'!I63</f>
        <v>Chemical Vat (Benzene-Toluene-Xylene)</v>
      </c>
      <c r="K63" s="45" t="str">
        <f>'Element Vessels'!F63</f>
        <v>Bag (Samarium)</v>
      </c>
      <c r="L63" s="45" t="str">
        <f>'Element Vessels'!G63</f>
        <v>Sack (Samarium)</v>
      </c>
      <c r="M63" s="45" t="str">
        <f>'Element Vessels'!H63</f>
        <v>Powder Keg (Samarium)</v>
      </c>
      <c r="N63" s="45" t="str">
        <f>'Element Vessels'!I63</f>
        <v>Chemical Silo (Samarium)</v>
      </c>
      <c r="O63" s="51" t="str">
        <f>'Pellets (Poly)'!F63</f>
        <v>Bag (PolyHydroxybutyrate-Co-Hydroxyvalerate Pellets)</v>
      </c>
      <c r="P63" s="51" t="str">
        <f>'Pellets (Poly)'!G63</f>
        <v>Sack (PolyHydroxybutyrate-Co-Hydroxyvalerate Pellets)</v>
      </c>
      <c r="Q63" s="51" t="str">
        <f>'Pellets (Poly)'!H63</f>
        <v>Powder Keg (PolyHydroxybutyrate-Co-Hydroxyvalerate Pellets)</v>
      </c>
      <c r="R63" s="51" t="str">
        <f>'Pellets (Poly)'!I63</f>
        <v>Chemical Silo (PolyHydroxybutyrate-Co-Hydroxyvalerate Pellets)</v>
      </c>
      <c r="S63" s="51" t="str">
        <f>'Fibers (Poly)'!C63</f>
        <v>Fibers (PolyHydroxybutyrate-Co-Hydroxyvalerate)</v>
      </c>
      <c r="T63" s="51" t="str">
        <f>'Blocks (Poly)'!D63</f>
        <v>Block (PolyHydroxybutyrate-Co-Hydroxyvalerate)</v>
      </c>
      <c r="U63" s="51" t="str">
        <f>'Slabs (Poly)'!F63</f>
        <v>Slab (PolyHydroxybutyrate-Co-Hydroxyvalerate)</v>
      </c>
      <c r="V63" s="51" t="str">
        <f>'Stairs (Poly)'!D63</f>
        <v>Stairs (PolyHydroxybutyrate-Co-Hydroxyvalerate)</v>
      </c>
      <c r="W63" s="45">
        <f>Molds!C63</f>
        <v>0</v>
      </c>
      <c r="X63" s="45">
        <f xml:space="preserve"> 'Molded Items'!C63</f>
        <v>0</v>
      </c>
      <c r="Y63" s="45">
        <f>Inventories!$D63</f>
        <v>0</v>
      </c>
      <c r="Z63" s="45">
        <f>'Gripped Tools'!C63</f>
        <v>0</v>
      </c>
      <c r="AA63" s="45">
        <f>'Pogo Stick'!$C63</f>
        <v>0</v>
      </c>
      <c r="AB63" s="45">
        <f>'Custom Item'!$C63</f>
        <v>0</v>
      </c>
      <c r="AC63" s="45" t="str">
        <f>'[1]Items (MC)'!B63</f>
        <v>Golden Boots</v>
      </c>
      <c r="AD63" s="45" t="str">
        <f>'[1]Blocks (MC)'!B63</f>
        <v>Furnace</v>
      </c>
    </row>
    <row r="64" spans="1:30" x14ac:dyDescent="0.2">
      <c r="A64" s="44">
        <f>Ores!C64</f>
        <v>0</v>
      </c>
      <c r="B64" s="44">
        <f>Ingots!C64</f>
        <v>0</v>
      </c>
      <c r="C64" s="44">
        <f>'Block (Comp)'!C64</f>
        <v>0</v>
      </c>
      <c r="D64" s="45">
        <f>Catalysts!C64</f>
        <v>0</v>
      </c>
      <c r="E64" s="45" t="str">
        <f>'Pellets (Poly)'!F61</f>
        <v>Bag (PolyHexamethylene Sebacamide Pellets)</v>
      </c>
      <c r="F64" s="45" t="str">
        <f>'Compound Vessels'!C64</f>
        <v>Canister (Nitrogen Gas)</v>
      </c>
      <c r="G64" s="48" t="str">
        <f>'Complex Vessels'!F64</f>
        <v>Vial (Benzoic Acid)</v>
      </c>
      <c r="H64" s="48" t="str">
        <f>'Complex Vessels'!G64</f>
        <v>Beaker (Benzoic Acid)</v>
      </c>
      <c r="I64" s="48" t="str">
        <f>'Complex Vessels'!H64</f>
        <v>Drum (Benzoic Acid)</v>
      </c>
      <c r="J64" s="48" t="str">
        <f>'Complex Vessels'!I64</f>
        <v>Chemical Vat (Benzoic Acid)</v>
      </c>
      <c r="K64" s="45" t="str">
        <f>'Element Vessels'!F64</f>
        <v>Bag (Europium)</v>
      </c>
      <c r="L64" s="45" t="str">
        <f>'Element Vessels'!G64</f>
        <v>Sack (Europium)</v>
      </c>
      <c r="M64" s="45" t="str">
        <f>'Element Vessels'!H64</f>
        <v>Powder Keg (Europium)</v>
      </c>
      <c r="N64" s="45" t="str">
        <f>'Element Vessels'!I64</f>
        <v>Chemical Silo (Europium)</v>
      </c>
      <c r="O64" s="51" t="str">
        <f>'Pellets (Poly)'!F64</f>
        <v>Bag (PolyImide Pellets)</v>
      </c>
      <c r="P64" s="51" t="str">
        <f>'Pellets (Poly)'!G64</f>
        <v>Sack (PolyImide Pellets)</v>
      </c>
      <c r="Q64" s="51" t="str">
        <f>'Pellets (Poly)'!H64</f>
        <v>Powder Keg (PolyImide Pellets)</v>
      </c>
      <c r="R64" s="51" t="str">
        <f>'Pellets (Poly)'!I64</f>
        <v>Chemical Silo (PolyImide Pellets)</v>
      </c>
      <c r="S64" s="51" t="str">
        <f>'Fibers (Poly)'!C64</f>
        <v>Fibers (PolyImide)</v>
      </c>
      <c r="T64" s="51" t="str">
        <f>'Blocks (Poly)'!D64</f>
        <v>Block (PolyImide)</v>
      </c>
      <c r="U64" s="51" t="str">
        <f>'Slabs (Poly)'!F64</f>
        <v>Slab (PolyImide)</v>
      </c>
      <c r="V64" s="51" t="str">
        <f>'Stairs (Poly)'!D64</f>
        <v>Stairs (PolyImide)</v>
      </c>
      <c r="W64" s="45">
        <f>Molds!C64</f>
        <v>0</v>
      </c>
      <c r="X64" s="45">
        <f xml:space="preserve"> 'Molded Items'!C64</f>
        <v>0</v>
      </c>
      <c r="Y64" s="45">
        <f>Inventories!$D64</f>
        <v>0</v>
      </c>
      <c r="Z64" s="45">
        <f>'Gripped Tools'!C64</f>
        <v>0</v>
      </c>
      <c r="AA64" s="45">
        <f>'Pogo Stick'!$C64</f>
        <v>0</v>
      </c>
      <c r="AB64" s="45">
        <f>'Custom Item'!$C64</f>
        <v>0</v>
      </c>
      <c r="AC64" s="45" t="str">
        <f>'[1]Items (MC)'!B64</f>
        <v>Flint</v>
      </c>
      <c r="AD64" s="45" t="str">
        <f>'[1]Blocks (MC)'!B64</f>
        <v>Lit Furnace</v>
      </c>
    </row>
    <row r="65" spans="1:30" x14ac:dyDescent="0.2">
      <c r="A65" s="44">
        <f>Ores!C65</f>
        <v>0</v>
      </c>
      <c r="B65" s="44">
        <f>Ingots!C65</f>
        <v>0</v>
      </c>
      <c r="C65" s="44">
        <f>'Block (Comp)'!C65</f>
        <v>0</v>
      </c>
      <c r="D65" s="45">
        <f>Catalysts!C65</f>
        <v>0</v>
      </c>
      <c r="E65" s="45" t="str">
        <f>'Pellets (Poly)'!F62</f>
        <v>Bag (PolyHydroxyalkanoate Pellets)</v>
      </c>
      <c r="F65" s="45" t="str">
        <f>'Compound Vessels'!C65</f>
        <v>Vial (N-Pentane)</v>
      </c>
      <c r="G65" s="48" t="str">
        <f>'Complex Vessels'!F65</f>
        <v>Vial (Benzoyl Peroxide)</v>
      </c>
      <c r="H65" s="48" t="str">
        <f>'Complex Vessels'!G65</f>
        <v>Beaker (Benzoyl Peroxide)</v>
      </c>
      <c r="I65" s="48" t="str">
        <f>'Complex Vessels'!H65</f>
        <v>Drum (Benzoyl Peroxide)</v>
      </c>
      <c r="J65" s="48" t="str">
        <f>'Complex Vessels'!I65</f>
        <v>Chemical Vat (Benzoyl Peroxide)</v>
      </c>
      <c r="K65" s="45" t="str">
        <f>'Element Vessels'!F65</f>
        <v>Bag (Gadolinium)</v>
      </c>
      <c r="L65" s="45" t="str">
        <f>'Element Vessels'!G65</f>
        <v>Sack (Gadolinium)</v>
      </c>
      <c r="M65" s="45" t="str">
        <f>'Element Vessels'!H65</f>
        <v>Powder Keg (Gadolinium)</v>
      </c>
      <c r="N65" s="45" t="str">
        <f>'Element Vessels'!I65</f>
        <v>Chemical Silo (Gadolinium)</v>
      </c>
      <c r="O65" s="51" t="str">
        <f>'Pellets (Poly)'!F65</f>
        <v>Bag (PolyIsoBorynl Acrylate Pellets)</v>
      </c>
      <c r="P65" s="51" t="str">
        <f>'Pellets (Poly)'!G65</f>
        <v>Sack (PolyIsoBorynl Acrylate Pellets)</v>
      </c>
      <c r="Q65" s="51" t="str">
        <f>'Pellets (Poly)'!H65</f>
        <v>Powder Keg (PolyIsoBorynl Acrylate Pellets)</v>
      </c>
      <c r="R65" s="51" t="str">
        <f>'Pellets (Poly)'!I65</f>
        <v>Chemical Silo (PolyIsoBorynl Acrylate Pellets)</v>
      </c>
      <c r="S65" s="51" t="str">
        <f>'Fibers (Poly)'!C65</f>
        <v>Fibers (PolyIsoBorynl Acrylate)</v>
      </c>
      <c r="T65" s="51" t="str">
        <f>'Blocks (Poly)'!D65</f>
        <v>Block (PolyIsoBorynl Acrylate)</v>
      </c>
      <c r="U65" s="51" t="str">
        <f>'Slabs (Poly)'!F65</f>
        <v>Slab (PolyIsoBorynl Acrylate)</v>
      </c>
      <c r="V65" s="51" t="str">
        <f>'Stairs (Poly)'!D65</f>
        <v>Stairs (PolyIsoBorynl Acrylate)</v>
      </c>
      <c r="W65" s="45">
        <f>Molds!C65</f>
        <v>0</v>
      </c>
      <c r="X65" s="45">
        <f xml:space="preserve"> 'Molded Items'!C65</f>
        <v>0</v>
      </c>
      <c r="Y65" s="45">
        <f>Inventories!$D65</f>
        <v>0</v>
      </c>
      <c r="Z65" s="45">
        <f>'Gripped Tools'!C65</f>
        <v>0</v>
      </c>
      <c r="AA65" s="45">
        <f>'Pogo Stick'!$C65</f>
        <v>0</v>
      </c>
      <c r="AB65" s="45">
        <f>'Custom Item'!$C65</f>
        <v>0</v>
      </c>
      <c r="AC65" s="45" t="str">
        <f>'[1]Items (MC)'!B65</f>
        <v>Porkchop</v>
      </c>
      <c r="AD65" s="45" t="str">
        <f>'[1]Blocks (MC)'!B65</f>
        <v>Standing Sign</v>
      </c>
    </row>
    <row r="66" spans="1:30" x14ac:dyDescent="0.2">
      <c r="A66" s="44">
        <f>Ores!C66</f>
        <v>0</v>
      </c>
      <c r="B66" s="44">
        <f>Ingots!C66</f>
        <v>0</v>
      </c>
      <c r="C66" s="44">
        <f>'Block (Comp)'!C66</f>
        <v>0</v>
      </c>
      <c r="D66" s="45">
        <f>Catalysts!C66</f>
        <v>0</v>
      </c>
      <c r="E66" s="45" t="str">
        <f>'Pellets (Poly)'!F63</f>
        <v>Bag (PolyHydroxybutyrate-Co-Hydroxyvalerate Pellets)</v>
      </c>
      <c r="F66" s="45" t="str">
        <f>'Compound Vessels'!C66</f>
        <v>Beaker (N-Pentane)</v>
      </c>
      <c r="G66" s="48" t="str">
        <f>'Complex Vessels'!F66</f>
        <v>Vial (Bismuth Subsalicylate)</v>
      </c>
      <c r="H66" s="48" t="str">
        <f>'Complex Vessels'!G66</f>
        <v>Beaker (Bismuth Subsalicylate)</v>
      </c>
      <c r="I66" s="48" t="str">
        <f>'Complex Vessels'!H66</f>
        <v>Drum (Bismuth Subsalicylate)</v>
      </c>
      <c r="J66" s="48" t="str">
        <f>'Complex Vessels'!I66</f>
        <v>Chemical Vat (Bismuth Subsalicylate)</v>
      </c>
      <c r="K66" s="45" t="str">
        <f>'Element Vessels'!F66</f>
        <v>Bag (Terbium)</v>
      </c>
      <c r="L66" s="45" t="str">
        <f>'Element Vessels'!G66</f>
        <v>Sack (Terbium)</v>
      </c>
      <c r="M66" s="45" t="str">
        <f>'Element Vessels'!H66</f>
        <v>Powder Keg (Terbium)</v>
      </c>
      <c r="N66" s="45" t="str">
        <f>'Element Vessels'!I66</f>
        <v>Chemical Silo (Terbium)</v>
      </c>
      <c r="O66" s="51" t="str">
        <f>'Pellets (Poly)'!F66</f>
        <v>Bag (PolyIsoButyl Acrylate Pellets)</v>
      </c>
      <c r="P66" s="51" t="str">
        <f>'Pellets (Poly)'!G66</f>
        <v>Sack (PolyIsoButyl Acrylate Pellets)</v>
      </c>
      <c r="Q66" s="51" t="str">
        <f>'Pellets (Poly)'!H66</f>
        <v>Powder Keg (PolyIsoButyl Acrylate Pellets)</v>
      </c>
      <c r="R66" s="51" t="str">
        <f>'Pellets (Poly)'!I66</f>
        <v>Chemical Silo (PolyIsoButyl Acrylate Pellets)</v>
      </c>
      <c r="S66" s="51" t="str">
        <f>'Fibers (Poly)'!C66</f>
        <v>Fibers (PolyIsoButyl Acrylate)</v>
      </c>
      <c r="T66" s="51" t="str">
        <f>'Blocks (Poly)'!D66</f>
        <v>Block (PolyIsoButyl Acrylate)</v>
      </c>
      <c r="U66" s="51" t="str">
        <f>'Slabs (Poly)'!F66</f>
        <v>Slab (PolyIsoButyl Acrylate)</v>
      </c>
      <c r="V66" s="51" t="str">
        <f>'Stairs (Poly)'!D66</f>
        <v>Stairs (PolyIsoButyl Acrylate)</v>
      </c>
      <c r="W66" s="45">
        <f>Molds!C66</f>
        <v>0</v>
      </c>
      <c r="X66" s="45">
        <f xml:space="preserve"> 'Molded Items'!C66</f>
        <v>0</v>
      </c>
      <c r="Y66" s="45">
        <f>Inventories!$D66</f>
        <v>0</v>
      </c>
      <c r="Z66" s="45">
        <f>'Gripped Tools'!C66</f>
        <v>0</v>
      </c>
      <c r="AA66" s="45">
        <f>'Pogo Stick'!$C66</f>
        <v>0</v>
      </c>
      <c r="AB66" s="45">
        <f>'Custom Item'!$C66</f>
        <v>0</v>
      </c>
      <c r="AC66" s="45" t="str">
        <f>'[1]Items (MC)'!B66</f>
        <v>Cooked Porkchop</v>
      </c>
      <c r="AD66" s="45" t="str">
        <f>'[1]Blocks (MC)'!B66</f>
        <v>Wooden Door</v>
      </c>
    </row>
    <row r="67" spans="1:30" x14ac:dyDescent="0.2">
      <c r="A67" s="44">
        <f>Ores!C67</f>
        <v>0</v>
      </c>
      <c r="B67" s="44">
        <f>Ingots!C67</f>
        <v>0</v>
      </c>
      <c r="C67" s="44">
        <f>'Block (Comp)'!C67</f>
        <v>0</v>
      </c>
      <c r="D67" s="45">
        <f>Catalysts!C67</f>
        <v>0</v>
      </c>
      <c r="E67" s="45" t="str">
        <f>'Pellets (Poly)'!F64</f>
        <v>Bag (PolyImide Pellets)</v>
      </c>
      <c r="F67" s="45" t="str">
        <f>'Compound Vessels'!C67</f>
        <v>Drum (N-Pentane)</v>
      </c>
      <c r="G67" s="48" t="str">
        <f>'Complex Vessels'!F67</f>
        <v>Vial (Bisphenol A)</v>
      </c>
      <c r="H67" s="48" t="str">
        <f>'Complex Vessels'!G67</f>
        <v>Beaker (Bisphenol A)</v>
      </c>
      <c r="I67" s="48" t="str">
        <f>'Complex Vessels'!H67</f>
        <v>Drum (Bisphenol A)</v>
      </c>
      <c r="J67" s="48" t="str">
        <f>'Complex Vessels'!I67</f>
        <v>Chemical Vat (Bisphenol A)</v>
      </c>
      <c r="K67" s="45" t="str">
        <f>'Element Vessels'!F67</f>
        <v>Bag (Dysprosium)</v>
      </c>
      <c r="L67" s="45" t="str">
        <f>'Element Vessels'!G67</f>
        <v>Sack (Dysprosium)</v>
      </c>
      <c r="M67" s="45" t="str">
        <f>'Element Vessels'!H67</f>
        <v>Powder Keg (Dysprosium)</v>
      </c>
      <c r="N67" s="45" t="str">
        <f>'Element Vessels'!I67</f>
        <v>Chemical Silo (Dysprosium)</v>
      </c>
      <c r="O67" s="51" t="str">
        <f>'Pellets (Poly)'!F67</f>
        <v>Bag (PolyIsoButylene Pellets)</v>
      </c>
      <c r="P67" s="51" t="str">
        <f>'Pellets (Poly)'!G67</f>
        <v>Sack (PolyIsoButylene Pellets)</v>
      </c>
      <c r="Q67" s="51" t="str">
        <f>'Pellets (Poly)'!H67</f>
        <v>Powder Keg (PolyIsoButylene Pellets)</v>
      </c>
      <c r="R67" s="51" t="str">
        <f>'Pellets (Poly)'!I67</f>
        <v>Chemical Silo (PolyIsoButylene Pellets)</v>
      </c>
      <c r="S67" s="51" t="str">
        <f>'Fibers (Poly)'!C67</f>
        <v>Fibers (PolyIsoButylene)</v>
      </c>
      <c r="T67" s="51" t="str">
        <f>'Blocks (Poly)'!D67</f>
        <v>Block (PolyIsoButylene)</v>
      </c>
      <c r="U67" s="51" t="str">
        <f>'Slabs (Poly)'!F67</f>
        <v>Slab (PolyIsoButylene)</v>
      </c>
      <c r="V67" s="51" t="str">
        <f>'Stairs (Poly)'!D67</f>
        <v>Stairs (PolyIsoButylene)</v>
      </c>
      <c r="W67" s="45">
        <f>Molds!C67</f>
        <v>0</v>
      </c>
      <c r="X67" s="45">
        <f xml:space="preserve"> 'Molded Items'!C67</f>
        <v>0</v>
      </c>
      <c r="Y67" s="45">
        <f>Inventories!$D67</f>
        <v>0</v>
      </c>
      <c r="Z67" s="45">
        <f>'Gripped Tools'!C67</f>
        <v>0</v>
      </c>
      <c r="AA67" s="45">
        <f>'Pogo Stick'!$C67</f>
        <v>0</v>
      </c>
      <c r="AB67" s="45">
        <f>'Custom Item'!$C67</f>
        <v>0</v>
      </c>
      <c r="AC67" s="45" t="str">
        <f>'[1]Items (MC)'!B67</f>
        <v>Painting</v>
      </c>
      <c r="AD67" s="45" t="str">
        <f>'[1]Blocks (MC)'!B67</f>
        <v>Ladder</v>
      </c>
    </row>
    <row r="68" spans="1:30" x14ac:dyDescent="0.2">
      <c r="A68" s="44">
        <f>Ores!C68</f>
        <v>0</v>
      </c>
      <c r="B68" s="44">
        <f>Ingots!C68</f>
        <v>0</v>
      </c>
      <c r="C68" s="44">
        <f>'Block (Comp)'!C68</f>
        <v>0</v>
      </c>
      <c r="D68" s="45">
        <f>Catalysts!C68</f>
        <v>0</v>
      </c>
      <c r="E68" s="45" t="str">
        <f>'Pellets (Poly)'!F65</f>
        <v>Bag (PolyIsoBorynl Acrylate Pellets)</v>
      </c>
      <c r="F68" s="45" t="str">
        <f>'Compound Vessels'!C68</f>
        <v>Vial (2-MethylPentane)</v>
      </c>
      <c r="G68" s="48" t="str">
        <f>'Complex Vessels'!F68</f>
        <v>Vial (Boric Acid)</v>
      </c>
      <c r="H68" s="48" t="str">
        <f>'Complex Vessels'!G68</f>
        <v>Beaker (Boric Acid)</v>
      </c>
      <c r="I68" s="48" t="str">
        <f>'Complex Vessels'!H68</f>
        <v>Drum (Boric Acid)</v>
      </c>
      <c r="J68" s="48" t="str">
        <f>'Complex Vessels'!I68</f>
        <v>Chemical Vat (Boric Acid)</v>
      </c>
      <c r="K68" s="45" t="str">
        <f>'Element Vessels'!F68</f>
        <v>Bag (Holmium)</v>
      </c>
      <c r="L68" s="45" t="str">
        <f>'Element Vessels'!G68</f>
        <v>Sack (Holmium)</v>
      </c>
      <c r="M68" s="45" t="str">
        <f>'Element Vessels'!H68</f>
        <v>Powder Keg (Holmium)</v>
      </c>
      <c r="N68" s="45" t="str">
        <f>'Element Vessels'!I68</f>
        <v>Chemical Silo (Holmium)</v>
      </c>
      <c r="O68" s="51" t="str">
        <f>'Pellets (Poly)'!F68</f>
        <v>Bag (PolyIsoPrene Pellets)</v>
      </c>
      <c r="P68" s="51" t="str">
        <f>'Pellets (Poly)'!G68</f>
        <v>Sack (PolyIsoPrene Pellets)</v>
      </c>
      <c r="Q68" s="51" t="str">
        <f>'Pellets (Poly)'!H68</f>
        <v>Powder Keg (PolyIsoPrene Pellets)</v>
      </c>
      <c r="R68" s="51" t="str">
        <f>'Pellets (Poly)'!I68</f>
        <v>Chemical Silo (PolyIsoPrene Pellets)</v>
      </c>
      <c r="S68" s="51" t="str">
        <f>'Fibers (Poly)'!$C$68</f>
        <v>Fibers (PolyIsoPrene)</v>
      </c>
      <c r="T68" s="51" t="str">
        <f>'Blocks (Poly)'!$D$68</f>
        <v>Block (PolyIsoPrene)</v>
      </c>
      <c r="U68" s="51" t="str">
        <f>'Slabs (Poly)'!$F$68</f>
        <v>Slab (PolyIsoPrene)</v>
      </c>
      <c r="V68" s="51" t="str">
        <f>'Stairs (Poly)'!D68</f>
        <v>Stairs (PolyIsoPrene)</v>
      </c>
      <c r="W68" s="45">
        <f>Molds!C68</f>
        <v>0</v>
      </c>
      <c r="X68" s="45">
        <f xml:space="preserve"> 'Molded Items'!C68</f>
        <v>0</v>
      </c>
      <c r="Y68" s="45">
        <f>Inventories!$D68</f>
        <v>0</v>
      </c>
      <c r="Z68" s="45">
        <f>'Gripped Tools'!C68</f>
        <v>0</v>
      </c>
      <c r="AA68" s="45">
        <f>'Pogo Stick'!$C68</f>
        <v>0</v>
      </c>
      <c r="AB68" s="45">
        <f>'Custom Item'!$C68</f>
        <v>0</v>
      </c>
      <c r="AC68" s="45" t="str">
        <f>'[1]Items (MC)'!B68</f>
        <v>Golden Apple</v>
      </c>
      <c r="AD68" s="45" t="str">
        <f>'[1]Blocks (MC)'!B68</f>
        <v>Rail</v>
      </c>
    </row>
    <row r="69" spans="1:30" x14ac:dyDescent="0.2">
      <c r="A69" s="44">
        <f>Ores!C69</f>
        <v>0</v>
      </c>
      <c r="B69" s="44">
        <f>Ingots!C69</f>
        <v>0</v>
      </c>
      <c r="C69" s="44">
        <f>'Block (Comp)'!C69</f>
        <v>0</v>
      </c>
      <c r="D69" s="45">
        <f>Catalysts!C69</f>
        <v>0</v>
      </c>
      <c r="E69" s="45" t="str">
        <f>'Pellets (Poly)'!F66</f>
        <v>Bag (PolyIsoButyl Acrylate Pellets)</v>
      </c>
      <c r="F69" s="45" t="str">
        <f>'Compound Vessels'!C69</f>
        <v>Beaker (2-MethylPentane)</v>
      </c>
      <c r="G69" s="48" t="str">
        <f>'Complex Vessels'!F69</f>
        <v>Vial (Bromthymol Blue)</v>
      </c>
      <c r="H69" s="48" t="str">
        <f>'Complex Vessels'!G69</f>
        <v>Beaker (Bromthymol Blue)</v>
      </c>
      <c r="I69" s="48" t="str">
        <f>'Complex Vessels'!H69</f>
        <v>Drum (Bromthymol Blue)</v>
      </c>
      <c r="J69" s="48" t="str">
        <f>'Complex Vessels'!I69</f>
        <v>Chemical Vat (Bromthymol Blue)</v>
      </c>
      <c r="K69" s="45" t="str">
        <f>'Element Vessels'!F69</f>
        <v>Bag (Erbium)</v>
      </c>
      <c r="L69" s="45" t="str">
        <f>'Element Vessels'!G69</f>
        <v>Sack (Erbium)</v>
      </c>
      <c r="M69" s="45" t="str">
        <f>'Element Vessels'!H69</f>
        <v>Powder Keg (Erbium)</v>
      </c>
      <c r="N69" s="45" t="str">
        <f>'Element Vessels'!I69</f>
        <v>Chemical Silo (Erbium)</v>
      </c>
      <c r="O69" s="51" t="str">
        <f>'Pellets (Poly)'!F69</f>
        <v>Bag (PolyLactic Acid Pellets)</v>
      </c>
      <c r="P69" s="51" t="str">
        <f>'Pellets (Poly)'!G69</f>
        <v>Sack (PolyLactic Acid Pellets)</v>
      </c>
      <c r="Q69" s="51" t="str">
        <f>'Pellets (Poly)'!H69</f>
        <v>Powder Keg (PolyLactic Acid Pellets)</v>
      </c>
      <c r="R69" s="51" t="str">
        <f>'Pellets (Poly)'!I69</f>
        <v>Chemical Silo (PolyLactic Acid Pellets)</v>
      </c>
      <c r="S69" s="51" t="str">
        <f>'Fibers (Poly)'!C69</f>
        <v>Fibers (PolyLactic Acid)</v>
      </c>
      <c r="T69" s="51" t="str">
        <f>'Blocks (Poly)'!D69</f>
        <v>Block (PolyLactic Acid)</v>
      </c>
      <c r="U69" s="51" t="str">
        <f>'Slabs (Poly)'!F69</f>
        <v>Slab (PolyLactic Acid)</v>
      </c>
      <c r="V69" s="51" t="str">
        <f>'Stairs (Poly)'!D69</f>
        <v>Stairs (PolyLactic Acid)</v>
      </c>
      <c r="W69" s="45">
        <f>Molds!C69</f>
        <v>0</v>
      </c>
      <c r="X69" s="45">
        <f xml:space="preserve"> 'Molded Items'!C69</f>
        <v>0</v>
      </c>
      <c r="Y69" s="45">
        <f>Inventories!$D69</f>
        <v>0</v>
      </c>
      <c r="Z69" s="45">
        <f>'Gripped Tools'!C69</f>
        <v>0</v>
      </c>
      <c r="AA69" s="45">
        <f>'Pogo Stick'!$C69</f>
        <v>0</v>
      </c>
      <c r="AB69" s="45">
        <f>'Custom Item'!$C69</f>
        <v>0</v>
      </c>
      <c r="AC69" s="45" t="str">
        <f>'[1]Items (MC)'!B69</f>
        <v>Sign</v>
      </c>
      <c r="AD69" s="45" t="str">
        <f>'[1]Blocks (MC)'!B69</f>
        <v>Stone Stairs</v>
      </c>
    </row>
    <row r="70" spans="1:30" x14ac:dyDescent="0.2">
      <c r="A70" s="44">
        <f>Ores!C70</f>
        <v>0</v>
      </c>
      <c r="B70" s="44">
        <f>Ingots!C70</f>
        <v>0</v>
      </c>
      <c r="C70" s="44">
        <f>'Block (Comp)'!C70</f>
        <v>0</v>
      </c>
      <c r="D70" s="45">
        <f>Catalysts!C70</f>
        <v>0</v>
      </c>
      <c r="E70" s="45" t="str">
        <f>'Pellets (Poly)'!F67</f>
        <v>Bag (PolyIsoButylene Pellets)</v>
      </c>
      <c r="F70" s="45" t="str">
        <f>'Compound Vessels'!C70</f>
        <v>Drum (2-MethylPentane)</v>
      </c>
      <c r="G70" s="48" t="str">
        <f>'Complex Vessels'!F70</f>
        <v>Vial (Butadiene)</v>
      </c>
      <c r="H70" s="48" t="str">
        <f>'Complex Vessels'!G70</f>
        <v>Beaker (Butadiene)</v>
      </c>
      <c r="I70" s="48" t="str">
        <f>'Complex Vessels'!H70</f>
        <v>Drum (Butadiene)</v>
      </c>
      <c r="J70" s="48" t="str">
        <f>'Complex Vessels'!I70</f>
        <v>Chemical Vat (Butadiene)</v>
      </c>
      <c r="K70" s="45" t="str">
        <f>'Element Vessels'!F70</f>
        <v>Bag (Thulium)</v>
      </c>
      <c r="L70" s="45" t="str">
        <f>'Element Vessels'!G70</f>
        <v>Sack (Thulium)</v>
      </c>
      <c r="M70" s="45" t="str">
        <f>'Element Vessels'!H70</f>
        <v>Powder Keg (Thulium)</v>
      </c>
      <c r="N70" s="45" t="str">
        <f>'Element Vessels'!I70</f>
        <v>Chemical Silo (Thulium)</v>
      </c>
      <c r="O70" s="51" t="str">
        <f>'Pellets (Poly)'!F70</f>
        <v>Bag (PolyLactic-Co-Glycolic Acid Pellets)</v>
      </c>
      <c r="P70" s="51" t="str">
        <f>'Pellets (Poly)'!G70</f>
        <v>Sack (PolyLactic-Co-Glycolic Acid Pellets)</v>
      </c>
      <c r="Q70" s="51" t="str">
        <f>'Pellets (Poly)'!H70</f>
        <v>Powder Keg (PolyLactic-Co-Glycolic Acid Pellets)</v>
      </c>
      <c r="R70" s="51" t="str">
        <f>'Pellets (Poly)'!I70</f>
        <v>Chemical Silo (PolyLactic-Co-Glycolic Acid Pellets)</v>
      </c>
      <c r="S70" s="51" t="str">
        <f>'Fibers (Poly)'!C70</f>
        <v>Fibers (PolyLactic-Co-Glycolic Acid)</v>
      </c>
      <c r="T70" s="51" t="str">
        <f>'Blocks (Poly)'!D70</f>
        <v>Block (PolyLactic-Co-Glycolic Acid)</v>
      </c>
      <c r="U70" s="51" t="str">
        <f>'Slabs (Poly)'!F70</f>
        <v>Slab (PolyLactic-Co-Glycolic Acid)</v>
      </c>
      <c r="V70" s="51" t="str">
        <f>'Stairs (Poly)'!D70</f>
        <v>Stairs (PolyLactic-Co-Glycolic Acid)</v>
      </c>
      <c r="W70" s="45">
        <f>Molds!C70</f>
        <v>0</v>
      </c>
      <c r="X70" s="45">
        <f xml:space="preserve"> 'Molded Items'!C70</f>
        <v>0</v>
      </c>
      <c r="Y70" s="45">
        <f>Inventories!$D70</f>
        <v>0</v>
      </c>
      <c r="Z70" s="45">
        <f>'Gripped Tools'!C70</f>
        <v>0</v>
      </c>
      <c r="AA70" s="45">
        <f>'Pogo Stick'!$C70</f>
        <v>0</v>
      </c>
      <c r="AB70" s="45">
        <f>'Custom Item'!$C70</f>
        <v>0</v>
      </c>
      <c r="AC70" s="45" t="str">
        <f>'[1]Items (MC)'!B70</f>
        <v>Wooden Door</v>
      </c>
      <c r="AD70" s="45" t="str">
        <f>'[1]Blocks (MC)'!B70</f>
        <v>Wall Sign</v>
      </c>
    </row>
    <row r="71" spans="1:30" x14ac:dyDescent="0.2">
      <c r="A71" s="44">
        <f>Ores!C71</f>
        <v>0</v>
      </c>
      <c r="B71" s="44">
        <f>Ingots!C71</f>
        <v>0</v>
      </c>
      <c r="C71" s="44">
        <f>'Block (Comp)'!C71</f>
        <v>0</v>
      </c>
      <c r="D71" s="45">
        <f>Catalysts!C71</f>
        <v>0</v>
      </c>
      <c r="E71" s="45" t="str">
        <f>'Pellets (Poly)'!F68</f>
        <v>Bag (PolyIsoPrene Pellets)</v>
      </c>
      <c r="F71" s="45" t="str">
        <f>'Compound Vessels'!C71</f>
        <v>Vial (3-MethylPentane)</v>
      </c>
      <c r="G71" s="48" t="str">
        <f>'Complex Vessels'!F71</f>
        <v>Flask (Butane Isomers)</v>
      </c>
      <c r="H71" s="48" t="str">
        <f>'Complex Vessels'!G71</f>
        <v>Cartridge (Butane Isomers)</v>
      </c>
      <c r="I71" s="48" t="str">
        <f>'Complex Vessels'!H71</f>
        <v>Canister (Butane Isomers)</v>
      </c>
      <c r="J71" s="48" t="str">
        <f>'Complex Vessels'!I71</f>
        <v>Chemical Tank (Butane Isomers)</v>
      </c>
      <c r="K71" s="45" t="str">
        <f>'Element Vessels'!F71</f>
        <v>Bag (Ytterbium)</v>
      </c>
      <c r="L71" s="45" t="str">
        <f>'Element Vessels'!G71</f>
        <v>Sack (Ytterbium)</v>
      </c>
      <c r="M71" s="45" t="str">
        <f>'Element Vessels'!H71</f>
        <v>Powder Keg (Ytterbium)</v>
      </c>
      <c r="N71" s="45" t="str">
        <f>'Element Vessels'!I71</f>
        <v>Chemical Silo (Ytterbium)</v>
      </c>
      <c r="O71" s="51" t="str">
        <f>'Pellets (Poly)'!F71</f>
        <v>Bag (PolyMethyl Acrylate Pellets)</v>
      </c>
      <c r="P71" s="51" t="str">
        <f>'Pellets (Poly)'!G71</f>
        <v>Sack (PolyMethyl Acrylate Pellets)</v>
      </c>
      <c r="Q71" s="51" t="str">
        <f>'Pellets (Poly)'!H71</f>
        <v>Powder Keg (PolyMethyl Acrylate Pellets)</v>
      </c>
      <c r="R71" s="51" t="str">
        <f>'Pellets (Poly)'!I71</f>
        <v>Chemical Silo (PolyMethyl Acrylate Pellets)</v>
      </c>
      <c r="S71" s="51" t="str">
        <f>'Fibers (Poly)'!C71</f>
        <v>Fibers (PolyMethyl Acrylate)</v>
      </c>
      <c r="T71" s="51" t="str">
        <f>'Blocks (Poly)'!D71</f>
        <v>Block (PolyMethyl Acrylate)</v>
      </c>
      <c r="U71" s="51" t="str">
        <f>'Slabs (Poly)'!F71</f>
        <v>Slab (PolyMethyl Acrylate)</v>
      </c>
      <c r="V71" s="51" t="str">
        <f>'Stairs (Poly)'!D71</f>
        <v>Stairs (PolyMethyl Acrylate)</v>
      </c>
      <c r="W71" s="45">
        <f>Molds!C71</f>
        <v>0</v>
      </c>
      <c r="X71" s="45">
        <f xml:space="preserve"> 'Molded Items'!C71</f>
        <v>0</v>
      </c>
      <c r="Y71" s="45">
        <f>Inventories!$D71</f>
        <v>0</v>
      </c>
      <c r="Z71" s="45">
        <f>'Gripped Tools'!C71</f>
        <v>0</v>
      </c>
      <c r="AA71" s="45">
        <f>'Pogo Stick'!$C71</f>
        <v>0</v>
      </c>
      <c r="AB71" s="45">
        <f>'Custom Item'!$C71</f>
        <v>0</v>
      </c>
      <c r="AC71" s="45" t="str">
        <f>'[1]Items (MC)'!B71</f>
        <v>Bucket</v>
      </c>
      <c r="AD71" s="45" t="str">
        <f>'[1]Blocks (MC)'!B71</f>
        <v>Lever</v>
      </c>
    </row>
    <row r="72" spans="1:30" x14ac:dyDescent="0.2">
      <c r="A72" s="44">
        <f>Ores!C72</f>
        <v>0</v>
      </c>
      <c r="B72" s="44">
        <f>Ingots!C72</f>
        <v>0</v>
      </c>
      <c r="C72" s="44">
        <f>'Block (Comp)'!C72</f>
        <v>0</v>
      </c>
      <c r="D72" s="45">
        <f>Catalysts!C72</f>
        <v>0</v>
      </c>
      <c r="E72" s="45" t="str">
        <f>'Pellets (Poly)'!F69</f>
        <v>Bag (PolyLactic Acid Pellets)</v>
      </c>
      <c r="F72" s="45" t="str">
        <f>'Compound Vessels'!C72</f>
        <v>Beaker (3-MethylPentane)</v>
      </c>
      <c r="G72" s="48" t="str">
        <f>'Complex Vessels'!F72</f>
        <v>Vial (Butanol)</v>
      </c>
      <c r="H72" s="48" t="str">
        <f>'Complex Vessels'!G72</f>
        <v>Beaker (Butanol)</v>
      </c>
      <c r="I72" s="48" t="str">
        <f>'Complex Vessels'!H72</f>
        <v>Drum (Butanol)</v>
      </c>
      <c r="J72" s="48" t="str">
        <f>'Complex Vessels'!I72</f>
        <v>Chemical Vat (Butanol)</v>
      </c>
      <c r="K72" s="45" t="str">
        <f>'Element Vessels'!F72</f>
        <v>Bag (Lutetium)</v>
      </c>
      <c r="L72" s="45" t="str">
        <f>'Element Vessels'!G72</f>
        <v>Sack (Lutetium)</v>
      </c>
      <c r="M72" s="45" t="str">
        <f>'Element Vessels'!H72</f>
        <v>Powder Keg (Lutetium)</v>
      </c>
      <c r="N72" s="45" t="str">
        <f>'Element Vessels'!I72</f>
        <v>Chemical Silo (Lutetium)</v>
      </c>
      <c r="O72" s="51" t="str">
        <f>'Pellets (Poly)'!F72</f>
        <v>Bag (PolyMethyl Cyanoacrylate Pellets)</v>
      </c>
      <c r="P72" s="51" t="str">
        <f>'Pellets (Poly)'!G72</f>
        <v>Sack (PolyMethyl Cyanoacrylate Pellets)</v>
      </c>
      <c r="Q72" s="51" t="str">
        <f>'Pellets (Poly)'!H72</f>
        <v>Powder Keg (PolyMethyl Cyanoacrylate Pellets)</v>
      </c>
      <c r="R72" s="51" t="str">
        <f>'Pellets (Poly)'!I72</f>
        <v>Chemical Silo (PolyMethyl Cyanoacrylate Pellets)</v>
      </c>
      <c r="S72" s="51" t="str">
        <f>'Fibers (Poly)'!C72</f>
        <v>Fibers (PolyMethyl Cyanoacrylate)</v>
      </c>
      <c r="T72" s="51" t="str">
        <f>'Blocks (Poly)'!D72</f>
        <v>Block (PolyMethyl Cyanoacrylate)</v>
      </c>
      <c r="U72" s="51" t="str">
        <f>'Slabs (Poly)'!F72</f>
        <v>Slab (PolyMethyl Cyanoacrylate)</v>
      </c>
      <c r="V72" s="51" t="str">
        <f>'Stairs (Poly)'!D72</f>
        <v>Stairs (PolyMethyl Cyanoacrylate)</v>
      </c>
      <c r="W72" s="45">
        <f>Molds!C72</f>
        <v>0</v>
      </c>
      <c r="X72" s="45">
        <f xml:space="preserve"> 'Molded Items'!C72</f>
        <v>0</v>
      </c>
      <c r="Y72" s="45">
        <f>Inventories!$D72</f>
        <v>0</v>
      </c>
      <c r="Z72" s="45">
        <f>'Gripped Tools'!C72</f>
        <v>0</v>
      </c>
      <c r="AA72" s="45">
        <f>'Pogo Stick'!$C72</f>
        <v>0</v>
      </c>
      <c r="AB72" s="45">
        <f>'Custom Item'!$C72</f>
        <v>0</v>
      </c>
      <c r="AC72" s="45" t="str">
        <f>'[1]Items (MC)'!B72</f>
        <v>Water Bucket</v>
      </c>
      <c r="AD72" s="45" t="str">
        <f>'[1]Blocks (MC)'!B72</f>
        <v>Stone Pressure Plate</v>
      </c>
    </row>
    <row r="73" spans="1:30" x14ac:dyDescent="0.2">
      <c r="A73" s="44">
        <f>Ores!C73</f>
        <v>0</v>
      </c>
      <c r="B73" s="44">
        <f>Ingots!C73</f>
        <v>0</v>
      </c>
      <c r="C73" s="44">
        <f>'Block (Comp)'!C73</f>
        <v>0</v>
      </c>
      <c r="D73" s="45">
        <f>Catalysts!C73</f>
        <v>0</v>
      </c>
      <c r="E73" s="45" t="str">
        <f>'Pellets (Poly)'!F70</f>
        <v>Bag (PolyLactic-Co-Glycolic Acid Pellets)</v>
      </c>
      <c r="F73" s="45" t="str">
        <f>'Compound Vessels'!C73</f>
        <v>Drum (3-MethylPentane)</v>
      </c>
      <c r="G73" s="48" t="str">
        <f>'Complex Vessels'!F73</f>
        <v>Vial (Butylene isomers)</v>
      </c>
      <c r="H73" s="48" t="str">
        <f>'Complex Vessels'!G73</f>
        <v>Beaker (Butylene isomers)</v>
      </c>
      <c r="I73" s="48" t="str">
        <f>'Complex Vessels'!H73</f>
        <v>Drum (Butylene isomers)</v>
      </c>
      <c r="J73" s="48" t="str">
        <f>'Complex Vessels'!I73</f>
        <v>Chemical Vat (Butylene isomers)</v>
      </c>
      <c r="K73" s="45" t="str">
        <f>'Element Vessels'!F73</f>
        <v>Bag (Hafnium)</v>
      </c>
      <c r="L73" s="45" t="str">
        <f>'Element Vessels'!G73</f>
        <v>Sack (Hafnium)</v>
      </c>
      <c r="M73" s="45" t="str">
        <f>'Element Vessels'!H73</f>
        <v>Powder Keg (Hafnium)</v>
      </c>
      <c r="N73" s="45" t="str">
        <f>'Element Vessels'!I73</f>
        <v>Chemical Silo (Hafnium)</v>
      </c>
      <c r="O73" s="51" t="str">
        <f>'Pellets (Poly)'!F73</f>
        <v>Bag (PolyMethyl Methacrylate Pellets)</v>
      </c>
      <c r="P73" s="51" t="str">
        <f>'Pellets (Poly)'!G73</f>
        <v>Sack (PolyMethyl Methacrylate Pellets)</v>
      </c>
      <c r="Q73" s="51" t="str">
        <f>'Pellets (Poly)'!H73</f>
        <v>Powder Keg (PolyMethyl Methacrylate Pellets)</v>
      </c>
      <c r="R73" s="51" t="str">
        <f>'Pellets (Poly)'!I73</f>
        <v>Chemical Silo (PolyMethyl Methacrylate Pellets)</v>
      </c>
      <c r="S73" s="51" t="str">
        <f>'Fibers (Poly)'!C73</f>
        <v>Fibers (PolyMethyl Methacrylate)</v>
      </c>
      <c r="T73" s="51" t="str">
        <f>'Blocks (Poly)'!D73</f>
        <v>Block (PolyMethyl Methacrylate)</v>
      </c>
      <c r="U73" s="51" t="str">
        <f>'Slabs (Poly)'!F73</f>
        <v>Slab (PolyMethyl Methacrylate)</v>
      </c>
      <c r="V73" s="51" t="str">
        <f>'Stairs (Poly)'!D73</f>
        <v>Stairs (PolyMethyl Methacrylate)</v>
      </c>
      <c r="W73" s="45">
        <f>Molds!C73</f>
        <v>0</v>
      </c>
      <c r="X73" s="45">
        <f xml:space="preserve"> 'Molded Items'!C73</f>
        <v>0</v>
      </c>
      <c r="Y73" s="45">
        <f>Inventories!$D73</f>
        <v>0</v>
      </c>
      <c r="Z73" s="45">
        <f>'Gripped Tools'!C73</f>
        <v>0</v>
      </c>
      <c r="AA73" s="45">
        <f>'Pogo Stick'!$C73</f>
        <v>0</v>
      </c>
      <c r="AB73" s="45">
        <f>'Custom Item'!$C73</f>
        <v>0</v>
      </c>
      <c r="AC73" s="45" t="str">
        <f>'[1]Items (MC)'!B73</f>
        <v>Lava Bucket</v>
      </c>
      <c r="AD73" s="45" t="str">
        <f>'[1]Blocks (MC)'!B73</f>
        <v>Iron Door</v>
      </c>
    </row>
    <row r="74" spans="1:30" x14ac:dyDescent="0.2">
      <c r="A74" s="44">
        <f>Ores!C74</f>
        <v>0</v>
      </c>
      <c r="B74" s="44">
        <f>Ingots!C74</f>
        <v>0</v>
      </c>
      <c r="C74" s="44">
        <f>'Block (Comp)'!C74</f>
        <v>0</v>
      </c>
      <c r="D74" s="45">
        <f>Catalysts!C74</f>
        <v>0</v>
      </c>
      <c r="E74" s="45" t="str">
        <f>'Pellets (Poly)'!F71</f>
        <v>Bag (PolyMethyl Acrylate Pellets)</v>
      </c>
      <c r="F74" s="45" t="str">
        <f>'Compound Vessels'!C74</f>
        <v>Vial (2,2-DiMethylButane)</v>
      </c>
      <c r="G74" s="48" t="str">
        <f>'Complex Vessels'!F74</f>
        <v>Vial (Butyrolactone)</v>
      </c>
      <c r="H74" s="48" t="str">
        <f>'Complex Vessels'!G74</f>
        <v>Beaker (Butyrolactone)</v>
      </c>
      <c r="I74" s="48" t="str">
        <f>'Complex Vessels'!H74</f>
        <v>Drum (Butyrolactone)</v>
      </c>
      <c r="J74" s="48" t="str">
        <f>'Complex Vessels'!I74</f>
        <v>Chemical Vat (Butyrolactone)</v>
      </c>
      <c r="K74" s="45" t="str">
        <f>'Element Vessels'!F74</f>
        <v>Bag (Tantalum)</v>
      </c>
      <c r="L74" s="45" t="str">
        <f>'Element Vessels'!G74</f>
        <v>Sack (Tantalum)</v>
      </c>
      <c r="M74" s="45" t="str">
        <f>'Element Vessels'!H74</f>
        <v>Powder Keg (Tantalum)</v>
      </c>
      <c r="N74" s="45" t="str">
        <f>'Element Vessels'!I74</f>
        <v>Chemical Silo (Tantalum)</v>
      </c>
      <c r="O74" s="51" t="str">
        <f>'Pellets (Poly)'!F74</f>
        <v>Bag (PolyM-Methyl Styrene Pellets)</v>
      </c>
      <c r="P74" s="51" t="str">
        <f>'Pellets (Poly)'!G74</f>
        <v>Sack (PolyM-Methyl Styrene Pellets)</v>
      </c>
      <c r="Q74" s="51" t="str">
        <f>'Pellets (Poly)'!H74</f>
        <v>Powder Keg (PolyM-Methyl Styrene Pellets)</v>
      </c>
      <c r="R74" s="51" t="str">
        <f>'Pellets (Poly)'!I74</f>
        <v>Chemical Silo (PolyM-Methyl Styrene Pellets)</v>
      </c>
      <c r="S74" s="51" t="str">
        <f>'Fibers (Poly)'!C74</f>
        <v>Fibers (PolyM-Methyl Styrene)</v>
      </c>
      <c r="T74" s="51" t="str">
        <f>'Blocks (Poly)'!D74</f>
        <v>Block (PolyM-Methyl Styrene)</v>
      </c>
      <c r="U74" s="51" t="str">
        <f>'Slabs (Poly)'!F74</f>
        <v>Slab (PolyM-Methyl Styrene)</v>
      </c>
      <c r="V74" s="51" t="str">
        <f>'Stairs (Poly)'!D74</f>
        <v>Stairs (PolyM-Methyl Styrene)</v>
      </c>
      <c r="W74" s="45">
        <f>Molds!C74</f>
        <v>0</v>
      </c>
      <c r="X74" s="45">
        <f xml:space="preserve"> 'Molded Items'!C74</f>
        <v>0</v>
      </c>
      <c r="Y74" s="45">
        <f>Inventories!$D74</f>
        <v>0</v>
      </c>
      <c r="Z74" s="45">
        <f>'Gripped Tools'!C74</f>
        <v>0</v>
      </c>
      <c r="AA74" s="45">
        <f>'Pogo Stick'!$C74</f>
        <v>0</v>
      </c>
      <c r="AB74" s="45">
        <f>'Custom Item'!$C74</f>
        <v>0</v>
      </c>
      <c r="AC74" s="45" t="str">
        <f>'[1]Items (MC)'!B74</f>
        <v>Minecart</v>
      </c>
      <c r="AD74" s="45" t="str">
        <f>'[1]Blocks (MC)'!B74</f>
        <v>Wooden Pressure Plate</v>
      </c>
    </row>
    <row r="75" spans="1:30" x14ac:dyDescent="0.2">
      <c r="A75" s="44">
        <f>Ores!C75</f>
        <v>0</v>
      </c>
      <c r="B75" s="44">
        <f>Ingots!C75</f>
        <v>0</v>
      </c>
      <c r="C75" s="44">
        <f>'Block (Comp)'!C75</f>
        <v>0</v>
      </c>
      <c r="D75" s="45">
        <f>Catalysts!C75</f>
        <v>0</v>
      </c>
      <c r="E75" s="45" t="str">
        <f>'Pellets (Poly)'!F72</f>
        <v>Bag (PolyMethyl Cyanoacrylate Pellets)</v>
      </c>
      <c r="F75" s="45" t="str">
        <f>'Compound Vessels'!C75</f>
        <v>Beaker (2,2-DiMethylButane)</v>
      </c>
      <c r="G75" s="48" t="str">
        <f>'Complex Vessels'!F75</f>
        <v>Vial (Cadmium Sulfide)</v>
      </c>
      <c r="H75" s="48" t="str">
        <f>'Complex Vessels'!G75</f>
        <v>Beaker (Cadmium Sulfide)</v>
      </c>
      <c r="I75" s="48" t="str">
        <f>'Complex Vessels'!H75</f>
        <v>Drum (Cadmium Sulfide)</v>
      </c>
      <c r="J75" s="48" t="str">
        <f>'Complex Vessels'!I75</f>
        <v>Chemical Vat (Cadmium Sulfide)</v>
      </c>
      <c r="K75" s="45" t="str">
        <f>'Element Vessels'!F75</f>
        <v>Bag (Tungsten)</v>
      </c>
      <c r="L75" s="45" t="str">
        <f>'Element Vessels'!G75</f>
        <v>Sack (Tungsten)</v>
      </c>
      <c r="M75" s="45" t="str">
        <f>'Element Vessels'!H75</f>
        <v>Powder Keg (Tungsten)</v>
      </c>
      <c r="N75" s="45" t="str">
        <f>'Element Vessels'!I75</f>
        <v>Chemical Silo (Tungsten)</v>
      </c>
      <c r="O75" s="51" t="str">
        <f>'Pellets (Poly)'!F75</f>
        <v>Bag (PolyM-Phenylene Isophthalamide Pellets)</v>
      </c>
      <c r="P75" s="51" t="str">
        <f>'Pellets (Poly)'!G75</f>
        <v>Sack (PolyM-Phenylene Isophthalamide Pellets)</v>
      </c>
      <c r="Q75" s="51" t="str">
        <f>'Pellets (Poly)'!H75</f>
        <v>Powder Keg (PolyM-Phenylene Isophthalamide Pellets)</v>
      </c>
      <c r="R75" s="51" t="str">
        <f>'Pellets (Poly)'!I75</f>
        <v>Chemical Silo (PolyM-Phenylene Isophthalamide Pellets)</v>
      </c>
      <c r="S75" s="51" t="str">
        <f>'Fibers (Poly)'!C75</f>
        <v>Fibers (PolyM-Phenylene Isophthalamide)</v>
      </c>
      <c r="T75" s="51" t="str">
        <f>'Blocks (Poly)'!D75</f>
        <v>Block (PolyM-Phenylene Isophthalamide)</v>
      </c>
      <c r="U75" s="51" t="str">
        <f>'Slabs (Poly)'!F75</f>
        <v>Slab (PolyM-Phenylene Isophthalamide)</v>
      </c>
      <c r="V75" s="51" t="str">
        <f>'Stairs (Poly)'!D75</f>
        <v>Stairs (PolyM-Phenylene Isophthalamide)</v>
      </c>
      <c r="W75" s="45">
        <f>Molds!C75</f>
        <v>0</v>
      </c>
      <c r="X75" s="45">
        <f xml:space="preserve"> 'Molded Items'!C75</f>
        <v>0</v>
      </c>
      <c r="Y75" s="45">
        <f>Inventories!$D75</f>
        <v>0</v>
      </c>
      <c r="Z75" s="45">
        <f>'Gripped Tools'!C75</f>
        <v>0</v>
      </c>
      <c r="AA75" s="45">
        <f>'Pogo Stick'!$C75</f>
        <v>0</v>
      </c>
      <c r="AB75" s="45">
        <f>'Custom Item'!$C75</f>
        <v>0</v>
      </c>
      <c r="AC75" s="45" t="str">
        <f>'[1]Items (MC)'!B75</f>
        <v>Saddle</v>
      </c>
      <c r="AD75" s="45" t="str">
        <f>'[1]Blocks (MC)'!B75</f>
        <v>Redstone Ore</v>
      </c>
    </row>
    <row r="76" spans="1:30" x14ac:dyDescent="0.2">
      <c r="A76" s="44">
        <f>Ores!C76</f>
        <v>0</v>
      </c>
      <c r="B76" s="44">
        <f>Ingots!C76</f>
        <v>0</v>
      </c>
      <c r="C76" s="44">
        <f>'Block (Comp)'!C76</f>
        <v>0</v>
      </c>
      <c r="D76" s="45">
        <f>Catalysts!C76</f>
        <v>0</v>
      </c>
      <c r="E76" s="45" t="str">
        <f>'Pellets (Poly)'!F73</f>
        <v>Bag (PolyMethyl Methacrylate Pellets)</v>
      </c>
      <c r="F76" s="45" t="str">
        <f>'Compound Vessels'!C76</f>
        <v>Drum (2,2-DiMethylButane)</v>
      </c>
      <c r="G76" s="48" t="str">
        <f>'Complex Vessels'!F76</f>
        <v>Vial (Caffeine)</v>
      </c>
      <c r="H76" s="48" t="str">
        <f>'Complex Vessels'!G76</f>
        <v>Beaker (Caffeine)</v>
      </c>
      <c r="I76" s="48" t="str">
        <f>'Complex Vessels'!H76</f>
        <v>Drum (Caffeine)</v>
      </c>
      <c r="J76" s="48" t="str">
        <f>'Complex Vessels'!I76</f>
        <v>Chemical Vat (Caffeine)</v>
      </c>
      <c r="K76" s="45" t="str">
        <f>'Element Vessels'!F76</f>
        <v>Bag (Rhenium)</v>
      </c>
      <c r="L76" s="45" t="str">
        <f>'Element Vessels'!G76</f>
        <v>Sack (Rhenium)</v>
      </c>
      <c r="M76" s="45" t="str">
        <f>'Element Vessels'!H76</f>
        <v>Powder Keg (Rhenium)</v>
      </c>
      <c r="N76" s="45" t="str">
        <f>'Element Vessels'!I76</f>
        <v>Chemical Silo (Rhenium)</v>
      </c>
      <c r="O76" s="51" t="str">
        <f>'Pellets (Poly)'!F76</f>
        <v>Bag (PolyN-Butyl Acrylate Pellets)</v>
      </c>
      <c r="P76" s="51" t="str">
        <f>'Pellets (Poly)'!G76</f>
        <v>Sack (PolyN-Butyl Acrylate Pellets)</v>
      </c>
      <c r="Q76" s="51" t="str">
        <f>'Pellets (Poly)'!H76</f>
        <v>Powder Keg (PolyN-Butyl Acrylate Pellets)</v>
      </c>
      <c r="R76" s="51" t="str">
        <f>'Pellets (Poly)'!I76</f>
        <v>Chemical Silo (PolyN-Butyl Acrylate Pellets)</v>
      </c>
      <c r="S76" s="51" t="str">
        <f>'Fibers (Poly)'!C76</f>
        <v>Fibers (PolyN-Butyl Acrylate)</v>
      </c>
      <c r="T76" s="51" t="str">
        <f>'Blocks (Poly)'!D76</f>
        <v>Block (PolyN-Butyl Acrylate)</v>
      </c>
      <c r="U76" s="51" t="str">
        <f>'Slabs (Poly)'!F76</f>
        <v>Slab (PolyN-Butyl Acrylate)</v>
      </c>
      <c r="V76" s="51" t="str">
        <f>'Stairs (Poly)'!D76</f>
        <v>Stairs (PolyN-Butyl Acrylate)</v>
      </c>
      <c r="W76" s="45">
        <f>Molds!C76</f>
        <v>0</v>
      </c>
      <c r="X76" s="45">
        <f xml:space="preserve"> 'Molded Items'!C76</f>
        <v>0</v>
      </c>
      <c r="Y76" s="45">
        <f>Inventories!$D76</f>
        <v>0</v>
      </c>
      <c r="Z76" s="45">
        <f>'Gripped Tools'!C76</f>
        <v>0</v>
      </c>
      <c r="AA76" s="45">
        <f>'Pogo Stick'!$C76</f>
        <v>0</v>
      </c>
      <c r="AB76" s="45">
        <f>'Custom Item'!$C76</f>
        <v>0</v>
      </c>
      <c r="AC76" s="45" t="str">
        <f>'[1]Items (MC)'!B76</f>
        <v>Iron Door</v>
      </c>
      <c r="AD76" s="45" t="str">
        <f>'[1]Blocks (MC)'!B76</f>
        <v>Lit Redstone Ore</v>
      </c>
    </row>
    <row r="77" spans="1:30" x14ac:dyDescent="0.2">
      <c r="A77" s="44">
        <f>Ores!C77</f>
        <v>0</v>
      </c>
      <c r="B77" s="44">
        <f>Ingots!C77</f>
        <v>0</v>
      </c>
      <c r="C77" s="44">
        <f>'Block (Comp)'!C77</f>
        <v>0</v>
      </c>
      <c r="D77" s="45">
        <f>Catalysts!C77</f>
        <v>0</v>
      </c>
      <c r="E77" s="45" t="str">
        <f>'Pellets (Poly)'!F74</f>
        <v>Bag (PolyM-Methyl Styrene Pellets)</v>
      </c>
      <c r="F77" s="45" t="str">
        <f>'Compound Vessels'!C77</f>
        <v>Vial (2,3-DiMethylButane)</v>
      </c>
      <c r="G77" s="48" t="str">
        <f>'Complex Vessels'!F77</f>
        <v>Bag (Calcium Carbide)</v>
      </c>
      <c r="H77" s="48" t="str">
        <f>'Complex Vessels'!G77</f>
        <v>Sack (Calcium Carbide)</v>
      </c>
      <c r="I77" s="48" t="str">
        <f>'Complex Vessels'!H77</f>
        <v>Powder Keg (Calcium Carbide)</v>
      </c>
      <c r="J77" s="48" t="str">
        <f>'Complex Vessels'!I77</f>
        <v>Chemical Silo (Calcium Carbide)</v>
      </c>
      <c r="K77" s="45" t="str">
        <f>'Element Vessels'!F77</f>
        <v>Bag (Osmium)</v>
      </c>
      <c r="L77" s="45" t="str">
        <f>'Element Vessels'!G77</f>
        <v>Sack (Osmium)</v>
      </c>
      <c r="M77" s="45" t="str">
        <f>'Element Vessels'!H77</f>
        <v>Powder Keg (Osmium)</v>
      </c>
      <c r="N77" s="45" t="str">
        <f>'Element Vessels'!I77</f>
        <v>Chemical Silo (Osmium)</v>
      </c>
      <c r="O77" s="51" t="str">
        <f>'Pellets (Poly)'!F77</f>
        <v>Bag (PolyOxymethylene Pellets)</v>
      </c>
      <c r="P77" s="51" t="str">
        <f>'Pellets (Poly)'!G77</f>
        <v>Sack (PolyOxymethylene Pellets)</v>
      </c>
      <c r="Q77" s="51" t="str">
        <f>'Pellets (Poly)'!H77</f>
        <v>Powder Keg (PolyOxymethylene Pellets)</v>
      </c>
      <c r="R77" s="51" t="str">
        <f>'Pellets (Poly)'!I77</f>
        <v>Chemical Silo (PolyOxymethylene Pellets)</v>
      </c>
      <c r="S77" s="51" t="str">
        <f>'Fibers (Poly)'!C77</f>
        <v>Fibers (PolyOxymethylene)</v>
      </c>
      <c r="T77" s="51" t="str">
        <f>'Blocks (Poly)'!D77</f>
        <v>Block (PolyOxymethylene)</v>
      </c>
      <c r="U77" s="51" t="str">
        <f>'Slabs (Poly)'!F77</f>
        <v>Slab (PolyOxymethylene)</v>
      </c>
      <c r="V77" s="51" t="str">
        <f>'Stairs (Poly)'!D77</f>
        <v>Stairs (PolyOxymethylene)</v>
      </c>
      <c r="W77" s="45">
        <f>Molds!C77</f>
        <v>0</v>
      </c>
      <c r="X77" s="45">
        <f xml:space="preserve"> 'Molded Items'!C77</f>
        <v>0</v>
      </c>
      <c r="Y77" s="45">
        <f>Inventories!$D77</f>
        <v>0</v>
      </c>
      <c r="Z77" s="45">
        <f>'Gripped Tools'!C77</f>
        <v>0</v>
      </c>
      <c r="AA77" s="45">
        <f>'Pogo Stick'!$C77</f>
        <v>0</v>
      </c>
      <c r="AB77" s="45">
        <f>'Custom Item'!$C77</f>
        <v>0</v>
      </c>
      <c r="AC77" s="45" t="str">
        <f>'[1]Items (MC)'!B77</f>
        <v>Redstone</v>
      </c>
      <c r="AD77" s="45" t="str">
        <f>'[1]Blocks (MC)'!B77</f>
        <v>Unlit Redstone Torch</v>
      </c>
    </row>
    <row r="78" spans="1:30" x14ac:dyDescent="0.2">
      <c r="A78" s="44">
        <f>Ores!C78</f>
        <v>0</v>
      </c>
      <c r="B78" s="44">
        <f>Ingots!C78</f>
        <v>0</v>
      </c>
      <c r="C78" s="44">
        <f>'Block (Comp)'!C78</f>
        <v>0</v>
      </c>
      <c r="D78" s="45">
        <f>Catalysts!C78</f>
        <v>0</v>
      </c>
      <c r="E78" s="45" t="str">
        <f>'Pellets (Poly)'!F75</f>
        <v>Bag (PolyM-Phenylene Isophthalamide Pellets)</v>
      </c>
      <c r="F78" s="45" t="str">
        <f>'Compound Vessels'!C78</f>
        <v>Beaker (2,3-DiMethylButane)</v>
      </c>
      <c r="G78" s="48" t="str">
        <f>'Complex Vessels'!F78</f>
        <v>Bag (Calcium Carbonate)</v>
      </c>
      <c r="H78" s="48" t="str">
        <f>'Complex Vessels'!G78</f>
        <v>Sack (Calcium Carbonate)</v>
      </c>
      <c r="I78" s="48" t="str">
        <f>'Complex Vessels'!H78</f>
        <v>Powder Keg (Calcium Carbonate)</v>
      </c>
      <c r="J78" s="48" t="str">
        <f>'Complex Vessels'!I78</f>
        <v>Chemical Silo (Calcium Carbonate)</v>
      </c>
      <c r="K78" s="45" t="str">
        <f>'Element Vessels'!F78</f>
        <v>Bag (Iridium)</v>
      </c>
      <c r="L78" s="45" t="str">
        <f>'Element Vessels'!G78</f>
        <v>Sack (Iridium)</v>
      </c>
      <c r="M78" s="45" t="str">
        <f>'Element Vessels'!H78</f>
        <v>Powder Keg (Iridium)</v>
      </c>
      <c r="N78" s="45" t="str">
        <f>'Element Vessels'!I78</f>
        <v>Chemical Silo (Iridium)</v>
      </c>
      <c r="O78" s="51" t="str">
        <f>'Pellets (Poly)'!F78</f>
        <v>Bag (PolyPentamethylene Hexamethylene Dicarbamate Pellets)</v>
      </c>
      <c r="P78" s="51" t="str">
        <f>'Pellets (Poly)'!G78</f>
        <v>Sack (PolyPentamethylene Hexamethylene Dicarbamate Pellets)</v>
      </c>
      <c r="Q78" s="51" t="str">
        <f>'Pellets (Poly)'!H78</f>
        <v>Powder Keg (PolyPentamethylene Hexamethylene Dicarbamate Pellets)</v>
      </c>
      <c r="R78" s="51" t="str">
        <f>'Pellets (Poly)'!I78</f>
        <v>Chemical Silo (PolyPentamethylene Hexamethylene Dicarbamate Pellets)</v>
      </c>
      <c r="S78" s="51" t="str">
        <f>'Fibers (Poly)'!C78</f>
        <v>Fibers (PolyPentamethylene Hexamethylene Dicarbamate)</v>
      </c>
      <c r="T78" s="51" t="str">
        <f>'Blocks (Poly)'!D78</f>
        <v>Block (PolyPentamethylene Hexamethylene Dicarbamate)</v>
      </c>
      <c r="U78" s="51" t="str">
        <f>'Slabs (Poly)'!F78</f>
        <v>Slab (PolyPentamethylene Hexamethylene Dicarbamate)</v>
      </c>
      <c r="V78" s="51" t="str">
        <f>'Stairs (Poly)'!D78</f>
        <v>Stairs (PolyPentamethylene Hexamethylene Dicarbamate)</v>
      </c>
      <c r="W78" s="45">
        <f>Molds!C78</f>
        <v>0</v>
      </c>
      <c r="X78" s="45">
        <f xml:space="preserve"> 'Molded Items'!C78</f>
        <v>0</v>
      </c>
      <c r="Y78" s="45">
        <f>Inventories!$D78</f>
        <v>0</v>
      </c>
      <c r="Z78" s="45">
        <f>'Gripped Tools'!C78</f>
        <v>0</v>
      </c>
      <c r="AA78" s="45">
        <f>'Pogo Stick'!$C78</f>
        <v>0</v>
      </c>
      <c r="AB78" s="45">
        <f>'Custom Item'!$C78</f>
        <v>0</v>
      </c>
      <c r="AC78" s="45" t="str">
        <f>'[1]Items (MC)'!B78</f>
        <v>Snowball</v>
      </c>
      <c r="AD78" s="45" t="str">
        <f>'[1]Blocks (MC)'!B78</f>
        <v>Redstone Torch</v>
      </c>
    </row>
    <row r="79" spans="1:30" x14ac:dyDescent="0.2">
      <c r="A79" s="44">
        <f>Ores!C79</f>
        <v>0</v>
      </c>
      <c r="B79" s="44">
        <f>Ingots!C79</f>
        <v>0</v>
      </c>
      <c r="C79" s="44">
        <f>'Block (Comp)'!C79</f>
        <v>0</v>
      </c>
      <c r="D79" s="45">
        <f>Catalysts!C79</f>
        <v>0</v>
      </c>
      <c r="E79" s="45" t="str">
        <f>'Pellets (Poly)'!F76</f>
        <v>Bag (PolyN-Butyl Acrylate Pellets)</v>
      </c>
      <c r="F79" s="45" t="str">
        <f>'Compound Vessels'!C79</f>
        <v>Drum (2,3-DiMethylButane)</v>
      </c>
      <c r="G79" s="48" t="str">
        <f>'Complex Vessels'!F79</f>
        <v>Bag (Calcium Chloride)</v>
      </c>
      <c r="H79" s="48" t="str">
        <f>'Complex Vessels'!G79</f>
        <v>Sack (Calcium Chloride)</v>
      </c>
      <c r="I79" s="48" t="str">
        <f>'Complex Vessels'!H79</f>
        <v>Powder Keg (Calcium Chloride)</v>
      </c>
      <c r="J79" s="48" t="str">
        <f>'Complex Vessels'!I79</f>
        <v>Chemical Silo (Calcium Chloride)</v>
      </c>
      <c r="K79" s="45" t="str">
        <f>'Element Vessels'!F79</f>
        <v>Bag (Platinum)</v>
      </c>
      <c r="L79" s="45" t="str">
        <f>'Element Vessels'!G79</f>
        <v>Sack (Platinum)</v>
      </c>
      <c r="M79" s="45" t="str">
        <f>'Element Vessels'!H79</f>
        <v>Powder Keg (Platinum)</v>
      </c>
      <c r="N79" s="45" t="str">
        <f>'Element Vessels'!I79</f>
        <v>Chemical Silo (Platinum)</v>
      </c>
      <c r="O79" s="51" t="str">
        <f>'Pellets (Poly)'!F79</f>
        <v>Bag (PolyPhenol Pellets)</v>
      </c>
      <c r="P79" s="51" t="str">
        <f>'Pellets (Poly)'!G79</f>
        <v>Sack (PolyPhenol Pellets)</v>
      </c>
      <c r="Q79" s="51" t="str">
        <f>'Pellets (Poly)'!H79</f>
        <v>Powder Keg (PolyPhenol Pellets)</v>
      </c>
      <c r="R79" s="51" t="str">
        <f>'Pellets (Poly)'!I79</f>
        <v>Chemical Silo (PolyPhenol Pellets)</v>
      </c>
      <c r="S79" s="51" t="str">
        <f>'Fibers (Poly)'!C79</f>
        <v>Fibers (PolyPhenol)</v>
      </c>
      <c r="T79" s="51" t="str">
        <f>'Blocks (Poly)'!D79</f>
        <v>Block (PolyPhenol)</v>
      </c>
      <c r="U79" s="51" t="str">
        <f>'Slabs (Poly)'!F79</f>
        <v>Slab (PolyPhenol)</v>
      </c>
      <c r="V79" s="51" t="str">
        <f>'Stairs (Poly)'!D79</f>
        <v>Stairs (PolyPhenol)</v>
      </c>
      <c r="W79" s="45">
        <f>Molds!C79</f>
        <v>0</v>
      </c>
      <c r="X79" s="45">
        <f xml:space="preserve"> 'Molded Items'!C79</f>
        <v>0</v>
      </c>
      <c r="Y79" s="45">
        <f>Inventories!$D79</f>
        <v>0</v>
      </c>
      <c r="Z79" s="45">
        <f>'Gripped Tools'!C79</f>
        <v>0</v>
      </c>
      <c r="AA79" s="45">
        <f>'Pogo Stick'!$C79</f>
        <v>0</v>
      </c>
      <c r="AB79" s="45">
        <f>'Custom Item'!$C79</f>
        <v>0</v>
      </c>
      <c r="AC79" s="45" t="str">
        <f>'[1]Items (MC)'!B79</f>
        <v>Boat</v>
      </c>
      <c r="AD79" s="45" t="str">
        <f>'[1]Blocks (MC)'!B79</f>
        <v>Stone Button</v>
      </c>
    </row>
    <row r="80" spans="1:30" x14ac:dyDescent="0.2">
      <c r="A80" s="44">
        <f>Ores!C80</f>
        <v>0</v>
      </c>
      <c r="B80" s="44">
        <f>Ingots!C80</f>
        <v>0</v>
      </c>
      <c r="C80" s="44">
        <f>'Block (Comp)'!C80</f>
        <v>0</v>
      </c>
      <c r="D80" s="45">
        <f>Catalysts!C80</f>
        <v>0</v>
      </c>
      <c r="E80" s="45" t="str">
        <f>'Pellets (Poly)'!F77</f>
        <v>Bag (PolyOxymethylene Pellets)</v>
      </c>
      <c r="F80" s="45" t="str">
        <f>'Compound Vessels'!C80</f>
        <v>Vial (Fruit Brandy)</v>
      </c>
      <c r="G80" s="48" t="str">
        <f>'Complex Vessels'!F80</f>
        <v>Bag (Calcium Hydride)</v>
      </c>
      <c r="H80" s="48" t="str">
        <f>'Complex Vessels'!G80</f>
        <v>Sack (Calcium Hydride)</v>
      </c>
      <c r="I80" s="48" t="str">
        <f>'Complex Vessels'!H80</f>
        <v>Powder Keg (Calcium Hydride)</v>
      </c>
      <c r="J80" s="48" t="str">
        <f>'Complex Vessels'!I80</f>
        <v>Chemical Silo (Calcium Hydride)</v>
      </c>
      <c r="K80" s="45" t="str">
        <f>'Element Vessels'!F80</f>
        <v>Bag (Gold)</v>
      </c>
      <c r="L80" s="45" t="str">
        <f>'Element Vessels'!G80</f>
        <v>Sack (Gold)</v>
      </c>
      <c r="M80" s="45" t="str">
        <f>'Element Vessels'!H80</f>
        <v>Powder Keg (Gold)</v>
      </c>
      <c r="N80" s="45" t="str">
        <f>'Element Vessels'!I80</f>
        <v>Chemical Silo (Gold)</v>
      </c>
      <c r="O80" s="51" t="str">
        <f>'Pellets (Poly)'!F80</f>
        <v>Bag (PolyPhenylene Oxide Pellets)</v>
      </c>
      <c r="P80" s="51" t="str">
        <f>'Pellets (Poly)'!G80</f>
        <v>Sack (PolyPhenylene Oxide Pellets)</v>
      </c>
      <c r="Q80" s="51" t="str">
        <f>'Pellets (Poly)'!H80</f>
        <v>Powder Keg (PolyPhenylene Oxide Pellets)</v>
      </c>
      <c r="R80" s="51" t="str">
        <f>'Pellets (Poly)'!I80</f>
        <v>Chemical Silo (PolyPhenylene Oxide Pellets)</v>
      </c>
      <c r="S80" s="51" t="str">
        <f>'Fibers (Poly)'!C80</f>
        <v>Fibers (PolyPhenylene Oxide)</v>
      </c>
      <c r="T80" s="51" t="str">
        <f>'Blocks (Poly)'!D80</f>
        <v>Block (PolyPhenylene Oxide)</v>
      </c>
      <c r="U80" s="51" t="str">
        <f>'Slabs (Poly)'!F80</f>
        <v>Slab (PolyPhenylene Oxide)</v>
      </c>
      <c r="V80" s="51" t="str">
        <f>'Stairs (Poly)'!D80</f>
        <v>Stairs (PolyPhenylene Oxide)</v>
      </c>
      <c r="W80" s="45">
        <f>Molds!C80</f>
        <v>0</v>
      </c>
      <c r="X80" s="45">
        <f xml:space="preserve"> 'Molded Items'!C80</f>
        <v>0</v>
      </c>
      <c r="Y80" s="45">
        <f>Inventories!$D80</f>
        <v>0</v>
      </c>
      <c r="Z80" s="45">
        <f>'Gripped Tools'!C80</f>
        <v>0</v>
      </c>
      <c r="AA80" s="45">
        <f>'Pogo Stick'!$C80</f>
        <v>0</v>
      </c>
      <c r="AB80" s="45">
        <f>'Custom Item'!$C80</f>
        <v>0</v>
      </c>
      <c r="AC80" s="45" t="str">
        <f>'[1]Items (MC)'!B80</f>
        <v>Leather</v>
      </c>
      <c r="AD80" s="45" t="str">
        <f>'[1]Blocks (MC)'!B80</f>
        <v>Snow Layer</v>
      </c>
    </row>
    <row r="81" spans="1:30" x14ac:dyDescent="0.2">
      <c r="A81" s="44">
        <f>Ores!C81</f>
        <v>0</v>
      </c>
      <c r="B81" s="44">
        <f>Ingots!C81</f>
        <v>0</v>
      </c>
      <c r="C81" s="44">
        <f>'Block (Comp)'!C81</f>
        <v>0</v>
      </c>
      <c r="D81" s="45">
        <f>Catalysts!C81</f>
        <v>0</v>
      </c>
      <c r="E81" s="45" t="str">
        <f>'Pellets (Poly)'!F78</f>
        <v>Bag (PolyPentamethylene Hexamethylene Dicarbamate Pellets)</v>
      </c>
      <c r="F81" s="45" t="str">
        <f>'Compound Vessels'!C81</f>
        <v>Beaker (Fruit Brandy)</v>
      </c>
      <c r="G81" s="48" t="str">
        <f>'Complex Vessels'!F81</f>
        <v>Bag (Calcium Hydroxide)</v>
      </c>
      <c r="H81" s="48" t="str">
        <f>'Complex Vessels'!G81</f>
        <v>Sack (Calcium Hydroxide)</v>
      </c>
      <c r="I81" s="48" t="str">
        <f>'Complex Vessels'!H81</f>
        <v>Powder Keg (Calcium Hydroxide)</v>
      </c>
      <c r="J81" s="48" t="str">
        <f>'Complex Vessels'!I81</f>
        <v>Chemical Silo (Calcium Hydroxide)</v>
      </c>
      <c r="K81" s="45" t="str">
        <f>'Element Vessels'!F81</f>
        <v>Vial (Mercury)</v>
      </c>
      <c r="L81" s="45" t="str">
        <f>'Element Vessels'!G81</f>
        <v>Beaker (Mercury)</v>
      </c>
      <c r="M81" s="45" t="str">
        <f>'Element Vessels'!H81</f>
        <v>Powder Keg (Mercury)</v>
      </c>
      <c r="N81" s="45" t="str">
        <f>'Element Vessels'!I81</f>
        <v>Chemical Vat (Mercury)</v>
      </c>
      <c r="O81" s="51" t="str">
        <f>'Pellets (Poly)'!F81</f>
        <v>Bag (PolyPhosphazene Pellets)</v>
      </c>
      <c r="P81" s="51" t="str">
        <f>'Pellets (Poly)'!G81</f>
        <v>Sack (PolyPhosphazene Pellets)</v>
      </c>
      <c r="Q81" s="51" t="str">
        <f>'Pellets (Poly)'!H81</f>
        <v>Powder Keg (PolyPhosphazene Pellets)</v>
      </c>
      <c r="R81" s="51" t="str">
        <f>'Pellets (Poly)'!I81</f>
        <v>Chemical Silo (PolyPhosphazene Pellets)</v>
      </c>
      <c r="S81" s="51" t="str">
        <f>'Fibers (Poly)'!C81</f>
        <v>Fibers (PolyPhosphazene)</v>
      </c>
      <c r="T81" s="51" t="str">
        <f>'Blocks (Poly)'!D81</f>
        <v>Block (PolyPhosphazene)</v>
      </c>
      <c r="U81" s="51" t="str">
        <f>'Slabs (Poly)'!F81</f>
        <v>Slab (PolyPhosphazene)</v>
      </c>
      <c r="V81" s="51" t="str">
        <f>'Stairs (Poly)'!D81</f>
        <v>Stairs (PolyPhosphazene)</v>
      </c>
      <c r="W81" s="45">
        <f>Molds!C81</f>
        <v>0</v>
      </c>
      <c r="X81" s="45">
        <f xml:space="preserve"> 'Molded Items'!C81</f>
        <v>0</v>
      </c>
      <c r="Y81" s="45">
        <f>Inventories!$D81</f>
        <v>0</v>
      </c>
      <c r="Z81" s="45">
        <f>'Gripped Tools'!C81</f>
        <v>0</v>
      </c>
      <c r="AA81" s="45">
        <f>'Pogo Stick'!$C81</f>
        <v>0</v>
      </c>
      <c r="AB81" s="45">
        <f>'Custom Item'!$C81</f>
        <v>0</v>
      </c>
      <c r="AC81" s="45" t="str">
        <f>'[1]Items (MC)'!B81</f>
        <v>Milk Bucket</v>
      </c>
      <c r="AD81" s="45" t="str">
        <f>'[1]Blocks (MC)'!B81</f>
        <v>Ice</v>
      </c>
    </row>
    <row r="82" spans="1:30" x14ac:dyDescent="0.2">
      <c r="A82" s="44">
        <f>Ores!C82</f>
        <v>0</v>
      </c>
      <c r="B82" s="44">
        <f>Ingots!C82</f>
        <v>0</v>
      </c>
      <c r="C82" s="44">
        <f>'Block (Comp)'!C82</f>
        <v>0</v>
      </c>
      <c r="D82" s="45">
        <f>Catalysts!C82</f>
        <v>0</v>
      </c>
      <c r="E82" s="45" t="str">
        <f>'Pellets (Poly)'!F79</f>
        <v>Bag (PolyPhenol Pellets)</v>
      </c>
      <c r="F82" s="45" t="str">
        <f>'Compound Vessels'!C82</f>
        <v>Drum (Fruit Brandy)</v>
      </c>
      <c r="G82" s="48" t="str">
        <f>'Complex Vessels'!F82</f>
        <v>Bag (Calcium Hypochlorite)</v>
      </c>
      <c r="H82" s="48" t="str">
        <f>'Complex Vessels'!G82</f>
        <v>Sack (Calcium Hypochlorite)</v>
      </c>
      <c r="I82" s="48" t="str">
        <f>'Complex Vessels'!H82</f>
        <v>Powder Keg (Calcium Hypochlorite)</v>
      </c>
      <c r="J82" s="48" t="str">
        <f>'Complex Vessels'!I82</f>
        <v>Chemical Silo (Calcium Hypochlorite)</v>
      </c>
      <c r="K82" s="45" t="str">
        <f>'Element Vessels'!F82</f>
        <v>Bag (Thallium)</v>
      </c>
      <c r="L82" s="45" t="str">
        <f>'Element Vessels'!G82</f>
        <v>Sack (Thallium)</v>
      </c>
      <c r="M82" s="45" t="str">
        <f>'Element Vessels'!H82</f>
        <v>Powder Keg (Thallium)</v>
      </c>
      <c r="N82" s="45" t="str">
        <f>'Element Vessels'!I82</f>
        <v>Chemical Silo (Thallium)</v>
      </c>
      <c r="O82" s="51" t="str">
        <f>'Pellets (Poly)'!F82</f>
        <v>Bag (PolyP-Methyl Styrene Pellets)</v>
      </c>
      <c r="P82" s="51" t="str">
        <f>'Pellets (Poly)'!G82</f>
        <v>Sack (PolyP-Methyl Styrene Pellets)</v>
      </c>
      <c r="Q82" s="51" t="str">
        <f>'Pellets (Poly)'!H82</f>
        <v>Powder Keg (PolyP-Methyl Styrene Pellets)</v>
      </c>
      <c r="R82" s="51" t="str">
        <f>'Pellets (Poly)'!I82</f>
        <v>Chemical Silo (PolyP-Methyl Styrene Pellets)</v>
      </c>
      <c r="S82" s="51" t="str">
        <f>'Fibers (Poly)'!C82</f>
        <v>Fibers (PolyP-Methyl Styrene)</v>
      </c>
      <c r="T82" s="51" t="str">
        <f>'Blocks (Poly)'!D82</f>
        <v>Block (PolyP-Methyl Styrene)</v>
      </c>
      <c r="U82" s="51" t="str">
        <f>'Slabs (Poly)'!F82</f>
        <v>Slab (PolyP-Methyl Styrene)</v>
      </c>
      <c r="V82" s="51" t="str">
        <f>'Stairs (Poly)'!D82</f>
        <v>Stairs (PolyP-Methyl Styrene)</v>
      </c>
      <c r="W82" s="45">
        <f>Molds!C82</f>
        <v>0</v>
      </c>
      <c r="X82" s="45">
        <f xml:space="preserve"> 'Molded Items'!C82</f>
        <v>0</v>
      </c>
      <c r="Y82" s="45">
        <f>Inventories!$D82</f>
        <v>0</v>
      </c>
      <c r="Z82" s="45">
        <f>'Gripped Tools'!C82</f>
        <v>0</v>
      </c>
      <c r="AA82" s="45">
        <f>'Pogo Stick'!$C82</f>
        <v>0</v>
      </c>
      <c r="AB82" s="45">
        <f>'Custom Item'!$C82</f>
        <v>0</v>
      </c>
      <c r="AC82" s="45" t="str">
        <f>'[1]Items (MC)'!B82</f>
        <v>Brick</v>
      </c>
      <c r="AD82" s="45" t="str">
        <f>'[1]Blocks (MC)'!B82</f>
        <v>Snow</v>
      </c>
    </row>
    <row r="83" spans="1:30" x14ac:dyDescent="0.2">
      <c r="A83" s="44">
        <f>Ores!C83</f>
        <v>0</v>
      </c>
      <c r="B83" s="44">
        <f>Ingots!C83</f>
        <v>0</v>
      </c>
      <c r="C83" s="44">
        <f>'Block (Comp)'!C83</f>
        <v>0</v>
      </c>
      <c r="D83" s="45">
        <f>Catalysts!C83</f>
        <v>0</v>
      </c>
      <c r="E83" s="45" t="str">
        <f>'Pellets (Poly)'!F80</f>
        <v>Bag (PolyPhenylene Oxide Pellets)</v>
      </c>
      <c r="F83" s="45" t="str">
        <f>'Compound Vessels'!C83</f>
        <v>Vial (Vodka)</v>
      </c>
      <c r="G83" s="48" t="str">
        <f>'Complex Vessels'!F83</f>
        <v>Bag (Calcium Monoxide)</v>
      </c>
      <c r="H83" s="48" t="str">
        <f>'Complex Vessels'!G83</f>
        <v>Sack (Calcium Monoxide)</v>
      </c>
      <c r="I83" s="48" t="str">
        <f>'Complex Vessels'!H83</f>
        <v>Powder Keg (Calcium Monoxide)</v>
      </c>
      <c r="J83" s="48" t="str">
        <f>'Complex Vessels'!I83</f>
        <v>Chemical Silo (Calcium Monoxide)</v>
      </c>
      <c r="K83" s="45" t="str">
        <f>'Element Vessels'!F83</f>
        <v>Bag (Lead)</v>
      </c>
      <c r="L83" s="45" t="str">
        <f>'Element Vessels'!G83</f>
        <v>Sack (Lead)</v>
      </c>
      <c r="M83" s="45" t="str">
        <f>'Element Vessels'!H83</f>
        <v>Powder Keg (Lead)</v>
      </c>
      <c r="N83" s="45" t="str">
        <f>'Element Vessels'!I83</f>
        <v>Chemical Silo (Lead)</v>
      </c>
      <c r="O83" s="51" t="str">
        <f>'Pellets (Poly)'!F83</f>
        <v>Bag (PolyP-Phenylene Sulphide Pellets)</v>
      </c>
      <c r="P83" s="51" t="str">
        <f>'Pellets (Poly)'!G83</f>
        <v>Sack (PolyP-Phenylene Sulphide Pellets)</v>
      </c>
      <c r="Q83" s="51" t="str">
        <f>'Pellets (Poly)'!H83</f>
        <v>Powder Keg (PolyP-Phenylene Sulphide Pellets)</v>
      </c>
      <c r="R83" s="51" t="str">
        <f>'Pellets (Poly)'!I83</f>
        <v>Chemical Silo (PolyP-Phenylene Sulphide Pellets)</v>
      </c>
      <c r="S83" s="51" t="str">
        <f>'Fibers (Poly)'!C83</f>
        <v>Fibers (PolyP-Phenylene Sulphide)</v>
      </c>
      <c r="T83" s="51" t="str">
        <f>'Blocks (Poly)'!D83</f>
        <v>Block (PolyP-Phenylene Sulphide)</v>
      </c>
      <c r="U83" s="51" t="str">
        <f>'Slabs (Poly)'!F83</f>
        <v>Slab (PolyP-Phenylene Sulphide)</v>
      </c>
      <c r="V83" s="51" t="str">
        <f>'Stairs (Poly)'!D83</f>
        <v>Stairs (PolyP-Phenylene Sulphide)</v>
      </c>
      <c r="W83" s="45">
        <f>Molds!C83</f>
        <v>0</v>
      </c>
      <c r="X83" s="45">
        <f xml:space="preserve"> 'Molded Items'!C83</f>
        <v>0</v>
      </c>
      <c r="Y83" s="45">
        <f>Inventories!$D83</f>
        <v>0</v>
      </c>
      <c r="Z83" s="45">
        <f>'Gripped Tools'!C83</f>
        <v>0</v>
      </c>
      <c r="AA83" s="45">
        <f>'Pogo Stick'!$C83</f>
        <v>0</v>
      </c>
      <c r="AB83" s="45">
        <f>'Custom Item'!$C83</f>
        <v>0</v>
      </c>
      <c r="AC83" s="45" t="str">
        <f>'[1]Items (MC)'!B83</f>
        <v>Clay Ball</v>
      </c>
      <c r="AD83" s="45" t="str">
        <f>'[1]Blocks (MC)'!B83</f>
        <v>Cactus</v>
      </c>
    </row>
    <row r="84" spans="1:30" x14ac:dyDescent="0.2">
      <c r="A84" s="44">
        <f>Ores!C84</f>
        <v>0</v>
      </c>
      <c r="B84" s="44">
        <f>Ingots!C84</f>
        <v>0</v>
      </c>
      <c r="C84" s="44">
        <f>'Block (Comp)'!C84</f>
        <v>0</v>
      </c>
      <c r="D84" s="45">
        <f>Catalysts!C84</f>
        <v>0</v>
      </c>
      <c r="E84" s="45" t="str">
        <f>'Pellets (Poly)'!F81</f>
        <v>Bag (PolyPhosphazene Pellets)</v>
      </c>
      <c r="F84" s="45" t="str">
        <f>'Compound Vessels'!C84</f>
        <v>Beaker (Vodka)</v>
      </c>
      <c r="G84" s="48" t="str">
        <f>'Complex Vessels'!F84</f>
        <v>Vial (Calcium Nitrate)</v>
      </c>
      <c r="H84" s="48" t="str">
        <f>'Complex Vessels'!G84</f>
        <v>Beaker (Calcium Nitrate)</v>
      </c>
      <c r="I84" s="48" t="str">
        <f>'Complex Vessels'!H84</f>
        <v>Drum (Calcium Nitrate)</v>
      </c>
      <c r="J84" s="48" t="str">
        <f>'Complex Vessels'!I84</f>
        <v>Chemical Vat (Calcium Nitrate)</v>
      </c>
      <c r="K84" s="45" t="str">
        <f>'Element Vessels'!F84</f>
        <v>Bag (Bismuth)</v>
      </c>
      <c r="L84" s="45" t="str">
        <f>'Element Vessels'!G84</f>
        <v>Sack (Bismuth)</v>
      </c>
      <c r="M84" s="45" t="str">
        <f>'Element Vessels'!H84</f>
        <v>Powder Keg (Bismuth)</v>
      </c>
      <c r="N84" s="45" t="str">
        <f>'Element Vessels'!I84</f>
        <v>Chemical Silo (Bismuth)</v>
      </c>
      <c r="O84" s="51" t="str">
        <f>'Pellets (Poly)'!F84</f>
        <v>Bag (PolyP-Phenylene Terephthalamide Pellets)</v>
      </c>
      <c r="P84" s="51" t="str">
        <f>'Pellets (Poly)'!G84</f>
        <v>Sack (PolyP-Phenylene Terephthalamide Pellets)</v>
      </c>
      <c r="Q84" s="51" t="str">
        <f>'Pellets (Poly)'!H84</f>
        <v>Powder Keg (PolyP-Phenylene Terephthalamide Pellets)</v>
      </c>
      <c r="R84" s="51" t="str">
        <f>'Pellets (Poly)'!I84</f>
        <v>Chemical Silo (PolyP-Phenylene Terephthalamide Pellets)</v>
      </c>
      <c r="S84" s="51" t="str">
        <f>'Fibers (Poly)'!C84</f>
        <v>Fibers (PolyP-Phenylene Terephthalamide)</v>
      </c>
      <c r="T84" s="51" t="str">
        <f>'Blocks (Poly)'!D84</f>
        <v>Block (PolyP-Phenylene Terephthalamide)</v>
      </c>
      <c r="U84" s="51" t="str">
        <f>'Slabs (Poly)'!F84</f>
        <v>Slab (PolyP-Phenylene Terephthalamide)</v>
      </c>
      <c r="V84" s="51" t="str">
        <f>'Stairs (Poly)'!D84</f>
        <v>Stairs (PolyP-Phenylene Terephthalamide)</v>
      </c>
      <c r="W84" s="45">
        <f>Molds!C84</f>
        <v>0</v>
      </c>
      <c r="X84" s="45">
        <f xml:space="preserve"> 'Molded Items'!C84</f>
        <v>0</v>
      </c>
      <c r="Y84" s="45">
        <f>Inventories!$D84</f>
        <v>0</v>
      </c>
      <c r="Z84" s="45">
        <f>'Gripped Tools'!C84</f>
        <v>0</v>
      </c>
      <c r="AA84" s="45">
        <f>'Pogo Stick'!$C84</f>
        <v>0</v>
      </c>
      <c r="AB84" s="45">
        <f>'Custom Item'!$C84</f>
        <v>0</v>
      </c>
      <c r="AC84" s="45" t="str">
        <f>'[1]Items (MC)'!B84</f>
        <v>Reeds</v>
      </c>
      <c r="AD84" s="45" t="str">
        <f>'[1]Blocks (MC)'!B84</f>
        <v>Clay</v>
      </c>
    </row>
    <row r="85" spans="1:30" x14ac:dyDescent="0.2">
      <c r="A85" s="44">
        <f>Ores!C85</f>
        <v>0</v>
      </c>
      <c r="B85" s="44">
        <f>Ingots!C85</f>
        <v>0</v>
      </c>
      <c r="C85" s="44">
        <f>'Block (Comp)'!C85</f>
        <v>0</v>
      </c>
      <c r="D85" s="45">
        <f>Catalysts!C85</f>
        <v>0</v>
      </c>
      <c r="E85" s="45" t="str">
        <f>'Pellets (Poly)'!F82</f>
        <v>Bag (PolyP-Methyl Styrene Pellets)</v>
      </c>
      <c r="F85" s="45" t="str">
        <f>'Compound Vessels'!C85</f>
        <v>Drum (Vodka)</v>
      </c>
      <c r="G85" s="48" t="str">
        <f>'Complex Vessels'!F85</f>
        <v>Vial (Calcium Oxide)</v>
      </c>
      <c r="H85" s="48" t="str">
        <f>'Complex Vessels'!G85</f>
        <v>Beaker (Calcium Oxide)</v>
      </c>
      <c r="I85" s="48" t="str">
        <f>'Complex Vessels'!H85</f>
        <v>Drum (Calcium Oxide)</v>
      </c>
      <c r="J85" s="48" t="str">
        <f>'Complex Vessels'!I85</f>
        <v>Chemical Vat (Calcium Oxide)</v>
      </c>
      <c r="K85" s="45" t="str">
        <f>'Element Vessels'!F85</f>
        <v>Bag (Polonium)</v>
      </c>
      <c r="L85" s="45" t="str">
        <f>'Element Vessels'!G85</f>
        <v>Sack (Polonium)</v>
      </c>
      <c r="M85" s="45" t="str">
        <f>'Element Vessels'!H85</f>
        <v>Powder Keg (Polonium)</v>
      </c>
      <c r="N85" s="45" t="str">
        <f>'Element Vessels'!I85</f>
        <v>Chemical Silo (Polonium)</v>
      </c>
      <c r="O85" s="51" t="str">
        <f>'Pellets (Poly)'!F85</f>
        <v>Bag (PolyPropylene Pellets)</v>
      </c>
      <c r="P85" s="51" t="str">
        <f>'Pellets (Poly)'!G85</f>
        <v>Sack (PolyPropylene Pellets)</v>
      </c>
      <c r="Q85" s="51" t="str">
        <f>'Pellets (Poly)'!H85</f>
        <v>Powder Keg (PolyPropylene Pellets)</v>
      </c>
      <c r="R85" s="51" t="str">
        <f>'Pellets (Poly)'!I85</f>
        <v>Chemical Silo (PolyPropylene Pellets)</v>
      </c>
      <c r="S85" s="51" t="str">
        <f>'Fibers (Poly)'!C85</f>
        <v>Fibers (PolyPropylene)</v>
      </c>
      <c r="T85" s="51" t="str">
        <f>'Blocks (Poly)'!D85</f>
        <v>Block (PolyPropylene)</v>
      </c>
      <c r="U85" s="51" t="str">
        <f>'Slabs (Poly)'!F85</f>
        <v>Slab (PolyPropylene)</v>
      </c>
      <c r="V85" s="51" t="str">
        <f>'Stairs (Poly)'!D85</f>
        <v>Stairs (PolyPropylene)</v>
      </c>
      <c r="W85" s="45">
        <f>Molds!C85</f>
        <v>0</v>
      </c>
      <c r="X85" s="45">
        <f xml:space="preserve"> 'Molded Items'!C85</f>
        <v>0</v>
      </c>
      <c r="Y85" s="45">
        <f>Inventories!$D85</f>
        <v>0</v>
      </c>
      <c r="Z85" s="45">
        <f>'Gripped Tools'!C85</f>
        <v>0</v>
      </c>
      <c r="AA85" s="45">
        <f>'Pogo Stick'!$C85</f>
        <v>0</v>
      </c>
      <c r="AB85" s="45">
        <f>'Custom Item'!$C85</f>
        <v>0</v>
      </c>
      <c r="AC85" s="45" t="str">
        <f>'[1]Items (MC)'!B85</f>
        <v>Paper</v>
      </c>
      <c r="AD85" s="45" t="str">
        <f>'[1]Blocks (MC)'!B85</f>
        <v>Reeds</v>
      </c>
    </row>
    <row r="86" spans="1:30" x14ac:dyDescent="0.2">
      <c r="A86" s="44">
        <f>Ores!C86</f>
        <v>0</v>
      </c>
      <c r="B86" s="44">
        <f>Ingots!C86</f>
        <v>0</v>
      </c>
      <c r="C86" s="44">
        <f>'Block (Comp)'!C86</f>
        <v>0</v>
      </c>
      <c r="D86" s="45">
        <f>Catalysts!C86</f>
        <v>0</v>
      </c>
      <c r="E86" s="45" t="str">
        <f>'Pellets (Poly)'!F83</f>
        <v>Bag (PolyP-Phenylene Sulphide Pellets)</v>
      </c>
      <c r="F86" s="45" t="str">
        <f>'Compound Vessels'!C86</f>
        <v>Vial (Gin)</v>
      </c>
      <c r="G86" s="48" t="str">
        <f>'Complex Vessels'!F86</f>
        <v>Vial (Calcium Phosphate, Monobasic)</v>
      </c>
      <c r="H86" s="48" t="str">
        <f>'Complex Vessels'!G86</f>
        <v>Beaker (Calcium Phosphate, Monobasic)</v>
      </c>
      <c r="I86" s="48" t="str">
        <f>'Complex Vessels'!H86</f>
        <v>Drum (Calcium Phosphate, Monobasic)</v>
      </c>
      <c r="J86" s="48" t="str">
        <f>'Complex Vessels'!I86</f>
        <v>Chemical Vat (Calcium Phosphate, Monobasic)</v>
      </c>
      <c r="K86" s="45" t="str">
        <f>'Element Vessels'!F86</f>
        <v>Bag (Astatine)</v>
      </c>
      <c r="L86" s="45" t="str">
        <f>'Element Vessels'!G86</f>
        <v>Sack (Astatine)</v>
      </c>
      <c r="M86" s="45" t="str">
        <f>'Element Vessels'!H86</f>
        <v>Powder Keg (Astatine)</v>
      </c>
      <c r="N86" s="45" t="str">
        <f>'Element Vessels'!I86</f>
        <v>Chemical Silo (Astatine)</v>
      </c>
      <c r="O86" s="51" t="str">
        <f>'Pellets (Poly)'!F86</f>
        <v>Bag (PolyPropylene Glycol Pellets)</v>
      </c>
      <c r="P86" s="51" t="str">
        <f>'Pellets (Poly)'!G86</f>
        <v>Sack (PolyPropylene Glycol Pellets)</v>
      </c>
      <c r="Q86" s="51" t="str">
        <f>'Pellets (Poly)'!H86</f>
        <v>Powder Keg (PolyPropylene Glycol Pellets)</v>
      </c>
      <c r="R86" s="51" t="str">
        <f>'Pellets (Poly)'!I86</f>
        <v>Chemical Silo (PolyPropylene Glycol Pellets)</v>
      </c>
      <c r="S86" s="51" t="str">
        <f>'Fibers (Poly)'!C86</f>
        <v>Fibers (PolyPropylene Glycol)</v>
      </c>
      <c r="T86" s="51" t="str">
        <f>'Blocks (Poly)'!D86</f>
        <v>Block (PolyPropylene Glycol)</v>
      </c>
      <c r="U86" s="51" t="str">
        <f>'Slabs (Poly)'!F86</f>
        <v>Slab (PolyPropylene Glycol)</v>
      </c>
      <c r="V86" s="51" t="str">
        <f>'Stairs (Poly)'!D86</f>
        <v>Stairs (PolyPropylene Glycol)</v>
      </c>
      <c r="W86" s="45">
        <f>Molds!C86</f>
        <v>0</v>
      </c>
      <c r="X86" s="45">
        <f xml:space="preserve"> 'Molded Items'!C86</f>
        <v>0</v>
      </c>
      <c r="Y86" s="45">
        <f>Inventories!$D86</f>
        <v>0</v>
      </c>
      <c r="Z86" s="45">
        <f>'Gripped Tools'!C86</f>
        <v>0</v>
      </c>
      <c r="AA86" s="45">
        <f>'Pogo Stick'!$C86</f>
        <v>0</v>
      </c>
      <c r="AB86" s="45">
        <f>'Custom Item'!$C86</f>
        <v>0</v>
      </c>
      <c r="AC86" s="45" t="str">
        <f>'[1]Items (MC)'!B86</f>
        <v>Book</v>
      </c>
      <c r="AD86" s="45" t="str">
        <f>'[1]Blocks (MC)'!B86</f>
        <v>Jukebox</v>
      </c>
    </row>
    <row r="87" spans="1:30" x14ac:dyDescent="0.2">
      <c r="A87" s="44">
        <f>Ores!C87</f>
        <v>0</v>
      </c>
      <c r="B87" s="44">
        <f>Ingots!C87</f>
        <v>0</v>
      </c>
      <c r="C87" s="44">
        <f>'Block (Comp)'!C87</f>
        <v>0</v>
      </c>
      <c r="D87" s="45">
        <f>Catalysts!C87</f>
        <v>0</v>
      </c>
      <c r="E87" s="45" t="str">
        <f>'Pellets (Poly)'!F84</f>
        <v>Bag (PolyP-Phenylene Terephthalamide Pellets)</v>
      </c>
      <c r="F87" s="45" t="str">
        <f>'Compound Vessels'!C87</f>
        <v>Beaker (Gin)</v>
      </c>
      <c r="G87" s="48" t="str">
        <f>'Complex Vessels'!F87</f>
        <v>Vial (Calcium Sulfate Anhydrous)</v>
      </c>
      <c r="H87" s="48" t="str">
        <f>'Complex Vessels'!G87</f>
        <v>Beaker (Calcium Sulfate Anhydrous)</v>
      </c>
      <c r="I87" s="48" t="str">
        <f>'Complex Vessels'!H87</f>
        <v>Drum (Calcium Sulfate Anhydrous)</v>
      </c>
      <c r="J87" s="48" t="str">
        <f>'Complex Vessels'!I87</f>
        <v>Chemical Vat (Calcium Sulfate Anhydrous)</v>
      </c>
      <c r="K87" s="45" t="str">
        <f>'Element Vessels'!F87</f>
        <v>Flask (Radon)</v>
      </c>
      <c r="L87" s="45" t="str">
        <f>'Element Vessels'!G87</f>
        <v>Cartridge (Radon)</v>
      </c>
      <c r="M87" s="45" t="str">
        <f>'Element Vessels'!H87</f>
        <v>Canister (Radon)</v>
      </c>
      <c r="N87" s="45" t="str">
        <f>'Element Vessels'!I87</f>
        <v>Chemical Tank (Radon)</v>
      </c>
      <c r="O87" s="51" t="str">
        <f>'Pellets (Poly)'!F87</f>
        <v>Bag (PolyPropylene Oxide Pellets)</v>
      </c>
      <c r="P87" s="51" t="str">
        <f>'Pellets (Poly)'!G87</f>
        <v>Sack (PolyPropylene Oxide Pellets)</v>
      </c>
      <c r="Q87" s="51" t="str">
        <f>'Pellets (Poly)'!H87</f>
        <v>Powder Keg (PolyPropylene Oxide Pellets)</v>
      </c>
      <c r="R87" s="51" t="str">
        <f>'Pellets (Poly)'!I87</f>
        <v>Chemical Silo (PolyPropylene Oxide Pellets)</v>
      </c>
      <c r="S87" s="51" t="str">
        <f>'Fibers (Poly)'!C87</f>
        <v>Fibers (PolyPropylene Oxide)</v>
      </c>
      <c r="T87" s="51" t="str">
        <f>'Blocks (Poly)'!D87</f>
        <v>Block (PolyPropylene Oxide)</v>
      </c>
      <c r="U87" s="51" t="str">
        <f>'Slabs (Poly)'!F87</f>
        <v>Slab (PolyPropylene Oxide)</v>
      </c>
      <c r="V87" s="51" t="str">
        <f>'Stairs (Poly)'!D87</f>
        <v>Stairs (PolyPropylene Oxide)</v>
      </c>
      <c r="W87" s="45">
        <f>Molds!C87</f>
        <v>0</v>
      </c>
      <c r="X87" s="45">
        <f xml:space="preserve"> 'Molded Items'!C87</f>
        <v>0</v>
      </c>
      <c r="Y87" s="45">
        <f>Inventories!$D87</f>
        <v>0</v>
      </c>
      <c r="Z87" s="45">
        <f>'Gripped Tools'!C87</f>
        <v>0</v>
      </c>
      <c r="AA87" s="45">
        <f>'Pogo Stick'!$C87</f>
        <v>0</v>
      </c>
      <c r="AB87" s="45">
        <f>'Custom Item'!$C87</f>
        <v>0</v>
      </c>
      <c r="AC87" s="45" t="str">
        <f>'[1]Items (MC)'!B87</f>
        <v>Slime Ball</v>
      </c>
      <c r="AD87" s="45" t="str">
        <f>'[1]Blocks (MC)'!B87</f>
        <v>Fence</v>
      </c>
    </row>
    <row r="88" spans="1:30" x14ac:dyDescent="0.2">
      <c r="A88" s="44">
        <f>Ores!C88</f>
        <v>0</v>
      </c>
      <c r="B88" s="44">
        <f>Ingots!C88</f>
        <v>0</v>
      </c>
      <c r="C88" s="44">
        <f>'Block (Comp)'!C88</f>
        <v>0</v>
      </c>
      <c r="D88" s="45">
        <f>Catalysts!C88</f>
        <v>0</v>
      </c>
      <c r="E88" s="45" t="str">
        <f>'Pellets (Poly)'!F85</f>
        <v>Bag (PolyPropylene Pellets)</v>
      </c>
      <c r="F88" s="45" t="str">
        <f>'Compound Vessels'!C88</f>
        <v>Drum (Gin)</v>
      </c>
      <c r="G88" s="48" t="str">
        <f>'Complex Vessels'!F88</f>
        <v>Vial (Calcium Sulfate Dihydrate)</v>
      </c>
      <c r="H88" s="48" t="str">
        <f>'Complex Vessels'!G88</f>
        <v>Beaker (Calcium Sulfate Dihydrate)</v>
      </c>
      <c r="I88" s="48" t="str">
        <f>'Complex Vessels'!H88</f>
        <v>Drum (Calcium Sulfate Dihydrate)</v>
      </c>
      <c r="J88" s="48" t="str">
        <f>'Complex Vessels'!I88</f>
        <v>Chemical Vat (Calcium Sulfate Dihydrate)</v>
      </c>
      <c r="K88" s="45" t="str">
        <f>'Element Vessels'!F88</f>
        <v>Bag (Francium)</v>
      </c>
      <c r="L88" s="45" t="str">
        <f>'Element Vessels'!G88</f>
        <v>Sack (Francium)</v>
      </c>
      <c r="M88" s="45" t="str">
        <f>'Element Vessels'!H88</f>
        <v>Powder Keg (Francium)</v>
      </c>
      <c r="N88" s="45" t="str">
        <f>'Element Vessels'!I88</f>
        <v>Chemical Silo (Francium)</v>
      </c>
      <c r="O88" s="51" t="str">
        <f>'Pellets (Poly)'!F88</f>
        <v>Bag (PolyStyrene Pellets)</v>
      </c>
      <c r="P88" s="51" t="str">
        <f>'Pellets (Poly)'!G88</f>
        <v>Sack (PolyStyrene Pellets)</v>
      </c>
      <c r="Q88" s="51" t="str">
        <f>'Pellets (Poly)'!H88</f>
        <v>Powder Keg (PolyStyrene Pellets)</v>
      </c>
      <c r="R88" s="51" t="str">
        <f>'Pellets (Poly)'!I88</f>
        <v>Chemical Silo (PolyStyrene Pellets)</v>
      </c>
      <c r="S88" s="51" t="str">
        <f>'Fibers (Poly)'!C88</f>
        <v>Fibers (PolyStyrene)</v>
      </c>
      <c r="T88" s="51" t="str">
        <f>'Blocks (Poly)'!D88</f>
        <v>Block (PolyStyrene)</v>
      </c>
      <c r="U88" s="51" t="str">
        <f>'Slabs (Poly)'!F88</f>
        <v>Slab (PolyStyrene)</v>
      </c>
      <c r="V88" s="51" t="str">
        <f>'Stairs (Poly)'!D88</f>
        <v>Stairs (PolyStyrene)</v>
      </c>
      <c r="W88" s="45">
        <f>Molds!C88</f>
        <v>0</v>
      </c>
      <c r="X88" s="45">
        <f xml:space="preserve"> 'Molded Items'!C88</f>
        <v>0</v>
      </c>
      <c r="Y88" s="45">
        <f>Inventories!$D88</f>
        <v>0</v>
      </c>
      <c r="Z88" s="45">
        <f>'Gripped Tools'!C88</f>
        <v>0</v>
      </c>
      <c r="AA88" s="45">
        <f>'Pogo Stick'!$C88</f>
        <v>0</v>
      </c>
      <c r="AB88" s="45">
        <f>'Custom Item'!$C88</f>
        <v>0</v>
      </c>
      <c r="AC88" s="45" t="str">
        <f>'[1]Items (MC)'!B88</f>
        <v>Chest Minecart</v>
      </c>
      <c r="AD88" s="45" t="str">
        <f>'[1]Blocks (MC)'!B88</f>
        <v>Pumpkin</v>
      </c>
    </row>
    <row r="89" spans="1:30" x14ac:dyDescent="0.2">
      <c r="A89" s="44">
        <f>Ores!C89</f>
        <v>0</v>
      </c>
      <c r="B89" s="44">
        <f>Ingots!C89</f>
        <v>0</v>
      </c>
      <c r="C89" s="44">
        <f>'Block (Comp)'!C89</f>
        <v>0</v>
      </c>
      <c r="D89" s="45">
        <f>Catalysts!C89</f>
        <v>0</v>
      </c>
      <c r="E89" s="45" t="str">
        <f>'Pellets (Poly)'!F86</f>
        <v>Bag (PolyPropylene Glycol Pellets)</v>
      </c>
      <c r="F89" s="45" t="str">
        <f>'Compound Vessels'!C89</f>
        <v>Vial (Tequila)</v>
      </c>
      <c r="G89" s="48" t="str">
        <f>'Complex Vessels'!F89</f>
        <v>Vial (Calcium Sulfate,Hemihydrate)</v>
      </c>
      <c r="H89" s="48" t="str">
        <f>'Complex Vessels'!G89</f>
        <v>Beaker (Calcium Sulfate,Hemihydrate)</v>
      </c>
      <c r="I89" s="48" t="str">
        <f>'Complex Vessels'!H89</f>
        <v>Drum (Calcium Sulfate,Hemihydrate)</v>
      </c>
      <c r="J89" s="48" t="str">
        <f>'Complex Vessels'!I89</f>
        <v>Chemical Vat (Calcium Sulfate,Hemihydrate)</v>
      </c>
      <c r="K89" s="45" t="str">
        <f>'Element Vessels'!F89</f>
        <v>Bag (Radium)</v>
      </c>
      <c r="L89" s="45" t="str">
        <f>'Element Vessels'!G89</f>
        <v>Sack (Radium)</v>
      </c>
      <c r="M89" s="45" t="str">
        <f>'Element Vessels'!H89</f>
        <v>Powder Keg (Radium)</v>
      </c>
      <c r="N89" s="45" t="str">
        <f>'Element Vessels'!I89</f>
        <v>Chemical Silo (Radium)</v>
      </c>
      <c r="O89" s="51" t="str">
        <f>'Pellets (Poly)'!F89</f>
        <v>Bag (PolyTert-Butyl Acrylate Pellets)</v>
      </c>
      <c r="P89" s="51" t="str">
        <f>'Pellets (Poly)'!G89</f>
        <v>Sack (PolyTert-Butyl Acrylate Pellets)</v>
      </c>
      <c r="Q89" s="51" t="str">
        <f>'Pellets (Poly)'!H89</f>
        <v>Powder Keg (PolyTert-Butyl Acrylate Pellets)</v>
      </c>
      <c r="R89" s="51" t="str">
        <f>'Pellets (Poly)'!I89</f>
        <v>Chemical Silo (PolyTert-Butyl Acrylate Pellets)</v>
      </c>
      <c r="S89" s="51" t="str">
        <f>'Fibers (Poly)'!C89</f>
        <v>Fibers (PolyTert-Butyl Acrylate)</v>
      </c>
      <c r="T89" s="51" t="str">
        <f>'Blocks (Poly)'!D89</f>
        <v>Block (PolyTert-Butyl Acrylate)</v>
      </c>
      <c r="U89" s="51" t="str">
        <f>'Slabs (Poly)'!F89</f>
        <v>Slab (PolyTert-Butyl Acrylate)</v>
      </c>
      <c r="V89" s="51" t="str">
        <f>'Stairs (Poly)'!D89</f>
        <v>Stairs (PolyTert-Butyl Acrylate)</v>
      </c>
      <c r="W89" s="45">
        <f>Molds!C89</f>
        <v>0</v>
      </c>
      <c r="X89" s="45">
        <f xml:space="preserve"> 'Molded Items'!C89</f>
        <v>0</v>
      </c>
      <c r="Y89" s="45">
        <f>Inventories!$D89</f>
        <v>0</v>
      </c>
      <c r="Z89" s="45">
        <f>'Gripped Tools'!C89</f>
        <v>0</v>
      </c>
      <c r="AA89" s="45">
        <f>'Pogo Stick'!$C89</f>
        <v>0</v>
      </c>
      <c r="AB89" s="45">
        <f>'Custom Item'!$C89</f>
        <v>0</v>
      </c>
      <c r="AC89" s="45" t="str">
        <f>'[1]Items (MC)'!B89</f>
        <v>Furnace Minecart</v>
      </c>
      <c r="AD89" s="45" t="str">
        <f>'[1]Blocks (MC)'!B89</f>
        <v>Netherrack</v>
      </c>
    </row>
    <row r="90" spans="1:30" x14ac:dyDescent="0.2">
      <c r="A90" s="44">
        <f>Ores!C90</f>
        <v>0</v>
      </c>
      <c r="B90" s="44">
        <f>Ingots!C90</f>
        <v>0</v>
      </c>
      <c r="C90" s="44">
        <f>'Block (Comp)'!C90</f>
        <v>0</v>
      </c>
      <c r="D90" s="45">
        <f>Catalysts!C90</f>
        <v>0</v>
      </c>
      <c r="E90" s="45" t="str">
        <f>'Pellets (Poly)'!F87</f>
        <v>Bag (PolyPropylene Oxide Pellets)</v>
      </c>
      <c r="F90" s="45" t="str">
        <f>'Compound Vessels'!C90</f>
        <v>Beaker (Tequila)</v>
      </c>
      <c r="G90" s="48" t="str">
        <f>'Complex Vessels'!F90</f>
        <v>Vial (Camphor)</v>
      </c>
      <c r="H90" s="48" t="str">
        <f>'Complex Vessels'!G90</f>
        <v>Beaker (Camphor)</v>
      </c>
      <c r="I90" s="48" t="str">
        <f>'Complex Vessels'!H90</f>
        <v>Drum (Camphor)</v>
      </c>
      <c r="J90" s="48" t="str">
        <f>'Complex Vessels'!I90</f>
        <v>Chemical Vat (Camphor)</v>
      </c>
      <c r="K90" s="45" t="str">
        <f>'Element Vessels'!F90</f>
        <v>Bag (Actinium)</v>
      </c>
      <c r="L90" s="45" t="str">
        <f>'Element Vessels'!G90</f>
        <v>Sack (Actinium)</v>
      </c>
      <c r="M90" s="45" t="str">
        <f>'Element Vessels'!H90</f>
        <v>Powder Keg (Actinium)</v>
      </c>
      <c r="N90" s="45" t="str">
        <f>'Element Vessels'!I90</f>
        <v>Chemical Silo (Actinium)</v>
      </c>
      <c r="O90" s="51" t="str">
        <f>'Pellets (Poly)'!F90</f>
        <v>Bag (PolyTetraFluoroEthylene Pellets)</v>
      </c>
      <c r="P90" s="51" t="str">
        <f>'Pellets (Poly)'!G90</f>
        <v>Sack (PolyTetraFluoroEthylene Pellets)</v>
      </c>
      <c r="Q90" s="51" t="str">
        <f>'Pellets (Poly)'!H90</f>
        <v>Powder Keg (PolyTetraFluoroEthylene Pellets)</v>
      </c>
      <c r="R90" s="51" t="str">
        <f>'Pellets (Poly)'!I90</f>
        <v>Chemical Silo (PolyTetraFluoroEthylene Pellets)</v>
      </c>
      <c r="S90" s="51" t="str">
        <f>'Fibers (Poly)'!C90</f>
        <v>Fibers (PolyTetraFluoroEthylene)</v>
      </c>
      <c r="T90" s="51" t="str">
        <f>'Blocks (Poly)'!D90</f>
        <v>Block (PolyTetraFluoroEthylene)</v>
      </c>
      <c r="U90" s="51" t="str">
        <f>'Slabs (Poly)'!F90</f>
        <v>Slab (PolyTetraFluoroEthylene)</v>
      </c>
      <c r="V90" s="51" t="str">
        <f>'Stairs (Poly)'!D90</f>
        <v>Stairs (PolyTetraFluoroEthylene)</v>
      </c>
      <c r="W90" s="45">
        <f>Molds!C90</f>
        <v>0</v>
      </c>
      <c r="X90" s="45">
        <f xml:space="preserve"> 'Molded Items'!C90</f>
        <v>0</v>
      </c>
      <c r="Y90" s="45">
        <f>Inventories!$D90</f>
        <v>0</v>
      </c>
      <c r="Z90" s="45">
        <f>'Gripped Tools'!C90</f>
        <v>0</v>
      </c>
      <c r="AA90" s="45">
        <f>'Pogo Stick'!$C90</f>
        <v>0</v>
      </c>
      <c r="AB90" s="45">
        <f>'Custom Item'!$C90</f>
        <v>0</v>
      </c>
      <c r="AC90" s="45" t="str">
        <f>'[1]Items (MC)'!B90</f>
        <v>Egg</v>
      </c>
      <c r="AD90" s="45" t="str">
        <f>'[1]Blocks (MC)'!B90</f>
        <v>Soul Sand</v>
      </c>
    </row>
    <row r="91" spans="1:30" x14ac:dyDescent="0.2">
      <c r="A91" s="44">
        <f>Ores!C91</f>
        <v>0</v>
      </c>
      <c r="B91" s="44">
        <f>Ingots!C91</f>
        <v>0</v>
      </c>
      <c r="C91" s="44">
        <f>'Block (Comp)'!C91</f>
        <v>0</v>
      </c>
      <c r="D91" s="45">
        <f>Catalysts!C91</f>
        <v>0</v>
      </c>
      <c r="E91" s="45" t="str">
        <f>'Pellets (Poly)'!F88</f>
        <v>Bag (PolyStyrene Pellets)</v>
      </c>
      <c r="F91" s="45" t="str">
        <f>'Compound Vessels'!C91</f>
        <v>Drum (Tequila)</v>
      </c>
      <c r="G91" s="48" t="str">
        <f>'Complex Vessels'!F91</f>
        <v>Vial (Caprolactone)</v>
      </c>
      <c r="H91" s="48" t="str">
        <f>'Complex Vessels'!G91</f>
        <v>Beaker (Caprolactone)</v>
      </c>
      <c r="I91" s="48" t="str">
        <f>'Complex Vessels'!H91</f>
        <v>Drum (Caprolactone)</v>
      </c>
      <c r="J91" s="48" t="str">
        <f>'Complex Vessels'!I91</f>
        <v>Chemical Vat (Caprolactone)</v>
      </c>
      <c r="K91" s="45" t="str">
        <f>'Element Vessels'!F91</f>
        <v>Bag (Thorium)</v>
      </c>
      <c r="L91" s="45" t="str">
        <f>'Element Vessels'!G91</f>
        <v>Sack (Thorium)</v>
      </c>
      <c r="M91" s="45" t="str">
        <f>'Element Vessels'!H91</f>
        <v>Powder Keg (Thorium)</v>
      </c>
      <c r="N91" s="45" t="str">
        <f>'Element Vessels'!I91</f>
        <v>Chemical Silo (Thorium)</v>
      </c>
      <c r="O91" s="51" t="str">
        <f>'Pellets (Poly)'!F91</f>
        <v>Bag (PolyTetramethylene Ether Glycol Pellets)</v>
      </c>
      <c r="P91" s="51" t="str">
        <f>'Pellets (Poly)'!G91</f>
        <v>Sack (PolyTetramethylene Ether Glycol Pellets)</v>
      </c>
      <c r="Q91" s="51" t="str">
        <f>'Pellets (Poly)'!H91</f>
        <v>Powder Keg (PolyTetramethylene Ether Glycol Pellets)</v>
      </c>
      <c r="R91" s="51" t="str">
        <f>'Pellets (Poly)'!I91</f>
        <v>Chemical Silo (PolyTetramethylene Ether Glycol Pellets)</v>
      </c>
      <c r="S91" s="51" t="str">
        <f>'Fibers (Poly)'!C91</f>
        <v>Fibers (PolyTetramethylene Ether Glycol)</v>
      </c>
      <c r="T91" s="51" t="str">
        <f>'Blocks (Poly)'!D91</f>
        <v>Block (PolyTetramethylene Ether Glycol)</v>
      </c>
      <c r="U91" s="51" t="str">
        <f>'Slabs (Poly)'!F91</f>
        <v>Slab (PolyTetramethylene Ether Glycol)</v>
      </c>
      <c r="V91" s="51" t="str">
        <f>'Stairs (Poly)'!D91</f>
        <v>Stairs (PolyTetramethylene Ether Glycol)</v>
      </c>
      <c r="W91" s="45">
        <f>Molds!C91</f>
        <v>0</v>
      </c>
      <c r="X91" s="45">
        <f xml:space="preserve"> 'Molded Items'!C91</f>
        <v>0</v>
      </c>
      <c r="Y91" s="45">
        <f>Inventories!$D91</f>
        <v>0</v>
      </c>
      <c r="Z91" s="45">
        <f>'Gripped Tools'!C91</f>
        <v>0</v>
      </c>
      <c r="AA91" s="45">
        <f>'Pogo Stick'!$C91</f>
        <v>0</v>
      </c>
      <c r="AB91" s="45">
        <f>'Custom Item'!$C91</f>
        <v>0</v>
      </c>
      <c r="AC91" s="45" t="str">
        <f>'[1]Items (MC)'!B91</f>
        <v>Compass</v>
      </c>
      <c r="AD91" s="45" t="str">
        <f>'[1]Blocks (MC)'!B91</f>
        <v>Glowstone</v>
      </c>
    </row>
    <row r="92" spans="1:30" x14ac:dyDescent="0.2">
      <c r="A92" s="44">
        <f>Ores!C92</f>
        <v>0</v>
      </c>
      <c r="B92" s="44">
        <f>Ingots!C92</f>
        <v>0</v>
      </c>
      <c r="C92" s="44">
        <f>'Block (Comp)'!C92</f>
        <v>0</v>
      </c>
      <c r="D92" s="45">
        <f>Catalysts!C92</f>
        <v>0</v>
      </c>
      <c r="E92" s="45" t="str">
        <f>'Pellets (Poly)'!F89</f>
        <v>Bag (PolyTert-Butyl Acrylate Pellets)</v>
      </c>
      <c r="F92" s="45" t="str">
        <f>'Compound Vessels'!C92</f>
        <v>Vial (Rum)</v>
      </c>
      <c r="G92" s="48" t="str">
        <f>'Complex Vessels'!F92</f>
        <v>Vial (Caprolactum)</v>
      </c>
      <c r="H92" s="48" t="str">
        <f>'Complex Vessels'!G92</f>
        <v>Beaker (Caprolactum)</v>
      </c>
      <c r="I92" s="48" t="str">
        <f>'Complex Vessels'!H92</f>
        <v>Drum (Caprolactum)</v>
      </c>
      <c r="J92" s="48" t="str">
        <f>'Complex Vessels'!I92</f>
        <v>Chemical Vat (Caprolactum)</v>
      </c>
      <c r="K92" s="45" t="str">
        <f>'Element Vessels'!F92</f>
        <v>Bag (Protactinium)</v>
      </c>
      <c r="L92" s="45" t="str">
        <f>'Element Vessels'!G92</f>
        <v>Sack (Protactinium)</v>
      </c>
      <c r="M92" s="45" t="str">
        <f>'Element Vessels'!H92</f>
        <v>Powder Keg (Protactinium)</v>
      </c>
      <c r="N92" s="45" t="str">
        <f>'Element Vessels'!I92</f>
        <v>Chemical Silo (Protactinium)</v>
      </c>
      <c r="O92" s="51" t="str">
        <f>'Pellets (Poly)'!F92</f>
        <v>Bag (PolyTetramethylene Glycol Pellets)</v>
      </c>
      <c r="P92" s="51" t="str">
        <f>'Pellets (Poly)'!G92</f>
        <v>Sack (PolyTetramethylene Glycol Pellets)</v>
      </c>
      <c r="Q92" s="51" t="str">
        <f>'Pellets (Poly)'!H92</f>
        <v>Powder Keg (PolyTetramethylene Glycol Pellets)</v>
      </c>
      <c r="R92" s="51" t="str">
        <f>'Pellets (Poly)'!I92</f>
        <v>Chemical Silo (PolyTetramethylene Glycol Pellets)</v>
      </c>
      <c r="S92" s="51" t="str">
        <f>'Fibers (Poly)'!C92</f>
        <v>Fibers (PolyTetramethylene Glycol)</v>
      </c>
      <c r="T92" s="51" t="str">
        <f>'Blocks (Poly)'!D92</f>
        <v>Block (PolyTetramethylene Glycol)</v>
      </c>
      <c r="U92" s="51" t="str">
        <f>'Slabs (Poly)'!F92</f>
        <v>Slab (PolyTetramethylene Glycol)</v>
      </c>
      <c r="V92" s="51" t="str">
        <f>'Stairs (Poly)'!D92</f>
        <v>Stairs (PolyTetramethylene Glycol)</v>
      </c>
      <c r="W92" s="45">
        <f>Molds!C92</f>
        <v>0</v>
      </c>
      <c r="X92" s="45">
        <f xml:space="preserve"> 'Molded Items'!C92</f>
        <v>0</v>
      </c>
      <c r="Y92" s="45">
        <f>Inventories!$D92</f>
        <v>0</v>
      </c>
      <c r="Z92" s="45">
        <f>'Gripped Tools'!C92</f>
        <v>0</v>
      </c>
      <c r="AA92" s="45">
        <f>'Pogo Stick'!$C92</f>
        <v>0</v>
      </c>
      <c r="AB92" s="45">
        <f>'Custom Item'!$C92</f>
        <v>0</v>
      </c>
      <c r="AC92" s="45" t="str">
        <f>'[1]Items (MC)'!B92</f>
        <v>Fishing Rod</v>
      </c>
      <c r="AD92" s="45" t="str">
        <f>'[1]Blocks (MC)'!B92</f>
        <v>Portal</v>
      </c>
    </row>
    <row r="93" spans="1:30" x14ac:dyDescent="0.2">
      <c r="A93" s="44">
        <f>Ores!C93</f>
        <v>0</v>
      </c>
      <c r="B93" s="44">
        <f>Ingots!C93</f>
        <v>0</v>
      </c>
      <c r="C93" s="44">
        <f>'Block (Comp)'!C93</f>
        <v>0</v>
      </c>
      <c r="D93" s="45">
        <f>Catalysts!C93</f>
        <v>0</v>
      </c>
      <c r="E93" s="45" t="str">
        <f>'Pellets (Poly)'!F90</f>
        <v>Bag (PolyTetraFluoroEthylene Pellets)</v>
      </c>
      <c r="F93" s="45" t="str">
        <f>'Compound Vessels'!C93</f>
        <v>Beaker (Rum)</v>
      </c>
      <c r="G93" s="48" t="str">
        <f>'Complex Vessels'!F93</f>
        <v>Flask (Carbon Dioxide)</v>
      </c>
      <c r="H93" s="48" t="str">
        <f>'Complex Vessels'!G93</f>
        <v>Cartridge (Carbon Dioxide)</v>
      </c>
      <c r="I93" s="48" t="str">
        <f>'Complex Vessels'!H93</f>
        <v>Canister (Carbon Dioxide)</v>
      </c>
      <c r="J93" s="48" t="str">
        <f>'Complex Vessels'!I93</f>
        <v>Chemical Tank (Carbon Dioxide)</v>
      </c>
      <c r="K93" s="45" t="str">
        <f>'Element Vessels'!F93</f>
        <v>Bag (Uranium)</v>
      </c>
      <c r="L93" s="45" t="str">
        <f>'Element Vessels'!G93</f>
        <v>Sack (Uranium)</v>
      </c>
      <c r="M93" s="45" t="str">
        <f>'Element Vessels'!H93</f>
        <v>Powder Keg (Uranium)</v>
      </c>
      <c r="N93" s="45" t="str">
        <f>'Element Vessels'!I93</f>
        <v>Chemical Silo (Uranium)</v>
      </c>
      <c r="O93" s="51" t="str">
        <f>'Pellets (Poly)'!F93</f>
        <v>Bag (PolyThiazyl Pellets)</v>
      </c>
      <c r="P93" s="51" t="str">
        <f>'Pellets (Poly)'!G93</f>
        <v>Sack (PolyThiazyl Pellets)</v>
      </c>
      <c r="Q93" s="51" t="str">
        <f>'Pellets (Poly)'!H93</f>
        <v>Powder Keg (PolyThiazyl Pellets)</v>
      </c>
      <c r="R93" s="51" t="str">
        <f>'Pellets (Poly)'!I93</f>
        <v>Chemical Silo (PolyThiazyl Pellets)</v>
      </c>
      <c r="S93" s="51" t="str">
        <f>'Fibers (Poly)'!C93</f>
        <v>Fibers (PolyThiazyl)</v>
      </c>
      <c r="T93" s="51" t="str">
        <f>'Blocks (Poly)'!D93</f>
        <v>Block (PolyThiazyl)</v>
      </c>
      <c r="U93" s="51" t="str">
        <f>'Slabs (Poly)'!F93</f>
        <v>Slab (PolyThiazyl)</v>
      </c>
      <c r="V93" s="51" t="str">
        <f>'Stairs (Poly)'!D93</f>
        <v>Stairs (PolyThiazyl)</v>
      </c>
      <c r="W93" s="45">
        <f>Molds!C93</f>
        <v>0</v>
      </c>
      <c r="X93" s="45">
        <f xml:space="preserve"> 'Molded Items'!C93</f>
        <v>0</v>
      </c>
      <c r="Y93" s="45">
        <f>Inventories!$D93</f>
        <v>0</v>
      </c>
      <c r="Z93" s="45">
        <f>'Gripped Tools'!C93</f>
        <v>0</v>
      </c>
      <c r="AA93" s="45">
        <f>'Pogo Stick'!$C93</f>
        <v>0</v>
      </c>
      <c r="AB93" s="45">
        <f>'Custom Item'!$C93</f>
        <v>0</v>
      </c>
      <c r="AC93" s="45" t="str">
        <f>'[1]Items (MC)'!B93</f>
        <v>Clock</v>
      </c>
      <c r="AD93" s="45" t="str">
        <f>'[1]Blocks (MC)'!B93</f>
        <v>Lit Pumpkin</v>
      </c>
    </row>
    <row r="94" spans="1:30" x14ac:dyDescent="0.2">
      <c r="A94" s="44">
        <f>Ores!C94</f>
        <v>0</v>
      </c>
      <c r="B94" s="44">
        <f>Ingots!C94</f>
        <v>0</v>
      </c>
      <c r="C94" s="44">
        <f>'Block (Comp)'!C94</f>
        <v>0</v>
      </c>
      <c r="D94" s="45">
        <f>Catalysts!C94</f>
        <v>0</v>
      </c>
      <c r="E94" s="45" t="str">
        <f>'Pellets (Poly)'!F91</f>
        <v>Bag (PolyTetramethylene Ether Glycol Pellets)</v>
      </c>
      <c r="F94" s="45" t="str">
        <f>'Compound Vessels'!C94</f>
        <v>Drum (Rum)</v>
      </c>
      <c r="G94" s="48" t="str">
        <f>'Complex Vessels'!F94</f>
        <v>Vial (Carbon Monoxide)</v>
      </c>
      <c r="H94" s="48" t="str">
        <f>'Complex Vessels'!G94</f>
        <v>Beaker (Carbon Monoxide)</v>
      </c>
      <c r="I94" s="48" t="str">
        <f>'Complex Vessels'!H94</f>
        <v>Drum (Carbon Monoxide)</v>
      </c>
      <c r="J94" s="48" t="str">
        <f>'Complex Vessels'!I94</f>
        <v>Chemical Vat (Carbon Monoxide)</v>
      </c>
      <c r="K94" s="45" t="str">
        <f>'Element Vessels'!F94</f>
        <v>Bag (Neptunium)</v>
      </c>
      <c r="L94" s="45" t="str">
        <f>'Element Vessels'!G94</f>
        <v>Sack (Neptunium)</v>
      </c>
      <c r="M94" s="45" t="str">
        <f>'Element Vessels'!H94</f>
        <v>Powder Keg (Neptunium)</v>
      </c>
      <c r="N94" s="45" t="str">
        <f>'Element Vessels'!I94</f>
        <v>Chemical Silo (Neptunium)</v>
      </c>
      <c r="O94" s="51" t="str">
        <f>'Pellets (Poly)'!F94</f>
        <v>Bag (PolyTrimethylene Terephthalate Pellets)</v>
      </c>
      <c r="P94" s="51" t="str">
        <f>'Pellets (Poly)'!G94</f>
        <v>Sack (PolyTrimethylene Terephthalate Pellets)</v>
      </c>
      <c r="Q94" s="51" t="str">
        <f>'Pellets (Poly)'!H94</f>
        <v>Powder Keg (PolyTrimethylene Terephthalate Pellets)</v>
      </c>
      <c r="R94" s="51" t="str">
        <f>'Pellets (Poly)'!I94</f>
        <v>Chemical Silo (PolyTrimethylene Terephthalate Pellets)</v>
      </c>
      <c r="S94" s="51" t="str">
        <f>'Fibers (Poly)'!C94</f>
        <v>Fibers (PolyTrimethylene Terephthalate)</v>
      </c>
      <c r="T94" s="51" t="str">
        <f>'Blocks (Poly)'!D94</f>
        <v>Block (PolyTrimethylene Terephthalate)</v>
      </c>
      <c r="U94" s="51" t="str">
        <f>'Slabs (Poly)'!F94</f>
        <v>Slab (PolyTrimethylene Terephthalate)</v>
      </c>
      <c r="V94" s="51" t="str">
        <f>'Stairs (Poly)'!D94</f>
        <v>Stairs (PolyTrimethylene Terephthalate)</v>
      </c>
      <c r="W94" s="45">
        <f>Molds!C94</f>
        <v>0</v>
      </c>
      <c r="X94" s="45">
        <f xml:space="preserve"> 'Molded Items'!C94</f>
        <v>0</v>
      </c>
      <c r="Y94" s="45">
        <f>Inventories!$D94</f>
        <v>0</v>
      </c>
      <c r="Z94" s="45">
        <f>'Gripped Tools'!C94</f>
        <v>0</v>
      </c>
      <c r="AA94" s="45">
        <f>'Pogo Stick'!$C94</f>
        <v>0</v>
      </c>
      <c r="AB94" s="45">
        <f>'Custom Item'!$C94</f>
        <v>0</v>
      </c>
      <c r="AC94" s="45" t="str">
        <f>'[1]Items (MC)'!B94</f>
        <v>Glowstone Dust</v>
      </c>
      <c r="AD94" s="45" t="str">
        <f>'[1]Blocks (MC)'!B94</f>
        <v>Cake</v>
      </c>
    </row>
    <row r="95" spans="1:30" x14ac:dyDescent="0.2">
      <c r="A95" s="44">
        <f>Ores!C95</f>
        <v>0</v>
      </c>
      <c r="B95" s="44">
        <f>Ingots!C95</f>
        <v>0</v>
      </c>
      <c r="C95" s="44">
        <f>'Block (Comp)'!C95</f>
        <v>0</v>
      </c>
      <c r="D95" s="45">
        <f>Catalysts!C95</f>
        <v>0</v>
      </c>
      <c r="E95" s="45" t="str">
        <f>'Pellets (Poly)'!F92</f>
        <v>Bag (PolyTetramethylene Glycol Pellets)</v>
      </c>
      <c r="F95" s="45" t="str">
        <f>'Compound Vessels'!C95</f>
        <v>Vial (Whiskey)</v>
      </c>
      <c r="G95" s="48" t="str">
        <f>'Complex Vessels'!F95</f>
        <v>Vial (Carbonic Acid)</v>
      </c>
      <c r="H95" s="48" t="str">
        <f>'Complex Vessels'!G95</f>
        <v>Beaker (Carbonic Acid)</v>
      </c>
      <c r="I95" s="48" t="str">
        <f>'Complex Vessels'!H95</f>
        <v>Drum (Carbonic Acid)</v>
      </c>
      <c r="J95" s="48" t="str">
        <f>'Complex Vessels'!I95</f>
        <v>Chemical Vat (Carbonic Acid)</v>
      </c>
      <c r="K95" s="45" t="str">
        <f>'Element Vessels'!F95</f>
        <v>Bag (Plutonium)</v>
      </c>
      <c r="L95" s="45" t="str">
        <f>'Element Vessels'!G95</f>
        <v>Sack (Plutonium)</v>
      </c>
      <c r="M95" s="45" t="str">
        <f>'Element Vessels'!H95</f>
        <v>Powder Keg (Plutonium)</v>
      </c>
      <c r="N95" s="45" t="str">
        <f>'Element Vessels'!I95</f>
        <v>Chemical Silo (Plutonium)</v>
      </c>
      <c r="O95" s="51" t="str">
        <f>'Pellets (Poly)'!F95</f>
        <v>Bag (PolyUrethane Pellets)</v>
      </c>
      <c r="P95" s="51" t="str">
        <f>'Pellets (Poly)'!G95</f>
        <v>Sack (PolyUrethane Pellets)</v>
      </c>
      <c r="Q95" s="51" t="str">
        <f>'Pellets (Poly)'!H95</f>
        <v>Powder Keg (PolyUrethane Pellets)</v>
      </c>
      <c r="R95" s="51" t="str">
        <f>'Pellets (Poly)'!I95</f>
        <v>Chemical Silo (PolyUrethane Pellets)</v>
      </c>
      <c r="S95" s="51" t="str">
        <f>'Fibers (Poly)'!C95</f>
        <v>Fibers (PolyUrethane)</v>
      </c>
      <c r="T95" s="51" t="str">
        <f>'Blocks (Poly)'!D95</f>
        <v>Block (PolyUrethane)</v>
      </c>
      <c r="U95" s="51" t="str">
        <f>'Slabs (Poly)'!F95</f>
        <v>Slab (PolyUrethane)</v>
      </c>
      <c r="V95" s="51" t="str">
        <f>'Stairs (Poly)'!D95</f>
        <v>Stairs (PolyUrethane)</v>
      </c>
      <c r="W95" s="45">
        <f>Molds!C95</f>
        <v>0</v>
      </c>
      <c r="X95" s="45">
        <f xml:space="preserve"> 'Molded Items'!C95</f>
        <v>0</v>
      </c>
      <c r="Y95" s="45">
        <f>Inventories!$D95</f>
        <v>0</v>
      </c>
      <c r="Z95" s="45">
        <f>'Gripped Tools'!C95</f>
        <v>0</v>
      </c>
      <c r="AA95" s="45">
        <f>'Pogo Stick'!$C95</f>
        <v>0</v>
      </c>
      <c r="AB95" s="45">
        <f>'Custom Item'!$C95</f>
        <v>0</v>
      </c>
      <c r="AC95" s="45" t="str">
        <f>'[1]Items (MC)'!B95</f>
        <v>Fish</v>
      </c>
      <c r="AD95" s="45" t="str">
        <f>'[1]Blocks (MC)'!B95</f>
        <v>Unpowered Repeater</v>
      </c>
    </row>
    <row r="96" spans="1:30" x14ac:dyDescent="0.2">
      <c r="A96" s="44">
        <f>Ores!C96</f>
        <v>0</v>
      </c>
      <c r="B96" s="44">
        <f>Ingots!C96</f>
        <v>0</v>
      </c>
      <c r="C96" s="44">
        <f>'Block (Comp)'!C96</f>
        <v>0</v>
      </c>
      <c r="D96" s="45">
        <f>Catalysts!C96</f>
        <v>0</v>
      </c>
      <c r="E96" s="45" t="str">
        <f>'Pellets (Poly)'!F93</f>
        <v>Bag (PolyThiazyl Pellets)</v>
      </c>
      <c r="F96" s="45" t="str">
        <f>'Compound Vessels'!C96</f>
        <v>Beaker (Whiskey)</v>
      </c>
      <c r="G96" s="48" t="str">
        <f>'Complex Vessels'!F96</f>
        <v>Vial (Carboxylates)</v>
      </c>
      <c r="H96" s="48" t="str">
        <f>'Complex Vessels'!G96</f>
        <v>Beaker (Carboxylates)</v>
      </c>
      <c r="I96" s="48" t="str">
        <f>'Complex Vessels'!H96</f>
        <v>Drum (Carboxylates)</v>
      </c>
      <c r="J96" s="48" t="str">
        <f>'Complex Vessels'!I96</f>
        <v>Chemical Vat (Carboxylates)</v>
      </c>
      <c r="K96" s="45" t="str">
        <f>'Element Vessels'!F96</f>
        <v>Bag (Americium)</v>
      </c>
      <c r="L96" s="45" t="str">
        <f>'Element Vessels'!G96</f>
        <v>Sack (Americium)</v>
      </c>
      <c r="M96" s="45" t="str">
        <f>'Element Vessels'!H96</f>
        <v>Powder Keg (Americium)</v>
      </c>
      <c r="N96" s="45" t="str">
        <f>'Element Vessels'!I96</f>
        <v>Chemical Silo (Americium)</v>
      </c>
      <c r="O96" s="51" t="str">
        <f>'Pellets (Poly)'!F96</f>
        <v>Bag (PolyVinyl Acetate Pellets)</v>
      </c>
      <c r="P96" s="51" t="str">
        <f>'Pellets (Poly)'!G96</f>
        <v>Sack (PolyVinyl Acetate Pellets)</v>
      </c>
      <c r="Q96" s="51" t="str">
        <f>'Pellets (Poly)'!H96</f>
        <v>Powder Keg (PolyVinyl Acetate Pellets)</v>
      </c>
      <c r="R96" s="51" t="str">
        <f>'Pellets (Poly)'!I96</f>
        <v>Chemical Silo (PolyVinyl Acetate Pellets)</v>
      </c>
      <c r="S96" s="51" t="str">
        <f>'Fibers (Poly)'!C96</f>
        <v>Fibers (PolyVinyl Acetate)</v>
      </c>
      <c r="T96" s="51" t="str">
        <f>'Blocks (Poly)'!D96</f>
        <v>Block (PolyVinyl Acetate)</v>
      </c>
      <c r="U96" s="51" t="str">
        <f>'Slabs (Poly)'!F96</f>
        <v>Slab (PolyVinyl Acetate)</v>
      </c>
      <c r="V96" s="51" t="str">
        <f>'Stairs (Poly)'!D96</f>
        <v>Stairs (PolyVinyl Acetate)</v>
      </c>
      <c r="W96" s="45">
        <f>Molds!C96</f>
        <v>0</v>
      </c>
      <c r="X96" s="45">
        <f xml:space="preserve"> 'Molded Items'!C96</f>
        <v>0</v>
      </c>
      <c r="Y96" s="45">
        <f>Inventories!$D96</f>
        <v>0</v>
      </c>
      <c r="Z96" s="45">
        <f>'Gripped Tools'!C96</f>
        <v>0</v>
      </c>
      <c r="AA96" s="45">
        <f>'Pogo Stick'!$C96</f>
        <v>0</v>
      </c>
      <c r="AB96" s="45">
        <f>'Custom Item'!$C96</f>
        <v>0</v>
      </c>
      <c r="AC96" s="45" t="str">
        <f>'[1]Items (MC)'!B96</f>
        <v>Cooked Fish</v>
      </c>
      <c r="AD96" s="45" t="str">
        <f>'[1]Blocks (MC)'!B96</f>
        <v>Powered Repeater</v>
      </c>
    </row>
    <row r="97" spans="1:30" x14ac:dyDescent="0.2">
      <c r="A97" s="44">
        <f>Ores!C97</f>
        <v>0</v>
      </c>
      <c r="B97" s="44">
        <f>Ingots!C97</f>
        <v>0</v>
      </c>
      <c r="C97" s="44">
        <f>'Block (Comp)'!C97</f>
        <v>0</v>
      </c>
      <c r="D97" s="45">
        <f>Catalysts!C97</f>
        <v>0</v>
      </c>
      <c r="E97" s="45" t="str">
        <f>'Pellets (Poly)'!F94</f>
        <v>Bag (PolyTrimethylene Terephthalate Pellets)</v>
      </c>
      <c r="F97" s="45" t="str">
        <f>'Compound Vessels'!C97</f>
        <v>Drum (Whiskey)</v>
      </c>
      <c r="G97" s="48" t="str">
        <f>'Complex Vessels'!F97</f>
        <v>Vial (Carrageenan)</v>
      </c>
      <c r="H97" s="48" t="str">
        <f>'Complex Vessels'!G97</f>
        <v>Beaker (Carrageenan)</v>
      </c>
      <c r="I97" s="48" t="str">
        <f>'Complex Vessels'!H97</f>
        <v>Drum (Carrageenan)</v>
      </c>
      <c r="J97" s="48" t="str">
        <f>'Complex Vessels'!I97</f>
        <v>Chemical Vat (Carrageenan)</v>
      </c>
      <c r="K97" s="45" t="str">
        <f>'Element Vessels'!F97</f>
        <v>Bag (Curium)</v>
      </c>
      <c r="L97" s="45" t="str">
        <f>'Element Vessels'!G97</f>
        <v>Sack (Curium)</v>
      </c>
      <c r="M97" s="45" t="str">
        <f>'Element Vessels'!H97</f>
        <v>Powder Keg (Curium)</v>
      </c>
      <c r="N97" s="45" t="str">
        <f>'Element Vessels'!I97</f>
        <v>Chemical Silo (Curium)</v>
      </c>
      <c r="O97" s="51" t="str">
        <f>'Pellets (Poly)'!F97</f>
        <v>Bag (PolyVinyl Alcohol Pellets)</v>
      </c>
      <c r="P97" s="51" t="str">
        <f>'Pellets (Poly)'!G97</f>
        <v>Sack (PolyVinyl Alcohol Pellets)</v>
      </c>
      <c r="Q97" s="51" t="str">
        <f>'Pellets (Poly)'!H97</f>
        <v>Powder Keg (PolyVinyl Alcohol Pellets)</v>
      </c>
      <c r="R97" s="51" t="str">
        <f>'Pellets (Poly)'!I97</f>
        <v>Chemical Silo (PolyVinyl Alcohol Pellets)</v>
      </c>
      <c r="S97" s="51" t="str">
        <f>'Fibers (Poly)'!C97</f>
        <v>Fibers (PolyVinyl Alcohol)</v>
      </c>
      <c r="T97" s="51" t="str">
        <f>'Blocks (Poly)'!D97</f>
        <v>Block (PolyVinyl Alcohol)</v>
      </c>
      <c r="U97" s="51" t="str">
        <f>'Slabs (Poly)'!F97</f>
        <v>Slab (PolyVinyl Alcohol)</v>
      </c>
      <c r="V97" s="51" t="str">
        <f>'Stairs (Poly)'!D97</f>
        <v>Stairs (PolyVinyl Alcohol)</v>
      </c>
      <c r="W97" s="45">
        <f>Molds!C97</f>
        <v>0</v>
      </c>
      <c r="X97" s="45">
        <f xml:space="preserve"> 'Molded Items'!C97</f>
        <v>0</v>
      </c>
      <c r="Y97" s="45">
        <f>Inventories!$D97</f>
        <v>0</v>
      </c>
      <c r="Z97" s="45">
        <f>'Gripped Tools'!C97</f>
        <v>0</v>
      </c>
      <c r="AA97" s="45">
        <f>'Pogo Stick'!$C97</f>
        <v>0</v>
      </c>
      <c r="AB97" s="45">
        <f>'Custom Item'!$C97</f>
        <v>0</v>
      </c>
      <c r="AC97" s="45" t="str">
        <f>'[1]Items (MC)'!B97</f>
        <v>Dye</v>
      </c>
      <c r="AD97" s="45" t="str">
        <f>'[1]Blocks (MC)'!B97</f>
        <v>Stained Glass</v>
      </c>
    </row>
    <row r="98" spans="1:30" x14ac:dyDescent="0.2">
      <c r="A98" s="44">
        <f>Ores!C98</f>
        <v>0</v>
      </c>
      <c r="B98" s="44">
        <f>Ingots!C98</f>
        <v>0</v>
      </c>
      <c r="C98" s="44">
        <f>'Block (Comp)'!C98</f>
        <v>0</v>
      </c>
      <c r="D98" s="45">
        <f>Catalysts!C98</f>
        <v>0</v>
      </c>
      <c r="E98" s="45" t="str">
        <f>'Pellets (Poly)'!F95</f>
        <v>Bag (PolyUrethane Pellets)</v>
      </c>
      <c r="F98" s="45" t="str">
        <f>'Compound Vessels'!C98</f>
        <v>Vial (Carrot Wine)</v>
      </c>
      <c r="G98" s="48" t="str">
        <f>'Complex Vessels'!F98</f>
        <v>Vial (Carrot Wine)</v>
      </c>
      <c r="H98" s="48" t="str">
        <f>'Complex Vessels'!G98</f>
        <v>Beaker (Carrot Wine)</v>
      </c>
      <c r="I98" s="48" t="str">
        <f>'Complex Vessels'!H98</f>
        <v>Drum (Carrot Wine)</v>
      </c>
      <c r="J98" s="48" t="str">
        <f>'Complex Vessels'!I98</f>
        <v>Chemical Vat (Carrot Wine)</v>
      </c>
      <c r="K98" s="45" t="str">
        <f>'Element Vessels'!F98</f>
        <v>Bag (Berkelium)</v>
      </c>
      <c r="L98" s="45" t="str">
        <f>'Element Vessels'!G98</f>
        <v>Sack (Berkelium)</v>
      </c>
      <c r="M98" s="45" t="str">
        <f>'Element Vessels'!H98</f>
        <v>Powder Keg (Berkelium)</v>
      </c>
      <c r="N98" s="45" t="str">
        <f>'Element Vessels'!I98</f>
        <v>Chemical Silo (Berkelium)</v>
      </c>
      <c r="O98" s="51" t="str">
        <f>'Pellets (Poly)'!F98</f>
        <v>Bag (PolyVinyl Butyral Pellets)</v>
      </c>
      <c r="P98" s="51" t="str">
        <f>'Pellets (Poly)'!G98</f>
        <v>Sack (PolyVinyl Butyral Pellets)</v>
      </c>
      <c r="Q98" s="51" t="str">
        <f>'Pellets (Poly)'!H98</f>
        <v>Powder Keg (PolyVinyl Butyral Pellets)</v>
      </c>
      <c r="R98" s="51" t="str">
        <f>'Pellets (Poly)'!I98</f>
        <v>Chemical Silo (PolyVinyl Butyral Pellets)</v>
      </c>
      <c r="S98" s="51" t="str">
        <f>'Fibers (Poly)'!C98</f>
        <v>Fibers (PolyVinyl Butyral)</v>
      </c>
      <c r="T98" s="51" t="str">
        <f>'Blocks (Poly)'!D98</f>
        <v>Block (PolyVinyl Butyral)</v>
      </c>
      <c r="U98" s="51" t="str">
        <f>'Slabs (Poly)'!F98</f>
        <v>Slab (PolyVinyl Butyral)</v>
      </c>
      <c r="V98" s="51" t="str">
        <f>'Stairs (Poly)'!D98</f>
        <v>Stairs (PolyVinyl Butyral)</v>
      </c>
      <c r="W98" s="45">
        <f>Molds!C98</f>
        <v>0</v>
      </c>
      <c r="X98" s="45">
        <f xml:space="preserve"> 'Molded Items'!C98</f>
        <v>0</v>
      </c>
      <c r="Y98" s="45">
        <f>Inventories!$D98</f>
        <v>0</v>
      </c>
      <c r="Z98" s="45">
        <f>'Gripped Tools'!C98</f>
        <v>0</v>
      </c>
      <c r="AA98" s="45">
        <f>'Pogo Stick'!$C98</f>
        <v>0</v>
      </c>
      <c r="AB98" s="45">
        <f>'Custom Item'!$C98</f>
        <v>0</v>
      </c>
      <c r="AC98" s="45" t="str">
        <f>'[1]Items (MC)'!B98</f>
        <v>Bone</v>
      </c>
      <c r="AD98" s="45" t="str">
        <f>'[1]Blocks (MC)'!B98</f>
        <v>Trapdoor</v>
      </c>
    </row>
    <row r="99" spans="1:30" x14ac:dyDescent="0.2">
      <c r="A99" s="44">
        <f>Ores!C99</f>
        <v>0</v>
      </c>
      <c r="B99" s="44">
        <f>Ingots!C99</f>
        <v>0</v>
      </c>
      <c r="C99" s="44">
        <f>'Block (Comp)'!C99</f>
        <v>0</v>
      </c>
      <c r="D99" s="45">
        <f>Catalysts!C99</f>
        <v>0</v>
      </c>
      <c r="E99" s="45" t="str">
        <f>'Pellets (Poly)'!F96</f>
        <v>Bag (PolyVinyl Acetate Pellets)</v>
      </c>
      <c r="F99" s="45" t="str">
        <f>'Compound Vessels'!C99</f>
        <v>Beaker (Carrot Wine)</v>
      </c>
      <c r="G99" s="48" t="str">
        <f>'Complex Vessels'!F99</f>
        <v>Vial (Cellulose)</v>
      </c>
      <c r="H99" s="48" t="str">
        <f>'Complex Vessels'!G99</f>
        <v>Beaker (Cellulose)</v>
      </c>
      <c r="I99" s="48" t="str">
        <f>'Complex Vessels'!H99</f>
        <v>Drum (Cellulose)</v>
      </c>
      <c r="J99" s="48" t="str">
        <f>'Complex Vessels'!I99</f>
        <v>Chemical Vat (Cellulose)</v>
      </c>
      <c r="K99" s="45" t="str">
        <f>'Element Vessels'!F99</f>
        <v>Bag (Californium)</v>
      </c>
      <c r="L99" s="45" t="str">
        <f>'Element Vessels'!G99</f>
        <v>Sack (Californium)</v>
      </c>
      <c r="M99" s="45" t="str">
        <f>'Element Vessels'!H99</f>
        <v>Powder Keg (Californium)</v>
      </c>
      <c r="N99" s="45" t="str">
        <f>'Element Vessels'!I99</f>
        <v>Chemical Silo (Californium)</v>
      </c>
      <c r="O99" s="51" t="str">
        <f>'Pellets (Poly)'!F99</f>
        <v>Bag (PolyVinyl Chloride Pellets)</v>
      </c>
      <c r="P99" s="51" t="str">
        <f>'Pellets (Poly)'!G99</f>
        <v>Sack (PolyVinyl Chloride Pellets)</v>
      </c>
      <c r="Q99" s="51" t="str">
        <f>'Pellets (Poly)'!H99</f>
        <v>Powder Keg (PolyVinyl Chloride Pellets)</v>
      </c>
      <c r="R99" s="51" t="str">
        <f>'Pellets (Poly)'!I99</f>
        <v>Chemical Silo (PolyVinyl Chloride Pellets)</v>
      </c>
      <c r="S99" s="51" t="str">
        <f>'Fibers (Poly)'!C99</f>
        <v>Fibers (PolyVinyl Chloride)</v>
      </c>
      <c r="T99" s="51" t="str">
        <f>'Blocks (Poly)'!D99</f>
        <v>Block (PolyVinyl Chloride)</v>
      </c>
      <c r="U99" s="51" t="str">
        <f>'Slabs (Poly)'!F99</f>
        <v>Slab (PolyVinyl Chloride)</v>
      </c>
      <c r="V99" s="51" t="str">
        <f>'Stairs (Poly)'!D99</f>
        <v>Stairs (PolyVinyl Chloride)</v>
      </c>
      <c r="W99" s="45">
        <f>Molds!C99</f>
        <v>0</v>
      </c>
      <c r="X99" s="45">
        <f xml:space="preserve"> 'Molded Items'!C99</f>
        <v>0</v>
      </c>
      <c r="Y99" s="45">
        <f>Inventories!$D99</f>
        <v>0</v>
      </c>
      <c r="Z99" s="45">
        <f>'Gripped Tools'!C99</f>
        <v>0</v>
      </c>
      <c r="AA99" s="45">
        <f>'Pogo Stick'!$C99</f>
        <v>0</v>
      </c>
      <c r="AB99" s="45">
        <f>'Custom Item'!$C99</f>
        <v>0</v>
      </c>
      <c r="AC99" s="45" t="str">
        <f>'[1]Items (MC)'!B99</f>
        <v>Sugar</v>
      </c>
      <c r="AD99" s="45" t="str">
        <f>'[1]Blocks (MC)'!B99</f>
        <v>Monster Egg</v>
      </c>
    </row>
    <row r="100" spans="1:30" x14ac:dyDescent="0.2">
      <c r="A100" s="44">
        <f>Ores!C100</f>
        <v>0</v>
      </c>
      <c r="B100" s="44">
        <f>Ingots!C100</f>
        <v>0</v>
      </c>
      <c r="C100" s="44">
        <f>'Block (Comp)'!C100</f>
        <v>0</v>
      </c>
      <c r="D100" s="45">
        <f>Catalysts!C100</f>
        <v>0</v>
      </c>
      <c r="E100" s="45" t="str">
        <f>'Pellets (Poly)'!F97</f>
        <v>Bag (PolyVinyl Alcohol Pellets)</v>
      </c>
      <c r="F100" s="45" t="str">
        <f>'Compound Vessels'!C100</f>
        <v>Drum (Carrot Wine)</v>
      </c>
      <c r="G100" s="48" t="str">
        <f>'Complex Vessels'!F100</f>
        <v>Vial (Cellulose Acetate)</v>
      </c>
      <c r="H100" s="48" t="str">
        <f>'Complex Vessels'!G100</f>
        <v>Beaker (Cellulose Acetate)</v>
      </c>
      <c r="I100" s="48" t="str">
        <f>'Complex Vessels'!H100</f>
        <v>Drum (Cellulose Acetate)</v>
      </c>
      <c r="J100" s="48" t="str">
        <f>'Complex Vessels'!I100</f>
        <v>Chemical Vat (Cellulose Acetate)</v>
      </c>
      <c r="K100" s="45" t="str">
        <f>'Element Vessels'!F100</f>
        <v>Bag (Einsteinium)</v>
      </c>
      <c r="L100" s="45" t="str">
        <f>'Element Vessels'!G100</f>
        <v>Sack (Einsteinium)</v>
      </c>
      <c r="M100" s="45" t="str">
        <f>'Element Vessels'!H100</f>
        <v>Powder Keg (Einsteinium)</v>
      </c>
      <c r="N100" s="45" t="str">
        <f>'Element Vessels'!I100</f>
        <v>Chemical Silo (Einsteinium)</v>
      </c>
      <c r="O100" s="51" t="str">
        <f>'Pellets (Poly)'!F100</f>
        <v>Bag (PolyVinyl Chloride Acetate Pellets)</v>
      </c>
      <c r="P100" s="51" t="str">
        <f>'Pellets (Poly)'!G100</f>
        <v>Sack (PolyVinyl Chloride Acetate Pellets)</v>
      </c>
      <c r="Q100" s="51" t="str">
        <f>'Pellets (Poly)'!H100</f>
        <v>Powder Keg (PolyVinyl Chloride Acetate Pellets)</v>
      </c>
      <c r="R100" s="51" t="str">
        <f>'Pellets (Poly)'!I100</f>
        <v>Chemical Silo (PolyVinyl Chloride Acetate Pellets)</v>
      </c>
      <c r="S100" s="51" t="str">
        <f>'Fibers (Poly)'!C100</f>
        <v>Fibers (PolyVinyl Chloride Acetate)</v>
      </c>
      <c r="T100" s="51" t="str">
        <f>'Blocks (Poly)'!D100</f>
        <v>Block (PolyVinyl Chloride Acetate)</v>
      </c>
      <c r="U100" s="51" t="str">
        <f>'Slabs (Poly)'!F100</f>
        <v>Slab (PolyVinyl Chloride Acetate)</v>
      </c>
      <c r="V100" s="51" t="str">
        <f>'Stairs (Poly)'!D100</f>
        <v>Stairs (PolyVinyl Chloride Acetate)</v>
      </c>
      <c r="W100" s="45">
        <f>Molds!C100</f>
        <v>0</v>
      </c>
      <c r="X100" s="45">
        <f xml:space="preserve"> 'Molded Items'!C100</f>
        <v>0</v>
      </c>
      <c r="Y100" s="45">
        <f>Inventories!$D100</f>
        <v>0</v>
      </c>
      <c r="Z100" s="45">
        <f>'Gripped Tools'!C100</f>
        <v>0</v>
      </c>
      <c r="AA100" s="45">
        <f>'Pogo Stick'!$C100</f>
        <v>0</v>
      </c>
      <c r="AB100" s="45">
        <f>'Custom Item'!$C100</f>
        <v>0</v>
      </c>
      <c r="AC100" s="45" t="str">
        <f>'[1]Items (MC)'!B100</f>
        <v>Cake</v>
      </c>
      <c r="AD100" s="45" t="str">
        <f>'[1]Blocks (MC)'!B100</f>
        <v>Stonebrick</v>
      </c>
    </row>
    <row r="101" spans="1:30" x14ac:dyDescent="0.2">
      <c r="A101" s="44">
        <f>Ores!C101</f>
        <v>0</v>
      </c>
      <c r="B101" s="44">
        <f>Ingots!C101</f>
        <v>0</v>
      </c>
      <c r="C101" s="44">
        <f>'Block (Comp)'!C101</f>
        <v>0</v>
      </c>
      <c r="D101" s="45">
        <f>Catalysts!C101</f>
        <v>0</v>
      </c>
      <c r="E101" s="45" t="str">
        <f>'Pellets (Poly)'!F98</f>
        <v>Bag (PolyVinyl Butyral Pellets)</v>
      </c>
      <c r="F101" s="45" t="str">
        <f>'Compound Vessels'!C101</f>
        <v>Vial (Propylene)</v>
      </c>
      <c r="G101" s="48" t="str">
        <f>'Complex Vessels'!F101</f>
        <v>Vial (Cellulose Nitrate)</v>
      </c>
      <c r="H101" s="48" t="str">
        <f>'Complex Vessels'!G101</f>
        <v>Beaker (Cellulose Nitrate)</v>
      </c>
      <c r="I101" s="48" t="str">
        <f>'Complex Vessels'!H101</f>
        <v>Drum (Cellulose Nitrate)</v>
      </c>
      <c r="J101" s="48" t="str">
        <f>'Complex Vessels'!I101</f>
        <v>Chemical Vat (Cellulose Nitrate)</v>
      </c>
      <c r="K101" s="45" t="str">
        <f>'Element Vessels'!F101</f>
        <v>Bag (Fermium)</v>
      </c>
      <c r="L101" s="45" t="str">
        <f>'Element Vessels'!G101</f>
        <v>Sack (Fermium)</v>
      </c>
      <c r="M101" s="45" t="str">
        <f>'Element Vessels'!H101</f>
        <v>Powder Keg (Fermium)</v>
      </c>
      <c r="N101" s="45" t="str">
        <f>'Element Vessels'!I101</f>
        <v>Chemical Silo (Fermium)</v>
      </c>
      <c r="O101" s="51" t="str">
        <f>'Pellets (Poly)'!F101</f>
        <v>Bag (PolyVinyl Fluoride Pellets)</v>
      </c>
      <c r="P101" s="51" t="str">
        <f>'Pellets (Poly)'!G101</f>
        <v>Sack (PolyVinyl Fluoride Pellets)</v>
      </c>
      <c r="Q101" s="51" t="str">
        <f>'Pellets (Poly)'!H101</f>
        <v>Powder Keg (PolyVinyl Fluoride Pellets)</v>
      </c>
      <c r="R101" s="51" t="str">
        <f>'Pellets (Poly)'!I101</f>
        <v>Chemical Silo (PolyVinyl Fluoride Pellets)</v>
      </c>
      <c r="S101" s="51" t="str">
        <f>'Fibers (Poly)'!C101</f>
        <v>Fibers (PolyVinyl Fluoride)</v>
      </c>
      <c r="T101" s="51" t="str">
        <f>'Blocks (Poly)'!D101</f>
        <v>Block (PolyVinyl Fluoride)</v>
      </c>
      <c r="U101" s="51" t="str">
        <f>'Slabs (Poly)'!F101</f>
        <v>Slab (PolyVinyl Fluoride)</v>
      </c>
      <c r="V101" s="51" t="str">
        <f>'Stairs (Poly)'!D101</f>
        <v>Stairs (PolyVinyl Fluoride)</v>
      </c>
      <c r="W101" s="45">
        <f>Molds!C101</f>
        <v>0</v>
      </c>
      <c r="X101" s="45">
        <f xml:space="preserve"> 'Molded Items'!C101</f>
        <v>0</v>
      </c>
      <c r="Y101" s="45">
        <f>Inventories!$D101</f>
        <v>0</v>
      </c>
      <c r="Z101" s="45">
        <f>'Gripped Tools'!C101</f>
        <v>0</v>
      </c>
      <c r="AA101" s="45">
        <f>'Pogo Stick'!$C101</f>
        <v>0</v>
      </c>
      <c r="AB101" s="45">
        <f>'Custom Item'!$C101</f>
        <v>0</v>
      </c>
      <c r="AC101" s="45" t="str">
        <f>'[1]Items (MC)'!B101</f>
        <v>Bed</v>
      </c>
      <c r="AD101" s="45" t="str">
        <f>'[1]Blocks (MC)'!B101</f>
        <v>Brown Mushroom Block</v>
      </c>
    </row>
    <row r="102" spans="1:30" x14ac:dyDescent="0.2">
      <c r="A102" s="44">
        <f>Ores!C102</f>
        <v>0</v>
      </c>
      <c r="B102" s="44">
        <f>Ingots!C102</f>
        <v>0</v>
      </c>
      <c r="C102" s="44">
        <f>'Block (Comp)'!C102</f>
        <v>0</v>
      </c>
      <c r="D102" s="45">
        <f>Catalysts!C102</f>
        <v>0</v>
      </c>
      <c r="E102" s="45" t="str">
        <f>'Pellets (Poly)'!F99</f>
        <v>Bag (PolyVinyl Chloride Pellets)</v>
      </c>
      <c r="F102" s="45" t="str">
        <f>'Compound Vessels'!C102</f>
        <v>Beaker (Propylene)</v>
      </c>
      <c r="G102" s="48" t="str">
        <f>'Complex Vessels'!F102</f>
        <v>Vial (Chromium Oxide)</v>
      </c>
      <c r="H102" s="48" t="str">
        <f>'Complex Vessels'!G102</f>
        <v>Beaker (Chromium Oxide)</v>
      </c>
      <c r="I102" s="48" t="str">
        <f>'Complex Vessels'!H102</f>
        <v>Drum (Chromium Oxide)</v>
      </c>
      <c r="J102" s="48" t="str">
        <f>'Complex Vessels'!I102</f>
        <v>Chemical Vat (Chromium Oxide)</v>
      </c>
      <c r="K102" s="45" t="str">
        <f>'Element Vessels'!F102</f>
        <v>Bag (Mendelevium)</v>
      </c>
      <c r="L102" s="45" t="str">
        <f>'Element Vessels'!G102</f>
        <v>Sack (Mendelevium)</v>
      </c>
      <c r="M102" s="45" t="str">
        <f>'Element Vessels'!H102</f>
        <v>Powder Keg (Mendelevium)</v>
      </c>
      <c r="N102" s="45" t="str">
        <f>'Element Vessels'!I102</f>
        <v>Chemical Silo (Mendelevium)</v>
      </c>
      <c r="O102" s="51" t="str">
        <f>'Pellets (Poly)'!F102</f>
        <v>Bag (PolyVinyl Formal Pellets)</v>
      </c>
      <c r="P102" s="51" t="str">
        <f>'Pellets (Poly)'!G102</f>
        <v>Sack (PolyVinyl Formal Pellets)</v>
      </c>
      <c r="Q102" s="51" t="str">
        <f>'Pellets (Poly)'!H102</f>
        <v>Powder Keg (PolyVinyl Formal Pellets)</v>
      </c>
      <c r="R102" s="51" t="str">
        <f>'Pellets (Poly)'!I102</f>
        <v>Chemical Silo (PolyVinyl Formal Pellets)</v>
      </c>
      <c r="S102" s="51" t="str">
        <f>'Fibers (Poly)'!C102</f>
        <v>Fibers (PolyVinyl Formal)</v>
      </c>
      <c r="T102" s="51" t="str">
        <f>'Blocks (Poly)'!D102</f>
        <v>Block (PolyVinyl Formal)</v>
      </c>
      <c r="U102" s="51" t="str">
        <f>'Slabs (Poly)'!F102</f>
        <v>Slab (PolyVinyl Formal)</v>
      </c>
      <c r="V102" s="51" t="str">
        <f>'Stairs (Poly)'!D102</f>
        <v>Stairs (PolyVinyl Formal)</v>
      </c>
      <c r="W102" s="45">
        <f>Molds!C102</f>
        <v>0</v>
      </c>
      <c r="X102" s="45">
        <f xml:space="preserve"> 'Molded Items'!C102</f>
        <v>0</v>
      </c>
      <c r="Y102" s="45">
        <f>Inventories!$D102</f>
        <v>0</v>
      </c>
      <c r="Z102" s="45">
        <f>'Gripped Tools'!C102</f>
        <v>0</v>
      </c>
      <c r="AA102" s="45">
        <f>'Pogo Stick'!$C102</f>
        <v>0</v>
      </c>
      <c r="AB102" s="45">
        <f>'Custom Item'!$C102</f>
        <v>0</v>
      </c>
      <c r="AC102" s="45" t="str">
        <f>'[1]Items (MC)'!B102</f>
        <v>Repeater</v>
      </c>
      <c r="AD102" s="45" t="str">
        <f>'[1]Blocks (MC)'!B102</f>
        <v>Red Mushroom Block</v>
      </c>
    </row>
    <row r="103" spans="1:30" x14ac:dyDescent="0.2">
      <c r="A103" s="44">
        <f>Ores!C103</f>
        <v>0</v>
      </c>
      <c r="B103" s="44">
        <f>Ingots!C103</f>
        <v>0</v>
      </c>
      <c r="C103" s="44">
        <f>'Block (Comp)'!C103</f>
        <v>0</v>
      </c>
      <c r="D103" s="45">
        <f>Catalysts!C103</f>
        <v>0</v>
      </c>
      <c r="E103" s="45" t="str">
        <f>'Pellets (Poly)'!F100</f>
        <v>Bag (PolyVinyl Chloride Acetate Pellets)</v>
      </c>
      <c r="F103" s="45" t="str">
        <f>'Compound Vessels'!C103</f>
        <v>Drum (Propylene)</v>
      </c>
      <c r="G103" s="48" t="str">
        <f>'Complex Vessels'!F103</f>
        <v>Vial (Citric Acid)</v>
      </c>
      <c r="H103" s="48" t="str">
        <f>'Complex Vessels'!G103</f>
        <v>Beaker (Citric Acid)</v>
      </c>
      <c r="I103" s="48" t="str">
        <f>'Complex Vessels'!H103</f>
        <v>Drum (Citric Acid)</v>
      </c>
      <c r="J103" s="48" t="str">
        <f>'Complex Vessels'!I103</f>
        <v>Chemical Vat (Citric Acid)</v>
      </c>
      <c r="K103" s="45" t="str">
        <f>'Element Vessels'!F103</f>
        <v>Bag (Nobelium)</v>
      </c>
      <c r="L103" s="45" t="str">
        <f>'Element Vessels'!G103</f>
        <v>Sack (Nobelium)</v>
      </c>
      <c r="M103" s="45" t="str">
        <f>'Element Vessels'!H103</f>
        <v>Powder Keg (Nobelium)</v>
      </c>
      <c r="N103" s="45" t="str">
        <f>'Element Vessels'!I103</f>
        <v>Chemical Silo (Nobelium)</v>
      </c>
      <c r="O103" s="51" t="str">
        <f>'Pellets (Poly)'!F103</f>
        <v>Bag (PolyVinyl Methyl Ether Pellets)</v>
      </c>
      <c r="P103" s="51" t="str">
        <f>'Pellets (Poly)'!G103</f>
        <v>Sack (PolyVinyl Methyl Ether Pellets)</v>
      </c>
      <c r="Q103" s="51" t="str">
        <f>'Pellets (Poly)'!H103</f>
        <v>Powder Keg (PolyVinyl Methyl Ether Pellets)</v>
      </c>
      <c r="R103" s="51" t="str">
        <f>'Pellets (Poly)'!I103</f>
        <v>Chemical Silo (PolyVinyl Methyl Ether Pellets)</v>
      </c>
      <c r="S103" s="51" t="str">
        <f>'Fibers (Poly)'!C103</f>
        <v>Fibers (PolyVinyl Methyl Ether)</v>
      </c>
      <c r="T103" s="51" t="str">
        <f>'Blocks (Poly)'!D103</f>
        <v>Block (PolyVinyl Methyl Ether)</v>
      </c>
      <c r="U103" s="51" t="str">
        <f>'Slabs (Poly)'!F103</f>
        <v>Slab (PolyVinyl Methyl Ether)</v>
      </c>
      <c r="V103" s="51" t="str">
        <f>'Stairs (Poly)'!D103</f>
        <v>Stairs (PolyVinyl Methyl Ether)</v>
      </c>
      <c r="W103" s="45">
        <f>Molds!C103</f>
        <v>0</v>
      </c>
      <c r="X103" s="45">
        <f xml:space="preserve"> 'Molded Items'!C103</f>
        <v>0</v>
      </c>
      <c r="Y103" s="45">
        <f>Inventories!$D103</f>
        <v>0</v>
      </c>
      <c r="Z103" s="45">
        <f>'Gripped Tools'!C103</f>
        <v>0</v>
      </c>
      <c r="AA103" s="45">
        <f>'Pogo Stick'!$C103</f>
        <v>0</v>
      </c>
      <c r="AB103" s="45">
        <f>'Custom Item'!$C103</f>
        <v>0</v>
      </c>
      <c r="AC103" s="45" t="str">
        <f>'[1]Items (MC)'!B103</f>
        <v>Cookie</v>
      </c>
      <c r="AD103" s="45" t="str">
        <f>'[1]Blocks (MC)'!B103</f>
        <v>Iron Bars</v>
      </c>
    </row>
    <row r="104" spans="1:30" x14ac:dyDescent="0.2">
      <c r="A104" s="44">
        <f>Ores!C104</f>
        <v>0</v>
      </c>
      <c r="B104" s="44">
        <f>Ingots!C104</f>
        <v>0</v>
      </c>
      <c r="C104" s="44">
        <f>'Block (Comp)'!C104</f>
        <v>0</v>
      </c>
      <c r="D104" s="45">
        <f>Catalysts!C104</f>
        <v>0</v>
      </c>
      <c r="E104" s="45" t="str">
        <f>'Pellets (Poly)'!F101</f>
        <v>Bag (PolyVinyl Fluoride Pellets)</v>
      </c>
      <c r="F104" s="45" t="str">
        <f>'Compound Vessels'!C104</f>
        <v>Flask (Ethylene)</v>
      </c>
      <c r="G104" s="48" t="str">
        <f>'Complex Vessels'!F104</f>
        <v>Bag (Cobalt-Manganese-Bromide)</v>
      </c>
      <c r="H104" s="48" t="str">
        <f>'Complex Vessels'!G104</f>
        <v>Sack (Cobalt-Manganese-Bromide)</v>
      </c>
      <c r="I104" s="48" t="str">
        <f>'Complex Vessels'!H104</f>
        <v>Powder Keg (Cobalt-Manganese-Bromide)</v>
      </c>
      <c r="J104" s="48" t="str">
        <f>'Complex Vessels'!I104</f>
        <v>Chemical Silo (Cobalt-Manganese-Bromide)</v>
      </c>
      <c r="K104" s="45" t="str">
        <f>'Element Vessels'!F104</f>
        <v>Bag (Lawrencium)</v>
      </c>
      <c r="L104" s="45" t="str">
        <f>'Element Vessels'!G104</f>
        <v>Sack (Lawrencium)</v>
      </c>
      <c r="M104" s="45" t="str">
        <f>'Element Vessels'!H104</f>
        <v>Powder Keg (Lawrencium)</v>
      </c>
      <c r="N104" s="45" t="str">
        <f>'Element Vessels'!I104</f>
        <v>Chemical Silo (Lawrencium)</v>
      </c>
      <c r="O104" s="51" t="str">
        <f>'Pellets (Poly)'!F104</f>
        <v>Bag (PolyVinylidene Dichloride Pellets)</v>
      </c>
      <c r="P104" s="51" t="str">
        <f>'Pellets (Poly)'!G104</f>
        <v>Sack (PolyVinylidene Dichloride Pellets)</v>
      </c>
      <c r="Q104" s="51" t="str">
        <f>'Pellets (Poly)'!H104</f>
        <v>Powder Keg (PolyVinylidene Dichloride Pellets)</v>
      </c>
      <c r="R104" s="51" t="str">
        <f>'Pellets (Poly)'!I104</f>
        <v>Chemical Silo (PolyVinylidene Dichloride Pellets)</v>
      </c>
      <c r="S104" s="51" t="str">
        <f>'Fibers (Poly)'!C104</f>
        <v>Fibers (PolyVinylidene Dichloride)</v>
      </c>
      <c r="T104" s="51" t="str">
        <f>'Blocks (Poly)'!D104</f>
        <v>Block (PolyVinylidene Dichloride)</v>
      </c>
      <c r="U104" s="51" t="str">
        <f>'Slabs (Poly)'!F104</f>
        <v>Slab (PolyVinylidene Dichloride)</v>
      </c>
      <c r="V104" s="51" t="str">
        <f>'Stairs (Poly)'!D104</f>
        <v>Stairs (PolyVinylidene Dichloride)</v>
      </c>
      <c r="W104" s="45">
        <f>Molds!C104</f>
        <v>0</v>
      </c>
      <c r="X104" s="45">
        <f xml:space="preserve"> 'Molded Items'!C104</f>
        <v>0</v>
      </c>
      <c r="Y104" s="45">
        <f>Inventories!$D104</f>
        <v>0</v>
      </c>
      <c r="Z104" s="45">
        <f>'Gripped Tools'!C104</f>
        <v>0</v>
      </c>
      <c r="AA104" s="45">
        <f>'Pogo Stick'!$C104</f>
        <v>0</v>
      </c>
      <c r="AB104" s="45">
        <f>'Custom Item'!$C104</f>
        <v>0</v>
      </c>
      <c r="AC104" s="45" t="str">
        <f>'[1]Items (MC)'!B104</f>
        <v>Filled Map</v>
      </c>
      <c r="AD104" s="45" t="str">
        <f>'[1]Blocks (MC)'!B104</f>
        <v>Glass Pane</v>
      </c>
    </row>
    <row r="105" spans="1:30" x14ac:dyDescent="0.2">
      <c r="A105" s="44">
        <f>Ores!C105</f>
        <v>0</v>
      </c>
      <c r="B105" s="44">
        <f>Ingots!C105</f>
        <v>0</v>
      </c>
      <c r="C105" s="44">
        <f>'Block (Comp)'!C105</f>
        <v>0</v>
      </c>
      <c r="D105" s="45">
        <f>Catalysts!C105</f>
        <v>0</v>
      </c>
      <c r="E105" s="45" t="str">
        <f>'Pellets (Poly)'!F102</f>
        <v>Bag (PolyVinyl Formal Pellets)</v>
      </c>
      <c r="F105" s="45" t="str">
        <f>'Compound Vessels'!C105</f>
        <v>Cartridge (Ethylene)</v>
      </c>
      <c r="G105" s="48" t="str">
        <f>'Complex Vessels'!F105</f>
        <v>Vial (Coke)</v>
      </c>
      <c r="H105" s="48" t="str">
        <f>'Complex Vessels'!G105</f>
        <v>Beaker (Coke)</v>
      </c>
      <c r="I105" s="48" t="str">
        <f>'Complex Vessels'!H105</f>
        <v>Drum (Coke)</v>
      </c>
      <c r="J105" s="48" t="str">
        <f>'Complex Vessels'!I105</f>
        <v>Chemical Vat (Coke)</v>
      </c>
      <c r="K105" s="45" t="str">
        <f>'Element Vessels'!F105</f>
        <v>Bag (Rutherfordium)</v>
      </c>
      <c r="L105" s="45" t="str">
        <f>'Element Vessels'!G105</f>
        <v>Sack (Rutherfordium)</v>
      </c>
      <c r="M105" s="45" t="str">
        <f>'Element Vessels'!H105</f>
        <v>Powder Keg (Rutherfordium)</v>
      </c>
      <c r="N105" s="45" t="str">
        <f>'Element Vessels'!I105</f>
        <v>Chemical Silo (Rutherfordium)</v>
      </c>
      <c r="O105" s="51" t="str">
        <f>'Pellets (Poly)'!F105</f>
        <v>Bag (PolyVinylidene Fluoride Pellets)</v>
      </c>
      <c r="P105" s="51" t="str">
        <f>'Pellets (Poly)'!G105</f>
        <v>Sack (PolyVinylidene Fluoride Pellets)</v>
      </c>
      <c r="Q105" s="51" t="str">
        <f>'Pellets (Poly)'!H105</f>
        <v>Powder Keg (PolyVinylidene Fluoride Pellets)</v>
      </c>
      <c r="R105" s="51" t="str">
        <f>'Pellets (Poly)'!I105</f>
        <v>Chemical Silo (PolyVinylidene Fluoride Pellets)</v>
      </c>
      <c r="S105" s="51" t="str">
        <f>'Fibers (Poly)'!C105</f>
        <v>Fibers (PolyVinylidene Fluoride)</v>
      </c>
      <c r="T105" s="51" t="str">
        <f>'Blocks (Poly)'!D105</f>
        <v>Block (PolyVinylidene Fluoride)</v>
      </c>
      <c r="U105" s="51" t="str">
        <f>'Slabs (Poly)'!F105</f>
        <v>Slab (PolyVinylidene Fluoride)</v>
      </c>
      <c r="V105" s="51" t="str">
        <f>'Stairs (Poly)'!D105</f>
        <v>Stairs (PolyVinylidene Fluoride)</v>
      </c>
      <c r="W105" s="45">
        <f>Molds!C105</f>
        <v>0</v>
      </c>
      <c r="X105" s="45">
        <f xml:space="preserve"> 'Molded Items'!C105</f>
        <v>0</v>
      </c>
      <c r="Y105" s="45">
        <f>Inventories!$D105</f>
        <v>0</v>
      </c>
      <c r="Z105" s="45">
        <f>'Gripped Tools'!C105</f>
        <v>0</v>
      </c>
      <c r="AA105" s="45">
        <f>'Pogo Stick'!$C105</f>
        <v>0</v>
      </c>
      <c r="AB105" s="45">
        <f>'Custom Item'!$C105</f>
        <v>0</v>
      </c>
      <c r="AC105" s="45" t="str">
        <f>'[1]Items (MC)'!B105</f>
        <v>Shears</v>
      </c>
      <c r="AD105" s="45" t="str">
        <f>'[1]Blocks (MC)'!B105</f>
        <v>Melon Block</v>
      </c>
    </row>
    <row r="106" spans="1:30" x14ac:dyDescent="0.2">
      <c r="A106" s="44">
        <f>Ores!C106</f>
        <v>0</v>
      </c>
      <c r="B106" s="44">
        <f>Ingots!C106</f>
        <v>0</v>
      </c>
      <c r="C106" s="44">
        <f>'Block (Comp)'!C106</f>
        <v>0</v>
      </c>
      <c r="D106" s="45">
        <f>Catalysts!C106</f>
        <v>0</v>
      </c>
      <c r="E106" s="45" t="str">
        <f>'Pellets (Poly)'!F103</f>
        <v>Bag (PolyVinyl Methyl Ether Pellets)</v>
      </c>
      <c r="F106" s="45" t="str">
        <f>'Compound Vessels'!C106</f>
        <v>Canister (Ethylene)</v>
      </c>
      <c r="G106" s="48" t="str">
        <f>'Complex Vessels'!F106</f>
        <v>Bag (Copper II Chloride)</v>
      </c>
      <c r="H106" s="48" t="str">
        <f>'Complex Vessels'!G106</f>
        <v>Sack (Copper II Chloride)</v>
      </c>
      <c r="I106" s="48" t="str">
        <f>'Complex Vessels'!H106</f>
        <v>Powder Keg (Copper II Chloride)</v>
      </c>
      <c r="J106" s="48" t="str">
        <f>'Complex Vessels'!I106</f>
        <v>Chemical Silo (Copper II Chloride)</v>
      </c>
      <c r="K106" s="45" t="str">
        <f>'Element Vessels'!F106</f>
        <v>Bag (Dubnium)</v>
      </c>
      <c r="L106" s="45" t="str">
        <f>'Element Vessels'!G106</f>
        <v>Sack (Dubnium)</v>
      </c>
      <c r="M106" s="45" t="str">
        <f>'Element Vessels'!H106</f>
        <v>Powder Keg (Dubnium)</v>
      </c>
      <c r="N106" s="45" t="str">
        <f>'Element Vessels'!I106</f>
        <v>Chemical Silo (Dubnium)</v>
      </c>
      <c r="O106" s="51" t="str">
        <f>'Pellets (Poly)'!F106</f>
        <v>Bag (PolyVinylidene Fluoride-Trifluoroethylene Pellets)</v>
      </c>
      <c r="P106" s="51" t="str">
        <f>'Pellets (Poly)'!G106</f>
        <v>Sack (PolyVinylidene Fluoride-Trifluoroethylene Pellets)</v>
      </c>
      <c r="Q106" s="51" t="str">
        <f>'Pellets (Poly)'!H106</f>
        <v>Powder Keg (PolyVinylidene Fluoride-Trifluoroethylene Pellets)</v>
      </c>
      <c r="R106" s="51" t="str">
        <f>'Pellets (Poly)'!I106</f>
        <v>Chemical Silo (PolyVinylidene Fluoride-Trifluoroethylene Pellets)</v>
      </c>
      <c r="S106" s="51" t="str">
        <f>'Fibers (Poly)'!C106</f>
        <v>Fibers (PolyVinylidene Fluoride-Trifluoroethylene)</v>
      </c>
      <c r="T106" s="51" t="str">
        <f>'Blocks (Poly)'!D106</f>
        <v>Block (PolyVinylidene Fluoride-Trifluoroethylene)</v>
      </c>
      <c r="U106" s="51" t="str">
        <f>'Slabs (Poly)'!F106</f>
        <v>Slab (PolyVinylidene Fluoride-Trifluoroethylene)</v>
      </c>
      <c r="V106" s="51" t="str">
        <f>'Stairs (Poly)'!D106</f>
        <v>Stairs (PolyVinylidene Fluoride-Trifluoroethylene)</v>
      </c>
      <c r="W106" s="45">
        <f>Molds!C106</f>
        <v>0</v>
      </c>
      <c r="X106" s="45">
        <f xml:space="preserve"> 'Molded Items'!C106</f>
        <v>0</v>
      </c>
      <c r="Y106" s="45">
        <f>Inventories!$D106</f>
        <v>0</v>
      </c>
      <c r="Z106" s="45">
        <f>'Gripped Tools'!C106</f>
        <v>0</v>
      </c>
      <c r="AA106" s="45">
        <f>'Pogo Stick'!$C106</f>
        <v>0</v>
      </c>
      <c r="AB106" s="45">
        <f>'Custom Item'!$C106</f>
        <v>0</v>
      </c>
      <c r="AC106" s="45" t="str">
        <f>'[1]Items (MC)'!B106</f>
        <v>Melon</v>
      </c>
      <c r="AD106" s="45" t="str">
        <f>'[1]Blocks (MC)'!B106</f>
        <v>Pumpkin Stem</v>
      </c>
    </row>
    <row r="107" spans="1:30" x14ac:dyDescent="0.2">
      <c r="A107" s="44">
        <f>Ores!C107</f>
        <v>0</v>
      </c>
      <c r="B107" s="44">
        <f>Ingots!C107</f>
        <v>0</v>
      </c>
      <c r="C107" s="44">
        <f>'Block (Comp)'!C107</f>
        <v>0</v>
      </c>
      <c r="D107" s="45">
        <f>Catalysts!C107</f>
        <v>0</v>
      </c>
      <c r="E107" s="45" t="str">
        <f>'Pellets (Poly)'!F104</f>
        <v>Bag (PolyVinylidene Dichloride Pellets)</v>
      </c>
      <c r="F107" s="45" t="str">
        <f>'Compound Vessels'!C107</f>
        <v>Vial (Butylene isomers)</v>
      </c>
      <c r="G107" s="48" t="str">
        <f>'Complex Vessels'!F107</f>
        <v>Bag (Copper II Sulfate)</v>
      </c>
      <c r="H107" s="48" t="str">
        <f>'Complex Vessels'!G107</f>
        <v>Sack (Copper II Sulfate)</v>
      </c>
      <c r="I107" s="48" t="str">
        <f>'Complex Vessels'!H107</f>
        <v>Powder Keg (Copper II Sulfate)</v>
      </c>
      <c r="J107" s="48" t="str">
        <f>'Complex Vessels'!I107</f>
        <v>Chemical Silo (Copper II Sulfate)</v>
      </c>
      <c r="K107" s="45" t="str">
        <f>'Element Vessels'!F107</f>
        <v>Bag (Seaborgium)</v>
      </c>
      <c r="L107" s="45" t="str">
        <f>'Element Vessels'!G107</f>
        <v>Sack (Seaborgium)</v>
      </c>
      <c r="M107" s="45" t="str">
        <f>'Element Vessels'!H107</f>
        <v>Powder Keg (Seaborgium)</v>
      </c>
      <c r="N107" s="45" t="str">
        <f>'Element Vessels'!I107</f>
        <v>Chemical Silo (Seaborgium)</v>
      </c>
      <c r="O107" s="51" t="str">
        <f>'Pellets (Poly)'!F107</f>
        <v>Bag (Styrene-Acrylonitrile Pellets)</v>
      </c>
      <c r="P107" s="51" t="str">
        <f>'Pellets (Poly)'!G107</f>
        <v>Sack (Styrene-Acrylonitrile Pellets)</v>
      </c>
      <c r="Q107" s="51" t="str">
        <f>'Pellets (Poly)'!H107</f>
        <v>Powder Keg (Styrene-Acrylonitrile Pellets)</v>
      </c>
      <c r="R107" s="51" t="str">
        <f>'Pellets (Poly)'!I107</f>
        <v>Chemical Silo (Styrene-Acrylonitrile Pellets)</v>
      </c>
      <c r="S107" s="51" t="str">
        <f>'Fibers (Poly)'!C107</f>
        <v>Fibers (Styrene-Acrylonitrile)</v>
      </c>
      <c r="T107" s="51" t="str">
        <f>'Blocks (Poly)'!D107</f>
        <v>Block (Styrene-Acrylonitrile)</v>
      </c>
      <c r="U107" s="51" t="str">
        <f>'Slabs (Poly)'!F107</f>
        <v>Slab (Styrene-Acrylonitrile)</v>
      </c>
      <c r="V107" s="51" t="str">
        <f>'Stairs (Poly)'!D107</f>
        <v>Stairs (Styrene-Acrylonitrile)</v>
      </c>
      <c r="W107" s="45">
        <f>Molds!C107</f>
        <v>0</v>
      </c>
      <c r="X107" s="45">
        <f xml:space="preserve"> 'Molded Items'!C107</f>
        <v>0</v>
      </c>
      <c r="Y107" s="45">
        <f>Inventories!$D107</f>
        <v>0</v>
      </c>
      <c r="Z107" s="45">
        <f>'Gripped Tools'!C107</f>
        <v>0</v>
      </c>
      <c r="AA107" s="45">
        <f>'Pogo Stick'!$C107</f>
        <v>0</v>
      </c>
      <c r="AB107" s="45">
        <f>'Custom Item'!$C107</f>
        <v>0</v>
      </c>
      <c r="AC107" s="45" t="str">
        <f>'[1]Items (MC)'!B107</f>
        <v>Pumpkin Seeds</v>
      </c>
      <c r="AD107" s="45" t="str">
        <f>'[1]Blocks (MC)'!B107</f>
        <v>Melon Stem</v>
      </c>
    </row>
    <row r="108" spans="1:30" x14ac:dyDescent="0.2">
      <c r="A108" s="44">
        <f>Ores!C108</f>
        <v>0</v>
      </c>
      <c r="B108" s="44">
        <f>Ingots!C108</f>
        <v>0</v>
      </c>
      <c r="C108" s="44">
        <f>'Block (Comp)'!C108</f>
        <v>0</v>
      </c>
      <c r="D108" s="45">
        <f>Catalysts!C108</f>
        <v>0</v>
      </c>
      <c r="E108" s="45" t="str">
        <f>'Pellets (Poly)'!F105</f>
        <v>Bag (PolyVinylidene Fluoride Pellets)</v>
      </c>
      <c r="F108" s="45" t="str">
        <f>'Compound Vessels'!C108</f>
        <v>Beaker (Butylene isomers)</v>
      </c>
      <c r="G108" s="48" t="str">
        <f>'Complex Vessels'!F108</f>
        <v>Vial (Copper Naphthenate)</v>
      </c>
      <c r="H108" s="48" t="str">
        <f>'Complex Vessels'!G108</f>
        <v>Beaker (Copper Naphthenate)</v>
      </c>
      <c r="I108" s="48" t="str">
        <f>'Complex Vessels'!H108</f>
        <v>Drum (Copper Naphthenate)</v>
      </c>
      <c r="J108" s="48" t="str">
        <f>'Complex Vessels'!I108</f>
        <v>Chemical Vat (Copper Naphthenate)</v>
      </c>
      <c r="K108" s="45" t="str">
        <f>'Element Vessels'!F108</f>
        <v>Bag (Bohrium)</v>
      </c>
      <c r="L108" s="45" t="str">
        <f>'Element Vessels'!G108</f>
        <v>Sack (Bohrium)</v>
      </c>
      <c r="M108" s="45" t="str">
        <f>'Element Vessels'!H108</f>
        <v>Powder Keg (Bohrium)</v>
      </c>
      <c r="N108" s="45" t="str">
        <f>'Element Vessels'!I108</f>
        <v>Chemical Silo (Bohrium)</v>
      </c>
      <c r="O108" s="51" t="str">
        <f>'Pellets (Poly)'!F108</f>
        <v>Bag (Styrene-Butadiene Rubber Pellets)</v>
      </c>
      <c r="P108" s="51" t="str">
        <f>'Pellets (Poly)'!G108</f>
        <v>Sack (Styrene-Butadiene Rubber Pellets)</v>
      </c>
      <c r="Q108" s="51" t="str">
        <f>'Pellets (Poly)'!H108</f>
        <v>Powder Keg (Styrene-Butadiene Rubber Pellets)</v>
      </c>
      <c r="R108" s="51" t="str">
        <f>'Pellets (Poly)'!I108</f>
        <v>Chemical Silo (Styrene-Butadiene Rubber Pellets)</v>
      </c>
      <c r="S108" s="51" t="str">
        <f>'Fibers (Poly)'!C108</f>
        <v>Fibers (Styrene-Butadiene Rubber)</v>
      </c>
      <c r="T108" s="51" t="str">
        <f>'Blocks (Poly)'!D108</f>
        <v>Block (Styrene-Butadiene Rubber)</v>
      </c>
      <c r="U108" s="51" t="str">
        <f>'Slabs (Poly)'!F108</f>
        <v>Slab (Styrene-Butadiene Rubber)</v>
      </c>
      <c r="V108" s="51" t="str">
        <f>'Stairs (Poly)'!D108</f>
        <v>Stairs (Styrene-Butadiene Rubber)</v>
      </c>
      <c r="W108" s="45">
        <f>Molds!C108</f>
        <v>0</v>
      </c>
      <c r="X108" s="45">
        <f xml:space="preserve"> 'Molded Items'!C108</f>
        <v>0</v>
      </c>
      <c r="Y108" s="45">
        <f>Inventories!$D108</f>
        <v>0</v>
      </c>
      <c r="Z108" s="45">
        <f>'Gripped Tools'!C108</f>
        <v>0</v>
      </c>
      <c r="AA108" s="45">
        <f>'Pogo Stick'!$C108</f>
        <v>0</v>
      </c>
      <c r="AB108" s="45">
        <f>'Custom Item'!$C108</f>
        <v>0</v>
      </c>
      <c r="AC108" s="45" t="str">
        <f>'[1]Items (MC)'!B108</f>
        <v>Melon Seeds</v>
      </c>
      <c r="AD108" s="45" t="str">
        <f>'[1]Blocks (MC)'!B108</f>
        <v>Vine</v>
      </c>
    </row>
    <row r="109" spans="1:30" x14ac:dyDescent="0.2">
      <c r="A109" s="44">
        <f>Ores!C109</f>
        <v>0</v>
      </c>
      <c r="B109" s="44">
        <f>Ingots!C109</f>
        <v>0</v>
      </c>
      <c r="C109" s="44">
        <f>'Block (Comp)'!C109</f>
        <v>0</v>
      </c>
      <c r="D109" s="45">
        <f>Catalysts!C109</f>
        <v>0</v>
      </c>
      <c r="E109" s="45" t="str">
        <f>'Pellets (Poly)'!F106</f>
        <v>Bag (PolyVinylidene Fluoride-Trifluoroethylene Pellets)</v>
      </c>
      <c r="F109" s="45" t="str">
        <f>'Compound Vessels'!C109</f>
        <v>Drum (Butylene isomers)</v>
      </c>
      <c r="G109" s="48" t="str">
        <f>'Complex Vessels'!F109</f>
        <v>Vial (Copper Sulfate Pentahydrate)</v>
      </c>
      <c r="H109" s="48" t="str">
        <f>'Complex Vessels'!G109</f>
        <v>Beaker (Copper Sulfate Pentahydrate)</v>
      </c>
      <c r="I109" s="48" t="str">
        <f>'Complex Vessels'!H109</f>
        <v>Drum (Copper Sulfate Pentahydrate)</v>
      </c>
      <c r="J109" s="48" t="str">
        <f>'Complex Vessels'!I109</f>
        <v>Chemical Vat (Copper Sulfate Pentahydrate)</v>
      </c>
      <c r="K109" s="45" t="str">
        <f>'Element Vessels'!F109</f>
        <v>Bag (Hassium)</v>
      </c>
      <c r="L109" s="45" t="str">
        <f>'Element Vessels'!G109</f>
        <v>Sack (Hassium)</v>
      </c>
      <c r="M109" s="45" t="str">
        <f>'Element Vessels'!H109</f>
        <v>Powder Keg (Hassium)</v>
      </c>
      <c r="N109" s="45" t="str">
        <f>'Element Vessels'!I109</f>
        <v>Chemical Silo (Hassium)</v>
      </c>
      <c r="O109" s="51" t="str">
        <f>'Pellets (Poly)'!F109</f>
        <v>Bag (Styrene-Butadiene-Styrene Pellets)</v>
      </c>
      <c r="P109" s="51" t="str">
        <f>'Pellets (Poly)'!G109</f>
        <v>Sack (Styrene-Butadiene-Styrene Pellets)</v>
      </c>
      <c r="Q109" s="51" t="str">
        <f>'Pellets (Poly)'!H109</f>
        <v>Powder Keg (Styrene-Butadiene-Styrene Pellets)</v>
      </c>
      <c r="R109" s="51" t="str">
        <f>'Pellets (Poly)'!I109</f>
        <v>Chemical Silo (Styrene-Butadiene-Styrene Pellets)</v>
      </c>
      <c r="S109" s="51" t="str">
        <f>'Fibers (Poly)'!C109</f>
        <v>Fibers (Styrene-Butadiene-Styrene)</v>
      </c>
      <c r="T109" s="51" t="str">
        <f>'Blocks (Poly)'!D109</f>
        <v>Block (Styrene-Butadiene-Styrene)</v>
      </c>
      <c r="U109" s="51" t="str">
        <f>'Slabs (Poly)'!F109</f>
        <v>Slab (Styrene-Butadiene-Styrene)</v>
      </c>
      <c r="V109" s="51" t="str">
        <f>'Stairs (Poly)'!D109</f>
        <v>Stairs (Styrene-Butadiene-Styrene)</v>
      </c>
      <c r="W109" s="45">
        <f>Molds!C109</f>
        <v>0</v>
      </c>
      <c r="X109" s="45">
        <f xml:space="preserve"> 'Molded Items'!C109</f>
        <v>0</v>
      </c>
      <c r="Y109" s="45">
        <f>Inventories!$D109</f>
        <v>0</v>
      </c>
      <c r="Z109" s="45">
        <f>'Gripped Tools'!C109</f>
        <v>0</v>
      </c>
      <c r="AA109" s="45">
        <f>'Pogo Stick'!$C109</f>
        <v>0</v>
      </c>
      <c r="AB109" s="45">
        <f>'Custom Item'!$C109</f>
        <v>0</v>
      </c>
      <c r="AC109" s="45" t="str">
        <f>'[1]Items (MC)'!B109</f>
        <v>Beef</v>
      </c>
      <c r="AD109" s="45" t="str">
        <f>'[1]Blocks (MC)'!B109</f>
        <v>Fence Gate</v>
      </c>
    </row>
    <row r="110" spans="1:30" x14ac:dyDescent="0.2">
      <c r="A110" s="44">
        <f>Ores!C110</f>
        <v>0</v>
      </c>
      <c r="B110" s="44">
        <f>Ingots!C110</f>
        <v>0</v>
      </c>
      <c r="C110" s="44">
        <f>'Block (Comp)'!C110</f>
        <v>0</v>
      </c>
      <c r="D110" s="45">
        <f>Catalysts!C110</f>
        <v>0</v>
      </c>
      <c r="E110" s="45" t="str">
        <f>'Pellets (Poly)'!F107</f>
        <v>Bag (Styrene-Acrylonitrile Pellets)</v>
      </c>
      <c r="F110" s="45" t="str">
        <f>'Compound Vessels'!C110</f>
        <v>Flask (Hydrogen Gas)</v>
      </c>
      <c r="G110" s="48" t="str">
        <f>'Complex Vessels'!F110</f>
        <v>Vial (Copper Sulfate(Anhydrous))</v>
      </c>
      <c r="H110" s="48" t="str">
        <f>'Complex Vessels'!G110</f>
        <v>Beaker (Copper Sulfate(Anhydrous))</v>
      </c>
      <c r="I110" s="48" t="str">
        <f>'Complex Vessels'!H110</f>
        <v>Drum (Copper Sulfate(Anhydrous))</v>
      </c>
      <c r="J110" s="48" t="str">
        <f>'Complex Vessels'!I110</f>
        <v>Chemical Vat (Copper Sulfate(Anhydrous))</v>
      </c>
      <c r="K110" s="45" t="str">
        <f>'Element Vessels'!F110</f>
        <v>Bag (Meitnerium)</v>
      </c>
      <c r="L110" s="45" t="str">
        <f>'Element Vessels'!G110</f>
        <v>Sack (Meitnerium)</v>
      </c>
      <c r="M110" s="45" t="str">
        <f>'Element Vessels'!H110</f>
        <v>Powder Keg (Meitnerium)</v>
      </c>
      <c r="N110" s="45" t="str">
        <f>'Element Vessels'!I110</f>
        <v>Chemical Silo (Meitnerium)</v>
      </c>
      <c r="O110" s="51" t="str">
        <f>'Pellets (Poly)'!F110</f>
        <v>Bag (Styrene-Isoprene-Styrene Pellets)</v>
      </c>
      <c r="P110" s="51" t="str">
        <f>'Pellets (Poly)'!G110</f>
        <v>Sack (Styrene-Isoprene-Styrene Pellets)</v>
      </c>
      <c r="Q110" s="51" t="str">
        <f>'Pellets (Poly)'!H110</f>
        <v>Powder Keg (Styrene-Isoprene-Styrene Pellets)</v>
      </c>
      <c r="R110" s="51" t="str">
        <f>'Pellets (Poly)'!I110</f>
        <v>Chemical Silo (Styrene-Isoprene-Styrene Pellets)</v>
      </c>
      <c r="S110" s="51" t="str">
        <f>'Fibers (Poly)'!C110</f>
        <v>Fibers (Styrene-Isoprene-Styrene)</v>
      </c>
      <c r="T110" s="51" t="str">
        <f>'Blocks (Poly)'!D110</f>
        <v>Block (Styrene-Isoprene-Styrene)</v>
      </c>
      <c r="U110" s="51" t="str">
        <f>'Slabs (Poly)'!F110</f>
        <v>Slab (Styrene-Isoprene-Styrene)</v>
      </c>
      <c r="V110" s="51" t="str">
        <f>'Stairs (Poly)'!D110</f>
        <v>Stairs (Styrene-Isoprene-Styrene)</v>
      </c>
      <c r="W110" s="45">
        <f>Molds!C110</f>
        <v>0</v>
      </c>
      <c r="X110" s="45">
        <f xml:space="preserve"> 'Molded Items'!C110</f>
        <v>0</v>
      </c>
      <c r="Y110" s="45">
        <f>Inventories!$D110</f>
        <v>0</v>
      </c>
      <c r="Z110" s="45">
        <f>'Gripped Tools'!C110</f>
        <v>0</v>
      </c>
      <c r="AA110" s="45">
        <f>'Pogo Stick'!$C110</f>
        <v>0</v>
      </c>
      <c r="AB110" s="45">
        <f>'Custom Item'!$C110</f>
        <v>0</v>
      </c>
      <c r="AC110" s="45" t="str">
        <f>'[1]Items (MC)'!B110</f>
        <v>Cooked Beef</v>
      </c>
      <c r="AD110" s="45" t="str">
        <f>'[1]Blocks (MC)'!B110</f>
        <v>Brick Stairs</v>
      </c>
    </row>
    <row r="111" spans="1:30" x14ac:dyDescent="0.2">
      <c r="A111" s="44">
        <f>Ores!C111</f>
        <v>0</v>
      </c>
      <c r="B111" s="44">
        <f>Ingots!C111</f>
        <v>0</v>
      </c>
      <c r="C111" s="44">
        <f>'Block (Comp)'!C111</f>
        <v>0</v>
      </c>
      <c r="D111" s="45">
        <f>Catalysts!C111</f>
        <v>0</v>
      </c>
      <c r="E111" s="45" t="str">
        <f>'Pellets (Poly)'!F108</f>
        <v>Bag (Styrene-Butadiene Rubber Pellets)</v>
      </c>
      <c r="F111" s="45" t="str">
        <f>'Compound Vessels'!C111</f>
        <v>Cartridge (Hydrogen Gas)</v>
      </c>
      <c r="G111" s="48" t="str">
        <f>'Complex Vessels'!F111</f>
        <v>Vial (Crude Oil)</v>
      </c>
      <c r="H111" s="48" t="str">
        <f>'Complex Vessels'!G111</f>
        <v>Beaker (Crude Oil)</v>
      </c>
      <c r="I111" s="48" t="str">
        <f>'Complex Vessels'!H111</f>
        <v>Drum (Crude Oil)</v>
      </c>
      <c r="J111" s="48" t="str">
        <f>'Complex Vessels'!I111</f>
        <v>Chemical Vat (Crude Oil)</v>
      </c>
      <c r="K111" s="45" t="str">
        <f>'Element Vessels'!F111</f>
        <v>Bag (Darmstadtium)</v>
      </c>
      <c r="L111" s="45" t="str">
        <f>'Element Vessels'!G111</f>
        <v>Sack (Darmstadtium)</v>
      </c>
      <c r="M111" s="45" t="str">
        <f>'Element Vessels'!H111</f>
        <v>Powder Keg (Darmstadtium)</v>
      </c>
      <c r="N111" s="45" t="str">
        <f>'Element Vessels'!I111</f>
        <v>Chemical Silo (Darmstadtium)</v>
      </c>
      <c r="O111" s="51" t="str">
        <f>'Pellets (Poly)'!F111</f>
        <v>Bag (Styrene-Maleic Anhydride Copolymer Pellets)</v>
      </c>
      <c r="P111" s="51" t="str">
        <f>'Pellets (Poly)'!G111</f>
        <v>Sack (Styrene-Maleic Anhydride Copolymer Pellets)</v>
      </c>
      <c r="Q111" s="51" t="str">
        <f>'Pellets (Poly)'!H111</f>
        <v>Powder Keg (Styrene-Maleic Anhydride Copolymer Pellets)</v>
      </c>
      <c r="R111" s="51" t="str">
        <f>'Pellets (Poly)'!I111</f>
        <v>Chemical Silo (Styrene-Maleic Anhydride Copolymer Pellets)</v>
      </c>
      <c r="S111" s="51" t="str">
        <f>'Fibers (Poly)'!C111</f>
        <v>Fibers (Styrene-Maleic Anhydride Copolymer)</v>
      </c>
      <c r="T111" s="51" t="str">
        <f>'Blocks (Poly)'!D111</f>
        <v>Block (Styrene-Maleic Anhydride Copolymer)</v>
      </c>
      <c r="U111" s="51" t="str">
        <f>'Slabs (Poly)'!F111</f>
        <v>Slab (Styrene-Maleic Anhydride Copolymer)</v>
      </c>
      <c r="V111" s="51" t="str">
        <f>'Stairs (Poly)'!D111</f>
        <v>Stairs (Styrene-Maleic Anhydride Copolymer)</v>
      </c>
      <c r="W111" s="45">
        <f>Molds!C111</f>
        <v>0</v>
      </c>
      <c r="X111" s="45">
        <f xml:space="preserve"> 'Molded Items'!C111</f>
        <v>0</v>
      </c>
      <c r="Y111" s="45">
        <f>Inventories!$D111</f>
        <v>0</v>
      </c>
      <c r="Z111" s="45">
        <f>'Gripped Tools'!C111</f>
        <v>0</v>
      </c>
      <c r="AA111" s="45">
        <f>'Pogo Stick'!$C111</f>
        <v>0</v>
      </c>
      <c r="AB111" s="45">
        <f>'Custom Item'!$C111</f>
        <v>0</v>
      </c>
      <c r="AC111" s="45" t="str">
        <f>'[1]Items (MC)'!B111</f>
        <v>Chicken</v>
      </c>
      <c r="AD111" s="45" t="str">
        <f>'[1]Blocks (MC)'!B111</f>
        <v>Stone Brick Stairs</v>
      </c>
    </row>
    <row r="112" spans="1:30" x14ac:dyDescent="0.2">
      <c r="A112" s="44">
        <f>Ores!C112</f>
        <v>0</v>
      </c>
      <c r="B112" s="44">
        <f>Ingots!C112</f>
        <v>0</v>
      </c>
      <c r="C112" s="44">
        <f>'Block (Comp)'!C112</f>
        <v>0</v>
      </c>
      <c r="D112" s="45">
        <f>Catalysts!C112</f>
        <v>0</v>
      </c>
      <c r="E112" s="45" t="str">
        <f>'Pellets (Poly)'!F109</f>
        <v>Bag (Styrene-Butadiene-Styrene Pellets)</v>
      </c>
      <c r="F112" s="45" t="str">
        <f>'Compound Vessels'!C112</f>
        <v>Canister (Hydrogen Gas)</v>
      </c>
      <c r="G112" s="48" t="str">
        <f>'Complex Vessels'!F112</f>
        <v>Vial (Cyanide)</v>
      </c>
      <c r="H112" s="48" t="str">
        <f>'Complex Vessels'!G112</f>
        <v>Beaker (Cyanide)</v>
      </c>
      <c r="I112" s="48" t="str">
        <f>'Complex Vessels'!H112</f>
        <v>Drum (Cyanide)</v>
      </c>
      <c r="J112" s="48" t="str">
        <f>'Complex Vessels'!I112</f>
        <v>Chemical Vat (Cyanide)</v>
      </c>
      <c r="K112" s="45" t="str">
        <f>'Element Vessels'!F112</f>
        <v>Bag (Roentgenium)</v>
      </c>
      <c r="L112" s="45" t="str">
        <f>'Element Vessels'!G112</f>
        <v>Sack (Roentgenium)</v>
      </c>
      <c r="M112" s="45" t="str">
        <f>'Element Vessels'!H112</f>
        <v>Powder Keg (Roentgenium)</v>
      </c>
      <c r="N112" s="45" t="str">
        <f>'Element Vessels'!I112</f>
        <v>Chemical Silo (Roentgenium)</v>
      </c>
      <c r="O112" s="51" t="str">
        <f>'Pellets (Poly)'!F112</f>
        <v>Bag (Ultra-High-Molecular-Weight PolyEthylene Pellets)</v>
      </c>
      <c r="P112" s="51" t="str">
        <f>'Pellets (Poly)'!G112</f>
        <v>Sack (Ultra-High-Molecular-Weight PolyEthylene Pellets)</v>
      </c>
      <c r="Q112" s="51" t="str">
        <f>'Pellets (Poly)'!H112</f>
        <v>Powder Keg (Ultra-High-Molecular-Weight PolyEthylene Pellets)</v>
      </c>
      <c r="R112" s="51" t="str">
        <f>'Pellets (Poly)'!I112</f>
        <v>Chemical Silo (Ultra-High-Molecular-Weight PolyEthylene Pellets)</v>
      </c>
      <c r="S112" s="51" t="str">
        <f>'Fibers (Poly)'!C112</f>
        <v>Fibers (Ultra-High-Molecular-Weight PolyEthylene)</v>
      </c>
      <c r="T112" s="51" t="str">
        <f>'Blocks (Poly)'!D112</f>
        <v>Block (Ultra-High-Molecular-Weight PolyEthylene)</v>
      </c>
      <c r="U112" s="51" t="str">
        <f>'Slabs (Poly)'!F112</f>
        <v>Slab (Ultra-High-Molecular-Weight PolyEthylene)</v>
      </c>
      <c r="V112" s="51" t="str">
        <f>'Stairs (Poly)'!D112</f>
        <v>Stairs (Ultra-High-Molecular-Weight PolyEthylene)</v>
      </c>
      <c r="W112" s="45">
        <f>Molds!C112</f>
        <v>0</v>
      </c>
      <c r="X112" s="45">
        <f xml:space="preserve"> 'Molded Items'!C112</f>
        <v>0</v>
      </c>
      <c r="Y112" s="45">
        <f>Inventories!$D112</f>
        <v>0</v>
      </c>
      <c r="Z112" s="45">
        <f>'Gripped Tools'!C112</f>
        <v>0</v>
      </c>
      <c r="AA112" s="45">
        <f>'Pogo Stick'!$C112</f>
        <v>0</v>
      </c>
      <c r="AB112" s="45">
        <f>'Custom Item'!$C112</f>
        <v>0</v>
      </c>
      <c r="AC112" s="45" t="str">
        <f>'[1]Items (MC)'!B112</f>
        <v>Cooked Chicken</v>
      </c>
      <c r="AD112" s="45" t="str">
        <f>'[1]Blocks (MC)'!B112</f>
        <v>Mycelium</v>
      </c>
    </row>
    <row r="113" spans="1:30" x14ac:dyDescent="0.2">
      <c r="A113" s="44">
        <f>Ores!C113</f>
        <v>0</v>
      </c>
      <c r="B113" s="44">
        <f>Ingots!C113</f>
        <v>0</v>
      </c>
      <c r="C113" s="44">
        <f>'Block (Comp)'!C113</f>
        <v>0</v>
      </c>
      <c r="D113" s="45">
        <f>Catalysts!C113</f>
        <v>0</v>
      </c>
      <c r="E113" s="45" t="str">
        <f>'Pellets (Poly)'!F110</f>
        <v>Bag (Styrene-Isoprene-Styrene Pellets)</v>
      </c>
      <c r="F113" s="45" t="str">
        <f>'Compound Vessels'!C113</f>
        <v>Flask (Carbon Dioxide)</v>
      </c>
      <c r="G113" s="48" t="str">
        <f>'Complex Vessels'!F113</f>
        <v>Vial (Cyanuric Acid)</v>
      </c>
      <c r="H113" s="48" t="str">
        <f>'Complex Vessels'!G113</f>
        <v>Beaker (Cyanuric Acid)</v>
      </c>
      <c r="I113" s="48" t="str">
        <f>'Complex Vessels'!H113</f>
        <v>Drum (Cyanuric Acid)</v>
      </c>
      <c r="J113" s="48" t="str">
        <f>'Complex Vessels'!I113</f>
        <v>Chemical Vat (Cyanuric Acid)</v>
      </c>
      <c r="K113" s="45" t="str">
        <f>'Element Vessels'!F113</f>
        <v>Bag (Copernicium)</v>
      </c>
      <c r="L113" s="45" t="str">
        <f>'Element Vessels'!G113</f>
        <v>Sack (Copernicium)</v>
      </c>
      <c r="M113" s="45" t="str">
        <f>'Element Vessels'!H113</f>
        <v>Powder Keg (Copernicium)</v>
      </c>
      <c r="N113" s="45" t="str">
        <f>'Element Vessels'!I113</f>
        <v>Chemical Silo (Copernicium)</v>
      </c>
      <c r="O113" s="51" t="str">
        <f>'Pellets (Poly)'!F113</f>
        <v>Bag (Urea-Formaldehyde Polymers Pellets)</v>
      </c>
      <c r="P113" s="51" t="str">
        <f>'Pellets (Poly)'!G113</f>
        <v>Sack (Urea-Formaldehyde Polymers Pellets)</v>
      </c>
      <c r="Q113" s="51" t="str">
        <f>'Pellets (Poly)'!H113</f>
        <v>Powder Keg (Urea-Formaldehyde Polymers Pellets)</v>
      </c>
      <c r="R113" s="51" t="str">
        <f>'Pellets (Poly)'!I113</f>
        <v>Chemical Silo (Urea-Formaldehyde Polymers Pellets)</v>
      </c>
      <c r="S113" s="51" t="str">
        <f>'Fibers (Poly)'!C113</f>
        <v>Fibers (Urea-Formaldehyde Polymers)</v>
      </c>
      <c r="T113" s="51" t="str">
        <f>'Blocks (Poly)'!D113</f>
        <v>Block (Urea-Formaldehyde Polymers)</v>
      </c>
      <c r="U113" s="51" t="str">
        <f>'Slabs (Poly)'!F113</f>
        <v>Slab (Urea-Formaldehyde Polymers)</v>
      </c>
      <c r="V113" s="51" t="str">
        <f>'Stairs (Poly)'!D113</f>
        <v>Stairs (Urea-Formaldehyde Polymers)</v>
      </c>
      <c r="W113" s="45">
        <f>Molds!C113</f>
        <v>0</v>
      </c>
      <c r="X113" s="45">
        <f xml:space="preserve"> 'Molded Items'!C113</f>
        <v>0</v>
      </c>
      <c r="Y113" s="45">
        <f>Inventories!$D113</f>
        <v>0</v>
      </c>
      <c r="Z113" s="45">
        <f>'Gripped Tools'!C113</f>
        <v>0</v>
      </c>
      <c r="AA113" s="45">
        <f>'Pogo Stick'!$C113</f>
        <v>0</v>
      </c>
      <c r="AB113" s="45">
        <f>'Custom Item'!$C113</f>
        <v>0</v>
      </c>
      <c r="AC113" s="45" t="str">
        <f>'[1]Items (MC)'!B113</f>
        <v>Rotten Flesh</v>
      </c>
      <c r="AD113" s="45" t="str">
        <f>'[1]Blocks (MC)'!B113</f>
        <v>Waterlily</v>
      </c>
    </row>
    <row r="114" spans="1:30" x14ac:dyDescent="0.2">
      <c r="A114" s="44">
        <f>Ores!C114</f>
        <v>0</v>
      </c>
      <c r="B114" s="44">
        <f>Ingots!C114</f>
        <v>0</v>
      </c>
      <c r="C114" s="44">
        <f>'Block (Comp)'!C114</f>
        <v>0</v>
      </c>
      <c r="D114" s="45">
        <f>Catalysts!C114</f>
        <v>0</v>
      </c>
      <c r="E114" s="45" t="str">
        <f>'Pellets (Poly)'!F111</f>
        <v>Bag (Styrene-Maleic Anhydride Copolymer Pellets)</v>
      </c>
      <c r="F114" s="45" t="str">
        <f>'Compound Vessels'!C114</f>
        <v>Cartridge (Carbon Dioxide)</v>
      </c>
      <c r="G114" s="48" t="str">
        <f>'Complex Vessels'!F114</f>
        <v>Vial (Cyclohexane)</v>
      </c>
      <c r="H114" s="48" t="str">
        <f>'Complex Vessels'!G114</f>
        <v>Beaker (Cyclohexane)</v>
      </c>
      <c r="I114" s="48" t="str">
        <f>'Complex Vessels'!H114</f>
        <v>Drum (Cyclohexane)</v>
      </c>
      <c r="J114" s="48" t="str">
        <f>'Complex Vessels'!I114</f>
        <v>Chemical Vat (Cyclohexane)</v>
      </c>
      <c r="K114" s="45" t="str">
        <f>'Element Vessels'!F114</f>
        <v>Bag (Ununtrium)</v>
      </c>
      <c r="L114" s="45" t="str">
        <f>'Element Vessels'!G114</f>
        <v>Sack (Ununtrium)</v>
      </c>
      <c r="M114" s="45" t="str">
        <f>'Element Vessels'!H114</f>
        <v>Powder Keg (Ununtrium)</v>
      </c>
      <c r="N114" s="45" t="str">
        <f>'Element Vessels'!I114</f>
        <v>Chemical Silo (Ununtrium)</v>
      </c>
      <c r="O114" s="51" t="str">
        <f>'Pellets (Poly)'!F114</f>
        <v>Bag (Very-Low-Density PolyEthylene Pellets)</v>
      </c>
      <c r="P114" s="51" t="str">
        <f>'Pellets (Poly)'!G114</f>
        <v>Sack (Very-Low-Density PolyEthylene Pellets)</v>
      </c>
      <c r="Q114" s="51" t="str">
        <f>'Pellets (Poly)'!H114</f>
        <v>Powder Keg (Very-Low-Density PolyEthylene Pellets)</v>
      </c>
      <c r="R114" s="51" t="str">
        <f>'Pellets (Poly)'!I114</f>
        <v>Chemical Silo (Very-Low-Density PolyEthylene Pellets)</v>
      </c>
      <c r="S114" s="51" t="str">
        <f>'Fibers (Poly)'!C114</f>
        <v>Fibers (Very-Low-Density PolyEthylene)</v>
      </c>
      <c r="T114" s="51" t="str">
        <f>'Blocks (Poly)'!D114</f>
        <v>Block (Very-Low-Density PolyEthylene)</v>
      </c>
      <c r="U114" s="51" t="str">
        <f>'Slabs (Poly)'!F114</f>
        <v>Slab (Very-Low-Density PolyEthylene)</v>
      </c>
      <c r="V114" s="51" t="str">
        <f>'Stairs (Poly)'!D114</f>
        <v>Stairs (Very-Low-Density PolyEthylene)</v>
      </c>
      <c r="W114" s="45">
        <f>Molds!C114</f>
        <v>0</v>
      </c>
      <c r="X114" s="45">
        <f xml:space="preserve"> 'Molded Items'!C114</f>
        <v>0</v>
      </c>
      <c r="Y114" s="45">
        <f>Inventories!$D114</f>
        <v>0</v>
      </c>
      <c r="Z114" s="45">
        <f>'Gripped Tools'!C114</f>
        <v>0</v>
      </c>
      <c r="AA114" s="45">
        <f>'Pogo Stick'!$C114</f>
        <v>0</v>
      </c>
      <c r="AB114" s="45">
        <f>'Custom Item'!$C114</f>
        <v>0</v>
      </c>
      <c r="AC114" s="45" t="str">
        <f>'[1]Items (MC)'!B114</f>
        <v>Ender Pearl</v>
      </c>
      <c r="AD114" s="45" t="str">
        <f>'[1]Blocks (MC)'!B114</f>
        <v>Nether Brick</v>
      </c>
    </row>
    <row r="115" spans="1:30" x14ac:dyDescent="0.2">
      <c r="A115" s="44">
        <f>Ores!C115</f>
        <v>0</v>
      </c>
      <c r="B115" s="44">
        <f>Ingots!C115</f>
        <v>0</v>
      </c>
      <c r="C115" s="44">
        <f>'Block (Comp)'!C115</f>
        <v>0</v>
      </c>
      <c r="D115" s="45">
        <f>Catalysts!C115</f>
        <v>0</v>
      </c>
      <c r="E115" s="45" t="str">
        <f>'Pellets (Poly)'!F112</f>
        <v>Bag (Ultra-High-Molecular-Weight PolyEthylene Pellets)</v>
      </c>
      <c r="F115" s="45" t="str">
        <f>'Compound Vessels'!C115</f>
        <v>Canister (Carbon Dioxide)</v>
      </c>
      <c r="G115" s="48" t="str">
        <f>'Complex Vessels'!F115</f>
        <v>Vial (Cyclohexane Dimethanol)</v>
      </c>
      <c r="H115" s="48" t="str">
        <f>'Complex Vessels'!G115</f>
        <v>Beaker (Cyclohexane Dimethanol)</v>
      </c>
      <c r="I115" s="48" t="str">
        <f>'Complex Vessels'!H115</f>
        <v>Drum (Cyclohexane Dimethanol)</v>
      </c>
      <c r="J115" s="48" t="str">
        <f>'Complex Vessels'!I115</f>
        <v>Chemical Vat (Cyclohexane Dimethanol)</v>
      </c>
      <c r="K115" s="45" t="str">
        <f>'Element Vessels'!F115</f>
        <v>Bag (Flerovium)</v>
      </c>
      <c r="L115" s="45" t="str">
        <f>'Element Vessels'!G115</f>
        <v>Sack (Flerovium)</v>
      </c>
      <c r="M115" s="45" t="str">
        <f>'Element Vessels'!H115</f>
        <v>Powder Keg (Flerovium)</v>
      </c>
      <c r="N115" s="45" t="str">
        <f>'Element Vessels'!I115</f>
        <v>Chemical Silo (Flerovium)</v>
      </c>
      <c r="O115" s="51" t="str">
        <f>'Pellets (Poly)'!F115</f>
        <v>Bag (Vinyl Acetate-Acrylic Acid Pellets)</v>
      </c>
      <c r="P115" s="51" t="str">
        <f>'Pellets (Poly)'!G115</f>
        <v>Sack (Vinyl Acetate-Acrylic Acid Pellets)</v>
      </c>
      <c r="Q115" s="51" t="str">
        <f>'Pellets (Poly)'!H115</f>
        <v>Powder Keg (Vinyl Acetate-Acrylic Acid Pellets)</v>
      </c>
      <c r="R115" s="51" t="str">
        <f>'Pellets (Poly)'!I115</f>
        <v>Chemical Silo (Vinyl Acetate-Acrylic Acid Pellets)</v>
      </c>
      <c r="S115" s="51" t="str">
        <f>'Fibers (Poly)'!C115</f>
        <v>Fibers (Vinyl Acetate-Acrylic Acid)</v>
      </c>
      <c r="T115" s="51" t="str">
        <f>'Blocks (Poly)'!D115</f>
        <v>Block (Vinyl Acetate-Acrylic Acid)</v>
      </c>
      <c r="U115" s="51" t="str">
        <f>'Slabs (Poly)'!F115</f>
        <v>Slab (Vinyl Acetate-Acrylic Acid)</v>
      </c>
      <c r="V115" s="51" t="str">
        <f>'Stairs (Poly)'!D115</f>
        <v>Stairs (Vinyl Acetate-Acrylic Acid)</v>
      </c>
      <c r="W115" s="45">
        <f>Molds!C115</f>
        <v>0</v>
      </c>
      <c r="X115" s="45">
        <f xml:space="preserve"> 'Molded Items'!C115</f>
        <v>0</v>
      </c>
      <c r="Y115" s="45">
        <f>Inventories!$D115</f>
        <v>0</v>
      </c>
      <c r="Z115" s="45">
        <f>'Gripped Tools'!C115</f>
        <v>0</v>
      </c>
      <c r="AA115" s="45">
        <f>'Pogo Stick'!$C115</f>
        <v>0</v>
      </c>
      <c r="AB115" s="45">
        <f>'Custom Item'!$C115</f>
        <v>0</v>
      </c>
      <c r="AC115" s="45" t="str">
        <f>'[1]Items (MC)'!B115</f>
        <v>Blaze Rod</v>
      </c>
      <c r="AD115" s="45" t="str">
        <f>'[1]Blocks (MC)'!B115</f>
        <v>Nether Brick Fence</v>
      </c>
    </row>
    <row r="116" spans="1:30" x14ac:dyDescent="0.2">
      <c r="A116" s="44">
        <f>Ores!C116</f>
        <v>0</v>
      </c>
      <c r="B116" s="44">
        <f>Ingots!C116</f>
        <v>0</v>
      </c>
      <c r="C116" s="44">
        <f>'Block (Comp)'!C116</f>
        <v>0</v>
      </c>
      <c r="D116" s="45">
        <f>Catalysts!C116</f>
        <v>0</v>
      </c>
      <c r="E116" s="45" t="str">
        <f>'Pellets (Poly)'!F113</f>
        <v>Bag (Urea-Formaldehyde Polymers Pellets)</v>
      </c>
      <c r="F116" s="45" t="str">
        <f>'Compound Vessels'!C116</f>
        <v>Vial (Para-Xylene)</v>
      </c>
      <c r="G116" s="48" t="str">
        <f>'Complex Vessels'!F116</f>
        <v>Vial (Cyclohexanone)</v>
      </c>
      <c r="H116" s="48" t="str">
        <f>'Complex Vessels'!G116</f>
        <v>Beaker (Cyclohexanone)</v>
      </c>
      <c r="I116" s="48" t="str">
        <f>'Complex Vessels'!H116</f>
        <v>Drum (Cyclohexanone)</v>
      </c>
      <c r="J116" s="48" t="str">
        <f>'Complex Vessels'!I116</f>
        <v>Chemical Vat (Cyclohexanone)</v>
      </c>
      <c r="K116" s="45" t="str">
        <f>'Element Vessels'!F116</f>
        <v>Bag (Ununpentium)</v>
      </c>
      <c r="L116" s="45" t="str">
        <f>'Element Vessels'!G116</f>
        <v>Sack (Ununpentium)</v>
      </c>
      <c r="M116" s="45" t="str">
        <f>'Element Vessels'!H116</f>
        <v>Powder Keg (Ununpentium)</v>
      </c>
      <c r="N116" s="45" t="str">
        <f>'Element Vessels'!I116</f>
        <v>Chemical Silo (Ununpentium)</v>
      </c>
      <c r="O116" s="51">
        <f>'Pellets (Poly)'!F116</f>
        <v>0</v>
      </c>
      <c r="P116" s="51">
        <f>'Pellets (Poly)'!G116</f>
        <v>0</v>
      </c>
      <c r="Q116" s="51">
        <f>'Pellets (Poly)'!H116</f>
        <v>0</v>
      </c>
      <c r="R116" s="51">
        <f>'Pellets (Poly)'!I116</f>
        <v>0</v>
      </c>
      <c r="S116" s="51">
        <f>'Fibers (Poly)'!C116</f>
        <v>0</v>
      </c>
      <c r="T116" s="51">
        <f>'Blocks (Poly)'!D116</f>
        <v>0</v>
      </c>
      <c r="U116" s="51">
        <f>'Slabs (Poly)'!F116</f>
        <v>0</v>
      </c>
      <c r="V116" s="51">
        <f>'Stairs (Poly)'!D116</f>
        <v>0</v>
      </c>
      <c r="W116" s="45">
        <f>Molds!C116</f>
        <v>0</v>
      </c>
      <c r="X116" s="45">
        <f xml:space="preserve"> 'Molded Items'!C116</f>
        <v>0</v>
      </c>
      <c r="Y116" s="45">
        <f>Inventories!$D116</f>
        <v>0</v>
      </c>
      <c r="Z116" s="45">
        <f>'Gripped Tools'!C116</f>
        <v>0</v>
      </c>
      <c r="AA116" s="45">
        <f>'Pogo Stick'!$C116</f>
        <v>0</v>
      </c>
      <c r="AB116" s="45">
        <f>'Custom Item'!$C116</f>
        <v>0</v>
      </c>
      <c r="AC116" s="45" t="str">
        <f>'[1]Items (MC)'!B116</f>
        <v>Ghast Tear</v>
      </c>
      <c r="AD116" s="45" t="str">
        <f>'[1]Blocks (MC)'!B116</f>
        <v>Nether Brick Stairs</v>
      </c>
    </row>
    <row r="117" spans="1:30" x14ac:dyDescent="0.2">
      <c r="A117" s="44">
        <f>Ores!C117</f>
        <v>0</v>
      </c>
      <c r="B117" s="44">
        <f>Ingots!C117</f>
        <v>0</v>
      </c>
      <c r="C117" s="44">
        <f>'Block (Comp)'!C117</f>
        <v>0</v>
      </c>
      <c r="D117" s="45">
        <f>Catalysts!C117</f>
        <v>0</v>
      </c>
      <c r="E117" s="45" t="str">
        <f>'Pellets (Poly)'!F114</f>
        <v>Bag (Very-Low-Density PolyEthylene Pellets)</v>
      </c>
      <c r="F117" s="45" t="str">
        <f>'Compound Vessels'!C119</f>
        <v>Flask (Oxygen Gas)</v>
      </c>
      <c r="G117" s="48" t="str">
        <f>'Complex Vessels'!F117</f>
        <v>Vial (Cyclohexylamine)</v>
      </c>
      <c r="H117" s="48" t="str">
        <f>'Complex Vessels'!G117</f>
        <v>Beaker (Cyclohexylamine)</v>
      </c>
      <c r="I117" s="48" t="str">
        <f>'Complex Vessels'!H117</f>
        <v>Drum (Cyclohexylamine)</v>
      </c>
      <c r="J117" s="48" t="str">
        <f>'Complex Vessels'!I117</f>
        <v>Chemical Vat (Cyclohexylamine)</v>
      </c>
      <c r="K117" s="45" t="str">
        <f>'Element Vessels'!F117</f>
        <v>Bag (Livermorium)</v>
      </c>
      <c r="L117" s="45" t="str">
        <f>'Element Vessels'!G117</f>
        <v>Sack (Livermorium)</v>
      </c>
      <c r="M117" s="45" t="str">
        <f>'Element Vessels'!H117</f>
        <v>Powder Keg (Livermorium)</v>
      </c>
      <c r="N117" s="45" t="str">
        <f>'Element Vessels'!I117</f>
        <v>Chemical Silo (Livermorium)</v>
      </c>
      <c r="O117" s="51">
        <f>'Pellets (Poly)'!F117</f>
        <v>0</v>
      </c>
      <c r="P117" s="51">
        <f>'Pellets (Poly)'!G117</f>
        <v>0</v>
      </c>
      <c r="Q117" s="51">
        <f>'Pellets (Poly)'!H117</f>
        <v>0</v>
      </c>
      <c r="R117" s="51">
        <f>'Pellets (Poly)'!I117</f>
        <v>0</v>
      </c>
      <c r="S117" s="51">
        <f>'Fibers (Poly)'!C117</f>
        <v>0</v>
      </c>
      <c r="T117" s="51">
        <f>'Blocks (Poly)'!D117</f>
        <v>0</v>
      </c>
      <c r="U117" s="51">
        <f>'Slabs (Poly)'!F117</f>
        <v>0</v>
      </c>
      <c r="V117" s="51">
        <f>'Stairs (Poly)'!D117</f>
        <v>0</v>
      </c>
      <c r="W117" s="45">
        <f>Molds!C117</f>
        <v>0</v>
      </c>
      <c r="X117" s="45">
        <f xml:space="preserve"> 'Molded Items'!C117</f>
        <v>0</v>
      </c>
      <c r="Y117" s="45">
        <f>Inventories!$D117</f>
        <v>0</v>
      </c>
      <c r="Z117" s="45">
        <f>'Gripped Tools'!C117</f>
        <v>0</v>
      </c>
      <c r="AA117" s="45">
        <f>'Pogo Stick'!$C117</f>
        <v>0</v>
      </c>
      <c r="AB117" s="45">
        <f>'Custom Item'!$C117</f>
        <v>0</v>
      </c>
      <c r="AC117" s="45" t="str">
        <f>'[1]Items (MC)'!B117</f>
        <v>Gold Nugget</v>
      </c>
      <c r="AD117" s="45" t="str">
        <f>'[1]Blocks (MC)'!B117</f>
        <v>Nether Wart</v>
      </c>
    </row>
    <row r="118" spans="1:30" x14ac:dyDescent="0.2">
      <c r="A118" s="44">
        <f>Ores!C118</f>
        <v>0</v>
      </c>
      <c r="B118" s="44">
        <f>Ingots!C118</f>
        <v>0</v>
      </c>
      <c r="C118" s="44">
        <f>'Block (Comp)'!C118</f>
        <v>0</v>
      </c>
      <c r="D118" s="45">
        <f>Catalysts!C118</f>
        <v>0</v>
      </c>
      <c r="E118" s="45" t="str">
        <f>'Pellets (Poly)'!F115</f>
        <v>Bag (Vinyl Acetate-Acrylic Acid Pellets)</v>
      </c>
      <c r="F118" s="45" t="str">
        <f>'Compound Vessels'!C120</f>
        <v>Cartridge (Oxygen Gas)</v>
      </c>
      <c r="G118" s="48" t="str">
        <f>'Complex Vessels'!F118</f>
        <v>Vial (Dextrose)</v>
      </c>
      <c r="H118" s="48" t="str">
        <f>'Complex Vessels'!G118</f>
        <v>Beaker (Dextrose)</v>
      </c>
      <c r="I118" s="48" t="str">
        <f>'Complex Vessels'!H118</f>
        <v>Drum (Dextrose)</v>
      </c>
      <c r="J118" s="48" t="str">
        <f>'Complex Vessels'!I118</f>
        <v>Chemical Vat (Dextrose)</v>
      </c>
      <c r="K118" s="45" t="str">
        <f>'Element Vessels'!F118</f>
        <v>Bag (Ununseptium)</v>
      </c>
      <c r="L118" s="45" t="str">
        <f>'Element Vessels'!G118</f>
        <v>Sack (Ununseptium)</v>
      </c>
      <c r="M118" s="45" t="str">
        <f>'Element Vessels'!H118</f>
        <v>Powder Keg (Ununseptium)</v>
      </c>
      <c r="N118" s="45" t="str">
        <f>'Element Vessels'!I118</f>
        <v>Chemical Silo (Ununseptium)</v>
      </c>
      <c r="O118" s="51">
        <f>'Pellets (Poly)'!F118</f>
        <v>0</v>
      </c>
      <c r="P118" s="51">
        <f>'Pellets (Poly)'!G118</f>
        <v>0</v>
      </c>
      <c r="Q118" s="51">
        <f>'Pellets (Poly)'!H118</f>
        <v>0</v>
      </c>
      <c r="R118" s="51">
        <f>'Pellets (Poly)'!I118</f>
        <v>0</v>
      </c>
      <c r="S118" s="51">
        <f>'Fibers (Poly)'!C118</f>
        <v>0</v>
      </c>
      <c r="T118" s="51">
        <f>'Blocks (Poly)'!D118</f>
        <v>0</v>
      </c>
      <c r="U118" s="51">
        <f>'Slabs (Poly)'!F118</f>
        <v>0</v>
      </c>
      <c r="V118" s="51">
        <f>'Stairs (Poly)'!D118</f>
        <v>0</v>
      </c>
      <c r="W118" s="45">
        <f>Molds!C118</f>
        <v>0</v>
      </c>
      <c r="X118" s="45">
        <f xml:space="preserve"> 'Molded Items'!C118</f>
        <v>0</v>
      </c>
      <c r="Y118" s="45">
        <f>Inventories!$D118</f>
        <v>0</v>
      </c>
      <c r="Z118" s="45">
        <f>'Gripped Tools'!C118</f>
        <v>0</v>
      </c>
      <c r="AA118" s="45">
        <f>'Pogo Stick'!$C118</f>
        <v>0</v>
      </c>
      <c r="AB118" s="45">
        <f>'Custom Item'!$C118</f>
        <v>0</v>
      </c>
      <c r="AC118" s="45" t="str">
        <f>'[1]Items (MC)'!B118</f>
        <v>Nether Wart</v>
      </c>
      <c r="AD118" s="45" t="str">
        <f>'[1]Blocks (MC)'!B118</f>
        <v>Enchanting Table</v>
      </c>
    </row>
    <row r="119" spans="1:30" x14ac:dyDescent="0.2">
      <c r="A119" s="44">
        <f>Ores!C119</f>
        <v>0</v>
      </c>
      <c r="B119" s="44">
        <f>Ingots!C119</f>
        <v>0</v>
      </c>
      <c r="C119" s="44">
        <f>'Block (Comp)'!C119</f>
        <v>0</v>
      </c>
      <c r="D119" s="45">
        <f>Catalysts!C119</f>
        <v>0</v>
      </c>
      <c r="E119" s="45">
        <f>'Pellets (Poly)'!F116</f>
        <v>0</v>
      </c>
      <c r="F119" s="45" t="str">
        <f>'Compound Vessels'!C121</f>
        <v>Canister (Oxygen Gas)</v>
      </c>
      <c r="G119" s="48" t="str">
        <f>'Complex Vessels'!F119</f>
        <v>Vial (Diamine)</v>
      </c>
      <c r="H119" s="48" t="str">
        <f>'Complex Vessels'!G119</f>
        <v>Beaker (Diamine)</v>
      </c>
      <c r="I119" s="48" t="str">
        <f>'Complex Vessels'!H119</f>
        <v>Drum (Diamine)</v>
      </c>
      <c r="J119" s="48" t="str">
        <f>'Complex Vessels'!I119</f>
        <v>Chemical Vat (Diamine)</v>
      </c>
      <c r="K119" s="45" t="str">
        <f>'Element Vessels'!F119</f>
        <v>Bag (Ununoctium)</v>
      </c>
      <c r="L119" s="45" t="str">
        <f>'Element Vessels'!G119</f>
        <v>Sack (Ununoctium)</v>
      </c>
      <c r="M119" s="45" t="str">
        <f>'Element Vessels'!H119</f>
        <v>Powder Keg (Ununoctium)</v>
      </c>
      <c r="N119" s="45" t="str">
        <f>'Element Vessels'!I119</f>
        <v>Chemical Silo (Ununoctium)</v>
      </c>
      <c r="O119" s="51">
        <f>'Pellets (Poly)'!F119</f>
        <v>0</v>
      </c>
      <c r="P119" s="51">
        <f>'Pellets (Poly)'!G119</f>
        <v>0</v>
      </c>
      <c r="Q119" s="51">
        <f>'Pellets (Poly)'!H119</f>
        <v>0</v>
      </c>
      <c r="R119" s="51">
        <f>'Pellets (Poly)'!I119</f>
        <v>0</v>
      </c>
      <c r="S119" s="51">
        <f>'Fibers (Poly)'!C119</f>
        <v>0</v>
      </c>
      <c r="T119" s="51">
        <f>'Blocks (Poly)'!D119</f>
        <v>0</v>
      </c>
      <c r="U119" s="51">
        <f>'Slabs (Poly)'!F119</f>
        <v>0</v>
      </c>
      <c r="V119" s="51">
        <f>'Stairs (Poly)'!D119</f>
        <v>0</v>
      </c>
      <c r="W119" s="45">
        <f>Molds!C119</f>
        <v>0</v>
      </c>
      <c r="X119" s="45">
        <f xml:space="preserve"> 'Molded Items'!C119</f>
        <v>0</v>
      </c>
      <c r="Y119" s="45">
        <f>Inventories!$D119</f>
        <v>0</v>
      </c>
      <c r="Z119" s="45">
        <f>'Gripped Tools'!C119</f>
        <v>0</v>
      </c>
      <c r="AA119" s="45">
        <f>'Pogo Stick'!$C119</f>
        <v>0</v>
      </c>
      <c r="AB119" s="45">
        <f>'Custom Item'!$C119</f>
        <v>0</v>
      </c>
      <c r="AC119" s="45" t="str">
        <f>'[1]Items (MC)'!B119</f>
        <v>Potion</v>
      </c>
      <c r="AD119" s="45" t="str">
        <f>'[1]Blocks (MC)'!B119</f>
        <v>Brewing Stand</v>
      </c>
    </row>
    <row r="120" spans="1:30" x14ac:dyDescent="0.2">
      <c r="A120" s="44">
        <f>Ores!C120</f>
        <v>0</v>
      </c>
      <c r="B120" s="44">
        <f>Ingots!C120</f>
        <v>0</v>
      </c>
      <c r="C120" s="44">
        <f>'Block (Comp)'!C120</f>
        <v>0</v>
      </c>
      <c r="D120" s="45">
        <f>Catalysts!C120</f>
        <v>0</v>
      </c>
      <c r="E120" s="45">
        <f>'Pellets (Poly)'!F117</f>
        <v>0</v>
      </c>
      <c r="F120" s="45" t="str">
        <f>'Compound Vessels'!C122</f>
        <v>Flask (Sweet Butane Fuel)</v>
      </c>
      <c r="G120" s="48" t="str">
        <f>'Complex Vessels'!F120</f>
        <v>Vial (Dibutoxyethane)</v>
      </c>
      <c r="H120" s="48" t="str">
        <f>'Complex Vessels'!G120</f>
        <v>Beaker (Dibutoxyethane)</v>
      </c>
      <c r="I120" s="48" t="str">
        <f>'Complex Vessels'!H120</f>
        <v>Drum (Dibutoxyethane)</v>
      </c>
      <c r="J120" s="48" t="str">
        <f>'Complex Vessels'!I120</f>
        <v>Chemical Vat (Dibutoxyethane)</v>
      </c>
      <c r="K120" s="45">
        <f>'Element Vessels'!F120</f>
        <v>0</v>
      </c>
      <c r="L120" s="45">
        <f>'Element Vessels'!G120</f>
        <v>0</v>
      </c>
      <c r="M120" s="45">
        <f>'Element Vessels'!H120</f>
        <v>0</v>
      </c>
      <c r="N120" s="45">
        <f>'Element Vessels'!I120</f>
        <v>0</v>
      </c>
      <c r="O120" s="51">
        <f>'Pellets (Poly)'!F120</f>
        <v>0</v>
      </c>
      <c r="P120" s="51">
        <f>'Pellets (Poly)'!G120</f>
        <v>0</v>
      </c>
      <c r="Q120" s="51">
        <f>'Pellets (Poly)'!H120</f>
        <v>0</v>
      </c>
      <c r="R120" s="51">
        <f>'Pellets (Poly)'!I120</f>
        <v>0</v>
      </c>
      <c r="S120" s="51">
        <f>'Fibers (Poly)'!C120</f>
        <v>0</v>
      </c>
      <c r="T120" s="51">
        <f>'Blocks (Poly)'!D120</f>
        <v>0</v>
      </c>
      <c r="U120" s="51">
        <f>'Slabs (Poly)'!F120</f>
        <v>0</v>
      </c>
      <c r="V120" s="51">
        <f>'Stairs (Poly)'!D120</f>
        <v>0</v>
      </c>
      <c r="W120" s="45">
        <f>Molds!C120</f>
        <v>0</v>
      </c>
      <c r="X120" s="45">
        <f xml:space="preserve"> 'Molded Items'!C120</f>
        <v>0</v>
      </c>
      <c r="Y120" s="45">
        <f>Inventories!$D120</f>
        <v>0</v>
      </c>
      <c r="Z120" s="45">
        <f>'Gripped Tools'!C120</f>
        <v>0</v>
      </c>
      <c r="AA120" s="45">
        <f>'Pogo Stick'!$C120</f>
        <v>0</v>
      </c>
      <c r="AB120" s="45">
        <f>'Custom Item'!$C120</f>
        <v>0</v>
      </c>
      <c r="AC120" s="45" t="str">
        <f>'[1]Items (MC)'!B120</f>
        <v>Glass Bottle</v>
      </c>
      <c r="AD120" s="45" t="str">
        <f>'[1]Blocks (MC)'!B120</f>
        <v>Cauldron</v>
      </c>
    </row>
    <row r="121" spans="1:30" x14ac:dyDescent="0.2">
      <c r="A121" s="44">
        <f>Ores!C121</f>
        <v>0</v>
      </c>
      <c r="B121" s="44">
        <f>Ingots!C121</f>
        <v>0</v>
      </c>
      <c r="C121" s="44">
        <f>'Block (Comp)'!C121</f>
        <v>0</v>
      </c>
      <c r="D121" s="45">
        <f>Catalysts!C121</f>
        <v>0</v>
      </c>
      <c r="E121" s="45">
        <f>'Pellets (Poly)'!F118</f>
        <v>0</v>
      </c>
      <c r="F121" s="45" t="str">
        <f>'Compound Vessels'!C123</f>
        <v>Cartridge (Sweet Butane Fuel)</v>
      </c>
      <c r="G121" s="48" t="str">
        <f>'Complex Vessels'!F121</f>
        <v>Vial (Dicarboxyllic Acid)</v>
      </c>
      <c r="H121" s="48" t="str">
        <f>'Complex Vessels'!G121</f>
        <v>Beaker (Dicarboxyllic Acid)</v>
      </c>
      <c r="I121" s="48" t="str">
        <f>'Complex Vessels'!H121</f>
        <v>Drum (Dicarboxyllic Acid)</v>
      </c>
      <c r="J121" s="48" t="str">
        <f>'Complex Vessels'!I121</f>
        <v>Chemical Vat (Dicarboxyllic Acid)</v>
      </c>
      <c r="K121" s="45">
        <f>'Element Vessels'!F121</f>
        <v>0</v>
      </c>
      <c r="L121" s="45">
        <f>'Element Vessels'!G121</f>
        <v>0</v>
      </c>
      <c r="M121" s="45">
        <f>'Element Vessels'!H121</f>
        <v>0</v>
      </c>
      <c r="N121" s="45">
        <f>'Element Vessels'!I121</f>
        <v>0</v>
      </c>
      <c r="O121" s="51">
        <f>'Pellets (Poly)'!F121</f>
        <v>0</v>
      </c>
      <c r="P121" s="51">
        <f>'Pellets (Poly)'!G121</f>
        <v>0</v>
      </c>
      <c r="Q121" s="51">
        <f>'Pellets (Poly)'!H121</f>
        <v>0</v>
      </c>
      <c r="R121" s="51">
        <f>'Pellets (Poly)'!I121</f>
        <v>0</v>
      </c>
      <c r="S121" s="51">
        <f>'Fibers (Poly)'!C121</f>
        <v>0</v>
      </c>
      <c r="T121" s="51">
        <f>'Blocks (Poly)'!D121</f>
        <v>0</v>
      </c>
      <c r="U121" s="51">
        <f>'Slabs (Poly)'!F121</f>
        <v>0</v>
      </c>
      <c r="V121" s="51">
        <f>'Stairs (Poly)'!D121</f>
        <v>0</v>
      </c>
      <c r="W121" s="45">
        <f>Molds!C121</f>
        <v>0</v>
      </c>
      <c r="X121" s="45">
        <f xml:space="preserve"> 'Molded Items'!C121</f>
        <v>0</v>
      </c>
      <c r="Y121" s="45">
        <f>Inventories!$D121</f>
        <v>0</v>
      </c>
      <c r="Z121" s="45">
        <f>'Gripped Tools'!C121</f>
        <v>0</v>
      </c>
      <c r="AA121" s="45">
        <f>'Pogo Stick'!$C121</f>
        <v>0</v>
      </c>
      <c r="AB121" s="45">
        <f>'Custom Item'!$C121</f>
        <v>0</v>
      </c>
      <c r="AC121" s="45" t="str">
        <f>'[1]Items (MC)'!B121</f>
        <v>Spider Eye</v>
      </c>
      <c r="AD121" s="45" t="str">
        <f>'[1]Blocks (MC)'!B121</f>
        <v>End Portal</v>
      </c>
    </row>
    <row r="122" spans="1:30" x14ac:dyDescent="0.2">
      <c r="A122" s="44">
        <f>Ores!C122</f>
        <v>0</v>
      </c>
      <c r="B122" s="44">
        <f>Ingots!C122</f>
        <v>0</v>
      </c>
      <c r="C122" s="44">
        <f>'Block (Comp)'!C122</f>
        <v>0</v>
      </c>
      <c r="D122" s="45">
        <f>Catalysts!C122</f>
        <v>0</v>
      </c>
      <c r="E122" s="45">
        <f>'Pellets (Poly)'!F119</f>
        <v>0</v>
      </c>
      <c r="F122" s="45" t="str">
        <f>'Compound Vessels'!C124</f>
        <v>Canister (Sweet Butane Fuel)</v>
      </c>
      <c r="G122" s="48" t="str">
        <f>'Complex Vessels'!F122</f>
        <v>Vial (Dichloromethane)</v>
      </c>
      <c r="H122" s="48" t="str">
        <f>'Complex Vessels'!G122</f>
        <v>Beaker (Dichloromethane)</v>
      </c>
      <c r="I122" s="48" t="str">
        <f>'Complex Vessels'!H122</f>
        <v>Drum (Dichloromethane)</v>
      </c>
      <c r="J122" s="48" t="str">
        <f>'Complex Vessels'!I122</f>
        <v>Chemical Vat (Dichloromethane)</v>
      </c>
      <c r="K122" s="45">
        <f>'Element Vessels'!F122</f>
        <v>0</v>
      </c>
      <c r="L122" s="45">
        <f>'Element Vessels'!G122</f>
        <v>0</v>
      </c>
      <c r="M122" s="45">
        <f>'Element Vessels'!H122</f>
        <v>0</v>
      </c>
      <c r="N122" s="45">
        <f>'Element Vessels'!I122</f>
        <v>0</v>
      </c>
      <c r="O122" s="51">
        <f>'Pellets (Poly)'!F122</f>
        <v>0</v>
      </c>
      <c r="P122" s="51">
        <f>'Pellets (Poly)'!G122</f>
        <v>0</v>
      </c>
      <c r="Q122" s="51">
        <f>'Pellets (Poly)'!H122</f>
        <v>0</v>
      </c>
      <c r="R122" s="51">
        <f>'Pellets (Poly)'!I122</f>
        <v>0</v>
      </c>
      <c r="S122" s="51">
        <f>'Fibers (Poly)'!C122</f>
        <v>0</v>
      </c>
      <c r="T122" s="51">
        <f>'Blocks (Poly)'!D122</f>
        <v>0</v>
      </c>
      <c r="U122" s="51">
        <f>'Slabs (Poly)'!F122</f>
        <v>0</v>
      </c>
      <c r="V122" s="51">
        <f>'Stairs (Poly)'!D122</f>
        <v>0</v>
      </c>
      <c r="W122" s="45">
        <f>Molds!C122</f>
        <v>0</v>
      </c>
      <c r="X122" s="45">
        <f xml:space="preserve"> 'Molded Items'!C122</f>
        <v>0</v>
      </c>
      <c r="Y122" s="45">
        <f>Inventories!$D122</f>
        <v>0</v>
      </c>
      <c r="Z122" s="45">
        <f>'Gripped Tools'!C122</f>
        <v>0</v>
      </c>
      <c r="AA122" s="45">
        <f>'Pogo Stick'!$C122</f>
        <v>0</v>
      </c>
      <c r="AB122" s="45">
        <f>'Custom Item'!$C122</f>
        <v>0</v>
      </c>
      <c r="AC122" s="45" t="str">
        <f>'[1]Items (MC)'!B122</f>
        <v>Fermented Spider Eye</v>
      </c>
      <c r="AD122" s="45" t="str">
        <f>'[1]Blocks (MC)'!B122</f>
        <v>End Portal Frame</v>
      </c>
    </row>
    <row r="123" spans="1:30" x14ac:dyDescent="0.2">
      <c r="A123" s="44">
        <f>Ores!C123</f>
        <v>0</v>
      </c>
      <c r="B123" s="44">
        <f>Ingots!C123</f>
        <v>0</v>
      </c>
      <c r="C123" s="44">
        <f>'Block (Comp)'!C123</f>
        <v>0</v>
      </c>
      <c r="D123" s="45">
        <f>Catalysts!C123</f>
        <v>0</v>
      </c>
      <c r="E123" s="45">
        <f>'Pellets (Poly)'!F120</f>
        <v>0</v>
      </c>
      <c r="F123" s="45" t="str">
        <f>'Compound Vessels'!C125</f>
        <v>Flask (Sweet Propane Fuel)</v>
      </c>
      <c r="G123" s="48" t="str">
        <f>'Complex Vessels'!F123</f>
        <v>Vial (Diesel)</v>
      </c>
      <c r="H123" s="48" t="str">
        <f>'Complex Vessels'!G123</f>
        <v>Beaker (Diesel)</v>
      </c>
      <c r="I123" s="48" t="str">
        <f>'Complex Vessels'!H123</f>
        <v>Drum (Diesel)</v>
      </c>
      <c r="J123" s="48" t="str">
        <f>'Complex Vessels'!I123</f>
        <v>Chemical Vat (Diesel)</v>
      </c>
      <c r="K123" s="45">
        <f>'Element Vessels'!F123</f>
        <v>0</v>
      </c>
      <c r="L123" s="45">
        <f>'Element Vessels'!G123</f>
        <v>0</v>
      </c>
      <c r="M123" s="45">
        <f>'Element Vessels'!H123</f>
        <v>0</v>
      </c>
      <c r="N123" s="45">
        <f>'Element Vessels'!I123</f>
        <v>0</v>
      </c>
      <c r="O123" s="51">
        <f>'Pellets (Poly)'!F123</f>
        <v>0</v>
      </c>
      <c r="P123" s="51">
        <f>'Pellets (Poly)'!G123</f>
        <v>0</v>
      </c>
      <c r="Q123" s="51">
        <f>'Pellets (Poly)'!H123</f>
        <v>0</v>
      </c>
      <c r="R123" s="51">
        <f>'Pellets (Poly)'!I123</f>
        <v>0</v>
      </c>
      <c r="S123" s="51">
        <f>'Fibers (Poly)'!C123</f>
        <v>0</v>
      </c>
      <c r="T123" s="51">
        <f>'Blocks (Poly)'!D123</f>
        <v>0</v>
      </c>
      <c r="U123" s="51">
        <f>'Slabs (Poly)'!F123</f>
        <v>0</v>
      </c>
      <c r="V123" s="51">
        <f>'Stairs (Poly)'!D123</f>
        <v>0</v>
      </c>
      <c r="W123" s="45">
        <f>Molds!C123</f>
        <v>0</v>
      </c>
      <c r="X123" s="45">
        <f xml:space="preserve"> 'Molded Items'!C123</f>
        <v>0</v>
      </c>
      <c r="Y123" s="45">
        <f>Inventories!$D123</f>
        <v>0</v>
      </c>
      <c r="Z123" s="45">
        <f>'Gripped Tools'!C123</f>
        <v>0</v>
      </c>
      <c r="AA123" s="45">
        <f>'Pogo Stick'!$C123</f>
        <v>0</v>
      </c>
      <c r="AB123" s="45">
        <f>'Custom Item'!$C123</f>
        <v>0</v>
      </c>
      <c r="AC123" s="45" t="str">
        <f>'[1]Items (MC)'!B123</f>
        <v>Blaze Powder</v>
      </c>
      <c r="AD123" s="45" t="str">
        <f>'[1]Blocks (MC)'!B123</f>
        <v>End Stone</v>
      </c>
    </row>
    <row r="124" spans="1:30" x14ac:dyDescent="0.2">
      <c r="A124" s="44">
        <f>Ores!C124</f>
        <v>0</v>
      </c>
      <c r="B124" s="44">
        <f>Ingots!C124</f>
        <v>0</v>
      </c>
      <c r="C124" s="44">
        <f>'Block (Comp)'!C124</f>
        <v>0</v>
      </c>
      <c r="D124" s="45">
        <f>Catalysts!C124</f>
        <v>0</v>
      </c>
      <c r="E124" s="45">
        <f>'Pellets (Poly)'!F121</f>
        <v>0</v>
      </c>
      <c r="F124" s="45" t="str">
        <f>'Compound Vessels'!C126</f>
        <v>Cartridge (Sweet Propane Fuel)</v>
      </c>
      <c r="G124" s="48" t="str">
        <f>'Complex Vessels'!F124</f>
        <v>Vial (Diethoxyethane)</v>
      </c>
      <c r="H124" s="48" t="str">
        <f>'Complex Vessels'!G124</f>
        <v>Beaker (Diethoxyethane)</v>
      </c>
      <c r="I124" s="48" t="str">
        <f>'Complex Vessels'!H124</f>
        <v>Drum (Diethoxyethane)</v>
      </c>
      <c r="J124" s="48" t="str">
        <f>'Complex Vessels'!I124</f>
        <v>Chemical Vat (Diethoxyethane)</v>
      </c>
      <c r="K124" s="45">
        <f>'Element Vessels'!F124</f>
        <v>0</v>
      </c>
      <c r="L124" s="45">
        <f>'Element Vessels'!G124</f>
        <v>0</v>
      </c>
      <c r="M124" s="45">
        <f>'Element Vessels'!H124</f>
        <v>0</v>
      </c>
      <c r="N124" s="45">
        <f>'Element Vessels'!I124</f>
        <v>0</v>
      </c>
      <c r="O124" s="51">
        <f>'Pellets (Poly)'!F124</f>
        <v>0</v>
      </c>
      <c r="P124" s="51">
        <f>'Pellets (Poly)'!G124</f>
        <v>0</v>
      </c>
      <c r="Q124" s="51">
        <f>'Pellets (Poly)'!H124</f>
        <v>0</v>
      </c>
      <c r="R124" s="51">
        <f>'Pellets (Poly)'!I124</f>
        <v>0</v>
      </c>
      <c r="S124" s="51">
        <f>'Fibers (Poly)'!C124</f>
        <v>0</v>
      </c>
      <c r="T124" s="51">
        <f>'Blocks (Poly)'!D124</f>
        <v>0</v>
      </c>
      <c r="U124" s="51">
        <f>'Slabs (Poly)'!F124</f>
        <v>0</v>
      </c>
      <c r="V124" s="51">
        <f>'Stairs (Poly)'!D124</f>
        <v>0</v>
      </c>
      <c r="W124" s="45">
        <f>Molds!C124</f>
        <v>0</v>
      </c>
      <c r="X124" s="45">
        <f xml:space="preserve"> 'Molded Items'!C124</f>
        <v>0</v>
      </c>
      <c r="Y124" s="45">
        <f>Inventories!$D124</f>
        <v>0</v>
      </c>
      <c r="Z124" s="45">
        <f>'Gripped Tools'!C124</f>
        <v>0</v>
      </c>
      <c r="AA124" s="45">
        <f>'Pogo Stick'!$C124</f>
        <v>0</v>
      </c>
      <c r="AB124" s="45">
        <f>'Custom Item'!$C124</f>
        <v>0</v>
      </c>
      <c r="AC124" s="45" t="str">
        <f>'[1]Items (MC)'!B124</f>
        <v>Magma Cream</v>
      </c>
      <c r="AD124" s="45" t="str">
        <f>'[1]Blocks (MC)'!B124</f>
        <v>Dragon Egg</v>
      </c>
    </row>
    <row r="125" spans="1:30" x14ac:dyDescent="0.2">
      <c r="A125" s="44">
        <f>Ores!C125</f>
        <v>0</v>
      </c>
      <c r="B125" s="44">
        <f>Ingots!C125</f>
        <v>0</v>
      </c>
      <c r="C125" s="44">
        <f>'Block (Comp)'!C125</f>
        <v>0</v>
      </c>
      <c r="D125" s="45">
        <f>Catalysts!C125</f>
        <v>0</v>
      </c>
      <c r="E125" s="45">
        <f>'Pellets (Poly)'!F122</f>
        <v>0</v>
      </c>
      <c r="F125" s="45" t="str">
        <f>'Compound Vessels'!C127</f>
        <v>Canister (Sweet Propane Fuel)</v>
      </c>
      <c r="G125" s="48" t="str">
        <f>'Complex Vessels'!F125</f>
        <v>Vial (Diethylene Glycol)</v>
      </c>
      <c r="H125" s="48" t="str">
        <f>'Complex Vessels'!G125</f>
        <v>Beaker (Diethylene Glycol)</v>
      </c>
      <c r="I125" s="48" t="str">
        <f>'Complex Vessels'!H125</f>
        <v>Drum (Diethylene Glycol)</v>
      </c>
      <c r="J125" s="48" t="str">
        <f>'Complex Vessels'!I125</f>
        <v>Chemical Vat (Diethylene Glycol)</v>
      </c>
      <c r="K125" s="45">
        <f>'Element Vessels'!F125</f>
        <v>0</v>
      </c>
      <c r="L125" s="45">
        <f>'Element Vessels'!G125</f>
        <v>0</v>
      </c>
      <c r="M125" s="45">
        <f>'Element Vessels'!H125</f>
        <v>0</v>
      </c>
      <c r="N125" s="45">
        <f>'Element Vessels'!I125</f>
        <v>0</v>
      </c>
      <c r="O125" s="51">
        <f>'Pellets (Poly)'!F125</f>
        <v>0</v>
      </c>
      <c r="P125" s="51">
        <f>'Pellets (Poly)'!G125</f>
        <v>0</v>
      </c>
      <c r="Q125" s="51">
        <f>'Pellets (Poly)'!H125</f>
        <v>0</v>
      </c>
      <c r="R125" s="51">
        <f>'Pellets (Poly)'!I125</f>
        <v>0</v>
      </c>
      <c r="S125" s="51">
        <f>'Fibers (Poly)'!C125</f>
        <v>0</v>
      </c>
      <c r="T125" s="51">
        <f>'Blocks (Poly)'!D125</f>
        <v>0</v>
      </c>
      <c r="U125" s="51">
        <f>'Slabs (Poly)'!F125</f>
        <v>0</v>
      </c>
      <c r="V125" s="51">
        <f>'Stairs (Poly)'!D125</f>
        <v>0</v>
      </c>
      <c r="W125" s="45">
        <f>Molds!C125</f>
        <v>0</v>
      </c>
      <c r="X125" s="45">
        <f xml:space="preserve"> 'Molded Items'!C125</f>
        <v>0</v>
      </c>
      <c r="Y125" s="45">
        <f>Inventories!$D125</f>
        <v>0</v>
      </c>
      <c r="Z125" s="45">
        <f>'Gripped Tools'!C125</f>
        <v>0</v>
      </c>
      <c r="AA125" s="45">
        <f>'Pogo Stick'!$C125</f>
        <v>0</v>
      </c>
      <c r="AB125" s="45">
        <f>'Custom Item'!$C125</f>
        <v>0</v>
      </c>
      <c r="AC125" s="45" t="str">
        <f>'[1]Items (MC)'!B125</f>
        <v>Brewing Stand</v>
      </c>
      <c r="AD125" s="45" t="str">
        <f>'[1]Blocks (MC)'!B125</f>
        <v>Redstone Lamp</v>
      </c>
    </row>
    <row r="126" spans="1:30" x14ac:dyDescent="0.2">
      <c r="A126" s="44">
        <f>Ores!C126</f>
        <v>0</v>
      </c>
      <c r="B126" s="44">
        <f>Ingots!C126</f>
        <v>0</v>
      </c>
      <c r="C126" s="44">
        <f>'Block (Comp)'!C126</f>
        <v>0</v>
      </c>
      <c r="D126" s="45">
        <f>Catalysts!C126</f>
        <v>0</v>
      </c>
      <c r="E126" s="45">
        <f>'Pellets (Poly)'!F123</f>
        <v>0</v>
      </c>
      <c r="F126" s="45" t="str">
        <f>'Compound Vessels'!C128</f>
        <v>Flask (Sweet Light Naphtha)</v>
      </c>
      <c r="G126" s="48" t="str">
        <f>'Complex Vessels'!F126</f>
        <v>Vial (Dimethoxyethane)</v>
      </c>
      <c r="H126" s="48" t="str">
        <f>'Complex Vessels'!G126</f>
        <v>Beaker (Dimethoxyethane)</v>
      </c>
      <c r="I126" s="48" t="str">
        <f>'Complex Vessels'!H126</f>
        <v>Drum (Dimethoxyethane)</v>
      </c>
      <c r="J126" s="48" t="str">
        <f>'Complex Vessels'!I126</f>
        <v>Chemical Vat (Dimethoxyethane)</v>
      </c>
      <c r="K126" s="45">
        <f>'Element Vessels'!F126</f>
        <v>0</v>
      </c>
      <c r="L126" s="45">
        <f>'Element Vessels'!G126</f>
        <v>0</v>
      </c>
      <c r="M126" s="45">
        <f>'Element Vessels'!H126</f>
        <v>0</v>
      </c>
      <c r="N126" s="45">
        <f>'Element Vessels'!I126</f>
        <v>0</v>
      </c>
      <c r="O126" s="51">
        <f>'Pellets (Poly)'!F126</f>
        <v>0</v>
      </c>
      <c r="P126" s="51">
        <f>'Pellets (Poly)'!G126</f>
        <v>0</v>
      </c>
      <c r="Q126" s="51">
        <f>'Pellets (Poly)'!H126</f>
        <v>0</v>
      </c>
      <c r="R126" s="51">
        <f>'Pellets (Poly)'!I126</f>
        <v>0</v>
      </c>
      <c r="S126" s="51">
        <f>'Fibers (Poly)'!C126</f>
        <v>0</v>
      </c>
      <c r="T126" s="51">
        <f>'Blocks (Poly)'!D126</f>
        <v>0</v>
      </c>
      <c r="U126" s="51">
        <f>'Slabs (Poly)'!F126</f>
        <v>0</v>
      </c>
      <c r="V126" s="51">
        <f>'Stairs (Poly)'!D126</f>
        <v>0</v>
      </c>
      <c r="W126" s="45">
        <f>Molds!C126</f>
        <v>0</v>
      </c>
      <c r="X126" s="45">
        <f xml:space="preserve"> 'Molded Items'!C126</f>
        <v>0</v>
      </c>
      <c r="Y126" s="45">
        <f>Inventories!$D126</f>
        <v>0</v>
      </c>
      <c r="Z126" s="45">
        <f>'Gripped Tools'!C126</f>
        <v>0</v>
      </c>
      <c r="AA126" s="45">
        <f>'Pogo Stick'!$C126</f>
        <v>0</v>
      </c>
      <c r="AB126" s="45">
        <f>'Custom Item'!$C126</f>
        <v>0</v>
      </c>
      <c r="AC126" s="45" t="str">
        <f>'[1]Items (MC)'!B126</f>
        <v>Cauldron</v>
      </c>
      <c r="AD126" s="45" t="str">
        <f>'[1]Blocks (MC)'!B126</f>
        <v>Lit Redstone Lamp</v>
      </c>
    </row>
    <row r="127" spans="1:30" x14ac:dyDescent="0.2">
      <c r="A127" s="44">
        <f>Ores!C127</f>
        <v>0</v>
      </c>
      <c r="B127" s="44">
        <f>Ingots!C127</f>
        <v>0</v>
      </c>
      <c r="C127" s="44">
        <f>'Block (Comp)'!C127</f>
        <v>0</v>
      </c>
      <c r="D127" s="45">
        <f>Catalysts!C127</f>
        <v>0</v>
      </c>
      <c r="E127" s="45">
        <f>'Pellets (Poly)'!F124</f>
        <v>0</v>
      </c>
      <c r="F127" s="45" t="str">
        <f>'Compound Vessels'!C129</f>
        <v>Cartridge (Sweet Light Naphtha)</v>
      </c>
      <c r="G127" s="48" t="str">
        <f>'Complex Vessels'!F127</f>
        <v>Vial (Dimethyl Sulfoxide)</v>
      </c>
      <c r="H127" s="48" t="str">
        <f>'Complex Vessels'!G127</f>
        <v>Beaker (Dimethyl Sulfoxide)</v>
      </c>
      <c r="I127" s="48" t="str">
        <f>'Complex Vessels'!H127</f>
        <v>Drum (Dimethyl Sulfoxide)</v>
      </c>
      <c r="J127" s="48" t="str">
        <f>'Complex Vessels'!I127</f>
        <v>Chemical Vat (Dimethyl Sulfoxide)</v>
      </c>
      <c r="K127" s="45">
        <f>'Element Vessels'!F127</f>
        <v>0</v>
      </c>
      <c r="L127" s="45">
        <f>'Element Vessels'!G127</f>
        <v>0</v>
      </c>
      <c r="M127" s="45">
        <f>'Element Vessels'!H127</f>
        <v>0</v>
      </c>
      <c r="N127" s="45">
        <f>'Element Vessels'!I127</f>
        <v>0</v>
      </c>
      <c r="O127" s="51">
        <f>'Pellets (Poly)'!F127</f>
        <v>0</v>
      </c>
      <c r="P127" s="51">
        <f>'Pellets (Poly)'!G127</f>
        <v>0</v>
      </c>
      <c r="Q127" s="51">
        <f>'Pellets (Poly)'!H127</f>
        <v>0</v>
      </c>
      <c r="R127" s="51">
        <f>'Pellets (Poly)'!I127</f>
        <v>0</v>
      </c>
      <c r="S127" s="51">
        <f>'Fibers (Poly)'!C127</f>
        <v>0</v>
      </c>
      <c r="T127" s="51">
        <f>'Blocks (Poly)'!D127</f>
        <v>0</v>
      </c>
      <c r="U127" s="51">
        <f>'Slabs (Poly)'!F127</f>
        <v>0</v>
      </c>
      <c r="V127" s="51">
        <f>'Stairs (Poly)'!D127</f>
        <v>0</v>
      </c>
      <c r="W127" s="45">
        <f>Molds!C127</f>
        <v>0</v>
      </c>
      <c r="X127" s="45">
        <f xml:space="preserve"> 'Molded Items'!C127</f>
        <v>0</v>
      </c>
      <c r="Y127" s="45">
        <f>Inventories!$D127</f>
        <v>0</v>
      </c>
      <c r="Z127" s="45">
        <f>'Gripped Tools'!C127</f>
        <v>0</v>
      </c>
      <c r="AA127" s="45">
        <f>'Pogo Stick'!$C127</f>
        <v>0</v>
      </c>
      <c r="AB127" s="45">
        <f>'Custom Item'!$C127</f>
        <v>0</v>
      </c>
      <c r="AC127" s="45" t="str">
        <f>'[1]Items (MC)'!B127</f>
        <v>Ender Eye</v>
      </c>
      <c r="AD127" s="45" t="str">
        <f>'[1]Blocks (MC)'!B127</f>
        <v>Double Wooden Slab</v>
      </c>
    </row>
    <row r="128" spans="1:30" x14ac:dyDescent="0.2">
      <c r="A128" s="44">
        <f>Ores!C128</f>
        <v>0</v>
      </c>
      <c r="B128" s="44">
        <f>Ingots!C128</f>
        <v>0</v>
      </c>
      <c r="C128" s="44">
        <f>'Block (Comp)'!C128</f>
        <v>0</v>
      </c>
      <c r="D128" s="45">
        <f>Catalysts!C128</f>
        <v>0</v>
      </c>
      <c r="E128" s="45">
        <f>'Pellets (Poly)'!F125</f>
        <v>0</v>
      </c>
      <c r="F128" s="45" t="str">
        <f>'Compound Vessels'!C130</f>
        <v>Canister (Sweet Light Naphtha)</v>
      </c>
      <c r="G128" s="48" t="str">
        <f>'Complex Vessels'!F128</f>
        <v>Vial (Dimethyl Terephthalate)</v>
      </c>
      <c r="H128" s="48" t="str">
        <f>'Complex Vessels'!G128</f>
        <v>Beaker (Dimethyl Terephthalate)</v>
      </c>
      <c r="I128" s="48" t="str">
        <f>'Complex Vessels'!H128</f>
        <v>Drum (Dimethyl Terephthalate)</v>
      </c>
      <c r="J128" s="48" t="str">
        <f>'Complex Vessels'!I128</f>
        <v>Chemical Vat (Dimethyl Terephthalate)</v>
      </c>
      <c r="K128" s="45">
        <f>'Element Vessels'!F128</f>
        <v>0</v>
      </c>
      <c r="L128" s="45">
        <f>'Element Vessels'!G128</f>
        <v>0</v>
      </c>
      <c r="M128" s="45">
        <f>'Element Vessels'!H128</f>
        <v>0</v>
      </c>
      <c r="N128" s="45">
        <f>'Element Vessels'!I128</f>
        <v>0</v>
      </c>
      <c r="O128" s="51">
        <f>'Pellets (Poly)'!F128</f>
        <v>0</v>
      </c>
      <c r="P128" s="51">
        <f>'Pellets (Poly)'!G128</f>
        <v>0</v>
      </c>
      <c r="Q128" s="51">
        <f>'Pellets (Poly)'!H128</f>
        <v>0</v>
      </c>
      <c r="R128" s="51">
        <f>'Pellets (Poly)'!I128</f>
        <v>0</v>
      </c>
      <c r="S128" s="51">
        <f>'Fibers (Poly)'!C128</f>
        <v>0</v>
      </c>
      <c r="T128" s="51">
        <f>'Blocks (Poly)'!D128</f>
        <v>0</v>
      </c>
      <c r="U128" s="51">
        <f>'Slabs (Poly)'!F128</f>
        <v>0</v>
      </c>
      <c r="V128" s="51">
        <f>'Stairs (Poly)'!D128</f>
        <v>0</v>
      </c>
      <c r="W128" s="45">
        <f>Molds!C128</f>
        <v>0</v>
      </c>
      <c r="X128" s="45">
        <f xml:space="preserve"> 'Molded Items'!C128</f>
        <v>0</v>
      </c>
      <c r="Y128" s="45">
        <f>Inventories!$D128</f>
        <v>0</v>
      </c>
      <c r="Z128" s="45">
        <f>'Gripped Tools'!C128</f>
        <v>0</v>
      </c>
      <c r="AA128" s="45">
        <f>'Pogo Stick'!$C128</f>
        <v>0</v>
      </c>
      <c r="AB128" s="45">
        <f>'Custom Item'!$C128</f>
        <v>0</v>
      </c>
      <c r="AC128" s="45" t="str">
        <f>'[1]Items (MC)'!B128</f>
        <v>Speckled Melon</v>
      </c>
      <c r="AD128" s="45" t="str">
        <f>'[1]Blocks (MC)'!B128</f>
        <v>Wooden Slab</v>
      </c>
    </row>
    <row r="129" spans="1:30" x14ac:dyDescent="0.2">
      <c r="A129" s="44">
        <f>Ores!C129</f>
        <v>0</v>
      </c>
      <c r="B129" s="44">
        <f>Ingots!C129</f>
        <v>0</v>
      </c>
      <c r="C129" s="44">
        <f>'Block (Comp)'!C129</f>
        <v>0</v>
      </c>
      <c r="D129" s="45">
        <f>Catalysts!C129</f>
        <v>0</v>
      </c>
      <c r="E129" s="45">
        <f>'Pellets (Poly)'!F126</f>
        <v>0</v>
      </c>
      <c r="F129" s="45" t="str">
        <f>'Compound Vessels'!C131</f>
        <v>Vial (Mercaptans)</v>
      </c>
      <c r="G129" s="48" t="str">
        <f>'Complex Vessels'!F129</f>
        <v>Vial (Dioxane)</v>
      </c>
      <c r="H129" s="48" t="str">
        <f>'Complex Vessels'!G129</f>
        <v>Beaker (Dioxane)</v>
      </c>
      <c r="I129" s="48" t="str">
        <f>'Complex Vessels'!H129</f>
        <v>Drum (Dioxane)</v>
      </c>
      <c r="J129" s="48" t="str">
        <f>'Complex Vessels'!I129</f>
        <v>Chemical Vat (Dioxane)</v>
      </c>
      <c r="K129" s="45">
        <f>'Element Vessels'!F129</f>
        <v>0</v>
      </c>
      <c r="L129" s="45">
        <f>'Element Vessels'!G129</f>
        <v>0</v>
      </c>
      <c r="M129" s="45">
        <f>'Element Vessels'!H129</f>
        <v>0</v>
      </c>
      <c r="N129" s="45">
        <f>'Element Vessels'!I129</f>
        <v>0</v>
      </c>
      <c r="O129" s="51">
        <f>'Pellets (Poly)'!F129</f>
        <v>0</v>
      </c>
      <c r="P129" s="51">
        <f>'Pellets (Poly)'!G129</f>
        <v>0</v>
      </c>
      <c r="Q129" s="51">
        <f>'Pellets (Poly)'!H129</f>
        <v>0</v>
      </c>
      <c r="R129" s="51">
        <f>'Pellets (Poly)'!I129</f>
        <v>0</v>
      </c>
      <c r="S129" s="51">
        <f>'Fibers (Poly)'!C129</f>
        <v>0</v>
      </c>
      <c r="T129" s="51">
        <f>'Blocks (Poly)'!D129</f>
        <v>0</v>
      </c>
      <c r="U129" s="51">
        <f>'Slabs (Poly)'!F129</f>
        <v>0</v>
      </c>
      <c r="V129" s="51">
        <f>'Stairs (Poly)'!D129</f>
        <v>0</v>
      </c>
      <c r="W129" s="45">
        <f>Molds!C129</f>
        <v>0</v>
      </c>
      <c r="X129" s="45">
        <f xml:space="preserve"> 'Molded Items'!C129</f>
        <v>0</v>
      </c>
      <c r="Y129" s="45">
        <f>Inventories!$D129</f>
        <v>0</v>
      </c>
      <c r="Z129" s="45">
        <f>'Gripped Tools'!C129</f>
        <v>0</v>
      </c>
      <c r="AA129" s="45">
        <f>'Pogo Stick'!$C129</f>
        <v>0</v>
      </c>
      <c r="AB129" s="45">
        <f>'Custom Item'!$C129</f>
        <v>0</v>
      </c>
      <c r="AC129" s="45" t="str">
        <f>'[1]Items (MC)'!B129</f>
        <v>Spawn Egg</v>
      </c>
      <c r="AD129" s="45" t="str">
        <f>'[1]Blocks (MC)'!B129</f>
        <v>Cocoa</v>
      </c>
    </row>
    <row r="130" spans="1:30" x14ac:dyDescent="0.2">
      <c r="A130" s="44">
        <f>Ores!C130</f>
        <v>0</v>
      </c>
      <c r="B130" s="44">
        <f>Ingots!C130</f>
        <v>0</v>
      </c>
      <c r="C130" s="44">
        <f>'Block (Comp)'!C130</f>
        <v>0</v>
      </c>
      <c r="D130" s="45">
        <f>Catalysts!C130</f>
        <v>0</v>
      </c>
      <c r="E130" s="45">
        <f>'Pellets (Poly)'!F127</f>
        <v>0</v>
      </c>
      <c r="F130" s="45" t="str">
        <f>'Compound Vessels'!C132</f>
        <v>Beaker (Mercaptans)</v>
      </c>
      <c r="G130" s="48" t="str">
        <f>'Complex Vessels'!F130</f>
        <v>Vial (Disodium Phosphate)</v>
      </c>
      <c r="H130" s="48" t="str">
        <f>'Complex Vessels'!G130</f>
        <v>Beaker (Disodium Phosphate)</v>
      </c>
      <c r="I130" s="48" t="str">
        <f>'Complex Vessels'!H130</f>
        <v>Drum (Disodium Phosphate)</v>
      </c>
      <c r="J130" s="48" t="str">
        <f>'Complex Vessels'!I130</f>
        <v>Chemical Vat (Disodium Phosphate)</v>
      </c>
      <c r="K130" s="45">
        <f>'Element Vessels'!F130</f>
        <v>0</v>
      </c>
      <c r="L130" s="45">
        <f>'Element Vessels'!G130</f>
        <v>0</v>
      </c>
      <c r="M130" s="45">
        <f>'Element Vessels'!H130</f>
        <v>0</v>
      </c>
      <c r="N130" s="45">
        <f>'Element Vessels'!I130</f>
        <v>0</v>
      </c>
      <c r="O130" s="51">
        <f>'Pellets (Poly)'!F130</f>
        <v>0</v>
      </c>
      <c r="P130" s="51">
        <f>'Pellets (Poly)'!G130</f>
        <v>0</v>
      </c>
      <c r="Q130" s="51">
        <f>'Pellets (Poly)'!H130</f>
        <v>0</v>
      </c>
      <c r="R130" s="51">
        <f>'Pellets (Poly)'!I130</f>
        <v>0</v>
      </c>
      <c r="S130" s="51">
        <f>'Fibers (Poly)'!C130</f>
        <v>0</v>
      </c>
      <c r="T130" s="51">
        <f>'Blocks (Poly)'!D130</f>
        <v>0</v>
      </c>
      <c r="U130" s="51">
        <f>'Slabs (Poly)'!F130</f>
        <v>0</v>
      </c>
      <c r="V130" s="51">
        <f>'Stairs (Poly)'!D130</f>
        <v>0</v>
      </c>
      <c r="W130" s="45">
        <f>Molds!C130</f>
        <v>0</v>
      </c>
      <c r="X130" s="45">
        <f xml:space="preserve"> 'Molded Items'!C130</f>
        <v>0</v>
      </c>
      <c r="Y130" s="45">
        <f>Inventories!$D130</f>
        <v>0</v>
      </c>
      <c r="Z130" s="45">
        <f>'Gripped Tools'!C130</f>
        <v>0</v>
      </c>
      <c r="AA130" s="45">
        <f>'Pogo Stick'!$C130</f>
        <v>0</v>
      </c>
      <c r="AB130" s="45">
        <f>'Custom Item'!$C130</f>
        <v>0</v>
      </c>
      <c r="AC130" s="45" t="str">
        <f>'[1]Items (MC)'!B130</f>
        <v>Experience Bottle</v>
      </c>
      <c r="AD130" s="45" t="str">
        <f>'[1]Blocks (MC)'!B130</f>
        <v>Sandstone Stairs</v>
      </c>
    </row>
    <row r="131" spans="1:30" x14ac:dyDescent="0.2">
      <c r="A131" s="44">
        <f>Ores!C131</f>
        <v>0</v>
      </c>
      <c r="B131" s="44">
        <f>Ingots!C131</f>
        <v>0</v>
      </c>
      <c r="C131" s="44">
        <f>'Block (Comp)'!C131</f>
        <v>0</v>
      </c>
      <c r="D131" s="45">
        <f>Catalysts!C131</f>
        <v>0</v>
      </c>
      <c r="E131" s="45">
        <f>'Pellets (Poly)'!F128</f>
        <v>0</v>
      </c>
      <c r="F131" s="45" t="str">
        <f>'Compound Vessels'!C133</f>
        <v>Drum (Mercaptans)</v>
      </c>
      <c r="G131" s="48" t="str">
        <f>'Complex Vessels'!F131</f>
        <v>Vial (EDC)</v>
      </c>
      <c r="H131" s="48" t="str">
        <f>'Complex Vessels'!G131</f>
        <v>Beaker (EDC)</v>
      </c>
      <c r="I131" s="48" t="str">
        <f>'Complex Vessels'!H131</f>
        <v>Drum (EDC)</v>
      </c>
      <c r="J131" s="48" t="str">
        <f>'Complex Vessels'!I131</f>
        <v>Chemical Vat (EDC)</v>
      </c>
      <c r="K131" s="45">
        <f>'Element Vessels'!F131</f>
        <v>0</v>
      </c>
      <c r="L131" s="45">
        <f>'Element Vessels'!G131</f>
        <v>0</v>
      </c>
      <c r="M131" s="45">
        <f>'Element Vessels'!H131</f>
        <v>0</v>
      </c>
      <c r="N131" s="45">
        <f>'Element Vessels'!I131</f>
        <v>0</v>
      </c>
      <c r="O131" s="51">
        <f>'Pellets (Poly)'!F131</f>
        <v>0</v>
      </c>
      <c r="P131" s="51">
        <f>'Pellets (Poly)'!G131</f>
        <v>0</v>
      </c>
      <c r="Q131" s="51">
        <f>'Pellets (Poly)'!H131</f>
        <v>0</v>
      </c>
      <c r="R131" s="51">
        <f>'Pellets (Poly)'!I131</f>
        <v>0</v>
      </c>
      <c r="S131" s="51">
        <f>'Fibers (Poly)'!C131</f>
        <v>0</v>
      </c>
      <c r="T131" s="51">
        <f>'Blocks (Poly)'!D131</f>
        <v>0</v>
      </c>
      <c r="U131" s="51">
        <f>'Slabs (Poly)'!F131</f>
        <v>0</v>
      </c>
      <c r="V131" s="51">
        <f>'Stairs (Poly)'!D131</f>
        <v>0</v>
      </c>
      <c r="W131" s="45">
        <f>Molds!C131</f>
        <v>0</v>
      </c>
      <c r="X131" s="45">
        <f xml:space="preserve"> 'Molded Items'!C131</f>
        <v>0</v>
      </c>
      <c r="Y131" s="45">
        <f>Inventories!$D131</f>
        <v>0</v>
      </c>
      <c r="Z131" s="45">
        <f>'Gripped Tools'!C131</f>
        <v>0</v>
      </c>
      <c r="AA131" s="45">
        <f>'Pogo Stick'!$C131</f>
        <v>0</v>
      </c>
      <c r="AB131" s="45">
        <f>'Custom Item'!$C131</f>
        <v>0</v>
      </c>
      <c r="AC131" s="45" t="str">
        <f>'[1]Items (MC)'!B131</f>
        <v>Fire Charge</v>
      </c>
      <c r="AD131" s="45" t="str">
        <f>'[1]Blocks (MC)'!B131</f>
        <v>Emerald Ore</v>
      </c>
    </row>
    <row r="132" spans="1:30" x14ac:dyDescent="0.2">
      <c r="A132" s="44">
        <f>Ores!C132</f>
        <v>0</v>
      </c>
      <c r="B132" s="44">
        <f>Ingots!C132</f>
        <v>0</v>
      </c>
      <c r="C132" s="44">
        <f>'Block (Comp)'!C132</f>
        <v>0</v>
      </c>
      <c r="D132" s="45">
        <f>Catalysts!C132</f>
        <v>0</v>
      </c>
      <c r="E132" s="45">
        <f>'Pellets (Poly)'!F129</f>
        <v>0</v>
      </c>
      <c r="F132" s="45" t="str">
        <f>'Compound Vessels'!C134</f>
        <v>Flask (Ammonia)</v>
      </c>
      <c r="G132" s="48" t="str">
        <f>'Complex Vessels'!F132</f>
        <v>Vial (e-mercaptan)</v>
      </c>
      <c r="H132" s="48" t="str">
        <f>'Complex Vessels'!G132</f>
        <v>Beaker (e-mercaptan)</v>
      </c>
      <c r="I132" s="48" t="str">
        <f>'Complex Vessels'!H132</f>
        <v>Drum (e-mercaptan)</v>
      </c>
      <c r="J132" s="48" t="str">
        <f>'Complex Vessels'!I132</f>
        <v>Chemical Vat (e-mercaptan)</v>
      </c>
      <c r="K132" s="45">
        <f>'Element Vessels'!F132</f>
        <v>0</v>
      </c>
      <c r="L132" s="45">
        <f>'Element Vessels'!G132</f>
        <v>0</v>
      </c>
      <c r="M132" s="45">
        <f>'Element Vessels'!H132</f>
        <v>0</v>
      </c>
      <c r="N132" s="45">
        <f>'Element Vessels'!I132</f>
        <v>0</v>
      </c>
      <c r="O132" s="51">
        <f>'Pellets (Poly)'!F132</f>
        <v>0</v>
      </c>
      <c r="P132" s="51">
        <f>'Pellets (Poly)'!G132</f>
        <v>0</v>
      </c>
      <c r="Q132" s="51">
        <f>'Pellets (Poly)'!H132</f>
        <v>0</v>
      </c>
      <c r="R132" s="51">
        <f>'Pellets (Poly)'!I132</f>
        <v>0</v>
      </c>
      <c r="S132" s="51">
        <f>'Fibers (Poly)'!C132</f>
        <v>0</v>
      </c>
      <c r="T132" s="51">
        <f>'Blocks (Poly)'!D132</f>
        <v>0</v>
      </c>
      <c r="U132" s="51">
        <f>'Slabs (Poly)'!F132</f>
        <v>0</v>
      </c>
      <c r="V132" s="51">
        <f>'Stairs (Poly)'!D132</f>
        <v>0</v>
      </c>
      <c r="W132" s="45">
        <f>Molds!C132</f>
        <v>0</v>
      </c>
      <c r="X132" s="45">
        <f xml:space="preserve"> 'Molded Items'!C132</f>
        <v>0</v>
      </c>
      <c r="Y132" s="45">
        <f>Inventories!$D132</f>
        <v>0</v>
      </c>
      <c r="Z132" s="45">
        <f>'Gripped Tools'!C132</f>
        <v>0</v>
      </c>
      <c r="AA132" s="45">
        <f>'Pogo Stick'!$C132</f>
        <v>0</v>
      </c>
      <c r="AB132" s="45">
        <f>'Custom Item'!$C132</f>
        <v>0</v>
      </c>
      <c r="AC132" s="45" t="str">
        <f>'[1]Items (MC)'!B132</f>
        <v>Writable Book</v>
      </c>
      <c r="AD132" s="45" t="str">
        <f>'[1]Blocks (MC)'!B132</f>
        <v>Ender Chest</v>
      </c>
    </row>
    <row r="133" spans="1:30" x14ac:dyDescent="0.2">
      <c r="A133" s="44">
        <f>Ores!C133</f>
        <v>0</v>
      </c>
      <c r="B133" s="44">
        <f>Ingots!C133</f>
        <v>0</v>
      </c>
      <c r="C133" s="44">
        <f>'Block (Comp)'!C133</f>
        <v>0</v>
      </c>
      <c r="D133" s="45">
        <f>Catalysts!C133</f>
        <v>0</v>
      </c>
      <c r="E133" s="45">
        <f>'Pellets (Poly)'!F130</f>
        <v>0</v>
      </c>
      <c r="F133" s="45" t="str">
        <f>'Compound Vessels'!C135</f>
        <v>Cartridge (Ammonia)</v>
      </c>
      <c r="G133" s="48" t="str">
        <f>'Complex Vessels'!F133</f>
        <v>Flask (Ethane)</v>
      </c>
      <c r="H133" s="48" t="str">
        <f>'Complex Vessels'!G133</f>
        <v>Cartridge (Ethane)</v>
      </c>
      <c r="I133" s="48" t="str">
        <f>'Complex Vessels'!H133</f>
        <v>Canister (Ethane)</v>
      </c>
      <c r="J133" s="48" t="str">
        <f>'Complex Vessels'!I133</f>
        <v>Chemical Tank (Ethane)</v>
      </c>
      <c r="K133" s="45">
        <f>'Element Vessels'!F133</f>
        <v>0</v>
      </c>
      <c r="L133" s="45">
        <f>'Element Vessels'!G133</f>
        <v>0</v>
      </c>
      <c r="M133" s="45">
        <f>'Element Vessels'!H133</f>
        <v>0</v>
      </c>
      <c r="N133" s="45">
        <f>'Element Vessels'!I133</f>
        <v>0</v>
      </c>
      <c r="O133" s="51">
        <f>'Pellets (Poly)'!F133</f>
        <v>0</v>
      </c>
      <c r="P133" s="51">
        <f>'Pellets (Poly)'!G133</f>
        <v>0</v>
      </c>
      <c r="Q133" s="51">
        <f>'Pellets (Poly)'!H133</f>
        <v>0</v>
      </c>
      <c r="R133" s="51">
        <f>'Pellets (Poly)'!I133</f>
        <v>0</v>
      </c>
      <c r="S133" s="51">
        <f>'Fibers (Poly)'!C133</f>
        <v>0</v>
      </c>
      <c r="T133" s="51">
        <f>'Blocks (Poly)'!D133</f>
        <v>0</v>
      </c>
      <c r="U133" s="51">
        <f>'Slabs (Poly)'!F133</f>
        <v>0</v>
      </c>
      <c r="V133" s="51">
        <f>'Stairs (Poly)'!D133</f>
        <v>0</v>
      </c>
      <c r="W133" s="45">
        <f>Molds!C133</f>
        <v>0</v>
      </c>
      <c r="X133" s="45">
        <f xml:space="preserve"> 'Molded Items'!C133</f>
        <v>0</v>
      </c>
      <c r="Y133" s="45">
        <f>Inventories!$D133</f>
        <v>0</v>
      </c>
      <c r="Z133" s="45">
        <f>'Gripped Tools'!C133</f>
        <v>0</v>
      </c>
      <c r="AA133" s="45">
        <f>'Pogo Stick'!$C133</f>
        <v>0</v>
      </c>
      <c r="AB133" s="45">
        <f>'Custom Item'!$C133</f>
        <v>0</v>
      </c>
      <c r="AC133" s="45" t="str">
        <f>'[1]Items (MC)'!B133</f>
        <v>Written Book</v>
      </c>
      <c r="AD133" s="45" t="str">
        <f>'[1]Blocks (MC)'!B133</f>
        <v>Tripwire Hook</v>
      </c>
    </row>
    <row r="134" spans="1:30" x14ac:dyDescent="0.2">
      <c r="A134" s="44">
        <f>Ores!C134</f>
        <v>0</v>
      </c>
      <c r="B134" s="44">
        <f>Ingots!C134</f>
        <v>0</v>
      </c>
      <c r="C134" s="44">
        <f>'Block (Comp)'!C134</f>
        <v>0</v>
      </c>
      <c r="D134" s="45">
        <f>Catalysts!C134</f>
        <v>0</v>
      </c>
      <c r="E134" s="45">
        <f>'Pellets (Poly)'!F131</f>
        <v>0</v>
      </c>
      <c r="F134" s="45" t="str">
        <f>'Compound Vessels'!C136</f>
        <v>Canister (Ammonia)</v>
      </c>
      <c r="G134" s="48" t="str">
        <f>'Complex Vessels'!F134</f>
        <v>Vial (Ethanol)</v>
      </c>
      <c r="H134" s="48" t="str">
        <f>'Complex Vessels'!G134</f>
        <v>Beaker (Ethanol)</v>
      </c>
      <c r="I134" s="48" t="str">
        <f>'Complex Vessels'!H134</f>
        <v>Drum (Ethanol)</v>
      </c>
      <c r="J134" s="48" t="str">
        <f>'Complex Vessels'!I134</f>
        <v>Chemical Vat (Ethanol)</v>
      </c>
      <c r="K134" s="45">
        <f>'Element Vessels'!F134</f>
        <v>0</v>
      </c>
      <c r="L134" s="45">
        <f>'Element Vessels'!G134</f>
        <v>0</v>
      </c>
      <c r="M134" s="45">
        <f>'Element Vessels'!H134</f>
        <v>0</v>
      </c>
      <c r="N134" s="45">
        <f>'Element Vessels'!I134</f>
        <v>0</v>
      </c>
      <c r="O134" s="51">
        <f>'Pellets (Poly)'!F134</f>
        <v>0</v>
      </c>
      <c r="P134" s="51">
        <f>'Pellets (Poly)'!G134</f>
        <v>0</v>
      </c>
      <c r="Q134" s="51">
        <f>'Pellets (Poly)'!H134</f>
        <v>0</v>
      </c>
      <c r="R134" s="51">
        <f>'Pellets (Poly)'!I134</f>
        <v>0</v>
      </c>
      <c r="S134" s="51">
        <f>'Fibers (Poly)'!C134</f>
        <v>0</v>
      </c>
      <c r="T134" s="51">
        <f>'Blocks (Poly)'!D134</f>
        <v>0</v>
      </c>
      <c r="U134" s="51">
        <f>'Slabs (Poly)'!F134</f>
        <v>0</v>
      </c>
      <c r="V134" s="51">
        <f>'Stairs (Poly)'!D134</f>
        <v>0</v>
      </c>
      <c r="W134" s="45">
        <f>Molds!C134</f>
        <v>0</v>
      </c>
      <c r="X134" s="45">
        <f xml:space="preserve"> 'Molded Items'!C134</f>
        <v>0</v>
      </c>
      <c r="Y134" s="45">
        <f>Inventories!$D134</f>
        <v>0</v>
      </c>
      <c r="Z134" s="45">
        <f>'Gripped Tools'!C134</f>
        <v>0</v>
      </c>
      <c r="AA134" s="45">
        <f>'Pogo Stick'!$C134</f>
        <v>0</v>
      </c>
      <c r="AB134" s="45">
        <f>'Custom Item'!$C134</f>
        <v>0</v>
      </c>
      <c r="AC134" s="45" t="str">
        <f>'[1]Items (MC)'!B134</f>
        <v>Emerald</v>
      </c>
      <c r="AD134" s="45" t="str">
        <f>'[1]Blocks (MC)'!B134</f>
        <v>Tripwire</v>
      </c>
    </row>
    <row r="135" spans="1:30" x14ac:dyDescent="0.2">
      <c r="A135" s="44">
        <f>Ores!C135</f>
        <v>0</v>
      </c>
      <c r="B135" s="44">
        <f>Ingots!C135</f>
        <v>0</v>
      </c>
      <c r="C135" s="44">
        <f>'Block (Comp)'!C135</f>
        <v>0</v>
      </c>
      <c r="D135" s="45">
        <f>Catalysts!C135</f>
        <v>0</v>
      </c>
      <c r="E135" s="45">
        <f>'Pellets (Poly)'!F132</f>
        <v>0</v>
      </c>
      <c r="F135" s="45" t="str">
        <f>'Compound Vessels'!C137</f>
        <v>Vial (Sodium Hydroxide)</v>
      </c>
      <c r="G135" s="48" t="str">
        <f>'Complex Vessels'!F135</f>
        <v>Vial (Ethanol/Ethyl Alcohol)</v>
      </c>
      <c r="H135" s="48" t="str">
        <f>'Complex Vessels'!G135</f>
        <v>Beaker (Ethanol/Ethyl Alcohol)</v>
      </c>
      <c r="I135" s="48" t="str">
        <f>'Complex Vessels'!H135</f>
        <v>Drum (Ethanol/Ethyl Alcohol)</v>
      </c>
      <c r="J135" s="48" t="str">
        <f>'Complex Vessels'!I135</f>
        <v>Chemical Vat (Ethanol/Ethyl Alcohol)</v>
      </c>
      <c r="K135" s="45">
        <f>'Element Vessels'!F135</f>
        <v>0</v>
      </c>
      <c r="L135" s="45">
        <f>'Element Vessels'!G135</f>
        <v>0</v>
      </c>
      <c r="M135" s="45">
        <f>'Element Vessels'!H135</f>
        <v>0</v>
      </c>
      <c r="N135" s="45">
        <f>'Element Vessels'!I135</f>
        <v>0</v>
      </c>
      <c r="O135" s="51">
        <f>'Pellets (Poly)'!F135</f>
        <v>0</v>
      </c>
      <c r="P135" s="51">
        <f>'Pellets (Poly)'!G135</f>
        <v>0</v>
      </c>
      <c r="Q135" s="51">
        <f>'Pellets (Poly)'!H135</f>
        <v>0</v>
      </c>
      <c r="R135" s="51">
        <f>'Pellets (Poly)'!I135</f>
        <v>0</v>
      </c>
      <c r="S135" s="51">
        <f>'Fibers (Poly)'!C135</f>
        <v>0</v>
      </c>
      <c r="T135" s="51">
        <f>'Blocks (Poly)'!D135</f>
        <v>0</v>
      </c>
      <c r="U135" s="51">
        <f>'Slabs (Poly)'!F135</f>
        <v>0</v>
      </c>
      <c r="V135" s="51">
        <f>'Stairs (Poly)'!D135</f>
        <v>0</v>
      </c>
      <c r="W135" s="45">
        <f>Molds!C135</f>
        <v>0</v>
      </c>
      <c r="X135" s="45">
        <f xml:space="preserve"> 'Molded Items'!C135</f>
        <v>0</v>
      </c>
      <c r="Y135" s="45">
        <f>Inventories!$D135</f>
        <v>0</v>
      </c>
      <c r="Z135" s="45">
        <f>'Gripped Tools'!C135</f>
        <v>0</v>
      </c>
      <c r="AA135" s="45">
        <f>'Pogo Stick'!$C135</f>
        <v>0</v>
      </c>
      <c r="AB135" s="45">
        <f>'Custom Item'!$C135</f>
        <v>0</v>
      </c>
      <c r="AC135" s="45" t="str">
        <f>'[1]Items (MC)'!B135</f>
        <v>Item Frame</v>
      </c>
      <c r="AD135" s="45" t="str">
        <f>'[1]Blocks (MC)'!B135</f>
        <v>Emerald Block</v>
      </c>
    </row>
    <row r="136" spans="1:30" x14ac:dyDescent="0.2">
      <c r="A136" s="44">
        <f>Ores!C136</f>
        <v>0</v>
      </c>
      <c r="B136" s="44">
        <f>Ingots!C136</f>
        <v>0</v>
      </c>
      <c r="C136" s="44">
        <f>'Block (Comp)'!C136</f>
        <v>0</v>
      </c>
      <c r="D136" s="45">
        <f>Catalysts!C136</f>
        <v>0</v>
      </c>
      <c r="E136" s="45">
        <f>'Pellets (Poly)'!F133</f>
        <v>0</v>
      </c>
      <c r="F136" s="45" t="str">
        <f>'Compound Vessels'!C138</f>
        <v>Beaker (Sodium Hydroxide)</v>
      </c>
      <c r="G136" s="48" t="str">
        <f>'Complex Vessels'!F136</f>
        <v>Vial (Ether)</v>
      </c>
      <c r="H136" s="48" t="str">
        <f>'Complex Vessels'!G136</f>
        <v>Beaker (Ether)</v>
      </c>
      <c r="I136" s="48" t="str">
        <f>'Complex Vessels'!H136</f>
        <v>Drum (Ether)</v>
      </c>
      <c r="J136" s="48" t="str">
        <f>'Complex Vessels'!I136</f>
        <v>Chemical Vat (Ether)</v>
      </c>
      <c r="K136" s="45">
        <f>'Element Vessels'!F136</f>
        <v>0</v>
      </c>
      <c r="L136" s="45">
        <f>'Element Vessels'!G136</f>
        <v>0</v>
      </c>
      <c r="M136" s="45">
        <f>'Element Vessels'!H136</f>
        <v>0</v>
      </c>
      <c r="N136" s="45">
        <f>'Element Vessels'!I136</f>
        <v>0</v>
      </c>
      <c r="O136" s="51">
        <f>'Pellets (Poly)'!F136</f>
        <v>0</v>
      </c>
      <c r="P136" s="51">
        <f>'Pellets (Poly)'!G136</f>
        <v>0</v>
      </c>
      <c r="Q136" s="51">
        <f>'Pellets (Poly)'!H136</f>
        <v>0</v>
      </c>
      <c r="R136" s="51">
        <f>'Pellets (Poly)'!I136</f>
        <v>0</v>
      </c>
      <c r="S136" s="51">
        <f>'Fibers (Poly)'!C136</f>
        <v>0</v>
      </c>
      <c r="T136" s="51">
        <f>'Blocks (Poly)'!D136</f>
        <v>0</v>
      </c>
      <c r="U136" s="51">
        <f>'Slabs (Poly)'!F136</f>
        <v>0</v>
      </c>
      <c r="V136" s="51">
        <f>'Stairs (Poly)'!D136</f>
        <v>0</v>
      </c>
      <c r="W136" s="45">
        <f>Molds!C136</f>
        <v>0</v>
      </c>
      <c r="X136" s="45">
        <f xml:space="preserve"> 'Molded Items'!C136</f>
        <v>0</v>
      </c>
      <c r="Y136" s="45">
        <f>Inventories!$D136</f>
        <v>0</v>
      </c>
      <c r="Z136" s="45">
        <f>'Gripped Tools'!C136</f>
        <v>0</v>
      </c>
      <c r="AA136" s="45">
        <f>'Pogo Stick'!$C136</f>
        <v>0</v>
      </c>
      <c r="AB136" s="45">
        <f>'Custom Item'!$C136</f>
        <v>0</v>
      </c>
      <c r="AC136" s="45" t="str">
        <f>'[1]Items (MC)'!B136</f>
        <v>Flower Pot</v>
      </c>
      <c r="AD136" s="45" t="str">
        <f>'[1]Blocks (MC)'!B136</f>
        <v>Spruce Stairs</v>
      </c>
    </row>
    <row r="137" spans="1:30" x14ac:dyDescent="0.2">
      <c r="A137" s="44">
        <f>Ores!C137</f>
        <v>0</v>
      </c>
      <c r="B137" s="44">
        <f>Ingots!C137</f>
        <v>0</v>
      </c>
      <c r="C137" s="44">
        <f>'Block (Comp)'!C137</f>
        <v>0</v>
      </c>
      <c r="D137" s="45">
        <f>Catalysts!C137</f>
        <v>0</v>
      </c>
      <c r="E137" s="45">
        <f>'Pellets (Poly)'!F134</f>
        <v>0</v>
      </c>
      <c r="F137" s="45" t="str">
        <f>'Compound Vessels'!C139</f>
        <v>Drum (Sodium Hydroxide)</v>
      </c>
      <c r="G137" s="48" t="str">
        <f>'Complex Vessels'!F137</f>
        <v>Vial (Ethylbenzene)</v>
      </c>
      <c r="H137" s="48" t="str">
        <f>'Complex Vessels'!G137</f>
        <v>Beaker (Ethylbenzene)</v>
      </c>
      <c r="I137" s="48" t="str">
        <f>'Complex Vessels'!H137</f>
        <v>Drum (Ethylbenzene)</v>
      </c>
      <c r="J137" s="48" t="str">
        <f>'Complex Vessels'!I137</f>
        <v>Chemical Vat (Ethylbenzene)</v>
      </c>
      <c r="K137" s="45">
        <f>'Element Vessels'!F137</f>
        <v>0</v>
      </c>
      <c r="L137" s="45">
        <f>'Element Vessels'!G137</f>
        <v>0</v>
      </c>
      <c r="M137" s="45">
        <f>'Element Vessels'!H137</f>
        <v>0</v>
      </c>
      <c r="N137" s="45">
        <f>'Element Vessels'!I137</f>
        <v>0</v>
      </c>
      <c r="O137" s="51">
        <f>'Pellets (Poly)'!F137</f>
        <v>0</v>
      </c>
      <c r="P137" s="51">
        <f>'Pellets (Poly)'!G137</f>
        <v>0</v>
      </c>
      <c r="Q137" s="51">
        <f>'Pellets (Poly)'!H137</f>
        <v>0</v>
      </c>
      <c r="R137" s="51">
        <f>'Pellets (Poly)'!I137</f>
        <v>0</v>
      </c>
      <c r="S137" s="51">
        <f>'Fibers (Poly)'!C137</f>
        <v>0</v>
      </c>
      <c r="T137" s="51">
        <f>'Blocks (Poly)'!D137</f>
        <v>0</v>
      </c>
      <c r="U137" s="51">
        <f>'Slabs (Poly)'!F137</f>
        <v>0</v>
      </c>
      <c r="V137" s="51">
        <f>'Stairs (Poly)'!D137</f>
        <v>0</v>
      </c>
      <c r="W137" s="45">
        <f>Molds!C137</f>
        <v>0</v>
      </c>
      <c r="X137" s="45">
        <f xml:space="preserve"> 'Molded Items'!C137</f>
        <v>0</v>
      </c>
      <c r="Y137" s="45">
        <f>Inventories!$D137</f>
        <v>0</v>
      </c>
      <c r="Z137" s="45">
        <f>'Gripped Tools'!C137</f>
        <v>0</v>
      </c>
      <c r="AA137" s="45">
        <f>'Pogo Stick'!$C137</f>
        <v>0</v>
      </c>
      <c r="AB137" s="45">
        <f>'Custom Item'!$C137</f>
        <v>0</v>
      </c>
      <c r="AC137" s="45" t="str">
        <f>'[1]Items (MC)'!B137</f>
        <v>Carrot</v>
      </c>
      <c r="AD137" s="45" t="str">
        <f>'[1]Blocks (MC)'!B137</f>
        <v>Birch Stairs</v>
      </c>
    </row>
    <row r="138" spans="1:30" x14ac:dyDescent="0.2">
      <c r="A138" s="44">
        <f>Ores!C138</f>
        <v>0</v>
      </c>
      <c r="B138" s="44">
        <f>Ingots!C138</f>
        <v>0</v>
      </c>
      <c r="C138" s="44">
        <f>'Block (Comp)'!C138</f>
        <v>0</v>
      </c>
      <c r="D138" s="45">
        <f>Catalysts!C138</f>
        <v>0</v>
      </c>
      <c r="E138" s="45">
        <f>'Pellets (Poly)'!F135</f>
        <v>0</v>
      </c>
      <c r="F138" s="45">
        <f>'Compound Vessels'!C140</f>
        <v>0</v>
      </c>
      <c r="G138" s="48" t="str">
        <f>'Complex Vessels'!F138</f>
        <v>Flask (Ethylene)</v>
      </c>
      <c r="H138" s="48" t="str">
        <f>'Complex Vessels'!G138</f>
        <v>Cartridge (Ethylene)</v>
      </c>
      <c r="I138" s="48" t="str">
        <f>'Complex Vessels'!H138</f>
        <v>Canister (Ethylene)</v>
      </c>
      <c r="J138" s="48" t="str">
        <f>'Complex Vessels'!I138</f>
        <v>Chemical Tank (Ethylene)</v>
      </c>
      <c r="K138" s="45">
        <f>'Element Vessels'!F138</f>
        <v>0</v>
      </c>
      <c r="L138" s="45">
        <f>'Element Vessels'!G138</f>
        <v>0</v>
      </c>
      <c r="M138" s="45">
        <f>'Element Vessels'!H138</f>
        <v>0</v>
      </c>
      <c r="N138" s="45">
        <f>'Element Vessels'!I138</f>
        <v>0</v>
      </c>
      <c r="O138" s="51">
        <f>'Pellets (Poly)'!F138</f>
        <v>0</v>
      </c>
      <c r="P138" s="51">
        <f>'Pellets (Poly)'!G138</f>
        <v>0</v>
      </c>
      <c r="Q138" s="51">
        <f>'Pellets (Poly)'!H138</f>
        <v>0</v>
      </c>
      <c r="R138" s="51">
        <f>'Pellets (Poly)'!I138</f>
        <v>0</v>
      </c>
      <c r="S138" s="51">
        <f>'Fibers (Poly)'!C138</f>
        <v>0</v>
      </c>
      <c r="T138" s="51">
        <f>'Blocks (Poly)'!D138</f>
        <v>0</v>
      </c>
      <c r="U138" s="51">
        <f>'Slabs (Poly)'!F138</f>
        <v>0</v>
      </c>
      <c r="V138" s="51">
        <f>'Stairs (Poly)'!D138</f>
        <v>0</v>
      </c>
      <c r="W138" s="45">
        <f>Molds!C138</f>
        <v>0</v>
      </c>
      <c r="X138" s="45">
        <f xml:space="preserve"> 'Molded Items'!C138</f>
        <v>0</v>
      </c>
      <c r="Y138" s="45">
        <f>Inventories!$D138</f>
        <v>0</v>
      </c>
      <c r="Z138" s="45">
        <f>'Gripped Tools'!C138</f>
        <v>0</v>
      </c>
      <c r="AA138" s="45">
        <f>'Pogo Stick'!$C138</f>
        <v>0</v>
      </c>
      <c r="AB138" s="45">
        <f>'Custom Item'!$C138</f>
        <v>0</v>
      </c>
      <c r="AC138" s="45" t="str">
        <f>'[1]Items (MC)'!B138</f>
        <v>Potato</v>
      </c>
      <c r="AD138" s="45" t="str">
        <f>'[1]Blocks (MC)'!B138</f>
        <v>Jungle Stairs</v>
      </c>
    </row>
    <row r="139" spans="1:30" x14ac:dyDescent="0.2">
      <c r="A139" s="44">
        <f>Ores!C139</f>
        <v>0</v>
      </c>
      <c r="B139" s="44">
        <f>Ingots!C139</f>
        <v>0</v>
      </c>
      <c r="C139" s="44">
        <f>'Block (Comp)'!C139</f>
        <v>0</v>
      </c>
      <c r="D139" s="45">
        <f>Catalysts!C139</f>
        <v>0</v>
      </c>
      <c r="E139" s="45">
        <f>'Pellets (Poly)'!F136</f>
        <v>0</v>
      </c>
      <c r="F139" s="45">
        <f>'Compound Vessels'!C141</f>
        <v>0</v>
      </c>
      <c r="G139" s="48" t="str">
        <f>'Complex Vessels'!F139</f>
        <v>Vial (Ethylene Carbonate)</v>
      </c>
      <c r="H139" s="48" t="str">
        <f>'Complex Vessels'!G139</f>
        <v>Beaker (Ethylene Carbonate)</v>
      </c>
      <c r="I139" s="48" t="str">
        <f>'Complex Vessels'!H139</f>
        <v>Drum (Ethylene Carbonate)</v>
      </c>
      <c r="J139" s="48" t="str">
        <f>'Complex Vessels'!I139</f>
        <v>Chemical Vat (Ethylene Carbonate)</v>
      </c>
      <c r="K139" s="45">
        <f>'Element Vessels'!F139</f>
        <v>0</v>
      </c>
      <c r="L139" s="45">
        <f>'Element Vessels'!G139</f>
        <v>0</v>
      </c>
      <c r="M139" s="45">
        <f>'Element Vessels'!H139</f>
        <v>0</v>
      </c>
      <c r="N139" s="45">
        <f>'Element Vessels'!I139</f>
        <v>0</v>
      </c>
      <c r="O139" s="51">
        <f>'Pellets (Poly)'!F139</f>
        <v>0</v>
      </c>
      <c r="P139" s="51">
        <f>'Pellets (Poly)'!G139</f>
        <v>0</v>
      </c>
      <c r="Q139" s="51">
        <f>'Pellets (Poly)'!H139</f>
        <v>0</v>
      </c>
      <c r="R139" s="51">
        <f>'Pellets (Poly)'!I139</f>
        <v>0</v>
      </c>
      <c r="S139" s="51">
        <f>'Fibers (Poly)'!C139</f>
        <v>0</v>
      </c>
      <c r="T139" s="51">
        <f>'Blocks (Poly)'!D139</f>
        <v>0</v>
      </c>
      <c r="U139" s="51">
        <f>'Slabs (Poly)'!F139</f>
        <v>0</v>
      </c>
      <c r="V139" s="51">
        <f>'Stairs (Poly)'!D139</f>
        <v>0</v>
      </c>
      <c r="W139" s="45">
        <f>Molds!C139</f>
        <v>0</v>
      </c>
      <c r="X139" s="45">
        <f xml:space="preserve"> 'Molded Items'!C139</f>
        <v>0</v>
      </c>
      <c r="Y139" s="45">
        <f>Inventories!$D139</f>
        <v>0</v>
      </c>
      <c r="Z139" s="45">
        <f>'Gripped Tools'!C139</f>
        <v>0</v>
      </c>
      <c r="AA139" s="45">
        <f>'Pogo Stick'!$C139</f>
        <v>0</v>
      </c>
      <c r="AB139" s="45">
        <f>'Custom Item'!$C139</f>
        <v>0</v>
      </c>
      <c r="AC139" s="45" t="str">
        <f>'[1]Items (MC)'!B139</f>
        <v>Baked Potato</v>
      </c>
      <c r="AD139" s="45" t="str">
        <f>'[1]Blocks (MC)'!B139</f>
        <v>Command Block</v>
      </c>
    </row>
    <row r="140" spans="1:30" x14ac:dyDescent="0.2">
      <c r="A140" s="44">
        <f>Ores!C140</f>
        <v>0</v>
      </c>
      <c r="B140" s="44">
        <f>Ingots!C140</f>
        <v>0</v>
      </c>
      <c r="C140" s="44">
        <f>'Block (Comp)'!C140</f>
        <v>0</v>
      </c>
      <c r="D140" s="45">
        <f>Catalysts!C140</f>
        <v>0</v>
      </c>
      <c r="E140" s="45">
        <f>'Pellets (Poly)'!F137</f>
        <v>0</v>
      </c>
      <c r="F140" s="45">
        <f>'Compound Vessels'!C142</f>
        <v>0</v>
      </c>
      <c r="G140" s="48" t="str">
        <f>'Complex Vessels'!F140</f>
        <v>Vial (Ethylene Glycol)</v>
      </c>
      <c r="H140" s="48" t="str">
        <f>'Complex Vessels'!G140</f>
        <v>Beaker (Ethylene Glycol)</v>
      </c>
      <c r="I140" s="48" t="str">
        <f>'Complex Vessels'!H140</f>
        <v>Drum (Ethylene Glycol)</v>
      </c>
      <c r="J140" s="48" t="str">
        <f>'Complex Vessels'!I140</f>
        <v>Chemical Vat (Ethylene Glycol)</v>
      </c>
      <c r="K140" s="45">
        <f>'Element Vessels'!F140</f>
        <v>0</v>
      </c>
      <c r="L140" s="45">
        <f>'Element Vessels'!G140</f>
        <v>0</v>
      </c>
      <c r="M140" s="45">
        <f>'Element Vessels'!H140</f>
        <v>0</v>
      </c>
      <c r="N140" s="45">
        <f>'Element Vessels'!I140</f>
        <v>0</v>
      </c>
      <c r="O140" s="51">
        <f>'Pellets (Poly)'!F140</f>
        <v>0</v>
      </c>
      <c r="P140" s="51">
        <f>'Pellets (Poly)'!G140</f>
        <v>0</v>
      </c>
      <c r="Q140" s="51">
        <f>'Pellets (Poly)'!H140</f>
        <v>0</v>
      </c>
      <c r="R140" s="51">
        <f>'Pellets (Poly)'!I140</f>
        <v>0</v>
      </c>
      <c r="S140" s="51">
        <f>'Fibers (Poly)'!C140</f>
        <v>0</v>
      </c>
      <c r="T140" s="51">
        <f>'Blocks (Poly)'!D140</f>
        <v>0</v>
      </c>
      <c r="U140" s="51">
        <f>'Slabs (Poly)'!F140</f>
        <v>0</v>
      </c>
      <c r="V140" s="51">
        <f>'Stairs (Poly)'!D140</f>
        <v>0</v>
      </c>
      <c r="W140" s="45">
        <f>Molds!C140</f>
        <v>0</v>
      </c>
      <c r="X140" s="45">
        <f xml:space="preserve"> 'Molded Items'!C140</f>
        <v>0</v>
      </c>
      <c r="Y140" s="45">
        <f>Inventories!$D140</f>
        <v>0</v>
      </c>
      <c r="Z140" s="45">
        <f>'Gripped Tools'!C140</f>
        <v>0</v>
      </c>
      <c r="AA140" s="45">
        <f>'Pogo Stick'!$C140</f>
        <v>0</v>
      </c>
      <c r="AB140" s="45">
        <f>'Custom Item'!$C140</f>
        <v>0</v>
      </c>
      <c r="AC140" s="45" t="str">
        <f>'[1]Items (MC)'!B140</f>
        <v>Poisonous Potato</v>
      </c>
      <c r="AD140" s="45" t="str">
        <f>'[1]Blocks (MC)'!B140</f>
        <v>Beacon</v>
      </c>
    </row>
    <row r="141" spans="1:30" x14ac:dyDescent="0.2">
      <c r="A141" s="44">
        <f>Ores!C141</f>
        <v>0</v>
      </c>
      <c r="B141" s="44">
        <f>Ingots!C141</f>
        <v>0</v>
      </c>
      <c r="C141" s="44">
        <f>'Block (Comp)'!C141</f>
        <v>0</v>
      </c>
      <c r="D141" s="45">
        <f>Catalysts!C141</f>
        <v>0</v>
      </c>
      <c r="E141" s="45">
        <f>'Pellets (Poly)'!F138</f>
        <v>0</v>
      </c>
      <c r="F141" s="45">
        <f>'Compound Vessels'!C143</f>
        <v>0</v>
      </c>
      <c r="G141" s="48" t="str">
        <f>'Complex Vessels'!F141</f>
        <v>Vial (Ethylene Oxide)</v>
      </c>
      <c r="H141" s="48" t="str">
        <f>'Complex Vessels'!G141</f>
        <v>Beaker (Ethylene Oxide)</v>
      </c>
      <c r="I141" s="48" t="str">
        <f>'Complex Vessels'!H141</f>
        <v>Drum (Ethylene Oxide)</v>
      </c>
      <c r="J141" s="48" t="str">
        <f>'Complex Vessels'!I141</f>
        <v>Chemical Vat (Ethylene Oxide)</v>
      </c>
      <c r="K141" s="45">
        <f>'Element Vessels'!F141</f>
        <v>0</v>
      </c>
      <c r="L141" s="45">
        <f>'Element Vessels'!G141</f>
        <v>0</v>
      </c>
      <c r="M141" s="45">
        <f>'Element Vessels'!H141</f>
        <v>0</v>
      </c>
      <c r="N141" s="45">
        <f>'Element Vessels'!I141</f>
        <v>0</v>
      </c>
      <c r="O141" s="51">
        <f>'Pellets (Poly)'!F141</f>
        <v>0</v>
      </c>
      <c r="P141" s="51">
        <f>'Pellets (Poly)'!G141</f>
        <v>0</v>
      </c>
      <c r="Q141" s="51">
        <f>'Pellets (Poly)'!H141</f>
        <v>0</v>
      </c>
      <c r="R141" s="51">
        <f>'Pellets (Poly)'!I141</f>
        <v>0</v>
      </c>
      <c r="S141" s="51">
        <f>'Fibers (Poly)'!C141</f>
        <v>0</v>
      </c>
      <c r="T141" s="51">
        <f>'Blocks (Poly)'!D141</f>
        <v>0</v>
      </c>
      <c r="U141" s="51">
        <f>'Slabs (Poly)'!F141</f>
        <v>0</v>
      </c>
      <c r="V141" s="51">
        <f>'Stairs (Poly)'!D141</f>
        <v>0</v>
      </c>
      <c r="W141" s="45">
        <f>Molds!C141</f>
        <v>0</v>
      </c>
      <c r="X141" s="45">
        <f xml:space="preserve"> 'Molded Items'!C141</f>
        <v>0</v>
      </c>
      <c r="Y141" s="45">
        <f>Inventories!$D141</f>
        <v>0</v>
      </c>
      <c r="Z141" s="45">
        <f>'Gripped Tools'!C141</f>
        <v>0</v>
      </c>
      <c r="AA141" s="45">
        <f>'Pogo Stick'!$C141</f>
        <v>0</v>
      </c>
      <c r="AB141" s="45">
        <f>'Custom Item'!$C141</f>
        <v>0</v>
      </c>
      <c r="AC141" s="45" t="str">
        <f>'[1]Items (MC)'!B141</f>
        <v>Map</v>
      </c>
      <c r="AD141" s="45" t="str">
        <f>'[1]Blocks (MC)'!B141</f>
        <v>Cobblestone Wall</v>
      </c>
    </row>
    <row r="142" spans="1:30" x14ac:dyDescent="0.2">
      <c r="A142" s="44">
        <f>Ores!C142</f>
        <v>0</v>
      </c>
      <c r="B142" s="44">
        <f>Ingots!C142</f>
        <v>0</v>
      </c>
      <c r="C142" s="44">
        <f>'Block (Comp)'!C142</f>
        <v>0</v>
      </c>
      <c r="D142" s="45">
        <f>Catalysts!C142</f>
        <v>0</v>
      </c>
      <c r="E142" s="45">
        <f>'Pellets (Poly)'!F139</f>
        <v>0</v>
      </c>
      <c r="F142" s="45">
        <f>'Compound Vessels'!C144</f>
        <v>0</v>
      </c>
      <c r="G142" s="48" t="str">
        <f>'Complex Vessels'!F142</f>
        <v>Vial (Ethylidene Diacetate)</v>
      </c>
      <c r="H142" s="48" t="str">
        <f>'Complex Vessels'!G142</f>
        <v>Beaker (Ethylidene Diacetate)</v>
      </c>
      <c r="I142" s="48" t="str">
        <f>'Complex Vessels'!H142</f>
        <v>Drum (Ethylidene Diacetate)</v>
      </c>
      <c r="J142" s="48" t="str">
        <f>'Complex Vessels'!I142</f>
        <v>Chemical Vat (Ethylidene Diacetate)</v>
      </c>
      <c r="K142" s="45">
        <f>'Element Vessels'!F142</f>
        <v>0</v>
      </c>
      <c r="L142" s="45">
        <f>'Element Vessels'!G142</f>
        <v>0</v>
      </c>
      <c r="M142" s="45">
        <f>'Element Vessels'!H142</f>
        <v>0</v>
      </c>
      <c r="N142" s="45">
        <f>'Element Vessels'!I142</f>
        <v>0</v>
      </c>
      <c r="O142" s="51">
        <f>'Pellets (Poly)'!F142</f>
        <v>0</v>
      </c>
      <c r="P142" s="51">
        <f>'Pellets (Poly)'!G142</f>
        <v>0</v>
      </c>
      <c r="Q142" s="51">
        <f>'Pellets (Poly)'!H142</f>
        <v>0</v>
      </c>
      <c r="R142" s="51">
        <f>'Pellets (Poly)'!I142</f>
        <v>0</v>
      </c>
      <c r="S142" s="51">
        <f>'Fibers (Poly)'!C142</f>
        <v>0</v>
      </c>
      <c r="T142" s="51">
        <f>'Blocks (Poly)'!D142</f>
        <v>0</v>
      </c>
      <c r="U142" s="51">
        <f>'Slabs (Poly)'!F142</f>
        <v>0</v>
      </c>
      <c r="V142" s="51">
        <f>'Stairs (Poly)'!D142</f>
        <v>0</v>
      </c>
      <c r="W142" s="45">
        <f>Molds!C142</f>
        <v>0</v>
      </c>
      <c r="X142" s="45">
        <f xml:space="preserve"> 'Molded Items'!C142</f>
        <v>0</v>
      </c>
      <c r="Y142" s="45">
        <f>Inventories!$D142</f>
        <v>0</v>
      </c>
      <c r="Z142" s="45">
        <f>'Gripped Tools'!C142</f>
        <v>0</v>
      </c>
      <c r="AA142" s="45">
        <f>'Pogo Stick'!$C142</f>
        <v>0</v>
      </c>
      <c r="AB142" s="45">
        <f>'Custom Item'!$C142</f>
        <v>0</v>
      </c>
      <c r="AC142" s="45" t="str">
        <f>'[1]Items (MC)'!B142</f>
        <v>Golden Carrot</v>
      </c>
      <c r="AD142" s="45" t="str">
        <f>'[1]Blocks (MC)'!B142</f>
        <v>Flower Pot</v>
      </c>
    </row>
    <row r="143" spans="1:30" x14ac:dyDescent="0.2">
      <c r="A143" s="44">
        <f>Ores!C143</f>
        <v>0</v>
      </c>
      <c r="B143" s="44">
        <f>Ingots!C143</f>
        <v>0</v>
      </c>
      <c r="C143" s="44">
        <f>'Block (Comp)'!C143</f>
        <v>0</v>
      </c>
      <c r="D143" s="45">
        <f>Catalysts!C143</f>
        <v>0</v>
      </c>
      <c r="E143" s="45">
        <f>'Pellets (Poly)'!F140</f>
        <v>0</v>
      </c>
      <c r="F143" s="45">
        <f>'Compound Vessels'!C145</f>
        <v>0</v>
      </c>
      <c r="G143" s="48" t="str">
        <f>'Complex Vessels'!F143</f>
        <v>Vial (Eugenol)</v>
      </c>
      <c r="H143" s="48" t="str">
        <f>'Complex Vessels'!G143</f>
        <v>Beaker (Eugenol)</v>
      </c>
      <c r="I143" s="48" t="str">
        <f>'Complex Vessels'!H143</f>
        <v>Drum (Eugenol)</v>
      </c>
      <c r="J143" s="48" t="str">
        <f>'Complex Vessels'!I143</f>
        <v>Chemical Vat (Eugenol)</v>
      </c>
      <c r="K143" s="45">
        <f>'Element Vessels'!F143</f>
        <v>0</v>
      </c>
      <c r="L143" s="45">
        <f>'Element Vessels'!G143</f>
        <v>0</v>
      </c>
      <c r="M143" s="45">
        <f>'Element Vessels'!H143</f>
        <v>0</v>
      </c>
      <c r="N143" s="45">
        <f>'Element Vessels'!I143</f>
        <v>0</v>
      </c>
      <c r="O143" s="51">
        <f>'Pellets (Poly)'!F143</f>
        <v>0</v>
      </c>
      <c r="P143" s="51">
        <f>'Pellets (Poly)'!G143</f>
        <v>0</v>
      </c>
      <c r="Q143" s="51">
        <f>'Pellets (Poly)'!H143</f>
        <v>0</v>
      </c>
      <c r="R143" s="51">
        <f>'Pellets (Poly)'!I143</f>
        <v>0</v>
      </c>
      <c r="S143" s="51">
        <f>'Fibers (Poly)'!C143</f>
        <v>0</v>
      </c>
      <c r="T143" s="51">
        <f>'Blocks (Poly)'!D143</f>
        <v>0</v>
      </c>
      <c r="U143" s="51">
        <f>'Slabs (Poly)'!F143</f>
        <v>0</v>
      </c>
      <c r="V143" s="51">
        <f>'Stairs (Poly)'!D143</f>
        <v>0</v>
      </c>
      <c r="W143" s="45">
        <f>Molds!C143</f>
        <v>0</v>
      </c>
      <c r="X143" s="45">
        <f xml:space="preserve"> 'Molded Items'!C143</f>
        <v>0</v>
      </c>
      <c r="Y143" s="45">
        <f>Inventories!$D143</f>
        <v>0</v>
      </c>
      <c r="Z143" s="45">
        <f>'Gripped Tools'!C143</f>
        <v>0</v>
      </c>
      <c r="AA143" s="45">
        <f>'Pogo Stick'!$C143</f>
        <v>0</v>
      </c>
      <c r="AB143" s="45">
        <f>'Custom Item'!$C143</f>
        <v>0</v>
      </c>
      <c r="AC143" s="45" t="str">
        <f>'[1]Items (MC)'!B143</f>
        <v>Skull</v>
      </c>
      <c r="AD143" s="45" t="str">
        <f>'[1]Blocks (MC)'!B143</f>
        <v>Carrots</v>
      </c>
    </row>
    <row r="144" spans="1:30" x14ac:dyDescent="0.2">
      <c r="A144" s="44">
        <f>Ores!C144</f>
        <v>0</v>
      </c>
      <c r="B144" s="44">
        <f>Ingots!C144</f>
        <v>0</v>
      </c>
      <c r="C144" s="44">
        <f>'Block (Comp)'!C144</f>
        <v>0</v>
      </c>
      <c r="D144" s="45">
        <f>Catalysts!C144</f>
        <v>0</v>
      </c>
      <c r="E144" s="45">
        <f>'Pellets (Poly)'!F141</f>
        <v>0</v>
      </c>
      <c r="F144" s="45">
        <f>'Compound Vessels'!C146</f>
        <v>0</v>
      </c>
      <c r="G144" s="48" t="str">
        <f>'Complex Vessels'!F144</f>
        <v>Vial (Ferric Chloride)</v>
      </c>
      <c r="H144" s="48" t="str">
        <f>'Complex Vessels'!G144</f>
        <v>Beaker (Ferric Chloride)</v>
      </c>
      <c r="I144" s="48" t="str">
        <f>'Complex Vessels'!H144</f>
        <v>Drum (Ferric Chloride)</v>
      </c>
      <c r="J144" s="48" t="str">
        <f>'Complex Vessels'!I144</f>
        <v>Chemical Vat (Ferric Chloride)</v>
      </c>
      <c r="K144" s="45">
        <f>'Element Vessels'!F144</f>
        <v>0</v>
      </c>
      <c r="L144" s="45">
        <f>'Element Vessels'!G144</f>
        <v>0</v>
      </c>
      <c r="M144" s="45">
        <f>'Element Vessels'!H144</f>
        <v>0</v>
      </c>
      <c r="N144" s="45">
        <f>'Element Vessels'!I144</f>
        <v>0</v>
      </c>
      <c r="O144" s="51">
        <f>'Pellets (Poly)'!F144</f>
        <v>0</v>
      </c>
      <c r="P144" s="51">
        <f>'Pellets (Poly)'!G144</f>
        <v>0</v>
      </c>
      <c r="Q144" s="51">
        <f>'Pellets (Poly)'!H144</f>
        <v>0</v>
      </c>
      <c r="R144" s="51">
        <f>'Pellets (Poly)'!I144</f>
        <v>0</v>
      </c>
      <c r="S144" s="51">
        <f>'Fibers (Poly)'!C144</f>
        <v>0</v>
      </c>
      <c r="T144" s="51">
        <f>'Blocks (Poly)'!D144</f>
        <v>0</v>
      </c>
      <c r="U144" s="51">
        <f>'Slabs (Poly)'!F144</f>
        <v>0</v>
      </c>
      <c r="V144" s="51">
        <f>'Stairs (Poly)'!D144</f>
        <v>0</v>
      </c>
      <c r="W144" s="45">
        <f>Molds!C144</f>
        <v>0</v>
      </c>
      <c r="X144" s="45">
        <f xml:space="preserve"> 'Molded Items'!C144</f>
        <v>0</v>
      </c>
      <c r="Y144" s="45">
        <f>Inventories!$D144</f>
        <v>0</v>
      </c>
      <c r="Z144" s="45">
        <f>'Gripped Tools'!C144</f>
        <v>0</v>
      </c>
      <c r="AA144" s="45">
        <f>'Pogo Stick'!$C144</f>
        <v>0</v>
      </c>
      <c r="AB144" s="45">
        <f>'Custom Item'!$C144</f>
        <v>0</v>
      </c>
      <c r="AC144" s="45" t="str">
        <f>'[1]Items (MC)'!B144</f>
        <v>Carrot On A Stick</v>
      </c>
      <c r="AD144" s="45" t="str">
        <f>'[1]Blocks (MC)'!B144</f>
        <v>Potatoes</v>
      </c>
    </row>
    <row r="145" spans="1:30" x14ac:dyDescent="0.2">
      <c r="A145" s="44">
        <f>Ores!C145</f>
        <v>0</v>
      </c>
      <c r="B145" s="44">
        <f>Ingots!C145</f>
        <v>0</v>
      </c>
      <c r="C145" s="44">
        <f>'Block (Comp)'!C145</f>
        <v>0</v>
      </c>
      <c r="D145" s="45">
        <f>Catalysts!C145</f>
        <v>0</v>
      </c>
      <c r="E145" s="45">
        <f>'Pellets (Poly)'!F142</f>
        <v>0</v>
      </c>
      <c r="F145" s="45">
        <f>'Compound Vessels'!C147</f>
        <v>0</v>
      </c>
      <c r="G145" s="48" t="str">
        <f>'Complex Vessels'!F145</f>
        <v>Vial (Ferric Oxide(Iron III Oxide))</v>
      </c>
      <c r="H145" s="48" t="str">
        <f>'Complex Vessels'!G145</f>
        <v>Beaker (Ferric Oxide(Iron III Oxide))</v>
      </c>
      <c r="I145" s="48" t="str">
        <f>'Complex Vessels'!H145</f>
        <v>Drum (Ferric Oxide(Iron III Oxide))</v>
      </c>
      <c r="J145" s="48" t="str">
        <f>'Complex Vessels'!I145</f>
        <v>Chemical Vat (Ferric Oxide(Iron III Oxide))</v>
      </c>
      <c r="K145" s="45">
        <f>'Element Vessels'!F145</f>
        <v>0</v>
      </c>
      <c r="L145" s="45">
        <f>'Element Vessels'!G145</f>
        <v>0</v>
      </c>
      <c r="M145" s="45">
        <f>'Element Vessels'!H145</f>
        <v>0</v>
      </c>
      <c r="N145" s="45">
        <f>'Element Vessels'!I145</f>
        <v>0</v>
      </c>
      <c r="O145" s="51">
        <f>'Pellets (Poly)'!F145</f>
        <v>0</v>
      </c>
      <c r="P145" s="51">
        <f>'Pellets (Poly)'!G145</f>
        <v>0</v>
      </c>
      <c r="Q145" s="51">
        <f>'Pellets (Poly)'!H145</f>
        <v>0</v>
      </c>
      <c r="R145" s="51">
        <f>'Pellets (Poly)'!I145</f>
        <v>0</v>
      </c>
      <c r="S145" s="51">
        <f>'Fibers (Poly)'!C145</f>
        <v>0</v>
      </c>
      <c r="T145" s="51">
        <f>'Blocks (Poly)'!D145</f>
        <v>0</v>
      </c>
      <c r="U145" s="51">
        <f>'Slabs (Poly)'!F145</f>
        <v>0</v>
      </c>
      <c r="V145" s="51">
        <f>'Stairs (Poly)'!D145</f>
        <v>0</v>
      </c>
      <c r="W145" s="45">
        <f>Molds!C145</f>
        <v>0</v>
      </c>
      <c r="X145" s="45">
        <f xml:space="preserve"> 'Molded Items'!C145</f>
        <v>0</v>
      </c>
      <c r="Y145" s="45">
        <f>Inventories!$D145</f>
        <v>0</v>
      </c>
      <c r="Z145" s="45">
        <f>'Gripped Tools'!C145</f>
        <v>0</v>
      </c>
      <c r="AA145" s="45">
        <f>'Pogo Stick'!$C145</f>
        <v>0</v>
      </c>
      <c r="AB145" s="45">
        <f>'Custom Item'!$C145</f>
        <v>0</v>
      </c>
      <c r="AC145" s="45" t="str">
        <f>'[1]Items (MC)'!B145</f>
        <v>Nether Star</v>
      </c>
      <c r="AD145" s="45" t="str">
        <f>'[1]Blocks (MC)'!B145</f>
        <v>Wooden Button</v>
      </c>
    </row>
    <row r="146" spans="1:30" x14ac:dyDescent="0.2">
      <c r="A146" s="44">
        <f>Ores!C146</f>
        <v>0</v>
      </c>
      <c r="B146" s="44">
        <f>Ingots!C146</f>
        <v>0</v>
      </c>
      <c r="C146" s="44">
        <f>'Block (Comp)'!C146</f>
        <v>0</v>
      </c>
      <c r="D146" s="45">
        <f>Catalysts!C146</f>
        <v>0</v>
      </c>
      <c r="E146" s="45">
        <f>'Pellets (Poly)'!F143</f>
        <v>0</v>
      </c>
      <c r="F146" s="45">
        <f>'Compound Vessels'!C148</f>
        <v>0</v>
      </c>
      <c r="G146" s="48" t="str">
        <f>'Complex Vessels'!F146</f>
        <v>Vial (Ferrous Ferric Oxide (Iron II-III Oxide))</v>
      </c>
      <c r="H146" s="48" t="str">
        <f>'Complex Vessels'!G146</f>
        <v>Beaker (Ferrous Ferric Oxide (Iron II-III Oxide))</v>
      </c>
      <c r="I146" s="48" t="str">
        <f>'Complex Vessels'!H146</f>
        <v>Drum (Ferrous Ferric Oxide (Iron II-III Oxide))</v>
      </c>
      <c r="J146" s="48" t="str">
        <f>'Complex Vessels'!I146</f>
        <v>Chemical Vat (Ferrous Ferric Oxide (Iron II-III Oxide))</v>
      </c>
      <c r="K146" s="45">
        <f>'Element Vessels'!F146</f>
        <v>0</v>
      </c>
      <c r="L146" s="45">
        <f>'Element Vessels'!G146</f>
        <v>0</v>
      </c>
      <c r="M146" s="45">
        <f>'Element Vessels'!H146</f>
        <v>0</v>
      </c>
      <c r="N146" s="45">
        <f>'Element Vessels'!I146</f>
        <v>0</v>
      </c>
      <c r="O146" s="51">
        <f>'Pellets (Poly)'!F146</f>
        <v>0</v>
      </c>
      <c r="P146" s="51">
        <f>'Pellets (Poly)'!G146</f>
        <v>0</v>
      </c>
      <c r="Q146" s="51">
        <f>'Pellets (Poly)'!H146</f>
        <v>0</v>
      </c>
      <c r="R146" s="51">
        <f>'Pellets (Poly)'!I146</f>
        <v>0</v>
      </c>
      <c r="S146" s="51">
        <f>'Fibers (Poly)'!C146</f>
        <v>0</v>
      </c>
      <c r="T146" s="51">
        <f>'Blocks (Poly)'!D146</f>
        <v>0</v>
      </c>
      <c r="U146" s="51">
        <f>'Slabs (Poly)'!F146</f>
        <v>0</v>
      </c>
      <c r="V146" s="51">
        <f>'Stairs (Poly)'!D146</f>
        <v>0</v>
      </c>
      <c r="W146" s="45">
        <f>Molds!C146</f>
        <v>0</v>
      </c>
      <c r="X146" s="45">
        <f xml:space="preserve"> 'Molded Items'!C146</f>
        <v>0</v>
      </c>
      <c r="Y146" s="45">
        <f>Inventories!$D146</f>
        <v>0</v>
      </c>
      <c r="Z146" s="45">
        <f>'Gripped Tools'!C146</f>
        <v>0</v>
      </c>
      <c r="AA146" s="45">
        <f>'Pogo Stick'!$C146</f>
        <v>0</v>
      </c>
      <c r="AB146" s="45">
        <f>'Custom Item'!$C146</f>
        <v>0</v>
      </c>
      <c r="AC146" s="45" t="str">
        <f>'[1]Items (MC)'!B146</f>
        <v>Pumpkin Pie</v>
      </c>
      <c r="AD146" s="45" t="str">
        <f>'[1]Blocks (MC)'!B146</f>
        <v>Skull</v>
      </c>
    </row>
    <row r="147" spans="1:30" x14ac:dyDescent="0.2">
      <c r="A147" s="44">
        <f>Ores!C147</f>
        <v>0</v>
      </c>
      <c r="B147" s="44">
        <f>Ingots!C147</f>
        <v>0</v>
      </c>
      <c r="C147" s="44">
        <f>'Block (Comp)'!C147</f>
        <v>0</v>
      </c>
      <c r="D147" s="45">
        <f>Catalysts!C147</f>
        <v>0</v>
      </c>
      <c r="E147" s="45">
        <f>'Pellets (Poly)'!F144</f>
        <v>0</v>
      </c>
      <c r="F147" s="45">
        <f>'Compound Vessels'!C149</f>
        <v>0</v>
      </c>
      <c r="G147" s="48" t="str">
        <f>'Complex Vessels'!F147</f>
        <v>Vial (Formaldehyde)</v>
      </c>
      <c r="H147" s="48" t="str">
        <f>'Complex Vessels'!G147</f>
        <v>Beaker (Formaldehyde)</v>
      </c>
      <c r="I147" s="48" t="str">
        <f>'Complex Vessels'!H147</f>
        <v>Drum (Formaldehyde)</v>
      </c>
      <c r="J147" s="48" t="str">
        <f>'Complex Vessels'!I147</f>
        <v>Chemical Vat (Formaldehyde)</v>
      </c>
      <c r="K147" s="45">
        <f>'Element Vessels'!F147</f>
        <v>0</v>
      </c>
      <c r="L147" s="45">
        <f>'Element Vessels'!G147</f>
        <v>0</v>
      </c>
      <c r="M147" s="45">
        <f>'Element Vessels'!H147</f>
        <v>0</v>
      </c>
      <c r="N147" s="45">
        <f>'Element Vessels'!I147</f>
        <v>0</v>
      </c>
      <c r="O147" s="51">
        <f>'Pellets (Poly)'!F147</f>
        <v>0</v>
      </c>
      <c r="P147" s="51">
        <f>'Pellets (Poly)'!G147</f>
        <v>0</v>
      </c>
      <c r="Q147" s="51">
        <f>'Pellets (Poly)'!H147</f>
        <v>0</v>
      </c>
      <c r="R147" s="51">
        <f>'Pellets (Poly)'!I147</f>
        <v>0</v>
      </c>
      <c r="S147" s="51">
        <f>'Fibers (Poly)'!C147</f>
        <v>0</v>
      </c>
      <c r="T147" s="51">
        <f>'Blocks (Poly)'!D147</f>
        <v>0</v>
      </c>
      <c r="U147" s="51">
        <f>'Slabs (Poly)'!F147</f>
        <v>0</v>
      </c>
      <c r="V147" s="51">
        <f>'Stairs (Poly)'!D147</f>
        <v>0</v>
      </c>
      <c r="W147" s="45">
        <f>Molds!C147</f>
        <v>0</v>
      </c>
      <c r="X147" s="45">
        <f xml:space="preserve"> 'Molded Items'!C147</f>
        <v>0</v>
      </c>
      <c r="Y147" s="45">
        <f>Inventories!$D147</f>
        <v>0</v>
      </c>
      <c r="Z147" s="45">
        <f>'Gripped Tools'!C147</f>
        <v>0</v>
      </c>
      <c r="AA147" s="45">
        <f>'Pogo Stick'!$C147</f>
        <v>0</v>
      </c>
      <c r="AB147" s="45">
        <f>'Custom Item'!$C147</f>
        <v>0</v>
      </c>
      <c r="AC147" s="45" t="str">
        <f>'[1]Items (MC)'!B147</f>
        <v>Fireworks</v>
      </c>
      <c r="AD147" s="45" t="str">
        <f>'[1]Blocks (MC)'!B147</f>
        <v>Anvil</v>
      </c>
    </row>
    <row r="148" spans="1:30" x14ac:dyDescent="0.2">
      <c r="A148" s="44">
        <f>Ores!C148</f>
        <v>0</v>
      </c>
      <c r="B148" s="44">
        <f>Ingots!C148</f>
        <v>0</v>
      </c>
      <c r="C148" s="44">
        <f>'Block (Comp)'!C148</f>
        <v>0</v>
      </c>
      <c r="D148" s="45">
        <f>Catalysts!C148</f>
        <v>0</v>
      </c>
      <c r="E148" s="45">
        <f>'Pellets (Poly)'!F145</f>
        <v>0</v>
      </c>
      <c r="F148" s="45">
        <f>'Compound Vessels'!C150</f>
        <v>0</v>
      </c>
      <c r="G148" s="48" t="str">
        <f>'Complex Vessels'!F148</f>
        <v>Vial (Formic Acid)</v>
      </c>
      <c r="H148" s="48" t="str">
        <f>'Complex Vessels'!G148</f>
        <v>Beaker (Formic Acid)</v>
      </c>
      <c r="I148" s="48" t="str">
        <f>'Complex Vessels'!H148</f>
        <v>Drum (Formic Acid)</v>
      </c>
      <c r="J148" s="48" t="str">
        <f>'Complex Vessels'!I148</f>
        <v>Chemical Vat (Formic Acid)</v>
      </c>
      <c r="K148" s="45">
        <f>'Element Vessels'!F148</f>
        <v>0</v>
      </c>
      <c r="L148" s="45">
        <f>'Element Vessels'!G148</f>
        <v>0</v>
      </c>
      <c r="M148" s="45">
        <f>'Element Vessels'!H148</f>
        <v>0</v>
      </c>
      <c r="N148" s="45">
        <f>'Element Vessels'!I148</f>
        <v>0</v>
      </c>
      <c r="O148" s="51">
        <f>'Pellets (Poly)'!F148</f>
        <v>0</v>
      </c>
      <c r="P148" s="51">
        <f>'Pellets (Poly)'!G148</f>
        <v>0</v>
      </c>
      <c r="Q148" s="51">
        <f>'Pellets (Poly)'!H148</f>
        <v>0</v>
      </c>
      <c r="R148" s="51">
        <f>'Pellets (Poly)'!I148</f>
        <v>0</v>
      </c>
      <c r="S148" s="51">
        <f>'Fibers (Poly)'!C148</f>
        <v>0</v>
      </c>
      <c r="T148" s="51">
        <f>'Blocks (Poly)'!D148</f>
        <v>0</v>
      </c>
      <c r="U148" s="51">
        <f>'Slabs (Poly)'!F148</f>
        <v>0</v>
      </c>
      <c r="V148" s="51">
        <f>'Stairs (Poly)'!D148</f>
        <v>0</v>
      </c>
      <c r="W148" s="45">
        <f>Molds!C148</f>
        <v>0</v>
      </c>
      <c r="X148" s="45">
        <f xml:space="preserve"> 'Molded Items'!C148</f>
        <v>0</v>
      </c>
      <c r="Y148" s="45">
        <f>Inventories!$D148</f>
        <v>0</v>
      </c>
      <c r="Z148" s="45">
        <f>'Gripped Tools'!C148</f>
        <v>0</v>
      </c>
      <c r="AA148" s="45">
        <f>'Pogo Stick'!$C148</f>
        <v>0</v>
      </c>
      <c r="AB148" s="45">
        <f>'Custom Item'!$C148</f>
        <v>0</v>
      </c>
      <c r="AC148" s="45" t="str">
        <f>'[1]Items (MC)'!B148</f>
        <v>Firework Charge</v>
      </c>
      <c r="AD148" s="45" t="str">
        <f>'[1]Blocks (MC)'!B148</f>
        <v>Trapped Chest</v>
      </c>
    </row>
    <row r="149" spans="1:30" x14ac:dyDescent="0.2">
      <c r="A149" s="44">
        <f>Ores!C149</f>
        <v>0</v>
      </c>
      <c r="B149" s="44">
        <f>Ingots!C149</f>
        <v>0</v>
      </c>
      <c r="C149" s="44">
        <f>'Block (Comp)'!C149</f>
        <v>0</v>
      </c>
      <c r="D149" s="45">
        <f>Catalysts!C149</f>
        <v>0</v>
      </c>
      <c r="E149" s="45">
        <f>'Pellets (Poly)'!F146</f>
        <v>0</v>
      </c>
      <c r="F149" s="45">
        <f>'Compound Vessels'!C151</f>
        <v>0</v>
      </c>
      <c r="G149" s="48" t="str">
        <f>'Complex Vessels'!F149</f>
        <v>Vial (Fructose)</v>
      </c>
      <c r="H149" s="48" t="str">
        <f>'Complex Vessels'!G149</f>
        <v>Beaker (Fructose)</v>
      </c>
      <c r="I149" s="48" t="str">
        <f>'Complex Vessels'!H149</f>
        <v>Drum (Fructose)</v>
      </c>
      <c r="J149" s="48" t="str">
        <f>'Complex Vessels'!I149</f>
        <v>Chemical Vat (Fructose)</v>
      </c>
      <c r="K149" s="45">
        <f>'Element Vessels'!F149</f>
        <v>0</v>
      </c>
      <c r="L149" s="45">
        <f>'Element Vessels'!G149</f>
        <v>0</v>
      </c>
      <c r="M149" s="45">
        <f>'Element Vessels'!H149</f>
        <v>0</v>
      </c>
      <c r="N149" s="45">
        <f>'Element Vessels'!I149</f>
        <v>0</v>
      </c>
      <c r="O149" s="51">
        <f>'Pellets (Poly)'!F149</f>
        <v>0</v>
      </c>
      <c r="P149" s="51">
        <f>'Pellets (Poly)'!G149</f>
        <v>0</v>
      </c>
      <c r="Q149" s="51">
        <f>'Pellets (Poly)'!H149</f>
        <v>0</v>
      </c>
      <c r="R149" s="51">
        <f>'Pellets (Poly)'!I149</f>
        <v>0</v>
      </c>
      <c r="S149" s="51">
        <f>'Fibers (Poly)'!C149</f>
        <v>0</v>
      </c>
      <c r="T149" s="51">
        <f>'Blocks (Poly)'!D149</f>
        <v>0</v>
      </c>
      <c r="U149" s="51">
        <f>'Slabs (Poly)'!F149</f>
        <v>0</v>
      </c>
      <c r="V149" s="51">
        <f>'Stairs (Poly)'!D149</f>
        <v>0</v>
      </c>
      <c r="W149" s="45">
        <f>Molds!C149</f>
        <v>0</v>
      </c>
      <c r="X149" s="45">
        <f xml:space="preserve"> 'Molded Items'!C149</f>
        <v>0</v>
      </c>
      <c r="Y149" s="45">
        <f>Inventories!$D149</f>
        <v>0</v>
      </c>
      <c r="Z149" s="45">
        <f>'Gripped Tools'!C149</f>
        <v>0</v>
      </c>
      <c r="AA149" s="45">
        <f>'Pogo Stick'!$C149</f>
        <v>0</v>
      </c>
      <c r="AB149" s="45">
        <f>'Custom Item'!$C149</f>
        <v>0</v>
      </c>
      <c r="AC149" s="45" t="str">
        <f>'[1]Items (MC)'!B149</f>
        <v>Enchanted Book</v>
      </c>
      <c r="AD149" s="45" t="str">
        <f>'[1]Blocks (MC)'!B149</f>
        <v>Light Weighted Pressure Plate</v>
      </c>
    </row>
    <row r="150" spans="1:30" x14ac:dyDescent="0.2">
      <c r="A150" s="44">
        <f>Ores!C150</f>
        <v>0</v>
      </c>
      <c r="B150" s="44">
        <f>Ingots!C150</f>
        <v>0</v>
      </c>
      <c r="C150" s="44">
        <f>'Block (Comp)'!C150</f>
        <v>0</v>
      </c>
      <c r="D150" s="45">
        <f>Catalysts!C150</f>
        <v>0</v>
      </c>
      <c r="E150" s="45">
        <f>'Pellets (Poly)'!F147</f>
        <v>0</v>
      </c>
      <c r="F150" s="45">
        <f>'Compound Vessels'!C152</f>
        <v>0</v>
      </c>
      <c r="G150" s="48" t="str">
        <f>'Complex Vessels'!F150</f>
        <v>Vial (Fruit Brandy)</v>
      </c>
      <c r="H150" s="48" t="str">
        <f>'Complex Vessels'!G150</f>
        <v>Beaker (Fruit Brandy)</v>
      </c>
      <c r="I150" s="48" t="str">
        <f>'Complex Vessels'!H150</f>
        <v>Drum (Fruit Brandy)</v>
      </c>
      <c r="J150" s="48" t="str">
        <f>'Complex Vessels'!I150</f>
        <v>Chemical Vat (Fruit Brandy)</v>
      </c>
      <c r="K150" s="45">
        <f>'Element Vessels'!F150</f>
        <v>0</v>
      </c>
      <c r="L150" s="45">
        <f>'Element Vessels'!G150</f>
        <v>0</v>
      </c>
      <c r="M150" s="45">
        <f>'Element Vessels'!H150</f>
        <v>0</v>
      </c>
      <c r="N150" s="45">
        <f>'Element Vessels'!I150</f>
        <v>0</v>
      </c>
      <c r="O150" s="51">
        <f>'Pellets (Poly)'!F150</f>
        <v>0</v>
      </c>
      <c r="P150" s="51">
        <f>'Pellets (Poly)'!G150</f>
        <v>0</v>
      </c>
      <c r="Q150" s="51">
        <f>'Pellets (Poly)'!H150</f>
        <v>0</v>
      </c>
      <c r="R150" s="51">
        <f>'Pellets (Poly)'!I150</f>
        <v>0</v>
      </c>
      <c r="S150" s="51">
        <f>'Fibers (Poly)'!C150</f>
        <v>0</v>
      </c>
      <c r="T150" s="51">
        <f>'Blocks (Poly)'!D150</f>
        <v>0</v>
      </c>
      <c r="U150" s="51">
        <f>'Slabs (Poly)'!F150</f>
        <v>0</v>
      </c>
      <c r="V150" s="51">
        <f>'Stairs (Poly)'!D150</f>
        <v>0</v>
      </c>
      <c r="W150" s="45">
        <f>Molds!C150</f>
        <v>0</v>
      </c>
      <c r="X150" s="45">
        <f xml:space="preserve"> 'Molded Items'!C150</f>
        <v>0</v>
      </c>
      <c r="Y150" s="45">
        <f>Inventories!$D150</f>
        <v>0</v>
      </c>
      <c r="Z150" s="45">
        <f>'Gripped Tools'!C150</f>
        <v>0</v>
      </c>
      <c r="AA150" s="45">
        <f>'Pogo Stick'!$C150</f>
        <v>0</v>
      </c>
      <c r="AB150" s="45">
        <f>'Custom Item'!$C150</f>
        <v>0</v>
      </c>
      <c r="AC150" s="45" t="str">
        <f>'[1]Items (MC)'!B150</f>
        <v>Comparator</v>
      </c>
      <c r="AD150" s="45" t="str">
        <f>'[1]Blocks (MC)'!B150</f>
        <v>Heavy Weighted Pressure Plate</v>
      </c>
    </row>
    <row r="151" spans="1:30" x14ac:dyDescent="0.2">
      <c r="A151" s="44">
        <f>Ores!C151</f>
        <v>0</v>
      </c>
      <c r="B151" s="44">
        <f>Ingots!C151</f>
        <v>0</v>
      </c>
      <c r="C151" s="44">
        <f>'Block (Comp)'!C151</f>
        <v>0</v>
      </c>
      <c r="D151" s="45">
        <f>Catalysts!C151</f>
        <v>0</v>
      </c>
      <c r="E151" s="45">
        <f>'Pellets (Poly)'!F148</f>
        <v>0</v>
      </c>
      <c r="F151" s="45">
        <f>'Compound Vessels'!C153</f>
        <v>0</v>
      </c>
      <c r="G151" s="48" t="str">
        <f>'Complex Vessels'!F151</f>
        <v>Vial (Gas Oil)</v>
      </c>
      <c r="H151" s="48" t="str">
        <f>'Complex Vessels'!G151</f>
        <v>Beaker (Gas Oil)</v>
      </c>
      <c r="I151" s="48" t="str">
        <f>'Complex Vessels'!H151</f>
        <v>Drum (Gas Oil)</v>
      </c>
      <c r="J151" s="48" t="str">
        <f>'Complex Vessels'!I151</f>
        <v>Chemical Vat (Gas Oil)</v>
      </c>
      <c r="K151" s="45">
        <f>'Element Vessels'!F151</f>
        <v>0</v>
      </c>
      <c r="L151" s="45">
        <f>'Element Vessels'!G151</f>
        <v>0</v>
      </c>
      <c r="M151" s="45">
        <f>'Element Vessels'!H151</f>
        <v>0</v>
      </c>
      <c r="N151" s="45">
        <f>'Element Vessels'!I151</f>
        <v>0</v>
      </c>
      <c r="O151" s="51">
        <f>'Pellets (Poly)'!F151</f>
        <v>0</v>
      </c>
      <c r="P151" s="51">
        <f>'Pellets (Poly)'!G151</f>
        <v>0</v>
      </c>
      <c r="Q151" s="51">
        <f>'Pellets (Poly)'!H151</f>
        <v>0</v>
      </c>
      <c r="R151" s="51">
        <f>'Pellets (Poly)'!I151</f>
        <v>0</v>
      </c>
      <c r="S151" s="51">
        <f>'Fibers (Poly)'!C151</f>
        <v>0</v>
      </c>
      <c r="T151" s="51">
        <f>'Blocks (Poly)'!D151</f>
        <v>0</v>
      </c>
      <c r="U151" s="51">
        <f>'Slabs (Poly)'!F151</f>
        <v>0</v>
      </c>
      <c r="V151" s="51">
        <f>'Stairs (Poly)'!D151</f>
        <v>0</v>
      </c>
      <c r="W151" s="45">
        <f>Molds!C151</f>
        <v>0</v>
      </c>
      <c r="X151" s="45">
        <f xml:space="preserve"> 'Molded Items'!C151</f>
        <v>0</v>
      </c>
      <c r="Y151" s="45">
        <f>Inventories!$D151</f>
        <v>0</v>
      </c>
      <c r="Z151" s="45">
        <f>'Gripped Tools'!C151</f>
        <v>0</v>
      </c>
      <c r="AA151" s="45">
        <f>'Pogo Stick'!$C151</f>
        <v>0</v>
      </c>
      <c r="AB151" s="45">
        <f>'Custom Item'!$C151</f>
        <v>0</v>
      </c>
      <c r="AC151" s="45" t="str">
        <f>'[1]Items (MC)'!B151</f>
        <v>Netherbrick</v>
      </c>
      <c r="AD151" s="45" t="str">
        <f>'[1]Blocks (MC)'!B151</f>
        <v>Unpowered Comparator</v>
      </c>
    </row>
    <row r="152" spans="1:30" x14ac:dyDescent="0.2">
      <c r="A152" s="44">
        <f>Ores!C152</f>
        <v>0</v>
      </c>
      <c r="B152" s="44">
        <f>Ingots!C152</f>
        <v>0</v>
      </c>
      <c r="C152" s="44">
        <f>'Block (Comp)'!C152</f>
        <v>0</v>
      </c>
      <c r="D152" s="45">
        <f>Catalysts!C152</f>
        <v>0</v>
      </c>
      <c r="E152" s="45">
        <f>'Pellets (Poly)'!F149</f>
        <v>0</v>
      </c>
      <c r="F152" s="45">
        <f>'Compound Vessels'!C154</f>
        <v>0</v>
      </c>
      <c r="G152" s="48" t="str">
        <f>'Complex Vessels'!F152</f>
        <v>Vial (Gin)</v>
      </c>
      <c r="H152" s="48" t="str">
        <f>'Complex Vessels'!G152</f>
        <v>Beaker (Gin)</v>
      </c>
      <c r="I152" s="48" t="str">
        <f>'Complex Vessels'!H152</f>
        <v>Drum (Gin)</v>
      </c>
      <c r="J152" s="48" t="str">
        <f>'Complex Vessels'!I152</f>
        <v>Chemical Vat (Gin)</v>
      </c>
      <c r="K152" s="45">
        <f>'Element Vessels'!F152</f>
        <v>0</v>
      </c>
      <c r="L152" s="45">
        <f>'Element Vessels'!G152</f>
        <v>0</v>
      </c>
      <c r="M152" s="45">
        <f>'Element Vessels'!H152</f>
        <v>0</v>
      </c>
      <c r="N152" s="45">
        <f>'Element Vessels'!I152</f>
        <v>0</v>
      </c>
      <c r="O152" s="51">
        <f>'Pellets (Poly)'!F152</f>
        <v>0</v>
      </c>
      <c r="P152" s="51">
        <f>'Pellets (Poly)'!G152</f>
        <v>0</v>
      </c>
      <c r="Q152" s="51">
        <f>'Pellets (Poly)'!H152</f>
        <v>0</v>
      </c>
      <c r="R152" s="51">
        <f>'Pellets (Poly)'!I152</f>
        <v>0</v>
      </c>
      <c r="S152" s="51">
        <f>'Fibers (Poly)'!C152</f>
        <v>0</v>
      </c>
      <c r="T152" s="51">
        <f>'Blocks (Poly)'!D152</f>
        <v>0</v>
      </c>
      <c r="U152" s="51">
        <f>'Slabs (Poly)'!F152</f>
        <v>0</v>
      </c>
      <c r="V152" s="51">
        <f>'Stairs (Poly)'!D152</f>
        <v>0</v>
      </c>
      <c r="W152" s="45">
        <f>Molds!C152</f>
        <v>0</v>
      </c>
      <c r="X152" s="45">
        <f xml:space="preserve"> 'Molded Items'!C152</f>
        <v>0</v>
      </c>
      <c r="Y152" s="45">
        <f>Inventories!$D152</f>
        <v>0</v>
      </c>
      <c r="Z152" s="45">
        <f>'Gripped Tools'!C152</f>
        <v>0</v>
      </c>
      <c r="AA152" s="45">
        <f>'Pogo Stick'!$C152</f>
        <v>0</v>
      </c>
      <c r="AB152" s="45">
        <f>'Custom Item'!$C152</f>
        <v>0</v>
      </c>
      <c r="AC152" s="45" t="str">
        <f>'[1]Items (MC)'!B152</f>
        <v>Quartz</v>
      </c>
      <c r="AD152" s="45" t="str">
        <f>'[1]Blocks (MC)'!B152</f>
        <v>Powered Comparator</v>
      </c>
    </row>
    <row r="153" spans="1:30" x14ac:dyDescent="0.2">
      <c r="A153" s="44">
        <f>Ores!C153</f>
        <v>0</v>
      </c>
      <c r="B153" s="44">
        <f>Ingots!C153</f>
        <v>0</v>
      </c>
      <c r="C153" s="44">
        <f>'Block (Comp)'!C153</f>
        <v>0</v>
      </c>
      <c r="D153" s="45">
        <f>Catalysts!C153</f>
        <v>0</v>
      </c>
      <c r="E153" s="45">
        <f>'Pellets (Poly)'!F150</f>
        <v>0</v>
      </c>
      <c r="F153" s="45">
        <f>'Compound Vessels'!C155</f>
        <v>0</v>
      </c>
      <c r="G153" s="48" t="str">
        <f>'Complex Vessels'!F153</f>
        <v>Vial (Glucose)</v>
      </c>
      <c r="H153" s="48" t="str">
        <f>'Complex Vessels'!G153</f>
        <v>Beaker (Glucose)</v>
      </c>
      <c r="I153" s="48" t="str">
        <f>'Complex Vessels'!H153</f>
        <v>Drum (Glucose)</v>
      </c>
      <c r="J153" s="48" t="str">
        <f>'Complex Vessels'!I153</f>
        <v>Chemical Vat (Glucose)</v>
      </c>
      <c r="K153" s="45">
        <f>'Element Vessels'!F153</f>
        <v>0</v>
      </c>
      <c r="L153" s="45">
        <f>'Element Vessels'!G153</f>
        <v>0</v>
      </c>
      <c r="M153" s="45">
        <f>'Element Vessels'!H153</f>
        <v>0</v>
      </c>
      <c r="N153" s="45">
        <f>'Element Vessels'!I153</f>
        <v>0</v>
      </c>
      <c r="O153" s="51">
        <f>'Pellets (Poly)'!F153</f>
        <v>0</v>
      </c>
      <c r="P153" s="51">
        <f>'Pellets (Poly)'!G153</f>
        <v>0</v>
      </c>
      <c r="Q153" s="51">
        <f>'Pellets (Poly)'!H153</f>
        <v>0</v>
      </c>
      <c r="R153" s="51">
        <f>'Pellets (Poly)'!I153</f>
        <v>0</v>
      </c>
      <c r="S153" s="51">
        <f>'Fibers (Poly)'!C153</f>
        <v>0</v>
      </c>
      <c r="T153" s="51">
        <f>'Blocks (Poly)'!D153</f>
        <v>0</v>
      </c>
      <c r="U153" s="51">
        <f>'Slabs (Poly)'!F153</f>
        <v>0</v>
      </c>
      <c r="V153" s="51">
        <f>'Stairs (Poly)'!D153</f>
        <v>0</v>
      </c>
      <c r="W153" s="45">
        <f>Molds!C153</f>
        <v>0</v>
      </c>
      <c r="X153" s="45">
        <f xml:space="preserve"> 'Molded Items'!C153</f>
        <v>0</v>
      </c>
      <c r="Y153" s="45">
        <f>Inventories!$D153</f>
        <v>0</v>
      </c>
      <c r="Z153" s="45">
        <f>'Gripped Tools'!C153</f>
        <v>0</v>
      </c>
      <c r="AA153" s="45">
        <f>'Pogo Stick'!$C153</f>
        <v>0</v>
      </c>
      <c r="AB153" s="45">
        <f>'Custom Item'!$C153</f>
        <v>0</v>
      </c>
      <c r="AC153" s="45" t="str">
        <f>'[1]Items (MC)'!B153</f>
        <v>Tnt Minecart</v>
      </c>
      <c r="AD153" s="45" t="str">
        <f>'[1]Blocks (MC)'!B153</f>
        <v>Daylight Detector</v>
      </c>
    </row>
    <row r="154" spans="1:30" x14ac:dyDescent="0.2">
      <c r="A154" s="44">
        <f>Ores!C154</f>
        <v>0</v>
      </c>
      <c r="B154" s="44">
        <f>Ingots!C154</f>
        <v>0</v>
      </c>
      <c r="C154" s="44">
        <f>'Block (Comp)'!C154</f>
        <v>0</v>
      </c>
      <c r="D154" s="45">
        <f>Catalysts!C154</f>
        <v>0</v>
      </c>
      <c r="E154" s="45">
        <f>'Pellets (Poly)'!F151</f>
        <v>0</v>
      </c>
      <c r="F154" s="45">
        <f>'Compound Vessels'!C156</f>
        <v>0</v>
      </c>
      <c r="G154" s="48" t="str">
        <f>'Complex Vessels'!F154</f>
        <v>Vial (Glycerin, Glycerol)</v>
      </c>
      <c r="H154" s="48" t="str">
        <f>'Complex Vessels'!G154</f>
        <v>Beaker (Glycerin, Glycerol)</v>
      </c>
      <c r="I154" s="48" t="str">
        <f>'Complex Vessels'!H154</f>
        <v>Drum (Glycerin, Glycerol)</v>
      </c>
      <c r="J154" s="48" t="str">
        <f>'Complex Vessels'!I154</f>
        <v>Chemical Vat (Glycerin, Glycerol)</v>
      </c>
      <c r="K154" s="45">
        <f>'Element Vessels'!F154</f>
        <v>0</v>
      </c>
      <c r="L154" s="45">
        <f>'Element Vessels'!G154</f>
        <v>0</v>
      </c>
      <c r="M154" s="45">
        <f>'Element Vessels'!H154</f>
        <v>0</v>
      </c>
      <c r="N154" s="45">
        <f>'Element Vessels'!I154</f>
        <v>0</v>
      </c>
      <c r="O154" s="51">
        <f>'Pellets (Poly)'!F154</f>
        <v>0</v>
      </c>
      <c r="P154" s="51">
        <f>'Pellets (Poly)'!G154</f>
        <v>0</v>
      </c>
      <c r="Q154" s="51">
        <f>'Pellets (Poly)'!H154</f>
        <v>0</v>
      </c>
      <c r="R154" s="51">
        <f>'Pellets (Poly)'!I154</f>
        <v>0</v>
      </c>
      <c r="S154" s="51">
        <f>'Fibers (Poly)'!C154</f>
        <v>0</v>
      </c>
      <c r="T154" s="51">
        <f>'Blocks (Poly)'!D154</f>
        <v>0</v>
      </c>
      <c r="U154" s="51">
        <f>'Slabs (Poly)'!F154</f>
        <v>0</v>
      </c>
      <c r="V154" s="51">
        <f>'Stairs (Poly)'!D154</f>
        <v>0</v>
      </c>
      <c r="W154" s="45">
        <f>Molds!C154</f>
        <v>0</v>
      </c>
      <c r="X154" s="45">
        <f xml:space="preserve"> 'Molded Items'!C154</f>
        <v>0</v>
      </c>
      <c r="Y154" s="45">
        <f>Inventories!$D154</f>
        <v>0</v>
      </c>
      <c r="Z154" s="45">
        <f>'Gripped Tools'!C154</f>
        <v>0</v>
      </c>
      <c r="AA154" s="45">
        <f>'Pogo Stick'!$C154</f>
        <v>0</v>
      </c>
      <c r="AB154" s="45">
        <f>'Custom Item'!$C154</f>
        <v>0</v>
      </c>
      <c r="AC154" s="45" t="str">
        <f>'[1]Items (MC)'!B154</f>
        <v>Hopper Minecart</v>
      </c>
      <c r="AD154" s="45" t="str">
        <f>'[1]Blocks (MC)'!B154</f>
        <v>Redstone Block</v>
      </c>
    </row>
    <row r="155" spans="1:30" x14ac:dyDescent="0.2">
      <c r="A155" s="44">
        <f>Ores!C155</f>
        <v>0</v>
      </c>
      <c r="B155" s="44">
        <f>Ingots!C155</f>
        <v>0</v>
      </c>
      <c r="C155" s="44">
        <f>'Block (Comp)'!C155</f>
        <v>0</v>
      </c>
      <c r="D155" s="45">
        <f>Catalysts!C155</f>
        <v>0</v>
      </c>
      <c r="E155" s="45">
        <f>'Pellets (Poly)'!F152</f>
        <v>0</v>
      </c>
      <c r="F155" s="45">
        <f>'Compound Vessels'!C157</f>
        <v>0</v>
      </c>
      <c r="G155" s="48" t="str">
        <f>'Complex Vessels'!F155</f>
        <v>Vial (Glycolic Acid)</v>
      </c>
      <c r="H155" s="48" t="str">
        <f>'Complex Vessels'!G155</f>
        <v>Beaker (Glycolic Acid)</v>
      </c>
      <c r="I155" s="48" t="str">
        <f>'Complex Vessels'!H155</f>
        <v>Drum (Glycolic Acid)</v>
      </c>
      <c r="J155" s="48" t="str">
        <f>'Complex Vessels'!I155</f>
        <v>Chemical Vat (Glycolic Acid)</v>
      </c>
      <c r="K155" s="45">
        <f>'Element Vessels'!F155</f>
        <v>0</v>
      </c>
      <c r="L155" s="45">
        <f>'Element Vessels'!G155</f>
        <v>0</v>
      </c>
      <c r="M155" s="45">
        <f>'Element Vessels'!H155</f>
        <v>0</v>
      </c>
      <c r="N155" s="45">
        <f>'Element Vessels'!I155</f>
        <v>0</v>
      </c>
      <c r="O155" s="51">
        <f>'Pellets (Poly)'!F155</f>
        <v>0</v>
      </c>
      <c r="P155" s="51">
        <f>'Pellets (Poly)'!G155</f>
        <v>0</v>
      </c>
      <c r="Q155" s="51">
        <f>'Pellets (Poly)'!H155</f>
        <v>0</v>
      </c>
      <c r="R155" s="51">
        <f>'Pellets (Poly)'!I155</f>
        <v>0</v>
      </c>
      <c r="S155" s="51">
        <f>'Fibers (Poly)'!C155</f>
        <v>0</v>
      </c>
      <c r="T155" s="51">
        <f>'Blocks (Poly)'!D155</f>
        <v>0</v>
      </c>
      <c r="U155" s="51">
        <f>'Slabs (Poly)'!F155</f>
        <v>0</v>
      </c>
      <c r="V155" s="51">
        <f>'Stairs (Poly)'!D155</f>
        <v>0</v>
      </c>
      <c r="W155" s="45">
        <f>Molds!C155</f>
        <v>0</v>
      </c>
      <c r="X155" s="45">
        <f xml:space="preserve"> 'Molded Items'!C155</f>
        <v>0</v>
      </c>
      <c r="Y155" s="45">
        <f>Inventories!$D155</f>
        <v>0</v>
      </c>
      <c r="Z155" s="45">
        <f>'Gripped Tools'!C155</f>
        <v>0</v>
      </c>
      <c r="AA155" s="45">
        <f>'Pogo Stick'!$C155</f>
        <v>0</v>
      </c>
      <c r="AB155" s="45">
        <f>'Custom Item'!$C155</f>
        <v>0</v>
      </c>
      <c r="AC155" s="45" t="str">
        <f>'[1]Items (MC)'!B155</f>
        <v>0</v>
      </c>
      <c r="AD155" s="45" t="str">
        <f>'[1]Blocks (MC)'!B155</f>
        <v>Quartz Ore</v>
      </c>
    </row>
    <row r="156" spans="1:30" x14ac:dyDescent="0.2">
      <c r="A156" s="44">
        <f>Ores!C156</f>
        <v>0</v>
      </c>
      <c r="B156" s="44">
        <f>Ingots!C156</f>
        <v>0</v>
      </c>
      <c r="C156" s="44">
        <f>'Block (Comp)'!C156</f>
        <v>0</v>
      </c>
      <c r="D156" s="45">
        <f>Catalysts!C156</f>
        <v>0</v>
      </c>
      <c r="E156" s="45">
        <f>'Pellets (Poly)'!F153</f>
        <v>0</v>
      </c>
      <c r="F156" s="45">
        <f>'Compound Vessels'!C158</f>
        <v>0</v>
      </c>
      <c r="G156" s="48" t="str">
        <f>'Complex Vessels'!F156</f>
        <v>Vial (Gum Arabic)</v>
      </c>
      <c r="H156" s="48" t="str">
        <f>'Complex Vessels'!G156</f>
        <v>Beaker (Gum Arabic)</v>
      </c>
      <c r="I156" s="48" t="str">
        <f>'Complex Vessels'!H156</f>
        <v>Drum (Gum Arabic)</v>
      </c>
      <c r="J156" s="48" t="str">
        <f>'Complex Vessels'!I156</f>
        <v>Chemical Vat (Gum Arabic)</v>
      </c>
      <c r="K156" s="45">
        <f>'Element Vessels'!F156</f>
        <v>0</v>
      </c>
      <c r="L156" s="45">
        <f>'Element Vessels'!G156</f>
        <v>0</v>
      </c>
      <c r="M156" s="45">
        <f>'Element Vessels'!H156</f>
        <v>0</v>
      </c>
      <c r="N156" s="45">
        <f>'Element Vessels'!I156</f>
        <v>0</v>
      </c>
      <c r="O156" s="51">
        <f>'Pellets (Poly)'!F156</f>
        <v>0</v>
      </c>
      <c r="P156" s="51">
        <f>'Pellets (Poly)'!G156</f>
        <v>0</v>
      </c>
      <c r="Q156" s="51">
        <f>'Pellets (Poly)'!H156</f>
        <v>0</v>
      </c>
      <c r="R156" s="51">
        <f>'Pellets (Poly)'!I156</f>
        <v>0</v>
      </c>
      <c r="S156" s="51">
        <f>'Fibers (Poly)'!C156</f>
        <v>0</v>
      </c>
      <c r="T156" s="51">
        <f>'Blocks (Poly)'!D156</f>
        <v>0</v>
      </c>
      <c r="U156" s="51">
        <f>'Slabs (Poly)'!F156</f>
        <v>0</v>
      </c>
      <c r="V156" s="51">
        <f>'Stairs (Poly)'!D156</f>
        <v>0</v>
      </c>
      <c r="W156" s="45">
        <f>Molds!C156</f>
        <v>0</v>
      </c>
      <c r="X156" s="45">
        <f xml:space="preserve"> 'Molded Items'!C156</f>
        <v>0</v>
      </c>
      <c r="Y156" s="45">
        <f>Inventories!$D156</f>
        <v>0</v>
      </c>
      <c r="Z156" s="45">
        <f>'Gripped Tools'!C156</f>
        <v>0</v>
      </c>
      <c r="AA156" s="45">
        <f>'Pogo Stick'!$C156</f>
        <v>0</v>
      </c>
      <c r="AB156" s="45">
        <f>'Custom Item'!$C156</f>
        <v>0</v>
      </c>
      <c r="AC156" s="45" t="str">
        <f>'[1]Items (MC)'!B156</f>
        <v>0</v>
      </c>
      <c r="AD156" s="45" t="str">
        <f>'[1]Blocks (MC)'!B156</f>
        <v>Hopper</v>
      </c>
    </row>
    <row r="157" spans="1:30" x14ac:dyDescent="0.2">
      <c r="A157" s="44">
        <f>Ores!C157</f>
        <v>0</v>
      </c>
      <c r="B157" s="44">
        <f>Ingots!C157</f>
        <v>0</v>
      </c>
      <c r="C157" s="44">
        <f>'Block (Comp)'!C157</f>
        <v>0</v>
      </c>
      <c r="D157" s="45">
        <f>Catalysts!C157</f>
        <v>0</v>
      </c>
      <c r="E157" s="45">
        <f>'Pellets (Poly)'!F154</f>
        <v>0</v>
      </c>
      <c r="F157" s="45">
        <f>'Compound Vessels'!C159</f>
        <v>0</v>
      </c>
      <c r="G157" s="48" t="str">
        <f>'Complex Vessels'!F157</f>
        <v>Vial (Heavy Naphtha)</v>
      </c>
      <c r="H157" s="48" t="str">
        <f>'Complex Vessels'!G157</f>
        <v>Beaker (Heavy Naphtha)</v>
      </c>
      <c r="I157" s="48" t="str">
        <f>'Complex Vessels'!H157</f>
        <v>Drum (Heavy Naphtha)</v>
      </c>
      <c r="J157" s="48" t="str">
        <f>'Complex Vessels'!I157</f>
        <v>Chemical Vat (Heavy Naphtha)</v>
      </c>
      <c r="K157" s="45">
        <f>'Element Vessels'!F157</f>
        <v>0</v>
      </c>
      <c r="L157" s="45">
        <f>'Element Vessels'!G157</f>
        <v>0</v>
      </c>
      <c r="M157" s="45">
        <f>'Element Vessels'!H157</f>
        <v>0</v>
      </c>
      <c r="N157" s="45">
        <f>'Element Vessels'!I157</f>
        <v>0</v>
      </c>
      <c r="O157" s="51">
        <f>'Pellets (Poly)'!F157</f>
        <v>0</v>
      </c>
      <c r="P157" s="51">
        <f>'Pellets (Poly)'!G157</f>
        <v>0</v>
      </c>
      <c r="Q157" s="51">
        <f>'Pellets (Poly)'!H157</f>
        <v>0</v>
      </c>
      <c r="R157" s="51">
        <f>'Pellets (Poly)'!I157</f>
        <v>0</v>
      </c>
      <c r="S157" s="51">
        <f>'Fibers (Poly)'!C157</f>
        <v>0</v>
      </c>
      <c r="T157" s="51">
        <f>'Blocks (Poly)'!D157</f>
        <v>0</v>
      </c>
      <c r="U157" s="51">
        <f>'Slabs (Poly)'!F157</f>
        <v>0</v>
      </c>
      <c r="V157" s="51">
        <f>'Stairs (Poly)'!D157</f>
        <v>0</v>
      </c>
      <c r="W157" s="45">
        <f>Molds!C157</f>
        <v>0</v>
      </c>
      <c r="X157" s="45">
        <f xml:space="preserve"> 'Molded Items'!C157</f>
        <v>0</v>
      </c>
      <c r="Y157" s="45">
        <f>Inventories!$D157</f>
        <v>0</v>
      </c>
      <c r="Z157" s="45">
        <f>'Gripped Tools'!C157</f>
        <v>0</v>
      </c>
      <c r="AA157" s="45">
        <f>'Pogo Stick'!$C157</f>
        <v>0</v>
      </c>
      <c r="AB157" s="45">
        <f>'Custom Item'!$C157</f>
        <v>0</v>
      </c>
      <c r="AC157" s="45" t="str">
        <f>'[1]Items (MC)'!B157</f>
        <v>0</v>
      </c>
      <c r="AD157" s="45" t="str">
        <f>'[1]Blocks (MC)'!B157</f>
        <v>Quartz Block</v>
      </c>
    </row>
    <row r="158" spans="1:30" x14ac:dyDescent="0.2">
      <c r="A158" s="44">
        <f>Ores!C158</f>
        <v>0</v>
      </c>
      <c r="B158" s="44">
        <f>Ingots!C158</f>
        <v>0</v>
      </c>
      <c r="C158" s="44">
        <f>'Block (Comp)'!C158</f>
        <v>0</v>
      </c>
      <c r="D158" s="45">
        <f>Catalysts!C158</f>
        <v>0</v>
      </c>
      <c r="E158" s="45">
        <f>'Pellets (Poly)'!F155</f>
        <v>0</v>
      </c>
      <c r="F158" s="45">
        <f>'Compound Vessels'!C160</f>
        <v>0</v>
      </c>
      <c r="G158" s="48" t="str">
        <f>'Complex Vessels'!F158</f>
        <v>Vial (Hexamine)</v>
      </c>
      <c r="H158" s="48" t="str">
        <f>'Complex Vessels'!G158</f>
        <v>Beaker (Hexamine)</v>
      </c>
      <c r="I158" s="48" t="str">
        <f>'Complex Vessels'!H158</f>
        <v>Drum (Hexamine)</v>
      </c>
      <c r="J158" s="48" t="str">
        <f>'Complex Vessels'!I158</f>
        <v>Chemical Vat (Hexamine)</v>
      </c>
      <c r="K158" s="45">
        <f>'Element Vessels'!F158</f>
        <v>0</v>
      </c>
      <c r="L158" s="45">
        <f>'Element Vessels'!G158</f>
        <v>0</v>
      </c>
      <c r="M158" s="45">
        <f>'Element Vessels'!H158</f>
        <v>0</v>
      </c>
      <c r="N158" s="45">
        <f>'Element Vessels'!I158</f>
        <v>0</v>
      </c>
      <c r="O158" s="51">
        <f>'Pellets (Poly)'!F158</f>
        <v>0</v>
      </c>
      <c r="P158" s="51">
        <f>'Pellets (Poly)'!G158</f>
        <v>0</v>
      </c>
      <c r="Q158" s="51">
        <f>'Pellets (Poly)'!H158</f>
        <v>0</v>
      </c>
      <c r="R158" s="51">
        <f>'Pellets (Poly)'!I158</f>
        <v>0</v>
      </c>
      <c r="S158" s="51">
        <f>'Fibers (Poly)'!C158</f>
        <v>0</v>
      </c>
      <c r="T158" s="51">
        <f>'Blocks (Poly)'!D158</f>
        <v>0</v>
      </c>
      <c r="U158" s="51">
        <f>'Slabs (Poly)'!F158</f>
        <v>0</v>
      </c>
      <c r="V158" s="51">
        <f>'Stairs (Poly)'!D158</f>
        <v>0</v>
      </c>
      <c r="W158" s="45">
        <f>Molds!C158</f>
        <v>0</v>
      </c>
      <c r="X158" s="45">
        <f xml:space="preserve"> 'Molded Items'!C158</f>
        <v>0</v>
      </c>
      <c r="Y158" s="45">
        <f>Inventories!$D158</f>
        <v>0</v>
      </c>
      <c r="Z158" s="45">
        <f>'Gripped Tools'!C158</f>
        <v>0</v>
      </c>
      <c r="AA158" s="45">
        <f>'Pogo Stick'!$C158</f>
        <v>0</v>
      </c>
      <c r="AB158" s="45">
        <f>'Custom Item'!$C158</f>
        <v>0</v>
      </c>
      <c r="AC158" s="45" t="str">
        <f>'[1]Items (MC)'!B158</f>
        <v>0</v>
      </c>
      <c r="AD158" s="45" t="str">
        <f>'[1]Blocks (MC)'!B158</f>
        <v>Quartz Stairs</v>
      </c>
    </row>
    <row r="159" spans="1:30" x14ac:dyDescent="0.2">
      <c r="A159" s="44">
        <f>Ores!C159</f>
        <v>0</v>
      </c>
      <c r="B159" s="44">
        <f>Ingots!C159</f>
        <v>0</v>
      </c>
      <c r="C159" s="44">
        <f>'Block (Comp)'!C159</f>
        <v>0</v>
      </c>
      <c r="D159" s="45">
        <f>Catalysts!C159</f>
        <v>0</v>
      </c>
      <c r="E159" s="45">
        <f>'Pellets (Poly)'!F156</f>
        <v>0</v>
      </c>
      <c r="F159" s="45">
        <f>'Compound Vessels'!C161</f>
        <v>0</v>
      </c>
      <c r="G159" s="48" t="str">
        <f>'Complex Vessels'!F159</f>
        <v>Vial (Hexane Isomers)</v>
      </c>
      <c r="H159" s="48" t="str">
        <f>'Complex Vessels'!G159</f>
        <v>Beaker (Hexane Isomers)</v>
      </c>
      <c r="I159" s="48" t="str">
        <f>'Complex Vessels'!H159</f>
        <v>Drum (Hexane Isomers)</v>
      </c>
      <c r="J159" s="48" t="str">
        <f>'Complex Vessels'!I159</f>
        <v>Chemical Vat (Hexane Isomers)</v>
      </c>
      <c r="K159" s="45">
        <f>'Element Vessels'!F159</f>
        <v>0</v>
      </c>
      <c r="L159" s="45">
        <f>'Element Vessels'!G159</f>
        <v>0</v>
      </c>
      <c r="M159" s="45">
        <f>'Element Vessels'!H159</f>
        <v>0</v>
      </c>
      <c r="N159" s="45">
        <f>'Element Vessels'!I159</f>
        <v>0</v>
      </c>
      <c r="O159" s="51">
        <f>'Pellets (Poly)'!F159</f>
        <v>0</v>
      </c>
      <c r="P159" s="51">
        <f>'Pellets (Poly)'!G159</f>
        <v>0</v>
      </c>
      <c r="Q159" s="51">
        <f>'Pellets (Poly)'!H159</f>
        <v>0</v>
      </c>
      <c r="R159" s="51">
        <f>'Pellets (Poly)'!I159</f>
        <v>0</v>
      </c>
      <c r="S159" s="51">
        <f>'Fibers (Poly)'!C159</f>
        <v>0</v>
      </c>
      <c r="T159" s="51">
        <f>'Blocks (Poly)'!D159</f>
        <v>0</v>
      </c>
      <c r="U159" s="51">
        <f>'Slabs (Poly)'!F159</f>
        <v>0</v>
      </c>
      <c r="V159" s="51">
        <f>'Stairs (Poly)'!D159</f>
        <v>0</v>
      </c>
      <c r="W159" s="45">
        <f>Molds!C159</f>
        <v>0</v>
      </c>
      <c r="X159" s="45">
        <f xml:space="preserve"> 'Molded Items'!C159</f>
        <v>0</v>
      </c>
      <c r="Y159" s="45">
        <f>Inventories!$D159</f>
        <v>0</v>
      </c>
      <c r="Z159" s="45">
        <f>'Gripped Tools'!C159</f>
        <v>0</v>
      </c>
      <c r="AA159" s="45">
        <f>'Pogo Stick'!$C159</f>
        <v>0</v>
      </c>
      <c r="AB159" s="45">
        <f>'Custom Item'!$C159</f>
        <v>0</v>
      </c>
      <c r="AC159" s="45" t="str">
        <f>'[1]Items (MC)'!B159</f>
        <v>0</v>
      </c>
      <c r="AD159" s="45" t="str">
        <f>'[1]Blocks (MC)'!B159</f>
        <v>Activator Rail</v>
      </c>
    </row>
    <row r="160" spans="1:30" x14ac:dyDescent="0.2">
      <c r="A160" s="44">
        <f>Ores!C160</f>
        <v>0</v>
      </c>
      <c r="B160" s="44">
        <f>Ingots!C160</f>
        <v>0</v>
      </c>
      <c r="C160" s="44">
        <f>'Block (Comp)'!C160</f>
        <v>0</v>
      </c>
      <c r="D160" s="45">
        <f>Catalysts!C160</f>
        <v>0</v>
      </c>
      <c r="E160" s="45">
        <f>'Pellets (Poly)'!F157</f>
        <v>0</v>
      </c>
      <c r="F160" s="45">
        <f>'Compound Vessels'!C162</f>
        <v>0</v>
      </c>
      <c r="G160" s="48" t="str">
        <f>'Complex Vessels'!F160</f>
        <v>Vial (High Octane Gasoline)</v>
      </c>
      <c r="H160" s="48" t="str">
        <f>'Complex Vessels'!G160</f>
        <v>Beaker (High Octane Gasoline)</v>
      </c>
      <c r="I160" s="48" t="str">
        <f>'Complex Vessels'!H160</f>
        <v>Drum (High Octane Gasoline)</v>
      </c>
      <c r="J160" s="48" t="str">
        <f>'Complex Vessels'!I160</f>
        <v>Chemical Vat (High Octane Gasoline)</v>
      </c>
      <c r="K160" s="45">
        <f>'Element Vessels'!F160</f>
        <v>0</v>
      </c>
      <c r="L160" s="45">
        <f>'Element Vessels'!G160</f>
        <v>0</v>
      </c>
      <c r="M160" s="45">
        <f>'Element Vessels'!H160</f>
        <v>0</v>
      </c>
      <c r="N160" s="45">
        <f>'Element Vessels'!I160</f>
        <v>0</v>
      </c>
      <c r="O160" s="51">
        <f>'Pellets (Poly)'!F160</f>
        <v>0</v>
      </c>
      <c r="P160" s="51">
        <f>'Pellets (Poly)'!G160</f>
        <v>0</v>
      </c>
      <c r="Q160" s="51">
        <f>'Pellets (Poly)'!H160</f>
        <v>0</v>
      </c>
      <c r="R160" s="51">
        <f>'Pellets (Poly)'!I160</f>
        <v>0</v>
      </c>
      <c r="S160" s="51">
        <f>'Fibers (Poly)'!C160</f>
        <v>0</v>
      </c>
      <c r="T160" s="51">
        <f>'Blocks (Poly)'!D160</f>
        <v>0</v>
      </c>
      <c r="U160" s="51">
        <f>'Slabs (Poly)'!F160</f>
        <v>0</v>
      </c>
      <c r="V160" s="51">
        <f>'Stairs (Poly)'!D160</f>
        <v>0</v>
      </c>
      <c r="W160" s="45">
        <f>Molds!C160</f>
        <v>0</v>
      </c>
      <c r="X160" s="45">
        <f xml:space="preserve"> 'Molded Items'!C160</f>
        <v>0</v>
      </c>
      <c r="Y160" s="45">
        <f>Inventories!$D160</f>
        <v>0</v>
      </c>
      <c r="Z160" s="45">
        <f>'Gripped Tools'!C160</f>
        <v>0</v>
      </c>
      <c r="AA160" s="45">
        <f>'Pogo Stick'!$C160</f>
        <v>0</v>
      </c>
      <c r="AB160" s="45">
        <f>'Custom Item'!$C160</f>
        <v>0</v>
      </c>
      <c r="AC160" s="45" t="str">
        <f>'[1]Items (MC)'!B160</f>
        <v>0</v>
      </c>
      <c r="AD160" s="45" t="str">
        <f>'[1]Blocks (MC)'!B160</f>
        <v>Dropper</v>
      </c>
    </row>
    <row r="161" spans="1:30" x14ac:dyDescent="0.2">
      <c r="A161" s="44">
        <f>Ores!C161</f>
        <v>0</v>
      </c>
      <c r="B161" s="44">
        <f>Ingots!C161</f>
        <v>0</v>
      </c>
      <c r="C161" s="44">
        <f>'Block (Comp)'!C161</f>
        <v>0</v>
      </c>
      <c r="D161" s="45">
        <f>Catalysts!C161</f>
        <v>0</v>
      </c>
      <c r="E161" s="45">
        <f>'Pellets (Poly)'!F158</f>
        <v>0</v>
      </c>
      <c r="F161" s="45">
        <f>'Compound Vessels'!C163</f>
        <v>0</v>
      </c>
      <c r="G161" s="48" t="str">
        <f>'Complex Vessels'!F161</f>
        <v>Vial (Hydrochloric Acid)</v>
      </c>
      <c r="H161" s="48" t="str">
        <f>'Complex Vessels'!G161</f>
        <v>Beaker (Hydrochloric Acid)</v>
      </c>
      <c r="I161" s="48" t="str">
        <f>'Complex Vessels'!H161</f>
        <v>Drum (Hydrochloric Acid)</v>
      </c>
      <c r="J161" s="48" t="str">
        <f>'Complex Vessels'!I161</f>
        <v>Chemical Vat (Hydrochloric Acid)</v>
      </c>
      <c r="K161" s="45">
        <f>'Element Vessels'!F161</f>
        <v>0</v>
      </c>
      <c r="L161" s="45">
        <f>'Element Vessels'!G161</f>
        <v>0</v>
      </c>
      <c r="M161" s="45">
        <f>'Element Vessels'!H161</f>
        <v>0</v>
      </c>
      <c r="N161" s="45">
        <f>'Element Vessels'!I161</f>
        <v>0</v>
      </c>
      <c r="O161" s="51">
        <f>'Pellets (Poly)'!F161</f>
        <v>0</v>
      </c>
      <c r="P161" s="51">
        <f>'Pellets (Poly)'!G161</f>
        <v>0</v>
      </c>
      <c r="Q161" s="51">
        <f>'Pellets (Poly)'!H161</f>
        <v>0</v>
      </c>
      <c r="R161" s="51">
        <f>'Pellets (Poly)'!I161</f>
        <v>0</v>
      </c>
      <c r="S161" s="51">
        <f>'Fibers (Poly)'!C161</f>
        <v>0</v>
      </c>
      <c r="T161" s="51">
        <f>'Blocks (Poly)'!D161</f>
        <v>0</v>
      </c>
      <c r="U161" s="51">
        <f>'Slabs (Poly)'!F161</f>
        <v>0</v>
      </c>
      <c r="V161" s="51">
        <f>'Stairs (Poly)'!D161</f>
        <v>0</v>
      </c>
      <c r="W161" s="45">
        <f>Molds!C161</f>
        <v>0</v>
      </c>
      <c r="X161" s="45">
        <f xml:space="preserve"> 'Molded Items'!C161</f>
        <v>0</v>
      </c>
      <c r="Y161" s="45">
        <f>Inventories!$D161</f>
        <v>0</v>
      </c>
      <c r="Z161" s="45">
        <f>'Gripped Tools'!C161</f>
        <v>0</v>
      </c>
      <c r="AA161" s="45">
        <f>'Pogo Stick'!$C161</f>
        <v>0</v>
      </c>
      <c r="AB161" s="45">
        <f>'Custom Item'!$C161</f>
        <v>0</v>
      </c>
      <c r="AC161" s="45" t="str">
        <f>'[1]Items (MC)'!B161</f>
        <v>0</v>
      </c>
      <c r="AD161" s="45" t="str">
        <f>'[1]Blocks (MC)'!B161</f>
        <v>Stained Hardened Clay</v>
      </c>
    </row>
    <row r="162" spans="1:30" x14ac:dyDescent="0.2">
      <c r="A162" s="44">
        <f>Ores!C162</f>
        <v>0</v>
      </c>
      <c r="B162" s="44">
        <f>Ingots!C162</f>
        <v>0</v>
      </c>
      <c r="C162" s="44">
        <f>'Block (Comp)'!C162</f>
        <v>0</v>
      </c>
      <c r="D162" s="45">
        <f>Catalysts!C162</f>
        <v>0</v>
      </c>
      <c r="E162" s="45">
        <f>'Pellets (Poly)'!F159</f>
        <v>0</v>
      </c>
      <c r="F162" s="45">
        <f>'Compound Vessels'!C164</f>
        <v>0</v>
      </c>
      <c r="G162" s="48" t="str">
        <f>'Complex Vessels'!F162</f>
        <v>Vial (Hydrofluoric Acid)</v>
      </c>
      <c r="H162" s="48" t="str">
        <f>'Complex Vessels'!G162</f>
        <v>Beaker (Hydrofluoric Acid)</v>
      </c>
      <c r="I162" s="48" t="str">
        <f>'Complex Vessels'!H162</f>
        <v>Drum (Hydrofluoric Acid)</v>
      </c>
      <c r="J162" s="48" t="str">
        <f>'Complex Vessels'!I162</f>
        <v>Chemical Vat (Hydrofluoric Acid)</v>
      </c>
      <c r="K162" s="45">
        <f>'Element Vessels'!F162</f>
        <v>0</v>
      </c>
      <c r="L162" s="45">
        <f>'Element Vessels'!G162</f>
        <v>0</v>
      </c>
      <c r="M162" s="45">
        <f>'Element Vessels'!H162</f>
        <v>0</v>
      </c>
      <c r="N162" s="45">
        <f>'Element Vessels'!I162</f>
        <v>0</v>
      </c>
      <c r="O162" s="51">
        <f>'Pellets (Poly)'!F162</f>
        <v>0</v>
      </c>
      <c r="P162" s="51">
        <f>'Pellets (Poly)'!G162</f>
        <v>0</v>
      </c>
      <c r="Q162" s="51">
        <f>'Pellets (Poly)'!H162</f>
        <v>0</v>
      </c>
      <c r="R162" s="51">
        <f>'Pellets (Poly)'!I162</f>
        <v>0</v>
      </c>
      <c r="S162" s="51">
        <f>'Fibers (Poly)'!C162</f>
        <v>0</v>
      </c>
      <c r="T162" s="51">
        <f>'Blocks (Poly)'!D162</f>
        <v>0</v>
      </c>
      <c r="U162" s="51">
        <f>'Slabs (Poly)'!F162</f>
        <v>0</v>
      </c>
      <c r="V162" s="51">
        <f>'Stairs (Poly)'!D162</f>
        <v>0</v>
      </c>
      <c r="W162" s="45">
        <f>Molds!C162</f>
        <v>0</v>
      </c>
      <c r="X162" s="45">
        <f xml:space="preserve"> 'Molded Items'!C162</f>
        <v>0</v>
      </c>
      <c r="Y162" s="45">
        <f>Inventories!$D162</f>
        <v>0</v>
      </c>
      <c r="Z162" s="45">
        <f>'Gripped Tools'!C162</f>
        <v>0</v>
      </c>
      <c r="AA162" s="45">
        <f>'Pogo Stick'!$C162</f>
        <v>0</v>
      </c>
      <c r="AB162" s="45">
        <f>'Custom Item'!$C162</f>
        <v>0</v>
      </c>
      <c r="AC162" s="45" t="str">
        <f>'[1]Items (MC)'!B162</f>
        <v>0</v>
      </c>
      <c r="AD162" s="45" t="str">
        <f>'[1]Blocks (MC)'!B162</f>
        <v>Stained Glass Pane</v>
      </c>
    </row>
    <row r="163" spans="1:30" x14ac:dyDescent="0.2">
      <c r="A163" s="44">
        <f>Ores!C163</f>
        <v>0</v>
      </c>
      <c r="B163" s="44">
        <f>Ingots!C163</f>
        <v>0</v>
      </c>
      <c r="C163" s="44">
        <f>'Block (Comp)'!C163</f>
        <v>0</v>
      </c>
      <c r="D163" s="45">
        <f>Catalysts!C163</f>
        <v>0</v>
      </c>
      <c r="E163" s="45">
        <f>'Pellets (Poly)'!F160</f>
        <v>0</v>
      </c>
      <c r="F163" s="45">
        <f>'Compound Vessels'!C165</f>
        <v>0</v>
      </c>
      <c r="G163" s="48" t="str">
        <f>'Complex Vessels'!F163</f>
        <v>Vial (Hydrogen Peroxide)</v>
      </c>
      <c r="H163" s="48" t="str">
        <f>'Complex Vessels'!G163</f>
        <v>Beaker (Hydrogen Peroxide)</v>
      </c>
      <c r="I163" s="48" t="str">
        <f>'Complex Vessels'!H163</f>
        <v>Drum (Hydrogen Peroxide)</v>
      </c>
      <c r="J163" s="48" t="str">
        <f>'Complex Vessels'!I163</f>
        <v>Chemical Vat (Hydrogen Peroxide)</v>
      </c>
      <c r="K163" s="45">
        <f>'Element Vessels'!F163</f>
        <v>0</v>
      </c>
      <c r="L163" s="45">
        <f>'Element Vessels'!G163</f>
        <v>0</v>
      </c>
      <c r="M163" s="45">
        <f>'Element Vessels'!H163</f>
        <v>0</v>
      </c>
      <c r="N163" s="45">
        <f>'Element Vessels'!I163</f>
        <v>0</v>
      </c>
      <c r="O163" s="51">
        <f>'Pellets (Poly)'!F163</f>
        <v>0</v>
      </c>
      <c r="P163" s="51">
        <f>'Pellets (Poly)'!G163</f>
        <v>0</v>
      </c>
      <c r="Q163" s="51">
        <f>'Pellets (Poly)'!H163</f>
        <v>0</v>
      </c>
      <c r="R163" s="51">
        <f>'Pellets (Poly)'!I163</f>
        <v>0</v>
      </c>
      <c r="S163" s="51">
        <f>'Fibers (Poly)'!C163</f>
        <v>0</v>
      </c>
      <c r="T163" s="51">
        <f>'Blocks (Poly)'!D163</f>
        <v>0</v>
      </c>
      <c r="U163" s="51">
        <f>'Slabs (Poly)'!F163</f>
        <v>0</v>
      </c>
      <c r="V163" s="51">
        <f>'Stairs (Poly)'!D163</f>
        <v>0</v>
      </c>
      <c r="W163" s="45">
        <f>Molds!C163</f>
        <v>0</v>
      </c>
      <c r="X163" s="45">
        <f xml:space="preserve"> 'Molded Items'!C163</f>
        <v>0</v>
      </c>
      <c r="Y163" s="45">
        <f>Inventories!$D163</f>
        <v>0</v>
      </c>
      <c r="Z163" s="45">
        <f>'Gripped Tools'!C163</f>
        <v>0</v>
      </c>
      <c r="AA163" s="45">
        <f>'Pogo Stick'!$C163</f>
        <v>0</v>
      </c>
      <c r="AB163" s="45">
        <f>'Custom Item'!$C163</f>
        <v>0</v>
      </c>
      <c r="AC163" s="45" t="str">
        <f>'[1]Items (MC)'!B163</f>
        <v>Iron Horse Armor</v>
      </c>
      <c r="AD163" s="45" t="str">
        <f>'[1]Blocks (MC)'!B163</f>
        <v>Leaves2</v>
      </c>
    </row>
    <row r="164" spans="1:30" x14ac:dyDescent="0.2">
      <c r="A164" s="44">
        <f>Ores!C164</f>
        <v>0</v>
      </c>
      <c r="B164" s="44">
        <f>Ingots!C164</f>
        <v>0</v>
      </c>
      <c r="C164" s="44">
        <f>'Block (Comp)'!C164</f>
        <v>0</v>
      </c>
      <c r="D164" s="45">
        <f>Catalysts!C164</f>
        <v>0</v>
      </c>
      <c r="E164" s="45">
        <f>'Pellets (Poly)'!F161</f>
        <v>0</v>
      </c>
      <c r="F164" s="45">
        <f>'Compound Vessels'!C166</f>
        <v>0</v>
      </c>
      <c r="G164" s="48" t="str">
        <f>'Complex Vessels'!F164</f>
        <v>Vial (Hydroquinone)</v>
      </c>
      <c r="H164" s="48" t="str">
        <f>'Complex Vessels'!G164</f>
        <v>Beaker (Hydroquinone)</v>
      </c>
      <c r="I164" s="48" t="str">
        <f>'Complex Vessels'!H164</f>
        <v>Drum (Hydroquinone)</v>
      </c>
      <c r="J164" s="48" t="str">
        <f>'Complex Vessels'!I164</f>
        <v>Chemical Vat (Hydroquinone)</v>
      </c>
      <c r="K164" s="45">
        <f>'Element Vessels'!F164</f>
        <v>0</v>
      </c>
      <c r="L164" s="45">
        <f>'Element Vessels'!G164</f>
        <v>0</v>
      </c>
      <c r="M164" s="45">
        <f>'Element Vessels'!H164</f>
        <v>0</v>
      </c>
      <c r="N164" s="45">
        <f>'Element Vessels'!I164</f>
        <v>0</v>
      </c>
      <c r="O164" s="51">
        <f>'Pellets (Poly)'!F164</f>
        <v>0</v>
      </c>
      <c r="P164" s="51">
        <f>'Pellets (Poly)'!G164</f>
        <v>0</v>
      </c>
      <c r="Q164" s="51">
        <f>'Pellets (Poly)'!H164</f>
        <v>0</v>
      </c>
      <c r="R164" s="51">
        <f>'Pellets (Poly)'!I164</f>
        <v>0</v>
      </c>
      <c r="S164" s="51">
        <f>'Fibers (Poly)'!C164</f>
        <v>0</v>
      </c>
      <c r="T164" s="51">
        <f>'Blocks (Poly)'!D164</f>
        <v>0</v>
      </c>
      <c r="U164" s="51">
        <f>'Slabs (Poly)'!F164</f>
        <v>0</v>
      </c>
      <c r="V164" s="51">
        <f>'Stairs (Poly)'!D164</f>
        <v>0</v>
      </c>
      <c r="W164" s="45">
        <f>Molds!C164</f>
        <v>0</v>
      </c>
      <c r="X164" s="45">
        <f xml:space="preserve"> 'Molded Items'!C164</f>
        <v>0</v>
      </c>
      <c r="Y164" s="45">
        <f>Inventories!$D164</f>
        <v>0</v>
      </c>
      <c r="Z164" s="45">
        <f>'Gripped Tools'!C164</f>
        <v>0</v>
      </c>
      <c r="AA164" s="45">
        <f>'Pogo Stick'!$C164</f>
        <v>0</v>
      </c>
      <c r="AB164" s="45">
        <f>'Custom Item'!$C164</f>
        <v>0</v>
      </c>
      <c r="AC164" s="45" t="str">
        <f>'[1]Items (MC)'!B164</f>
        <v>Golden Horse Armor</v>
      </c>
      <c r="AD164" s="45" t="str">
        <f>'[1]Blocks (MC)'!B164</f>
        <v>Log2</v>
      </c>
    </row>
    <row r="165" spans="1:30" x14ac:dyDescent="0.2">
      <c r="A165" s="44">
        <f>Ores!C165</f>
        <v>0</v>
      </c>
      <c r="B165" s="44">
        <f>Ingots!C165</f>
        <v>0</v>
      </c>
      <c r="C165" s="44">
        <f>'Block (Comp)'!C165</f>
        <v>0</v>
      </c>
      <c r="D165" s="45">
        <f>Catalysts!C165</f>
        <v>0</v>
      </c>
      <c r="E165" s="45">
        <f>'Pellets (Poly)'!F162</f>
        <v>0</v>
      </c>
      <c r="F165" s="45">
        <f>'Compound Vessels'!C167</f>
        <v>0</v>
      </c>
      <c r="G165" s="48" t="str">
        <f>'Complex Vessels'!F165</f>
        <v>Vial (Hypochlorous Acid)</v>
      </c>
      <c r="H165" s="48" t="str">
        <f>'Complex Vessels'!G165</f>
        <v>Beaker (Hypochlorous Acid)</v>
      </c>
      <c r="I165" s="48" t="str">
        <f>'Complex Vessels'!H165</f>
        <v>Drum (Hypochlorous Acid)</v>
      </c>
      <c r="J165" s="48" t="str">
        <f>'Complex Vessels'!I165</f>
        <v>Chemical Vat (Hypochlorous Acid)</v>
      </c>
      <c r="K165" s="45">
        <f>'Element Vessels'!F165</f>
        <v>0</v>
      </c>
      <c r="L165" s="45">
        <f>'Element Vessels'!G165</f>
        <v>0</v>
      </c>
      <c r="M165" s="45">
        <f>'Element Vessels'!H165</f>
        <v>0</v>
      </c>
      <c r="N165" s="45">
        <f>'Element Vessels'!I165</f>
        <v>0</v>
      </c>
      <c r="O165" s="51">
        <f>'Pellets (Poly)'!F165</f>
        <v>0</v>
      </c>
      <c r="P165" s="51">
        <f>'Pellets (Poly)'!G165</f>
        <v>0</v>
      </c>
      <c r="Q165" s="51">
        <f>'Pellets (Poly)'!H165</f>
        <v>0</v>
      </c>
      <c r="R165" s="51">
        <f>'Pellets (Poly)'!I165</f>
        <v>0</v>
      </c>
      <c r="S165" s="51">
        <f>'Fibers (Poly)'!C165</f>
        <v>0</v>
      </c>
      <c r="T165" s="51">
        <f>'Blocks (Poly)'!D165</f>
        <v>0</v>
      </c>
      <c r="U165" s="51">
        <f>'Slabs (Poly)'!F165</f>
        <v>0</v>
      </c>
      <c r="V165" s="51">
        <f>'Stairs (Poly)'!D165</f>
        <v>0</v>
      </c>
      <c r="W165" s="45">
        <f>Molds!C165</f>
        <v>0</v>
      </c>
      <c r="X165" s="45">
        <f xml:space="preserve"> 'Molded Items'!C165</f>
        <v>0</v>
      </c>
      <c r="Y165" s="45">
        <f>Inventories!$D165</f>
        <v>0</v>
      </c>
      <c r="Z165" s="45">
        <f>'Gripped Tools'!C165</f>
        <v>0</v>
      </c>
      <c r="AA165" s="45">
        <f>'Pogo Stick'!$C165</f>
        <v>0</v>
      </c>
      <c r="AB165" s="45">
        <f>'Custom Item'!$C165</f>
        <v>0</v>
      </c>
      <c r="AC165" s="45" t="str">
        <f>'[1]Items (MC)'!B165</f>
        <v>Diamond Horse Armor</v>
      </c>
      <c r="AD165" s="45" t="str">
        <f>'[1]Blocks (MC)'!B165</f>
        <v>Acacia Stairs</v>
      </c>
    </row>
    <row r="166" spans="1:30" x14ac:dyDescent="0.2">
      <c r="A166" s="44">
        <f>Ores!C166</f>
        <v>0</v>
      </c>
      <c r="B166" s="44">
        <f>Ingots!C166</f>
        <v>0</v>
      </c>
      <c r="C166" s="44">
        <f>'Block (Comp)'!C166</f>
        <v>0</v>
      </c>
      <c r="D166" s="45">
        <f>Catalysts!C166</f>
        <v>0</v>
      </c>
      <c r="E166" s="45">
        <f>'Pellets (Poly)'!F163</f>
        <v>0</v>
      </c>
      <c r="F166" s="45">
        <f>'Compound Vessels'!C168</f>
        <v>0</v>
      </c>
      <c r="G166" s="48" t="str">
        <f>'Complex Vessels'!F166</f>
        <v>Bag (Iron III Chloride)</v>
      </c>
      <c r="H166" s="48" t="str">
        <f>'Complex Vessels'!G166</f>
        <v>Sack (Iron III Chloride)</v>
      </c>
      <c r="I166" s="48" t="str">
        <f>'Complex Vessels'!H166</f>
        <v>Powder Keg (Iron III Chloride)</v>
      </c>
      <c r="J166" s="48" t="str">
        <f>'Complex Vessels'!I166</f>
        <v>Chemical Silo (Iron III Chloride)</v>
      </c>
      <c r="K166" s="45">
        <f>'Element Vessels'!F166</f>
        <v>0</v>
      </c>
      <c r="L166" s="45">
        <f>'Element Vessels'!G166</f>
        <v>0</v>
      </c>
      <c r="M166" s="45">
        <f>'Element Vessels'!H166</f>
        <v>0</v>
      </c>
      <c r="N166" s="45">
        <f>'Element Vessels'!I166</f>
        <v>0</v>
      </c>
      <c r="O166" s="51">
        <f>'Pellets (Poly)'!F166</f>
        <v>0</v>
      </c>
      <c r="P166" s="51">
        <f>'Pellets (Poly)'!G166</f>
        <v>0</v>
      </c>
      <c r="Q166" s="51">
        <f>'Pellets (Poly)'!H166</f>
        <v>0</v>
      </c>
      <c r="R166" s="51">
        <f>'Pellets (Poly)'!I166</f>
        <v>0</v>
      </c>
      <c r="S166" s="51">
        <f>'Fibers (Poly)'!C166</f>
        <v>0</v>
      </c>
      <c r="T166" s="51">
        <f>'Blocks (Poly)'!D166</f>
        <v>0</v>
      </c>
      <c r="U166" s="51">
        <f>'Slabs (Poly)'!F166</f>
        <v>0</v>
      </c>
      <c r="V166" s="51">
        <f>'Stairs (Poly)'!D166</f>
        <v>0</v>
      </c>
      <c r="W166" s="45">
        <f>Molds!C166</f>
        <v>0</v>
      </c>
      <c r="X166" s="45">
        <f xml:space="preserve"> 'Molded Items'!C166</f>
        <v>0</v>
      </c>
      <c r="Y166" s="45">
        <f>Inventories!$D166</f>
        <v>0</v>
      </c>
      <c r="Z166" s="45">
        <f>'Gripped Tools'!C166</f>
        <v>0</v>
      </c>
      <c r="AA166" s="45">
        <f>'Pogo Stick'!$C166</f>
        <v>0</v>
      </c>
      <c r="AB166" s="45">
        <f>'Custom Item'!$C166</f>
        <v>0</v>
      </c>
      <c r="AC166" s="45" t="str">
        <f>'[1]Items (MC)'!B166</f>
        <v>Lead</v>
      </c>
      <c r="AD166" s="45" t="str">
        <f>'[1]Blocks (MC)'!B166</f>
        <v>Dark Oak Stairs</v>
      </c>
    </row>
    <row r="167" spans="1:30" x14ac:dyDescent="0.2">
      <c r="A167" s="44">
        <f>Ores!C167</f>
        <v>0</v>
      </c>
      <c r="B167" s="44">
        <f>Ingots!C167</f>
        <v>0</v>
      </c>
      <c r="C167" s="44">
        <f>'Block (Comp)'!C167</f>
        <v>0</v>
      </c>
      <c r="D167" s="45">
        <f>Catalysts!C167</f>
        <v>0</v>
      </c>
      <c r="E167" s="45">
        <f>'Pellets (Poly)'!F164</f>
        <v>0</v>
      </c>
      <c r="F167" s="45">
        <f>'Compound Vessels'!C169</f>
        <v>0</v>
      </c>
      <c r="G167" s="48" t="str">
        <f>'Complex Vessels'!F167</f>
        <v>Bag (Iron III Oxide)</v>
      </c>
      <c r="H167" s="48" t="str">
        <f>'Complex Vessels'!G167</f>
        <v>Sack (Iron III Oxide)</v>
      </c>
      <c r="I167" s="48" t="str">
        <f>'Complex Vessels'!H167</f>
        <v>Powder Keg (Iron III Oxide)</v>
      </c>
      <c r="J167" s="48" t="str">
        <f>'Complex Vessels'!I167</f>
        <v>Chemical Silo (Iron III Oxide)</v>
      </c>
      <c r="K167" s="45">
        <f>'Element Vessels'!F167</f>
        <v>0</v>
      </c>
      <c r="L167" s="45">
        <f>'Element Vessels'!G167</f>
        <v>0</v>
      </c>
      <c r="M167" s="45">
        <f>'Element Vessels'!H167</f>
        <v>0</v>
      </c>
      <c r="N167" s="45">
        <f>'Element Vessels'!I167</f>
        <v>0</v>
      </c>
      <c r="O167" s="51">
        <f>'Pellets (Poly)'!F167</f>
        <v>0</v>
      </c>
      <c r="P167" s="51">
        <f>'Pellets (Poly)'!G167</f>
        <v>0</v>
      </c>
      <c r="Q167" s="51">
        <f>'Pellets (Poly)'!H167</f>
        <v>0</v>
      </c>
      <c r="R167" s="51">
        <f>'Pellets (Poly)'!I167</f>
        <v>0</v>
      </c>
      <c r="S167" s="51">
        <f>'Fibers (Poly)'!C167</f>
        <v>0</v>
      </c>
      <c r="T167" s="51">
        <f>'Blocks (Poly)'!D167</f>
        <v>0</v>
      </c>
      <c r="U167" s="51">
        <f>'Slabs (Poly)'!F167</f>
        <v>0</v>
      </c>
      <c r="V167" s="51">
        <f>'Stairs (Poly)'!D167</f>
        <v>0</v>
      </c>
      <c r="W167" s="45">
        <f>Molds!C167</f>
        <v>0</v>
      </c>
      <c r="X167" s="45">
        <f xml:space="preserve"> 'Molded Items'!C167</f>
        <v>0</v>
      </c>
      <c r="Y167" s="45">
        <f>Inventories!$D167</f>
        <v>0</v>
      </c>
      <c r="Z167" s="45">
        <f>'Gripped Tools'!C167</f>
        <v>0</v>
      </c>
      <c r="AA167" s="45">
        <f>'Pogo Stick'!$C167</f>
        <v>0</v>
      </c>
      <c r="AB167" s="45">
        <f>'Custom Item'!$C167</f>
        <v>0</v>
      </c>
      <c r="AC167" s="45" t="str">
        <f>'[1]Items (MC)'!B167</f>
        <v>Name Tag</v>
      </c>
      <c r="AD167" s="45" t="str">
        <f>'[1]Blocks (MC)'!B167</f>
        <v>Slime</v>
      </c>
    </row>
    <row r="168" spans="1:30" x14ac:dyDescent="0.2">
      <c r="A168" s="44">
        <f>Ores!C168</f>
        <v>0</v>
      </c>
      <c r="B168" s="44">
        <f>Ingots!C168</f>
        <v>0</v>
      </c>
      <c r="C168" s="44">
        <f>'Block (Comp)'!C168</f>
        <v>0</v>
      </c>
      <c r="D168" s="45">
        <f>Catalysts!C168</f>
        <v>0</v>
      </c>
      <c r="E168" s="45">
        <f>'Pellets (Poly)'!F165</f>
        <v>0</v>
      </c>
      <c r="F168" s="45">
        <f>'Compound Vessels'!C170</f>
        <v>0</v>
      </c>
      <c r="G168" s="48" t="str">
        <f>'Complex Vessels'!F168</f>
        <v>Vial (Iron Sulfate)</v>
      </c>
      <c r="H168" s="48" t="str">
        <f>'Complex Vessels'!G168</f>
        <v>Beaker (Iron Sulfate)</v>
      </c>
      <c r="I168" s="48" t="str">
        <f>'Complex Vessels'!H168</f>
        <v>Drum (Iron Sulfate)</v>
      </c>
      <c r="J168" s="48" t="str">
        <f>'Complex Vessels'!I168</f>
        <v>Chemical Vat (Iron Sulfate)</v>
      </c>
      <c r="K168" s="45">
        <f>'Element Vessels'!F168</f>
        <v>0</v>
      </c>
      <c r="L168" s="45">
        <f>'Element Vessels'!G168</f>
        <v>0</v>
      </c>
      <c r="M168" s="45">
        <f>'Element Vessels'!H168</f>
        <v>0</v>
      </c>
      <c r="N168" s="45">
        <f>'Element Vessels'!I168</f>
        <v>0</v>
      </c>
      <c r="O168" s="51">
        <f>'Pellets (Poly)'!F168</f>
        <v>0</v>
      </c>
      <c r="P168" s="51">
        <f>'Pellets (Poly)'!G168</f>
        <v>0</v>
      </c>
      <c r="Q168" s="51">
        <f>'Pellets (Poly)'!H168</f>
        <v>0</v>
      </c>
      <c r="R168" s="51">
        <f>'Pellets (Poly)'!I168</f>
        <v>0</v>
      </c>
      <c r="S168" s="51">
        <f>'Fibers (Poly)'!C168</f>
        <v>0</v>
      </c>
      <c r="T168" s="51">
        <f>'Blocks (Poly)'!D168</f>
        <v>0</v>
      </c>
      <c r="U168" s="51">
        <f>'Slabs (Poly)'!F168</f>
        <v>0</v>
      </c>
      <c r="V168" s="51">
        <f>'Stairs (Poly)'!D168</f>
        <v>0</v>
      </c>
      <c r="W168" s="45">
        <f>Molds!C168</f>
        <v>0</v>
      </c>
      <c r="X168" s="45">
        <f xml:space="preserve"> 'Molded Items'!C168</f>
        <v>0</v>
      </c>
      <c r="Y168" s="45">
        <f>Inventories!$D168</f>
        <v>0</v>
      </c>
      <c r="Z168" s="45">
        <f>'Gripped Tools'!C168</f>
        <v>0</v>
      </c>
      <c r="AA168" s="45">
        <f>'Pogo Stick'!$C168</f>
        <v>0</v>
      </c>
      <c r="AB168" s="45">
        <f>'Custom Item'!$C168</f>
        <v>0</v>
      </c>
      <c r="AC168" s="45" t="str">
        <f>'[1]Items (MC)'!B168</f>
        <v>Command Block Minecart</v>
      </c>
      <c r="AD168" s="45" t="str">
        <f>'[1]Blocks (MC)'!B168</f>
        <v>Barrier</v>
      </c>
    </row>
    <row r="169" spans="1:30" x14ac:dyDescent="0.2">
      <c r="A169" s="44">
        <f>Ores!C169</f>
        <v>0</v>
      </c>
      <c r="B169" s="44">
        <f>Ingots!C169</f>
        <v>0</v>
      </c>
      <c r="C169" s="44">
        <f>'Block (Comp)'!C169</f>
        <v>0</v>
      </c>
      <c r="D169" s="45">
        <f>Catalysts!C169</f>
        <v>0</v>
      </c>
      <c r="E169" s="45">
        <f>'Pellets (Poly)'!F166</f>
        <v>0</v>
      </c>
      <c r="F169" s="45">
        <f>'Compound Vessels'!C171</f>
        <v>0</v>
      </c>
      <c r="G169" s="48" t="str">
        <f>'Complex Vessels'!F169</f>
        <v>Vial (IsoButane)</v>
      </c>
      <c r="H169" s="48" t="str">
        <f>'Complex Vessels'!G169</f>
        <v>Beaker (IsoButane)</v>
      </c>
      <c r="I169" s="48" t="str">
        <f>'Complex Vessels'!H169</f>
        <v>Drum (IsoButane)</v>
      </c>
      <c r="J169" s="48" t="str">
        <f>'Complex Vessels'!I169</f>
        <v>Chemical Vat (IsoButane)</v>
      </c>
      <c r="K169" s="45">
        <f>'Element Vessels'!F169</f>
        <v>0</v>
      </c>
      <c r="L169" s="45">
        <f>'Element Vessels'!G169</f>
        <v>0</v>
      </c>
      <c r="M169" s="45">
        <f>'Element Vessels'!H169</f>
        <v>0</v>
      </c>
      <c r="N169" s="45">
        <f>'Element Vessels'!I169</f>
        <v>0</v>
      </c>
      <c r="O169" s="51">
        <f>'Pellets (Poly)'!F169</f>
        <v>0</v>
      </c>
      <c r="P169" s="51">
        <f>'Pellets (Poly)'!G169</f>
        <v>0</v>
      </c>
      <c r="Q169" s="51">
        <f>'Pellets (Poly)'!H169</f>
        <v>0</v>
      </c>
      <c r="R169" s="51">
        <f>'Pellets (Poly)'!I169</f>
        <v>0</v>
      </c>
      <c r="S169" s="51">
        <f>'Fibers (Poly)'!C169</f>
        <v>0</v>
      </c>
      <c r="T169" s="51">
        <f>'Blocks (Poly)'!D169</f>
        <v>0</v>
      </c>
      <c r="U169" s="51">
        <f>'Slabs (Poly)'!F169</f>
        <v>0</v>
      </c>
      <c r="V169" s="51">
        <f>'Stairs (Poly)'!D169</f>
        <v>0</v>
      </c>
      <c r="W169" s="45">
        <f>Molds!C169</f>
        <v>0</v>
      </c>
      <c r="X169" s="45">
        <f xml:space="preserve"> 'Molded Items'!C169</f>
        <v>0</v>
      </c>
      <c r="Y169" s="45">
        <f>Inventories!$D169</f>
        <v>0</v>
      </c>
      <c r="Z169" s="45">
        <f>'Gripped Tools'!C169</f>
        <v>0</v>
      </c>
      <c r="AA169" s="45">
        <f>'Pogo Stick'!$C169</f>
        <v>0</v>
      </c>
      <c r="AB169" s="45">
        <f>'Custom Item'!$C169</f>
        <v>0</v>
      </c>
      <c r="AC169" s="45" t="str">
        <f>'[1]Items (MC)'!B169</f>
        <v>0</v>
      </c>
      <c r="AD169" s="45" t="str">
        <f>'[1]Blocks (MC)'!B169</f>
        <v>Iron Trapdoor</v>
      </c>
    </row>
    <row r="170" spans="1:30" x14ac:dyDescent="0.2">
      <c r="A170" s="44">
        <f>Ores!C170</f>
        <v>0</v>
      </c>
      <c r="B170" s="44">
        <f>Ingots!C170</f>
        <v>0</v>
      </c>
      <c r="C170" s="44">
        <f>'Block (Comp)'!C170</f>
        <v>0</v>
      </c>
      <c r="D170" s="45">
        <f>Catalysts!C170</f>
        <v>0</v>
      </c>
      <c r="E170" s="45">
        <f>'Pellets (Poly)'!F167</f>
        <v>0</v>
      </c>
      <c r="F170" s="45">
        <f>'Compound Vessels'!C172</f>
        <v>0</v>
      </c>
      <c r="G170" s="48" t="str">
        <f>'Complex Vessels'!F170</f>
        <v>Vial (IsoPentane)</v>
      </c>
      <c r="H170" s="48" t="str">
        <f>'Complex Vessels'!G170</f>
        <v>Beaker (IsoPentane)</v>
      </c>
      <c r="I170" s="48" t="str">
        <f>'Complex Vessels'!H170</f>
        <v>Drum (IsoPentane)</v>
      </c>
      <c r="J170" s="48" t="str">
        <f>'Complex Vessels'!I170</f>
        <v>Chemical Vat (IsoPentane)</v>
      </c>
      <c r="K170" s="45">
        <f>'Element Vessels'!F170</f>
        <v>0</v>
      </c>
      <c r="L170" s="45">
        <f>'Element Vessels'!G170</f>
        <v>0</v>
      </c>
      <c r="M170" s="45">
        <f>'Element Vessels'!H170</f>
        <v>0</v>
      </c>
      <c r="N170" s="45">
        <f>'Element Vessels'!I170</f>
        <v>0</v>
      </c>
      <c r="O170" s="51">
        <f>'Pellets (Poly)'!F170</f>
        <v>0</v>
      </c>
      <c r="P170" s="51">
        <f>'Pellets (Poly)'!G170</f>
        <v>0</v>
      </c>
      <c r="Q170" s="51">
        <f>'Pellets (Poly)'!H170</f>
        <v>0</v>
      </c>
      <c r="R170" s="51">
        <f>'Pellets (Poly)'!I170</f>
        <v>0</v>
      </c>
      <c r="S170" s="51">
        <f>'Fibers (Poly)'!C170</f>
        <v>0</v>
      </c>
      <c r="T170" s="51">
        <f>'Blocks (Poly)'!D170</f>
        <v>0</v>
      </c>
      <c r="U170" s="51">
        <f>'Slabs (Poly)'!F170</f>
        <v>0</v>
      </c>
      <c r="V170" s="51">
        <f>'Stairs (Poly)'!D170</f>
        <v>0</v>
      </c>
      <c r="W170" s="45">
        <f>Molds!C170</f>
        <v>0</v>
      </c>
      <c r="X170" s="45">
        <f xml:space="preserve"> 'Molded Items'!C170</f>
        <v>0</v>
      </c>
      <c r="Y170" s="45">
        <f>Inventories!$D170</f>
        <v>0</v>
      </c>
      <c r="Z170" s="45">
        <f>'Gripped Tools'!C170</f>
        <v>0</v>
      </c>
      <c r="AA170" s="45">
        <f>'Pogo Stick'!$C170</f>
        <v>0</v>
      </c>
      <c r="AB170" s="45">
        <f>'Custom Item'!$C170</f>
        <v>0</v>
      </c>
      <c r="AC170" s="45" t="str">
        <f>'[1]Items (MC)'!B170</f>
        <v>0</v>
      </c>
      <c r="AD170" s="45" t="str">
        <f>'[1]Blocks (MC)'!B170</f>
        <v>0</v>
      </c>
    </row>
    <row r="171" spans="1:30" x14ac:dyDescent="0.2">
      <c r="A171" s="44">
        <f>Ores!C171</f>
        <v>0</v>
      </c>
      <c r="B171" s="44">
        <f>Ingots!C171</f>
        <v>0</v>
      </c>
      <c r="C171" s="44">
        <f>'Block (Comp)'!C171</f>
        <v>0</v>
      </c>
      <c r="D171" s="45">
        <f>Catalysts!C171</f>
        <v>0</v>
      </c>
      <c r="E171" s="45">
        <f>'Pellets (Poly)'!F168</f>
        <v>0</v>
      </c>
      <c r="F171" s="45">
        <f>'Compound Vessels'!C173</f>
        <v>0</v>
      </c>
      <c r="G171" s="48" t="str">
        <f>'Complex Vessels'!F171</f>
        <v>Vial (Isophthalic Acid)</v>
      </c>
      <c r="H171" s="48" t="str">
        <f>'Complex Vessels'!G171</f>
        <v>Beaker (Isophthalic Acid)</v>
      </c>
      <c r="I171" s="48" t="str">
        <f>'Complex Vessels'!H171</f>
        <v>Drum (Isophthalic Acid)</v>
      </c>
      <c r="J171" s="48" t="str">
        <f>'Complex Vessels'!I171</f>
        <v>Chemical Vat (Isophthalic Acid)</v>
      </c>
      <c r="K171" s="45">
        <f>'Element Vessels'!F171</f>
        <v>0</v>
      </c>
      <c r="L171" s="45">
        <f>'Element Vessels'!G171</f>
        <v>0</v>
      </c>
      <c r="M171" s="45">
        <f>'Element Vessels'!H171</f>
        <v>0</v>
      </c>
      <c r="N171" s="45">
        <f>'Element Vessels'!I171</f>
        <v>0</v>
      </c>
      <c r="O171" s="51">
        <f>'Pellets (Poly)'!F171</f>
        <v>0</v>
      </c>
      <c r="P171" s="51">
        <f>'Pellets (Poly)'!G171</f>
        <v>0</v>
      </c>
      <c r="Q171" s="51">
        <f>'Pellets (Poly)'!H171</f>
        <v>0</v>
      </c>
      <c r="R171" s="51">
        <f>'Pellets (Poly)'!I171</f>
        <v>0</v>
      </c>
      <c r="S171" s="51">
        <f>'Fibers (Poly)'!C171</f>
        <v>0</v>
      </c>
      <c r="T171" s="51">
        <f>'Blocks (Poly)'!D171</f>
        <v>0</v>
      </c>
      <c r="U171" s="51">
        <f>'Slabs (Poly)'!F171</f>
        <v>0</v>
      </c>
      <c r="V171" s="51">
        <f>'Stairs (Poly)'!D171</f>
        <v>0</v>
      </c>
      <c r="W171" s="45">
        <f>Molds!C171</f>
        <v>0</v>
      </c>
      <c r="X171" s="45">
        <f xml:space="preserve"> 'Molded Items'!C171</f>
        <v>0</v>
      </c>
      <c r="Y171" s="45">
        <f>Inventories!$D171</f>
        <v>0</v>
      </c>
      <c r="Z171" s="45">
        <f>'Gripped Tools'!C171</f>
        <v>0</v>
      </c>
      <c r="AA171" s="45">
        <f>'Pogo Stick'!$C171</f>
        <v>0</v>
      </c>
      <c r="AB171" s="45">
        <f>'Custom Item'!$C171</f>
        <v>0</v>
      </c>
      <c r="AC171" s="45" t="str">
        <f>'[1]Items (MC)'!B171</f>
        <v>0</v>
      </c>
      <c r="AD171" s="45" t="str">
        <f>'[1]Blocks (MC)'!B171</f>
        <v>0</v>
      </c>
    </row>
    <row r="172" spans="1:30" x14ac:dyDescent="0.2">
      <c r="A172" s="44">
        <f>Ores!C172</f>
        <v>0</v>
      </c>
      <c r="B172" s="44">
        <f>Ingots!C172</f>
        <v>0</v>
      </c>
      <c r="C172" s="44">
        <f>'Block (Comp)'!C172</f>
        <v>0</v>
      </c>
      <c r="D172" s="45">
        <f>Catalysts!C172</f>
        <v>0</v>
      </c>
      <c r="E172" s="45">
        <f>'Pellets (Poly)'!F169</f>
        <v>0</v>
      </c>
      <c r="F172" s="45">
        <f>'Compound Vessels'!C174</f>
        <v>0</v>
      </c>
      <c r="G172" s="48" t="str">
        <f>'Complex Vessels'!F172</f>
        <v>Vial (Kerosene)</v>
      </c>
      <c r="H172" s="48" t="str">
        <f>'Complex Vessels'!G172</f>
        <v>Beaker (Kerosene)</v>
      </c>
      <c r="I172" s="48" t="str">
        <f>'Complex Vessels'!H172</f>
        <v>Drum (Kerosene)</v>
      </c>
      <c r="J172" s="48" t="str">
        <f>'Complex Vessels'!I172</f>
        <v>Chemical Vat (Kerosene)</v>
      </c>
      <c r="K172" s="45">
        <f>'Element Vessels'!F172</f>
        <v>0</v>
      </c>
      <c r="L172" s="45">
        <f>'Element Vessels'!G172</f>
        <v>0</v>
      </c>
      <c r="M172" s="45">
        <f>'Element Vessels'!H172</f>
        <v>0</v>
      </c>
      <c r="N172" s="45">
        <f>'Element Vessels'!I172</f>
        <v>0</v>
      </c>
      <c r="O172" s="51">
        <f>'Pellets (Poly)'!F172</f>
        <v>0</v>
      </c>
      <c r="P172" s="51">
        <f>'Pellets (Poly)'!G172</f>
        <v>0</v>
      </c>
      <c r="Q172" s="51">
        <f>'Pellets (Poly)'!H172</f>
        <v>0</v>
      </c>
      <c r="R172" s="51">
        <f>'Pellets (Poly)'!I172</f>
        <v>0</v>
      </c>
      <c r="S172" s="51">
        <f>'Fibers (Poly)'!C172</f>
        <v>0</v>
      </c>
      <c r="T172" s="51">
        <f>'Blocks (Poly)'!D172</f>
        <v>0</v>
      </c>
      <c r="U172" s="51">
        <f>'Slabs (Poly)'!F172</f>
        <v>0</v>
      </c>
      <c r="V172" s="51">
        <f>'Stairs (Poly)'!D172</f>
        <v>0</v>
      </c>
      <c r="W172" s="45">
        <f>Molds!C172</f>
        <v>0</v>
      </c>
      <c r="X172" s="45">
        <f xml:space="preserve"> 'Molded Items'!C172</f>
        <v>0</v>
      </c>
      <c r="Y172" s="45">
        <f>Inventories!$D172</f>
        <v>0</v>
      </c>
      <c r="Z172" s="45">
        <f>'Gripped Tools'!C172</f>
        <v>0</v>
      </c>
      <c r="AA172" s="45">
        <f>'Pogo Stick'!$C172</f>
        <v>0</v>
      </c>
      <c r="AB172" s="45">
        <f>'Custom Item'!$C172</f>
        <v>0</v>
      </c>
      <c r="AC172" s="45" t="str">
        <f>'[1]Items (MC)'!B172</f>
        <v>0</v>
      </c>
      <c r="AD172" s="45" t="str">
        <f>'[1]Blocks (MC)'!B172</f>
        <v>Hay Block</v>
      </c>
    </row>
    <row r="173" spans="1:30" x14ac:dyDescent="0.2">
      <c r="A173" s="44">
        <f>Ores!C173</f>
        <v>0</v>
      </c>
      <c r="B173" s="44">
        <f>Ingots!C173</f>
        <v>0</v>
      </c>
      <c r="C173" s="44">
        <f>'Block (Comp)'!C173</f>
        <v>0</v>
      </c>
      <c r="D173" s="45">
        <f>Catalysts!C173</f>
        <v>0</v>
      </c>
      <c r="E173" s="45">
        <f>'Pellets (Poly)'!F170</f>
        <v>0</v>
      </c>
      <c r="F173" s="45">
        <f>'Compound Vessels'!C175</f>
        <v>0</v>
      </c>
      <c r="G173" s="48" t="str">
        <f>'Complex Vessels'!F173</f>
        <v>Vial (Lactic Acid)</v>
      </c>
      <c r="H173" s="48" t="str">
        <f>'Complex Vessels'!G173</f>
        <v>Beaker (Lactic Acid)</v>
      </c>
      <c r="I173" s="48" t="str">
        <f>'Complex Vessels'!H173</f>
        <v>Drum (Lactic Acid)</v>
      </c>
      <c r="J173" s="48" t="str">
        <f>'Complex Vessels'!I173</f>
        <v>Chemical Vat (Lactic Acid)</v>
      </c>
      <c r="K173" s="45">
        <f>'Element Vessels'!F173</f>
        <v>0</v>
      </c>
      <c r="L173" s="45">
        <f>'Element Vessels'!G173</f>
        <v>0</v>
      </c>
      <c r="M173" s="45">
        <f>'Element Vessels'!H173</f>
        <v>0</v>
      </c>
      <c r="N173" s="45">
        <f>'Element Vessels'!I173</f>
        <v>0</v>
      </c>
      <c r="O173" s="51">
        <f>'Pellets (Poly)'!F173</f>
        <v>0</v>
      </c>
      <c r="P173" s="51">
        <f>'Pellets (Poly)'!G173</f>
        <v>0</v>
      </c>
      <c r="Q173" s="51">
        <f>'Pellets (Poly)'!H173</f>
        <v>0</v>
      </c>
      <c r="R173" s="51">
        <f>'Pellets (Poly)'!I173</f>
        <v>0</v>
      </c>
      <c r="S173" s="51">
        <f>'Fibers (Poly)'!C173</f>
        <v>0</v>
      </c>
      <c r="T173" s="51">
        <f>'Blocks (Poly)'!D173</f>
        <v>0</v>
      </c>
      <c r="U173" s="51">
        <f>'Slabs (Poly)'!F173</f>
        <v>0</v>
      </c>
      <c r="V173" s="51">
        <f>'Stairs (Poly)'!D173</f>
        <v>0</v>
      </c>
      <c r="W173" s="45">
        <f>Molds!C173</f>
        <v>0</v>
      </c>
      <c r="X173" s="45">
        <f xml:space="preserve"> 'Molded Items'!C173</f>
        <v>0</v>
      </c>
      <c r="Y173" s="45">
        <f>Inventories!$D173</f>
        <v>0</v>
      </c>
      <c r="Z173" s="45">
        <f>'Gripped Tools'!C173</f>
        <v>0</v>
      </c>
      <c r="AA173" s="45">
        <f>'Pogo Stick'!$C173</f>
        <v>0</v>
      </c>
      <c r="AB173" s="45">
        <f>'Custom Item'!$C173</f>
        <v>0</v>
      </c>
      <c r="AC173" s="45" t="str">
        <f>'[1]Items (MC)'!B173</f>
        <v>0</v>
      </c>
      <c r="AD173" s="45" t="str">
        <f>'[1]Blocks (MC)'!B173</f>
        <v>Carpet</v>
      </c>
    </row>
    <row r="174" spans="1:30" x14ac:dyDescent="0.2">
      <c r="A174" s="44">
        <f>Ores!C174</f>
        <v>0</v>
      </c>
      <c r="B174" s="44">
        <f>Ingots!C174</f>
        <v>0</v>
      </c>
      <c r="C174" s="44">
        <f>'Block (Comp)'!C174</f>
        <v>0</v>
      </c>
      <c r="D174" s="45">
        <f>Catalysts!C174</f>
        <v>0</v>
      </c>
      <c r="E174" s="45">
        <f>'Pellets (Poly)'!F171</f>
        <v>0</v>
      </c>
      <c r="F174" s="45">
        <f>'Compound Vessels'!C176</f>
        <v>0</v>
      </c>
      <c r="G174" s="48" t="str">
        <f>'Complex Vessels'!F174</f>
        <v>Vial (Latex)</v>
      </c>
      <c r="H174" s="48" t="str">
        <f>'Complex Vessels'!G174</f>
        <v>Beaker (Latex)</v>
      </c>
      <c r="I174" s="48" t="str">
        <f>'Complex Vessels'!H174</f>
        <v>Drum (Latex)</v>
      </c>
      <c r="J174" s="48" t="str">
        <f>'Complex Vessels'!I174</f>
        <v>Chemical Vat (Latex)</v>
      </c>
      <c r="K174" s="45">
        <f>'Element Vessels'!F174</f>
        <v>0</v>
      </c>
      <c r="L174" s="45">
        <f>'Element Vessels'!G174</f>
        <v>0</v>
      </c>
      <c r="M174" s="45">
        <f>'Element Vessels'!H174</f>
        <v>0</v>
      </c>
      <c r="N174" s="45">
        <f>'Element Vessels'!I174</f>
        <v>0</v>
      </c>
      <c r="O174" s="51">
        <f>'Pellets (Poly)'!F174</f>
        <v>0</v>
      </c>
      <c r="P174" s="51">
        <f>'Pellets (Poly)'!G174</f>
        <v>0</v>
      </c>
      <c r="Q174" s="51">
        <f>'Pellets (Poly)'!H174</f>
        <v>0</v>
      </c>
      <c r="R174" s="51">
        <f>'Pellets (Poly)'!I174</f>
        <v>0</v>
      </c>
      <c r="S174" s="51">
        <f>'Fibers (Poly)'!C174</f>
        <v>0</v>
      </c>
      <c r="T174" s="51">
        <f>'Blocks (Poly)'!D174</f>
        <v>0</v>
      </c>
      <c r="U174" s="51">
        <f>'Slabs (Poly)'!F174</f>
        <v>0</v>
      </c>
      <c r="V174" s="51">
        <f>'Stairs (Poly)'!D174</f>
        <v>0</v>
      </c>
      <c r="W174" s="45">
        <f>Molds!C174</f>
        <v>0</v>
      </c>
      <c r="X174" s="45">
        <f xml:space="preserve"> 'Molded Items'!C174</f>
        <v>0</v>
      </c>
      <c r="Y174" s="45">
        <f>Inventories!$D174</f>
        <v>0</v>
      </c>
      <c r="Z174" s="45">
        <f>'Gripped Tools'!C174</f>
        <v>0</v>
      </c>
      <c r="AA174" s="45">
        <f>'Pogo Stick'!$C174</f>
        <v>0</v>
      </c>
      <c r="AB174" s="45">
        <f>'Custom Item'!$C174</f>
        <v>0</v>
      </c>
      <c r="AC174" s="45" t="str">
        <f>'[1]Items (MC)'!B174</f>
        <v>0</v>
      </c>
      <c r="AD174" s="45" t="str">
        <f>'[1]Blocks (MC)'!B174</f>
        <v>Hardened Clay</v>
      </c>
    </row>
    <row r="175" spans="1:30" x14ac:dyDescent="0.2">
      <c r="A175" s="44">
        <f>Ores!C175</f>
        <v>0</v>
      </c>
      <c r="B175" s="44">
        <f>Ingots!C175</f>
        <v>0</v>
      </c>
      <c r="C175" s="44">
        <f>'Block (Comp)'!C175</f>
        <v>0</v>
      </c>
      <c r="D175" s="45">
        <f>Catalysts!C175</f>
        <v>0</v>
      </c>
      <c r="E175" s="45">
        <f>'Pellets (Poly)'!F172</f>
        <v>0</v>
      </c>
      <c r="F175" s="45">
        <f>'Compound Vessels'!C177</f>
        <v>0</v>
      </c>
      <c r="G175" s="48" t="str">
        <f>'Complex Vessels'!F175</f>
        <v>Vial (Lauryl Alcohol)</v>
      </c>
      <c r="H175" s="48" t="str">
        <f>'Complex Vessels'!G175</f>
        <v>Beaker (Lauryl Alcohol)</v>
      </c>
      <c r="I175" s="48" t="str">
        <f>'Complex Vessels'!H175</f>
        <v>Drum (Lauryl Alcohol)</v>
      </c>
      <c r="J175" s="48" t="str">
        <f>'Complex Vessels'!I175</f>
        <v>Chemical Vat (Lauryl Alcohol)</v>
      </c>
      <c r="K175" s="45">
        <f>'Element Vessels'!F175</f>
        <v>0</v>
      </c>
      <c r="L175" s="45">
        <f>'Element Vessels'!G175</f>
        <v>0</v>
      </c>
      <c r="M175" s="45">
        <f>'Element Vessels'!H175</f>
        <v>0</v>
      </c>
      <c r="N175" s="45">
        <f>'Element Vessels'!I175</f>
        <v>0</v>
      </c>
      <c r="O175" s="51">
        <f>'Pellets (Poly)'!F175</f>
        <v>0</v>
      </c>
      <c r="P175" s="51">
        <f>'Pellets (Poly)'!G175</f>
        <v>0</v>
      </c>
      <c r="Q175" s="51">
        <f>'Pellets (Poly)'!H175</f>
        <v>0</v>
      </c>
      <c r="R175" s="51">
        <f>'Pellets (Poly)'!I175</f>
        <v>0</v>
      </c>
      <c r="S175" s="51">
        <f>'Fibers (Poly)'!C175</f>
        <v>0</v>
      </c>
      <c r="T175" s="51">
        <f>'Blocks (Poly)'!D175</f>
        <v>0</v>
      </c>
      <c r="U175" s="51">
        <f>'Slabs (Poly)'!F175</f>
        <v>0</v>
      </c>
      <c r="V175" s="51">
        <f>'Stairs (Poly)'!D175</f>
        <v>0</v>
      </c>
      <c r="W175" s="45">
        <f>Molds!C175</f>
        <v>0</v>
      </c>
      <c r="X175" s="45">
        <f xml:space="preserve"> 'Molded Items'!C175</f>
        <v>0</v>
      </c>
      <c r="Y175" s="45">
        <f>Inventories!$D175</f>
        <v>0</v>
      </c>
      <c r="Z175" s="45">
        <f>'Gripped Tools'!C175</f>
        <v>0</v>
      </c>
      <c r="AA175" s="45">
        <f>'Pogo Stick'!$C175</f>
        <v>0</v>
      </c>
      <c r="AB175" s="45">
        <f>'Custom Item'!$C175</f>
        <v>0</v>
      </c>
      <c r="AC175" s="45" t="str">
        <f>'[1]Items (MC)'!B175</f>
        <v>0</v>
      </c>
      <c r="AD175" s="45" t="str">
        <f>'[1]Blocks (MC)'!B175</f>
        <v>Coal Block</v>
      </c>
    </row>
    <row r="176" spans="1:30" x14ac:dyDescent="0.2">
      <c r="A176" s="44">
        <f>Ores!C176</f>
        <v>0</v>
      </c>
      <c r="B176" s="44">
        <f>Ingots!C176</f>
        <v>0</v>
      </c>
      <c r="C176" s="44">
        <f>'Block (Comp)'!C176</f>
        <v>0</v>
      </c>
      <c r="D176" s="45">
        <f>Catalysts!C176</f>
        <v>0</v>
      </c>
      <c r="E176" s="45">
        <f>'Pellets (Poly)'!F173</f>
        <v>0</v>
      </c>
      <c r="F176" s="45">
        <f>'Compound Vessels'!C178</f>
        <v>0</v>
      </c>
      <c r="G176" s="48" t="str">
        <f>'Complex Vessels'!F176</f>
        <v>Vial (Light Naphtha)</v>
      </c>
      <c r="H176" s="48" t="str">
        <f>'Complex Vessels'!G176</f>
        <v>Beaker (Light Naphtha)</v>
      </c>
      <c r="I176" s="48" t="str">
        <f>'Complex Vessels'!H176</f>
        <v>Drum (Light Naphtha)</v>
      </c>
      <c r="J176" s="48" t="str">
        <f>'Complex Vessels'!I176</f>
        <v>Chemical Vat (Light Naphtha)</v>
      </c>
      <c r="K176" s="45">
        <f>'Element Vessels'!F176</f>
        <v>0</v>
      </c>
      <c r="L176" s="45">
        <f>'Element Vessels'!G176</f>
        <v>0</v>
      </c>
      <c r="M176" s="45">
        <f>'Element Vessels'!H176</f>
        <v>0</v>
      </c>
      <c r="N176" s="45">
        <f>'Element Vessels'!I176</f>
        <v>0</v>
      </c>
      <c r="O176" s="51">
        <f>'Pellets (Poly)'!F176</f>
        <v>0</v>
      </c>
      <c r="P176" s="51">
        <f>'Pellets (Poly)'!G176</f>
        <v>0</v>
      </c>
      <c r="Q176" s="51">
        <f>'Pellets (Poly)'!H176</f>
        <v>0</v>
      </c>
      <c r="R176" s="51">
        <f>'Pellets (Poly)'!I176</f>
        <v>0</v>
      </c>
      <c r="S176" s="51">
        <f>'Fibers (Poly)'!C176</f>
        <v>0</v>
      </c>
      <c r="T176" s="51">
        <f>'Blocks (Poly)'!D176</f>
        <v>0</v>
      </c>
      <c r="U176" s="51">
        <f>'Slabs (Poly)'!F176</f>
        <v>0</v>
      </c>
      <c r="V176" s="51">
        <f>'Stairs (Poly)'!D176</f>
        <v>0</v>
      </c>
      <c r="W176" s="45">
        <f>Molds!C176</f>
        <v>0</v>
      </c>
      <c r="X176" s="45">
        <f xml:space="preserve"> 'Molded Items'!C176</f>
        <v>0</v>
      </c>
      <c r="Y176" s="45">
        <f>Inventories!$D176</f>
        <v>0</v>
      </c>
      <c r="Z176" s="45">
        <f>'Gripped Tools'!C176</f>
        <v>0</v>
      </c>
      <c r="AA176" s="45">
        <f>'Pogo Stick'!$C176</f>
        <v>0</v>
      </c>
      <c r="AB176" s="45">
        <f>'Custom Item'!$C176</f>
        <v>0</v>
      </c>
      <c r="AC176" s="45" t="str">
        <f>'[1]Items (MC)'!B176</f>
        <v>0</v>
      </c>
      <c r="AD176" s="45" t="str">
        <f>'[1]Blocks (MC)'!B176</f>
        <v>Packed Ice</v>
      </c>
    </row>
    <row r="177" spans="1:30" x14ac:dyDescent="0.2">
      <c r="A177" s="44">
        <f>Ores!C177</f>
        <v>0</v>
      </c>
      <c r="B177" s="44">
        <f>Ingots!C177</f>
        <v>0</v>
      </c>
      <c r="C177" s="44">
        <f>'Block (Comp)'!C177</f>
        <v>0</v>
      </c>
      <c r="D177" s="45">
        <f>Catalysts!C177</f>
        <v>0</v>
      </c>
      <c r="E177" s="45">
        <f>'Pellets (Poly)'!F174</f>
        <v>0</v>
      </c>
      <c r="F177" s="45">
        <f>'Compound Vessels'!C179</f>
        <v>0</v>
      </c>
      <c r="G177" s="48" t="str">
        <f>'Complex Vessels'!F177</f>
        <v>Vial (Light Naphthenes)</v>
      </c>
      <c r="H177" s="48" t="str">
        <f>'Complex Vessels'!G177</f>
        <v>Beaker (Light Naphthenes)</v>
      </c>
      <c r="I177" s="48" t="str">
        <f>'Complex Vessels'!H177</f>
        <v>Drum (Light Naphthenes)</v>
      </c>
      <c r="J177" s="48" t="str">
        <f>'Complex Vessels'!I177</f>
        <v>Chemical Vat (Light Naphthenes)</v>
      </c>
      <c r="K177" s="45">
        <f>'Element Vessels'!F177</f>
        <v>0</v>
      </c>
      <c r="L177" s="45">
        <f>'Element Vessels'!G177</f>
        <v>0</v>
      </c>
      <c r="M177" s="45">
        <f>'Element Vessels'!H177</f>
        <v>0</v>
      </c>
      <c r="N177" s="45">
        <f>'Element Vessels'!I177</f>
        <v>0</v>
      </c>
      <c r="O177" s="51">
        <f>'Pellets (Poly)'!F177</f>
        <v>0</v>
      </c>
      <c r="P177" s="51">
        <f>'Pellets (Poly)'!G177</f>
        <v>0</v>
      </c>
      <c r="Q177" s="51">
        <f>'Pellets (Poly)'!H177</f>
        <v>0</v>
      </c>
      <c r="R177" s="51">
        <f>'Pellets (Poly)'!I177</f>
        <v>0</v>
      </c>
      <c r="S177" s="51">
        <f>'Fibers (Poly)'!C177</f>
        <v>0</v>
      </c>
      <c r="T177" s="51">
        <f>'Blocks (Poly)'!D177</f>
        <v>0</v>
      </c>
      <c r="U177" s="51">
        <f>'Slabs (Poly)'!F177</f>
        <v>0</v>
      </c>
      <c r="V177" s="51">
        <f>'Stairs (Poly)'!D177</f>
        <v>0</v>
      </c>
      <c r="W177" s="45">
        <f>Molds!C177</f>
        <v>0</v>
      </c>
      <c r="X177" s="45">
        <f xml:space="preserve"> 'Molded Items'!C177</f>
        <v>0</v>
      </c>
      <c r="Y177" s="45">
        <f>Inventories!$D177</f>
        <v>0</v>
      </c>
      <c r="Z177" s="45">
        <f>'Gripped Tools'!C177</f>
        <v>0</v>
      </c>
      <c r="AA177" s="45">
        <f>'Pogo Stick'!$C177</f>
        <v>0</v>
      </c>
      <c r="AB177" s="45">
        <f>'Custom Item'!$C177</f>
        <v>0</v>
      </c>
      <c r="AC177" s="45" t="str">
        <f>'[1]Items (MC)'!B177</f>
        <v>0</v>
      </c>
      <c r="AD177" s="45" t="str">
        <f>'[1]Blocks (MC)'!B177</f>
        <v>Double Plant</v>
      </c>
    </row>
    <row r="178" spans="1:30" x14ac:dyDescent="0.2">
      <c r="A178" s="44">
        <f>Ores!C178</f>
        <v>0</v>
      </c>
      <c r="B178" s="44">
        <f>Ingots!C178</f>
        <v>0</v>
      </c>
      <c r="C178" s="44">
        <f>'Block (Comp)'!C178</f>
        <v>0</v>
      </c>
      <c r="D178" s="45">
        <f>Catalysts!C178</f>
        <v>0</v>
      </c>
      <c r="E178" s="45">
        <f>'Pellets (Poly)'!F175</f>
        <v>0</v>
      </c>
      <c r="F178" s="45">
        <f>'Compound Vessels'!C180</f>
        <v>0</v>
      </c>
      <c r="G178" s="48" t="str">
        <f>'Complex Vessels'!F178</f>
        <v>Vial (Light Olefins)</v>
      </c>
      <c r="H178" s="48" t="str">
        <f>'Complex Vessels'!G178</f>
        <v>Beaker (Light Olefins)</v>
      </c>
      <c r="I178" s="48" t="str">
        <f>'Complex Vessels'!H178</f>
        <v>Drum (Light Olefins)</v>
      </c>
      <c r="J178" s="48" t="str">
        <f>'Complex Vessels'!I178</f>
        <v>Chemical Vat (Light Olefins)</v>
      </c>
      <c r="K178" s="45">
        <f>'Element Vessels'!F178</f>
        <v>0</v>
      </c>
      <c r="L178" s="45">
        <f>'Element Vessels'!G178</f>
        <v>0</v>
      </c>
      <c r="M178" s="45">
        <f>'Element Vessels'!H178</f>
        <v>0</v>
      </c>
      <c r="N178" s="45">
        <f>'Element Vessels'!I178</f>
        <v>0</v>
      </c>
      <c r="O178" s="51">
        <f>'Pellets (Poly)'!F178</f>
        <v>0</v>
      </c>
      <c r="P178" s="51">
        <f>'Pellets (Poly)'!G178</f>
        <v>0</v>
      </c>
      <c r="Q178" s="51">
        <f>'Pellets (Poly)'!H178</f>
        <v>0</v>
      </c>
      <c r="R178" s="51">
        <f>'Pellets (Poly)'!I178</f>
        <v>0</v>
      </c>
      <c r="S178" s="51">
        <f>'Fibers (Poly)'!C178</f>
        <v>0</v>
      </c>
      <c r="T178" s="51">
        <f>'Blocks (Poly)'!D178</f>
        <v>0</v>
      </c>
      <c r="U178" s="51">
        <f>'Slabs (Poly)'!F178</f>
        <v>0</v>
      </c>
      <c r="V178" s="51">
        <f>'Stairs (Poly)'!D178</f>
        <v>0</v>
      </c>
      <c r="W178" s="45">
        <f>Molds!C178</f>
        <v>0</v>
      </c>
      <c r="X178" s="45">
        <f xml:space="preserve"> 'Molded Items'!C178</f>
        <v>0</v>
      </c>
      <c r="Y178" s="45">
        <f>Inventories!$D178</f>
        <v>0</v>
      </c>
      <c r="Z178" s="45">
        <f>'Gripped Tools'!C178</f>
        <v>0</v>
      </c>
      <c r="AA178" s="45">
        <f>'Pogo Stick'!$C178</f>
        <v>0</v>
      </c>
      <c r="AB178" s="45">
        <f>'Custom Item'!$C178</f>
        <v>0</v>
      </c>
      <c r="AC178" s="45" t="str">
        <f>'[1]Items (MC)'!B178</f>
        <v>Record 13</v>
      </c>
      <c r="AD178" s="45">
        <f>'[1]Blocks (MC)'!B178</f>
        <v>0</v>
      </c>
    </row>
    <row r="179" spans="1:30" x14ac:dyDescent="0.2">
      <c r="A179" s="44">
        <f>Ores!C179</f>
        <v>0</v>
      </c>
      <c r="B179" s="44">
        <f>Ingots!C179</f>
        <v>0</v>
      </c>
      <c r="C179" s="44">
        <f>'Block (Comp)'!C179</f>
        <v>0</v>
      </c>
      <c r="D179" s="45">
        <f>Catalysts!C179</f>
        <v>0</v>
      </c>
      <c r="E179" s="45">
        <f>'Pellets (Poly)'!F176</f>
        <v>0</v>
      </c>
      <c r="F179" s="45">
        <f>'Compound Vessels'!C181</f>
        <v>0</v>
      </c>
      <c r="G179" s="48" t="str">
        <f>'Complex Vessels'!F179</f>
        <v>Vial (Light Parrafins)</v>
      </c>
      <c r="H179" s="48" t="str">
        <f>'Complex Vessels'!G179</f>
        <v>Beaker (Light Parrafins)</v>
      </c>
      <c r="I179" s="48" t="str">
        <f>'Complex Vessels'!H179</f>
        <v>Drum (Light Parrafins)</v>
      </c>
      <c r="J179" s="48" t="str">
        <f>'Complex Vessels'!I179</f>
        <v>Chemical Vat (Light Parrafins)</v>
      </c>
      <c r="K179" s="45">
        <f>'Element Vessels'!F179</f>
        <v>0</v>
      </c>
      <c r="L179" s="45">
        <f>'Element Vessels'!G179</f>
        <v>0</v>
      </c>
      <c r="M179" s="45">
        <f>'Element Vessels'!H179</f>
        <v>0</v>
      </c>
      <c r="N179" s="45">
        <f>'Element Vessels'!I179</f>
        <v>0</v>
      </c>
      <c r="O179" s="51">
        <f>'Pellets (Poly)'!F179</f>
        <v>0</v>
      </c>
      <c r="P179" s="51">
        <f>'Pellets (Poly)'!G179</f>
        <v>0</v>
      </c>
      <c r="Q179" s="51">
        <f>'Pellets (Poly)'!H179</f>
        <v>0</v>
      </c>
      <c r="R179" s="51">
        <f>'Pellets (Poly)'!I179</f>
        <v>0</v>
      </c>
      <c r="S179" s="51">
        <f>'Fibers (Poly)'!C179</f>
        <v>0</v>
      </c>
      <c r="T179" s="51">
        <f>'Blocks (Poly)'!D179</f>
        <v>0</v>
      </c>
      <c r="U179" s="51">
        <f>'Slabs (Poly)'!F179</f>
        <v>0</v>
      </c>
      <c r="V179" s="51">
        <f>'Stairs (Poly)'!D179</f>
        <v>0</v>
      </c>
      <c r="W179" s="45">
        <f>Molds!C179</f>
        <v>0</v>
      </c>
      <c r="X179" s="45">
        <f xml:space="preserve"> 'Molded Items'!C179</f>
        <v>0</v>
      </c>
      <c r="Y179" s="45">
        <f>Inventories!$D179</f>
        <v>0</v>
      </c>
      <c r="Z179" s="45">
        <f>'Gripped Tools'!C179</f>
        <v>0</v>
      </c>
      <c r="AA179" s="45">
        <f>'Pogo Stick'!$C179</f>
        <v>0</v>
      </c>
      <c r="AB179" s="45">
        <f>'Custom Item'!$C179</f>
        <v>0</v>
      </c>
      <c r="AC179" s="45" t="str">
        <f>'[1]Items (MC)'!B179</f>
        <v>Record Cat</v>
      </c>
      <c r="AD179" s="45">
        <f>'[1]Blocks (MC)'!B179</f>
        <v>0</v>
      </c>
    </row>
    <row r="180" spans="1:30" x14ac:dyDescent="0.2">
      <c r="A180" s="44">
        <f>Ores!C180</f>
        <v>0</v>
      </c>
      <c r="B180" s="44">
        <f>Ingots!C180</f>
        <v>0</v>
      </c>
      <c r="C180" s="44">
        <f>'Block (Comp)'!C180</f>
        <v>0</v>
      </c>
      <c r="D180" s="45">
        <f>Catalysts!C180</f>
        <v>0</v>
      </c>
      <c r="E180" s="45">
        <f>'Pellets (Poly)'!F177</f>
        <v>0</v>
      </c>
      <c r="F180" s="45">
        <f>'Compound Vessels'!C182</f>
        <v>0</v>
      </c>
      <c r="G180" s="48" t="str">
        <f>'Complex Vessels'!F180</f>
        <v>Vial (Linseed Oil)</v>
      </c>
      <c r="H180" s="48" t="str">
        <f>'Complex Vessels'!G180</f>
        <v>Beaker (Linseed Oil)</v>
      </c>
      <c r="I180" s="48" t="str">
        <f>'Complex Vessels'!H180</f>
        <v>Drum (Linseed Oil)</v>
      </c>
      <c r="J180" s="48" t="str">
        <f>'Complex Vessels'!I180</f>
        <v>Chemical Vat (Linseed Oil)</v>
      </c>
      <c r="K180" s="45">
        <f>'Element Vessels'!F180</f>
        <v>0</v>
      </c>
      <c r="L180" s="45">
        <f>'Element Vessels'!G180</f>
        <v>0</v>
      </c>
      <c r="M180" s="45">
        <f>'Element Vessels'!H180</f>
        <v>0</v>
      </c>
      <c r="N180" s="45">
        <f>'Element Vessels'!I180</f>
        <v>0</v>
      </c>
      <c r="O180" s="51">
        <f>'Pellets (Poly)'!F180</f>
        <v>0</v>
      </c>
      <c r="P180" s="51">
        <f>'Pellets (Poly)'!G180</f>
        <v>0</v>
      </c>
      <c r="Q180" s="51">
        <f>'Pellets (Poly)'!H180</f>
        <v>0</v>
      </c>
      <c r="R180" s="51">
        <f>'Pellets (Poly)'!I180</f>
        <v>0</v>
      </c>
      <c r="S180" s="51">
        <f>'Fibers (Poly)'!C180</f>
        <v>0</v>
      </c>
      <c r="T180" s="51">
        <f>'Blocks (Poly)'!D180</f>
        <v>0</v>
      </c>
      <c r="U180" s="51">
        <f>'Slabs (Poly)'!F180</f>
        <v>0</v>
      </c>
      <c r="V180" s="51">
        <f>'Stairs (Poly)'!D180</f>
        <v>0</v>
      </c>
      <c r="W180" s="45">
        <f>Molds!C180</f>
        <v>0</v>
      </c>
      <c r="X180" s="45">
        <f xml:space="preserve"> 'Molded Items'!C180</f>
        <v>0</v>
      </c>
      <c r="Y180" s="45">
        <f>Inventories!$D180</f>
        <v>0</v>
      </c>
      <c r="Z180" s="45">
        <f>'Gripped Tools'!C180</f>
        <v>0</v>
      </c>
      <c r="AA180" s="45">
        <f>'Pogo Stick'!$C180</f>
        <v>0</v>
      </c>
      <c r="AB180" s="45">
        <f>'Custom Item'!$C180</f>
        <v>0</v>
      </c>
      <c r="AC180" s="45" t="str">
        <f>'[1]Items (MC)'!B180</f>
        <v>Record Blocks</v>
      </c>
      <c r="AD180" s="45">
        <f>'[1]Blocks (MC)'!B180</f>
        <v>0</v>
      </c>
    </row>
    <row r="181" spans="1:30" x14ac:dyDescent="0.2">
      <c r="A181" s="44">
        <f>Ores!C181</f>
        <v>0</v>
      </c>
      <c r="B181" s="44">
        <f>Ingots!C181</f>
        <v>0</v>
      </c>
      <c r="C181" s="44">
        <f>'Block (Comp)'!C181</f>
        <v>0</v>
      </c>
      <c r="D181" s="45">
        <f>Catalysts!C181</f>
        <v>0</v>
      </c>
      <c r="E181" s="45">
        <f>'Pellets (Poly)'!F178</f>
        <v>0</v>
      </c>
      <c r="F181" s="45">
        <f>'Compound Vessels'!C183</f>
        <v>0</v>
      </c>
      <c r="G181" s="48" t="str">
        <f>'Complex Vessels'!F181</f>
        <v>Vial (Liquified Natural Gas)</v>
      </c>
      <c r="H181" s="48" t="str">
        <f>'Complex Vessels'!G181</f>
        <v>Beaker (Liquified Natural Gas)</v>
      </c>
      <c r="I181" s="48" t="str">
        <f>'Complex Vessels'!H181</f>
        <v>Drum (Liquified Natural Gas)</v>
      </c>
      <c r="J181" s="48" t="str">
        <f>'Complex Vessels'!I181</f>
        <v>Chemical Vat (Liquified Natural Gas)</v>
      </c>
      <c r="K181" s="45">
        <f>'Element Vessels'!F181</f>
        <v>0</v>
      </c>
      <c r="L181" s="45">
        <f>'Element Vessels'!G181</f>
        <v>0</v>
      </c>
      <c r="M181" s="45">
        <f>'Element Vessels'!H181</f>
        <v>0</v>
      </c>
      <c r="N181" s="45">
        <f>'Element Vessels'!I181</f>
        <v>0</v>
      </c>
      <c r="O181" s="51">
        <f>'Pellets (Poly)'!F181</f>
        <v>0</v>
      </c>
      <c r="P181" s="51">
        <f>'Pellets (Poly)'!G181</f>
        <v>0</v>
      </c>
      <c r="Q181" s="51">
        <f>'Pellets (Poly)'!H181</f>
        <v>0</v>
      </c>
      <c r="R181" s="51">
        <f>'Pellets (Poly)'!I181</f>
        <v>0</v>
      </c>
      <c r="S181" s="51">
        <f>'Fibers (Poly)'!C181</f>
        <v>0</v>
      </c>
      <c r="T181" s="51">
        <f>'Blocks (Poly)'!D181</f>
        <v>0</v>
      </c>
      <c r="U181" s="51">
        <f>'Slabs (Poly)'!F181</f>
        <v>0</v>
      </c>
      <c r="V181" s="51">
        <f>'Stairs (Poly)'!D181</f>
        <v>0</v>
      </c>
      <c r="W181" s="45">
        <f>Molds!C181</f>
        <v>0</v>
      </c>
      <c r="X181" s="45">
        <f xml:space="preserve"> 'Molded Items'!C181</f>
        <v>0</v>
      </c>
      <c r="Y181" s="45">
        <f>Inventories!$D181</f>
        <v>0</v>
      </c>
      <c r="Z181" s="45">
        <f>'Gripped Tools'!C181</f>
        <v>0</v>
      </c>
      <c r="AA181" s="45">
        <f>'Pogo Stick'!$C181</f>
        <v>0</v>
      </c>
      <c r="AB181" s="45">
        <f>'Custom Item'!$C181</f>
        <v>0</v>
      </c>
      <c r="AC181" s="45" t="str">
        <f>'[1]Items (MC)'!B181</f>
        <v>Record Chirp</v>
      </c>
      <c r="AD181" s="45">
        <f>'[1]Blocks (MC)'!B181</f>
        <v>0</v>
      </c>
    </row>
    <row r="182" spans="1:30" x14ac:dyDescent="0.2">
      <c r="A182" s="44">
        <f>Ores!C182</f>
        <v>0</v>
      </c>
      <c r="B182" s="44">
        <f>Ingots!C182</f>
        <v>0</v>
      </c>
      <c r="C182" s="44">
        <f>'Block (Comp)'!C182</f>
        <v>0</v>
      </c>
      <c r="D182" s="45">
        <f>Catalysts!C182</f>
        <v>0</v>
      </c>
      <c r="E182" s="45">
        <f>'Pellets (Poly)'!F179</f>
        <v>0</v>
      </c>
      <c r="F182" s="45">
        <f>'Compound Vessels'!C184</f>
        <v>0</v>
      </c>
      <c r="G182" s="48" t="str">
        <f>'Complex Vessels'!F182</f>
        <v>Vial (Magnesium Carbonate)</v>
      </c>
      <c r="H182" s="48" t="str">
        <f>'Complex Vessels'!G182</f>
        <v>Beaker (Magnesium Carbonate)</v>
      </c>
      <c r="I182" s="48" t="str">
        <f>'Complex Vessels'!H182</f>
        <v>Drum (Magnesium Carbonate)</v>
      </c>
      <c r="J182" s="48" t="str">
        <f>'Complex Vessels'!I182</f>
        <v>Chemical Vat (Magnesium Carbonate)</v>
      </c>
      <c r="K182" s="45">
        <f>'Element Vessels'!F182</f>
        <v>0</v>
      </c>
      <c r="L182" s="45">
        <f>'Element Vessels'!G182</f>
        <v>0</v>
      </c>
      <c r="M182" s="45">
        <f>'Element Vessels'!H182</f>
        <v>0</v>
      </c>
      <c r="N182" s="45">
        <f>'Element Vessels'!I182</f>
        <v>0</v>
      </c>
      <c r="O182" s="51">
        <f>'Pellets (Poly)'!F182</f>
        <v>0</v>
      </c>
      <c r="P182" s="51">
        <f>'Pellets (Poly)'!G182</f>
        <v>0</v>
      </c>
      <c r="Q182" s="51">
        <f>'Pellets (Poly)'!H182</f>
        <v>0</v>
      </c>
      <c r="R182" s="51">
        <f>'Pellets (Poly)'!I182</f>
        <v>0</v>
      </c>
      <c r="S182" s="51">
        <f>'Fibers (Poly)'!C182</f>
        <v>0</v>
      </c>
      <c r="T182" s="51">
        <f>'Blocks (Poly)'!D182</f>
        <v>0</v>
      </c>
      <c r="U182" s="51">
        <f>'Slabs (Poly)'!F182</f>
        <v>0</v>
      </c>
      <c r="V182" s="51">
        <f>'Stairs (Poly)'!D182</f>
        <v>0</v>
      </c>
      <c r="W182" s="45">
        <f>Molds!C182</f>
        <v>0</v>
      </c>
      <c r="X182" s="45">
        <f xml:space="preserve"> 'Molded Items'!C182</f>
        <v>0</v>
      </c>
      <c r="Y182" s="45">
        <f>Inventories!$D182</f>
        <v>0</v>
      </c>
      <c r="Z182" s="45">
        <f>'Gripped Tools'!C182</f>
        <v>0</v>
      </c>
      <c r="AA182" s="45">
        <f>'Pogo Stick'!$C182</f>
        <v>0</v>
      </c>
      <c r="AB182" s="45">
        <f>'Custom Item'!$C182</f>
        <v>0</v>
      </c>
      <c r="AC182" s="45" t="str">
        <f>'[1]Items (MC)'!B182</f>
        <v>Record Far</v>
      </c>
      <c r="AD182" s="45">
        <f>'[1]Blocks (MC)'!B182</f>
        <v>0</v>
      </c>
    </row>
    <row r="183" spans="1:30" x14ac:dyDescent="0.2">
      <c r="A183" s="44">
        <f>Ores!C183</f>
        <v>0</v>
      </c>
      <c r="B183" s="44">
        <f>Ingots!C183</f>
        <v>0</v>
      </c>
      <c r="C183" s="44">
        <f>'Block (Comp)'!C183</f>
        <v>0</v>
      </c>
      <c r="D183" s="45">
        <f>Catalysts!C183</f>
        <v>0</v>
      </c>
      <c r="E183" s="45">
        <f>'Pellets (Poly)'!F180</f>
        <v>0</v>
      </c>
      <c r="F183" s="45">
        <f>'Compound Vessels'!C185</f>
        <v>0</v>
      </c>
      <c r="G183" s="48" t="str">
        <f>'Complex Vessels'!F183</f>
        <v>Vial (Magnesium Chloride)</v>
      </c>
      <c r="H183" s="48" t="str">
        <f>'Complex Vessels'!G183</f>
        <v>Beaker (Magnesium Chloride)</v>
      </c>
      <c r="I183" s="48" t="str">
        <f>'Complex Vessels'!H183</f>
        <v>Drum (Magnesium Chloride)</v>
      </c>
      <c r="J183" s="48" t="str">
        <f>'Complex Vessels'!I183</f>
        <v>Chemical Vat (Magnesium Chloride)</v>
      </c>
      <c r="K183" s="45">
        <f>'Element Vessels'!F183</f>
        <v>0</v>
      </c>
      <c r="L183" s="45">
        <f>'Element Vessels'!G183</f>
        <v>0</v>
      </c>
      <c r="M183" s="45">
        <f>'Element Vessels'!H183</f>
        <v>0</v>
      </c>
      <c r="N183" s="45">
        <f>'Element Vessels'!I183</f>
        <v>0</v>
      </c>
      <c r="O183" s="51">
        <f>'Pellets (Poly)'!F183</f>
        <v>0</v>
      </c>
      <c r="P183" s="51">
        <f>'Pellets (Poly)'!G183</f>
        <v>0</v>
      </c>
      <c r="Q183" s="51">
        <f>'Pellets (Poly)'!H183</f>
        <v>0</v>
      </c>
      <c r="R183" s="51">
        <f>'Pellets (Poly)'!I183</f>
        <v>0</v>
      </c>
      <c r="S183" s="51">
        <f>'Fibers (Poly)'!C183</f>
        <v>0</v>
      </c>
      <c r="T183" s="51">
        <f>'Blocks (Poly)'!D183</f>
        <v>0</v>
      </c>
      <c r="U183" s="51">
        <f>'Slabs (Poly)'!F183</f>
        <v>0</v>
      </c>
      <c r="V183" s="51">
        <f>'Stairs (Poly)'!D183</f>
        <v>0</v>
      </c>
      <c r="W183" s="45">
        <f>Molds!C183</f>
        <v>0</v>
      </c>
      <c r="X183" s="45">
        <f xml:space="preserve"> 'Molded Items'!C183</f>
        <v>0</v>
      </c>
      <c r="Y183" s="45">
        <f>Inventories!$D183</f>
        <v>0</v>
      </c>
      <c r="Z183" s="45">
        <f>'Gripped Tools'!C183</f>
        <v>0</v>
      </c>
      <c r="AA183" s="45">
        <f>'Pogo Stick'!$C183</f>
        <v>0</v>
      </c>
      <c r="AB183" s="45">
        <f>'Custom Item'!$C183</f>
        <v>0</v>
      </c>
      <c r="AC183" s="45" t="str">
        <f>'[1]Items (MC)'!B183</f>
        <v>Record Mall</v>
      </c>
      <c r="AD183" s="45">
        <f>'[1]Blocks (MC)'!B183</f>
        <v>0</v>
      </c>
    </row>
    <row r="184" spans="1:30" x14ac:dyDescent="0.2">
      <c r="A184" s="44">
        <f>Ores!C184</f>
        <v>0</v>
      </c>
      <c r="B184" s="44">
        <f>Ingots!C184</f>
        <v>0</v>
      </c>
      <c r="C184" s="44">
        <f>'Block (Comp)'!C184</f>
        <v>0</v>
      </c>
      <c r="D184" s="45">
        <f>Catalysts!C184</f>
        <v>0</v>
      </c>
      <c r="E184" s="45">
        <f>'Pellets (Poly)'!F181</f>
        <v>0</v>
      </c>
      <c r="F184" s="45">
        <f>'Compound Vessels'!C186</f>
        <v>0</v>
      </c>
      <c r="G184" s="48" t="str">
        <f>'Complex Vessels'!F184</f>
        <v>Vial (Magnesium Hydroxide)</v>
      </c>
      <c r="H184" s="48" t="str">
        <f>'Complex Vessels'!G184</f>
        <v>Beaker (Magnesium Hydroxide)</v>
      </c>
      <c r="I184" s="48" t="str">
        <f>'Complex Vessels'!H184</f>
        <v>Drum (Magnesium Hydroxide)</v>
      </c>
      <c r="J184" s="48" t="str">
        <f>'Complex Vessels'!I184</f>
        <v>Chemical Vat (Magnesium Hydroxide)</v>
      </c>
      <c r="K184" s="45">
        <f>'Element Vessels'!F184</f>
        <v>0</v>
      </c>
      <c r="L184" s="45">
        <f>'Element Vessels'!G184</f>
        <v>0</v>
      </c>
      <c r="M184" s="45">
        <f>'Element Vessels'!H184</f>
        <v>0</v>
      </c>
      <c r="N184" s="45">
        <f>'Element Vessels'!I184</f>
        <v>0</v>
      </c>
      <c r="O184" s="51">
        <f>'Pellets (Poly)'!F184</f>
        <v>0</v>
      </c>
      <c r="P184" s="51">
        <f>'Pellets (Poly)'!G184</f>
        <v>0</v>
      </c>
      <c r="Q184" s="51">
        <f>'Pellets (Poly)'!H184</f>
        <v>0</v>
      </c>
      <c r="R184" s="51">
        <f>'Pellets (Poly)'!I184</f>
        <v>0</v>
      </c>
      <c r="S184" s="51">
        <f>'Fibers (Poly)'!C184</f>
        <v>0</v>
      </c>
      <c r="T184" s="51">
        <f>'Blocks (Poly)'!D184</f>
        <v>0</v>
      </c>
      <c r="U184" s="51">
        <f>'Slabs (Poly)'!F184</f>
        <v>0</v>
      </c>
      <c r="V184" s="51">
        <f>'Stairs (Poly)'!D184</f>
        <v>0</v>
      </c>
      <c r="W184" s="45">
        <f>Molds!C184</f>
        <v>0</v>
      </c>
      <c r="X184" s="45">
        <f xml:space="preserve"> 'Molded Items'!C184</f>
        <v>0</v>
      </c>
      <c r="Y184" s="45">
        <f>Inventories!$D184</f>
        <v>0</v>
      </c>
      <c r="Z184" s="45">
        <f>'Gripped Tools'!C184</f>
        <v>0</v>
      </c>
      <c r="AA184" s="45">
        <f>'Pogo Stick'!$C184</f>
        <v>0</v>
      </c>
      <c r="AB184" s="45">
        <f>'Custom Item'!$C184</f>
        <v>0</v>
      </c>
      <c r="AC184" s="45" t="str">
        <f>'[1]Items (MC)'!B184</f>
        <v>Record Mellohi</v>
      </c>
      <c r="AD184" s="45">
        <f>'[1]Blocks (MC)'!B184</f>
        <v>0</v>
      </c>
    </row>
    <row r="185" spans="1:30" x14ac:dyDescent="0.2">
      <c r="A185" s="44">
        <f>Ores!C185</f>
        <v>0</v>
      </c>
      <c r="B185" s="44">
        <f>Ingots!C185</f>
        <v>0</v>
      </c>
      <c r="C185" s="44">
        <f>'Block (Comp)'!C185</f>
        <v>0</v>
      </c>
      <c r="D185" s="45">
        <f>Catalysts!C185</f>
        <v>0</v>
      </c>
      <c r="E185" s="45">
        <f>'Pellets (Poly)'!F182</f>
        <v>0</v>
      </c>
      <c r="F185" s="45">
        <f>'Compound Vessels'!C187</f>
        <v>0</v>
      </c>
      <c r="G185" s="48" t="str">
        <f>'Complex Vessels'!F185</f>
        <v>Vial (Magnesium Silicate)</v>
      </c>
      <c r="H185" s="48" t="str">
        <f>'Complex Vessels'!G185</f>
        <v>Beaker (Magnesium Silicate)</v>
      </c>
      <c r="I185" s="48" t="str">
        <f>'Complex Vessels'!H185</f>
        <v>Drum (Magnesium Silicate)</v>
      </c>
      <c r="J185" s="48" t="str">
        <f>'Complex Vessels'!I185</f>
        <v>Chemical Vat (Magnesium Silicate)</v>
      </c>
      <c r="K185" s="45">
        <f>'Element Vessels'!F185</f>
        <v>0</v>
      </c>
      <c r="L185" s="45">
        <f>'Element Vessels'!G185</f>
        <v>0</v>
      </c>
      <c r="M185" s="45">
        <f>'Element Vessels'!H185</f>
        <v>0</v>
      </c>
      <c r="N185" s="45">
        <f>'Element Vessels'!I185</f>
        <v>0</v>
      </c>
      <c r="O185" s="51">
        <f>'Pellets (Poly)'!F185</f>
        <v>0</v>
      </c>
      <c r="P185" s="51">
        <f>'Pellets (Poly)'!G185</f>
        <v>0</v>
      </c>
      <c r="Q185" s="51">
        <f>'Pellets (Poly)'!H185</f>
        <v>0</v>
      </c>
      <c r="R185" s="51">
        <f>'Pellets (Poly)'!I185</f>
        <v>0</v>
      </c>
      <c r="S185" s="51">
        <f>'Fibers (Poly)'!C185</f>
        <v>0</v>
      </c>
      <c r="T185" s="51">
        <f>'Blocks (Poly)'!D185</f>
        <v>0</v>
      </c>
      <c r="U185" s="51">
        <f>'Slabs (Poly)'!F185</f>
        <v>0</v>
      </c>
      <c r="V185" s="51">
        <f>'Stairs (Poly)'!D185</f>
        <v>0</v>
      </c>
      <c r="W185" s="45">
        <f>Molds!C185</f>
        <v>0</v>
      </c>
      <c r="X185" s="45">
        <f xml:space="preserve"> 'Molded Items'!C185</f>
        <v>0</v>
      </c>
      <c r="Y185" s="45">
        <f>Inventories!$D185</f>
        <v>0</v>
      </c>
      <c r="Z185" s="45">
        <f>'Gripped Tools'!C185</f>
        <v>0</v>
      </c>
      <c r="AA185" s="45">
        <f>'Pogo Stick'!$C185</f>
        <v>0</v>
      </c>
      <c r="AB185" s="45">
        <f>'Custom Item'!$C185</f>
        <v>0</v>
      </c>
      <c r="AC185" s="45" t="str">
        <f>'[1]Items (MC)'!B185</f>
        <v>Record Stal</v>
      </c>
      <c r="AD185" s="45">
        <f>'[1]Blocks (MC)'!B185</f>
        <v>0</v>
      </c>
    </row>
    <row r="186" spans="1:30" x14ac:dyDescent="0.2">
      <c r="A186" s="44">
        <f>Ores!C186</f>
        <v>0</v>
      </c>
      <c r="B186" s="44">
        <f>Ingots!C186</f>
        <v>0</v>
      </c>
      <c r="C186" s="44">
        <f>'Block (Comp)'!C186</f>
        <v>0</v>
      </c>
      <c r="D186" s="45">
        <f>Catalysts!C186</f>
        <v>0</v>
      </c>
      <c r="E186" s="45">
        <f>'Pellets (Poly)'!F183</f>
        <v>0</v>
      </c>
      <c r="F186" s="45">
        <f>'Compound Vessels'!C188</f>
        <v>0</v>
      </c>
      <c r="G186" s="48" t="str">
        <f>'Complex Vessels'!F186</f>
        <v>Vial (Magnesium Sulfate)</v>
      </c>
      <c r="H186" s="48" t="str">
        <f>'Complex Vessels'!G186</f>
        <v>Beaker (Magnesium Sulfate)</v>
      </c>
      <c r="I186" s="48" t="str">
        <f>'Complex Vessels'!H186</f>
        <v>Drum (Magnesium Sulfate)</v>
      </c>
      <c r="J186" s="48" t="str">
        <f>'Complex Vessels'!I186</f>
        <v>Chemical Vat (Magnesium Sulfate)</v>
      </c>
      <c r="K186" s="45">
        <f>'Element Vessels'!F186</f>
        <v>0</v>
      </c>
      <c r="L186" s="45">
        <f>'Element Vessels'!G186</f>
        <v>0</v>
      </c>
      <c r="M186" s="45">
        <f>'Element Vessels'!H186</f>
        <v>0</v>
      </c>
      <c r="N186" s="45">
        <f>'Element Vessels'!I186</f>
        <v>0</v>
      </c>
      <c r="O186" s="51">
        <f>'Pellets (Poly)'!F186</f>
        <v>0</v>
      </c>
      <c r="P186" s="51">
        <f>'Pellets (Poly)'!G186</f>
        <v>0</v>
      </c>
      <c r="Q186" s="51">
        <f>'Pellets (Poly)'!H186</f>
        <v>0</v>
      </c>
      <c r="R186" s="51">
        <f>'Pellets (Poly)'!I186</f>
        <v>0</v>
      </c>
      <c r="S186" s="51">
        <f>'Fibers (Poly)'!C186</f>
        <v>0</v>
      </c>
      <c r="T186" s="51">
        <f>'Blocks (Poly)'!D186</f>
        <v>0</v>
      </c>
      <c r="U186" s="51">
        <f>'Slabs (Poly)'!F186</f>
        <v>0</v>
      </c>
      <c r="V186" s="51">
        <f>'Stairs (Poly)'!D186</f>
        <v>0</v>
      </c>
      <c r="W186" s="45">
        <f>Molds!C186</f>
        <v>0</v>
      </c>
      <c r="X186" s="45">
        <f xml:space="preserve"> 'Molded Items'!C186</f>
        <v>0</v>
      </c>
      <c r="Y186" s="45">
        <f>Inventories!$D186</f>
        <v>0</v>
      </c>
      <c r="Z186" s="45">
        <f>'Gripped Tools'!C186</f>
        <v>0</v>
      </c>
      <c r="AA186" s="45">
        <f>'Pogo Stick'!$C186</f>
        <v>0</v>
      </c>
      <c r="AB186" s="45">
        <f>'Custom Item'!$C186</f>
        <v>0</v>
      </c>
      <c r="AC186" s="45" t="str">
        <f>'[1]Items (MC)'!B186</f>
        <v>Record Strad</v>
      </c>
      <c r="AD186" s="45">
        <f>'[1]Blocks (MC)'!B186</f>
        <v>0</v>
      </c>
    </row>
    <row r="187" spans="1:30" x14ac:dyDescent="0.2">
      <c r="A187" s="44">
        <f>Ores!C187</f>
        <v>0</v>
      </c>
      <c r="B187" s="44">
        <f>Ingots!C187</f>
        <v>0</v>
      </c>
      <c r="C187" s="44">
        <f>'Block (Comp)'!C187</f>
        <v>0</v>
      </c>
      <c r="D187" s="45">
        <f>Catalysts!C187</f>
        <v>0</v>
      </c>
      <c r="E187" s="45">
        <f>'Pellets (Poly)'!F184</f>
        <v>0</v>
      </c>
      <c r="F187" s="45">
        <f>'Compound Vessels'!C189</f>
        <v>0</v>
      </c>
      <c r="G187" s="48" t="str">
        <f>'Complex Vessels'!F187</f>
        <v>Bag (Magnesium Sulfate)</v>
      </c>
      <c r="H187" s="48" t="str">
        <f>'Complex Vessels'!G187</f>
        <v>Sack (Magnesium Sulfate)</v>
      </c>
      <c r="I187" s="48" t="str">
        <f>'Complex Vessels'!H187</f>
        <v>Powder Keg (Magnesium Sulfate)</v>
      </c>
      <c r="J187" s="48" t="str">
        <f>'Complex Vessels'!I187</f>
        <v>Chemical Silo (Magnesium Sulfate)</v>
      </c>
      <c r="K187" s="45">
        <f>'Element Vessels'!F187</f>
        <v>0</v>
      </c>
      <c r="L187" s="45">
        <f>'Element Vessels'!G187</f>
        <v>0</v>
      </c>
      <c r="M187" s="45">
        <f>'Element Vessels'!H187</f>
        <v>0</v>
      </c>
      <c r="N187" s="45">
        <f>'Element Vessels'!I187</f>
        <v>0</v>
      </c>
      <c r="O187" s="51">
        <f>'Pellets (Poly)'!F187</f>
        <v>0</v>
      </c>
      <c r="P187" s="51">
        <f>'Pellets (Poly)'!G187</f>
        <v>0</v>
      </c>
      <c r="Q187" s="51">
        <f>'Pellets (Poly)'!H187</f>
        <v>0</v>
      </c>
      <c r="R187" s="51">
        <f>'Pellets (Poly)'!I187</f>
        <v>0</v>
      </c>
      <c r="S187" s="51">
        <f>'Fibers (Poly)'!C187</f>
        <v>0</v>
      </c>
      <c r="T187" s="51">
        <f>'Blocks (Poly)'!D187</f>
        <v>0</v>
      </c>
      <c r="U187" s="51">
        <f>'Slabs (Poly)'!F187</f>
        <v>0</v>
      </c>
      <c r="V187" s="51">
        <f>'Stairs (Poly)'!D187</f>
        <v>0</v>
      </c>
      <c r="W187" s="45">
        <f>Molds!C187</f>
        <v>0</v>
      </c>
      <c r="X187" s="45">
        <f xml:space="preserve"> 'Molded Items'!C187</f>
        <v>0</v>
      </c>
      <c r="Y187" s="45">
        <f>Inventories!$D187</f>
        <v>0</v>
      </c>
      <c r="Z187" s="45">
        <f>'Gripped Tools'!C187</f>
        <v>0</v>
      </c>
      <c r="AA187" s="45">
        <f>'Pogo Stick'!$C187</f>
        <v>0</v>
      </c>
      <c r="AB187" s="45">
        <f>'Custom Item'!$C187</f>
        <v>0</v>
      </c>
      <c r="AC187" s="45" t="str">
        <f>'[1]Items (MC)'!B187</f>
        <v>Record Ward</v>
      </c>
      <c r="AD187" s="45">
        <f>'[1]Blocks (MC)'!B187</f>
        <v>0</v>
      </c>
    </row>
    <row r="188" spans="1:30" x14ac:dyDescent="0.2">
      <c r="A188" s="44">
        <f>Ores!C188</f>
        <v>0</v>
      </c>
      <c r="B188" s="44">
        <f>Ingots!C188</f>
        <v>0</v>
      </c>
      <c r="C188" s="44">
        <f>'Block (Comp)'!C188</f>
        <v>0</v>
      </c>
      <c r="D188" s="45">
        <f>Catalysts!C188</f>
        <v>0</v>
      </c>
      <c r="E188" s="45">
        <f>'Pellets (Poly)'!F185</f>
        <v>0</v>
      </c>
      <c r="F188" s="45">
        <f>'Compound Vessels'!C190</f>
        <v>0</v>
      </c>
      <c r="G188" s="48" t="str">
        <f>'Complex Vessels'!F188</f>
        <v>Vial (Manganese Dioxide)</v>
      </c>
      <c r="H188" s="48" t="str">
        <f>'Complex Vessels'!G188</f>
        <v>Beaker (Manganese Dioxide)</v>
      </c>
      <c r="I188" s="48" t="str">
        <f>'Complex Vessels'!H188</f>
        <v>Drum (Manganese Dioxide)</v>
      </c>
      <c r="J188" s="48" t="str">
        <f>'Complex Vessels'!I188</f>
        <v>Chemical Vat (Manganese Dioxide)</v>
      </c>
      <c r="K188" s="45">
        <f>'Element Vessels'!F188</f>
        <v>0</v>
      </c>
      <c r="L188" s="45">
        <f>'Element Vessels'!G188</f>
        <v>0</v>
      </c>
      <c r="M188" s="45">
        <f>'Element Vessels'!H188</f>
        <v>0</v>
      </c>
      <c r="N188" s="45">
        <f>'Element Vessels'!I188</f>
        <v>0</v>
      </c>
      <c r="O188" s="51">
        <f>'Pellets (Poly)'!F188</f>
        <v>0</v>
      </c>
      <c r="P188" s="51">
        <f>'Pellets (Poly)'!G188</f>
        <v>0</v>
      </c>
      <c r="Q188" s="51">
        <f>'Pellets (Poly)'!H188</f>
        <v>0</v>
      </c>
      <c r="R188" s="51">
        <f>'Pellets (Poly)'!I188</f>
        <v>0</v>
      </c>
      <c r="S188" s="51">
        <f>'Fibers (Poly)'!C188</f>
        <v>0</v>
      </c>
      <c r="T188" s="51">
        <f>'Blocks (Poly)'!D188</f>
        <v>0</v>
      </c>
      <c r="U188" s="51">
        <f>'Slabs (Poly)'!F188</f>
        <v>0</v>
      </c>
      <c r="V188" s="51">
        <f>'Stairs (Poly)'!D188</f>
        <v>0</v>
      </c>
      <c r="W188" s="45">
        <f>Molds!C188</f>
        <v>0</v>
      </c>
      <c r="X188" s="45">
        <f xml:space="preserve"> 'Molded Items'!C188</f>
        <v>0</v>
      </c>
      <c r="Y188" s="45">
        <f>Inventories!$D188</f>
        <v>0</v>
      </c>
      <c r="Z188" s="45">
        <f>'Gripped Tools'!C188</f>
        <v>0</v>
      </c>
      <c r="AA188" s="45">
        <f>'Pogo Stick'!$C188</f>
        <v>0</v>
      </c>
      <c r="AB188" s="45">
        <f>'Custom Item'!$C188</f>
        <v>0</v>
      </c>
      <c r="AC188" s="45" t="str">
        <f>'[1]Items (MC)'!B188</f>
        <v>Record 11</v>
      </c>
      <c r="AD188" s="45">
        <f>'[1]Blocks (MC)'!B188</f>
        <v>0</v>
      </c>
    </row>
    <row r="189" spans="1:30" x14ac:dyDescent="0.2">
      <c r="A189" s="44">
        <f>Ores!C189</f>
        <v>0</v>
      </c>
      <c r="B189" s="44">
        <f>Ingots!C189</f>
        <v>0</v>
      </c>
      <c r="C189" s="44">
        <f>'Block (Comp)'!C189</f>
        <v>0</v>
      </c>
      <c r="D189" s="45">
        <f>Catalysts!C189</f>
        <v>0</v>
      </c>
      <c r="E189" s="45">
        <f>'Pellets (Poly)'!F186</f>
        <v>0</v>
      </c>
      <c r="F189" s="45">
        <f>'Compound Vessels'!C191</f>
        <v>0</v>
      </c>
      <c r="G189" s="48" t="str">
        <f>'Complex Vessels'!F189</f>
        <v>Vial (Melamine)</v>
      </c>
      <c r="H189" s="48" t="str">
        <f>'Complex Vessels'!G189</f>
        <v>Beaker (Melamine)</v>
      </c>
      <c r="I189" s="48" t="str">
        <f>'Complex Vessels'!H189</f>
        <v>Drum (Melamine)</v>
      </c>
      <c r="J189" s="48" t="str">
        <f>'Complex Vessels'!I189</f>
        <v>Chemical Vat (Melamine)</v>
      </c>
      <c r="K189" s="45">
        <f>'Element Vessels'!F189</f>
        <v>0</v>
      </c>
      <c r="L189" s="45">
        <f>'Element Vessels'!G189</f>
        <v>0</v>
      </c>
      <c r="M189" s="45">
        <f>'Element Vessels'!H189</f>
        <v>0</v>
      </c>
      <c r="N189" s="45">
        <f>'Element Vessels'!I189</f>
        <v>0</v>
      </c>
      <c r="O189" s="51">
        <f>'Pellets (Poly)'!F189</f>
        <v>0</v>
      </c>
      <c r="P189" s="51">
        <f>'Pellets (Poly)'!G189</f>
        <v>0</v>
      </c>
      <c r="Q189" s="51">
        <f>'Pellets (Poly)'!H189</f>
        <v>0</v>
      </c>
      <c r="R189" s="51">
        <f>'Pellets (Poly)'!I189</f>
        <v>0</v>
      </c>
      <c r="S189" s="51">
        <f>'Fibers (Poly)'!C189</f>
        <v>0</v>
      </c>
      <c r="T189" s="51">
        <f>'Blocks (Poly)'!D189</f>
        <v>0</v>
      </c>
      <c r="U189" s="51">
        <f>'Slabs (Poly)'!F189</f>
        <v>0</v>
      </c>
      <c r="V189" s="51">
        <f>'Stairs (Poly)'!D189</f>
        <v>0</v>
      </c>
      <c r="W189" s="45">
        <f>Molds!C189</f>
        <v>0</v>
      </c>
      <c r="X189" s="45">
        <f xml:space="preserve"> 'Molded Items'!C189</f>
        <v>0</v>
      </c>
      <c r="Y189" s="45">
        <f>Inventories!$D189</f>
        <v>0</v>
      </c>
      <c r="Z189" s="45">
        <f>'Gripped Tools'!C189</f>
        <v>0</v>
      </c>
      <c r="AA189" s="45">
        <f>'Pogo Stick'!$C189</f>
        <v>0</v>
      </c>
      <c r="AB189" s="45">
        <f>'Custom Item'!$C189</f>
        <v>0</v>
      </c>
      <c r="AC189" s="45" t="str">
        <f>'[1]Items (MC)'!B189</f>
        <v>Record Wait</v>
      </c>
      <c r="AD189" s="45">
        <f>'[1]Blocks (MC)'!B189</f>
        <v>0</v>
      </c>
    </row>
    <row r="190" spans="1:30" x14ac:dyDescent="0.2">
      <c r="A190" s="44">
        <f>Ores!C190</f>
        <v>0</v>
      </c>
      <c r="B190" s="44">
        <f>Ingots!C190</f>
        <v>0</v>
      </c>
      <c r="C190" s="44">
        <f>'Block (Comp)'!C190</f>
        <v>0</v>
      </c>
      <c r="D190" s="45">
        <f>Catalysts!C190</f>
        <v>0</v>
      </c>
      <c r="E190" s="45">
        <f>'Pellets (Poly)'!F187</f>
        <v>0</v>
      </c>
      <c r="F190" s="45">
        <f>'Compound Vessels'!C192</f>
        <v>0</v>
      </c>
      <c r="G190" s="48" t="str">
        <f>'Complex Vessels'!F190</f>
        <v>Vial (Melamine Formaldehyde)</v>
      </c>
      <c r="H190" s="48" t="str">
        <f>'Complex Vessels'!G190</f>
        <v>Beaker (Melamine Formaldehyde)</v>
      </c>
      <c r="I190" s="48" t="str">
        <f>'Complex Vessels'!H190</f>
        <v>Drum (Melamine Formaldehyde)</v>
      </c>
      <c r="J190" s="48" t="str">
        <f>'Complex Vessels'!I190</f>
        <v>Chemical Vat (Melamine Formaldehyde)</v>
      </c>
      <c r="K190" s="45">
        <f>'Element Vessels'!F190</f>
        <v>0</v>
      </c>
      <c r="L190" s="45">
        <f>'Element Vessels'!G190</f>
        <v>0</v>
      </c>
      <c r="M190" s="45">
        <f>'Element Vessels'!H190</f>
        <v>0</v>
      </c>
      <c r="N190" s="45">
        <f>'Element Vessels'!I190</f>
        <v>0</v>
      </c>
      <c r="O190" s="51">
        <f>'Pellets (Poly)'!F190</f>
        <v>0</v>
      </c>
      <c r="P190" s="51">
        <f>'Pellets (Poly)'!G190</f>
        <v>0</v>
      </c>
      <c r="Q190" s="51">
        <f>'Pellets (Poly)'!H190</f>
        <v>0</v>
      </c>
      <c r="R190" s="51">
        <f>'Pellets (Poly)'!I190</f>
        <v>0</v>
      </c>
      <c r="S190" s="51">
        <f>'Fibers (Poly)'!C190</f>
        <v>0</v>
      </c>
      <c r="T190" s="51">
        <f>'Blocks (Poly)'!D190</f>
        <v>0</v>
      </c>
      <c r="U190" s="51">
        <f>'Slabs (Poly)'!F190</f>
        <v>0</v>
      </c>
      <c r="V190" s="51">
        <f>'Stairs (Poly)'!D190</f>
        <v>0</v>
      </c>
      <c r="W190" s="45">
        <f>Molds!C190</f>
        <v>0</v>
      </c>
      <c r="X190" s="45">
        <f xml:space="preserve"> 'Molded Items'!C190</f>
        <v>0</v>
      </c>
      <c r="Y190" s="45">
        <f>Inventories!$D190</f>
        <v>0</v>
      </c>
      <c r="Z190" s="45">
        <f>'Gripped Tools'!C190</f>
        <v>0</v>
      </c>
      <c r="AA190" s="45">
        <f>'Pogo Stick'!$C190</f>
        <v>0</v>
      </c>
      <c r="AB190" s="45">
        <f>'Custom Item'!$C190</f>
        <v>0</v>
      </c>
      <c r="AC190" s="45">
        <f>'[1]Items (MC)'!A190</f>
        <v>0</v>
      </c>
      <c r="AD190" s="45">
        <f>'[1]Blocks (MC)'!A190</f>
        <v>0</v>
      </c>
    </row>
    <row r="191" spans="1:30" x14ac:dyDescent="0.2">
      <c r="A191" s="44">
        <f>Ores!C191</f>
        <v>0</v>
      </c>
      <c r="B191" s="44">
        <f>Ingots!C191</f>
        <v>0</v>
      </c>
      <c r="C191" s="44">
        <f>'Block (Comp)'!C191</f>
        <v>0</v>
      </c>
      <c r="D191" s="45">
        <f>Catalysts!C191</f>
        <v>0</v>
      </c>
      <c r="E191" s="45">
        <f>'Pellets (Poly)'!F188</f>
        <v>0</v>
      </c>
      <c r="F191" s="45">
        <f>'Compound Vessels'!C193</f>
        <v>0</v>
      </c>
      <c r="G191" s="48" t="str">
        <f>'Complex Vessels'!F191</f>
        <v>Vial (Mercaptans)</v>
      </c>
      <c r="H191" s="48" t="str">
        <f>'Complex Vessels'!G191</f>
        <v>Beaker (Mercaptans)</v>
      </c>
      <c r="I191" s="48" t="str">
        <f>'Complex Vessels'!H191</f>
        <v>Drum (Mercaptans)</v>
      </c>
      <c r="J191" s="48" t="str">
        <f>'Complex Vessels'!I191</f>
        <v>Chemical Vat (Mercaptans)</v>
      </c>
      <c r="K191" s="45">
        <f>'Element Vessels'!F191</f>
        <v>0</v>
      </c>
      <c r="L191" s="45">
        <f>'Element Vessels'!G191</f>
        <v>0</v>
      </c>
      <c r="M191" s="45">
        <f>'Element Vessels'!H191</f>
        <v>0</v>
      </c>
      <c r="N191" s="45">
        <f>'Element Vessels'!I191</f>
        <v>0</v>
      </c>
      <c r="O191" s="51">
        <f>'Pellets (Poly)'!F191</f>
        <v>0</v>
      </c>
      <c r="P191" s="51">
        <f>'Pellets (Poly)'!G191</f>
        <v>0</v>
      </c>
      <c r="Q191" s="51">
        <f>'Pellets (Poly)'!H191</f>
        <v>0</v>
      </c>
      <c r="R191" s="51">
        <f>'Pellets (Poly)'!I191</f>
        <v>0</v>
      </c>
      <c r="S191" s="51">
        <f>'Fibers (Poly)'!C191</f>
        <v>0</v>
      </c>
      <c r="T191" s="51">
        <f>'Blocks (Poly)'!D191</f>
        <v>0</v>
      </c>
      <c r="U191" s="51">
        <f>'Slabs (Poly)'!F191</f>
        <v>0</v>
      </c>
      <c r="V191" s="51">
        <f>'Stairs (Poly)'!D191</f>
        <v>0</v>
      </c>
      <c r="W191" s="45">
        <f>Molds!C191</f>
        <v>0</v>
      </c>
      <c r="X191" s="45">
        <f xml:space="preserve"> 'Molded Items'!C191</f>
        <v>0</v>
      </c>
      <c r="Y191" s="45">
        <f>Inventories!$D191</f>
        <v>0</v>
      </c>
      <c r="Z191" s="45">
        <f>'Gripped Tools'!C191</f>
        <v>0</v>
      </c>
      <c r="AA191" s="45">
        <f>'Pogo Stick'!$C191</f>
        <v>0</v>
      </c>
      <c r="AB191" s="45">
        <f>'Custom Item'!$C191</f>
        <v>0</v>
      </c>
      <c r="AC191" s="45">
        <f>'[1]Items (MC)'!A191</f>
        <v>0</v>
      </c>
      <c r="AD191" s="45">
        <f>'[1]Blocks (MC)'!A191</f>
        <v>0</v>
      </c>
    </row>
    <row r="192" spans="1:30" x14ac:dyDescent="0.2">
      <c r="A192" s="44">
        <f>Ores!C192</f>
        <v>0</v>
      </c>
      <c r="B192" s="44">
        <f>Ingots!C192</f>
        <v>0</v>
      </c>
      <c r="C192" s="44">
        <f>'Block (Comp)'!C192</f>
        <v>0</v>
      </c>
      <c r="D192" s="45">
        <f>Catalysts!C192</f>
        <v>0</v>
      </c>
      <c r="E192" s="45">
        <f>'Pellets (Poly)'!F189</f>
        <v>0</v>
      </c>
      <c r="F192" s="45">
        <f>'Compound Vessels'!C194</f>
        <v>0</v>
      </c>
      <c r="G192" s="48" t="str">
        <f>'Complex Vessels'!F192</f>
        <v>Vial (Mercury (Liquid))</v>
      </c>
      <c r="H192" s="48" t="str">
        <f>'Complex Vessels'!G192</f>
        <v>Beaker (Mercury (Liquid))</v>
      </c>
      <c r="I192" s="48" t="str">
        <f>'Complex Vessels'!H192</f>
        <v>Drum (Mercury (Liquid))</v>
      </c>
      <c r="J192" s="48" t="str">
        <f>'Complex Vessels'!I192</f>
        <v>Chemical Vat (Mercury (Liquid))</v>
      </c>
      <c r="K192" s="45">
        <f>'Element Vessels'!F192</f>
        <v>0</v>
      </c>
      <c r="L192" s="45">
        <f>'Element Vessels'!G192</f>
        <v>0</v>
      </c>
      <c r="M192" s="45">
        <f>'Element Vessels'!H192</f>
        <v>0</v>
      </c>
      <c r="N192" s="45">
        <f>'Element Vessels'!I192</f>
        <v>0</v>
      </c>
      <c r="O192" s="51">
        <f>'Pellets (Poly)'!F192</f>
        <v>0</v>
      </c>
      <c r="P192" s="51">
        <f>'Pellets (Poly)'!G192</f>
        <v>0</v>
      </c>
      <c r="Q192" s="51">
        <f>'Pellets (Poly)'!H192</f>
        <v>0</v>
      </c>
      <c r="R192" s="51">
        <f>'Pellets (Poly)'!I192</f>
        <v>0</v>
      </c>
      <c r="S192" s="51">
        <f>'Fibers (Poly)'!C192</f>
        <v>0</v>
      </c>
      <c r="T192" s="51">
        <f>'Blocks (Poly)'!D192</f>
        <v>0</v>
      </c>
      <c r="U192" s="51">
        <f>'Slabs (Poly)'!F192</f>
        <v>0</v>
      </c>
      <c r="V192" s="51">
        <f>'Stairs (Poly)'!D192</f>
        <v>0</v>
      </c>
      <c r="W192" s="45">
        <f>Molds!C192</f>
        <v>0</v>
      </c>
      <c r="X192" s="45">
        <f xml:space="preserve"> 'Molded Items'!C192</f>
        <v>0</v>
      </c>
      <c r="Y192" s="45">
        <f>Inventories!$D192</f>
        <v>0</v>
      </c>
      <c r="Z192" s="45">
        <f>'Gripped Tools'!C192</f>
        <v>0</v>
      </c>
      <c r="AA192" s="45">
        <f>'Pogo Stick'!$C192</f>
        <v>0</v>
      </c>
      <c r="AB192" s="45">
        <f>'Custom Item'!$C192</f>
        <v>0</v>
      </c>
      <c r="AC192" s="45">
        <f>'[1]Items (MC)'!A192</f>
        <v>0</v>
      </c>
      <c r="AD192" s="45">
        <f>'[1]Blocks (MC)'!A192</f>
        <v>0</v>
      </c>
    </row>
    <row r="193" spans="1:30" x14ac:dyDescent="0.2">
      <c r="A193" s="44">
        <f>Ores!C193</f>
        <v>0</v>
      </c>
      <c r="B193" s="44">
        <f>Ingots!C193</f>
        <v>0</v>
      </c>
      <c r="C193" s="44">
        <f>'Block (Comp)'!C193</f>
        <v>0</v>
      </c>
      <c r="D193" s="45">
        <f>Catalysts!C193</f>
        <v>0</v>
      </c>
      <c r="E193" s="45">
        <f>'Pellets (Poly)'!F190</f>
        <v>0</v>
      </c>
      <c r="F193" s="45">
        <f>'Compound Vessels'!C195</f>
        <v>0</v>
      </c>
      <c r="G193" s="48" t="str">
        <f>'Complex Vessels'!F193</f>
        <v>Vial (Meta-Xylene)</v>
      </c>
      <c r="H193" s="48" t="str">
        <f>'Complex Vessels'!G193</f>
        <v>Beaker (Meta-Xylene)</v>
      </c>
      <c r="I193" s="48" t="str">
        <f>'Complex Vessels'!H193</f>
        <v>Drum (Meta-Xylene)</v>
      </c>
      <c r="J193" s="48" t="str">
        <f>'Complex Vessels'!I193</f>
        <v>Chemical Vat (Meta-Xylene)</v>
      </c>
      <c r="K193" s="45">
        <f>'Element Vessels'!F193</f>
        <v>0</v>
      </c>
      <c r="L193" s="45">
        <f>'Element Vessels'!G193</f>
        <v>0</v>
      </c>
      <c r="M193" s="45">
        <f>'Element Vessels'!H193</f>
        <v>0</v>
      </c>
      <c r="N193" s="45">
        <f>'Element Vessels'!I193</f>
        <v>0</v>
      </c>
      <c r="O193" s="51">
        <f>'Pellets (Poly)'!F193</f>
        <v>0</v>
      </c>
      <c r="P193" s="51">
        <f>'Pellets (Poly)'!G193</f>
        <v>0</v>
      </c>
      <c r="Q193" s="51">
        <f>'Pellets (Poly)'!H193</f>
        <v>0</v>
      </c>
      <c r="R193" s="51">
        <f>'Pellets (Poly)'!I193</f>
        <v>0</v>
      </c>
      <c r="S193" s="51">
        <f>'Fibers (Poly)'!C193</f>
        <v>0</v>
      </c>
      <c r="T193" s="51">
        <f>'Blocks (Poly)'!D193</f>
        <v>0</v>
      </c>
      <c r="U193" s="51">
        <f>'Slabs (Poly)'!F193</f>
        <v>0</v>
      </c>
      <c r="V193" s="51">
        <f>'Stairs (Poly)'!D193</f>
        <v>0</v>
      </c>
      <c r="W193" s="45">
        <f>Molds!C193</f>
        <v>0</v>
      </c>
      <c r="X193" s="45">
        <f xml:space="preserve"> 'Molded Items'!C193</f>
        <v>0</v>
      </c>
      <c r="Y193" s="45">
        <f>Inventories!$D193</f>
        <v>0</v>
      </c>
      <c r="Z193" s="45">
        <f>'Gripped Tools'!C193</f>
        <v>0</v>
      </c>
      <c r="AA193" s="45">
        <f>'Pogo Stick'!$C193</f>
        <v>0</v>
      </c>
      <c r="AB193" s="45">
        <f>'Custom Item'!$C193</f>
        <v>0</v>
      </c>
      <c r="AC193" s="45">
        <f>'[1]Items (MC)'!A193</f>
        <v>0</v>
      </c>
      <c r="AD193" s="45">
        <f>'[1]Blocks (MC)'!A193</f>
        <v>0</v>
      </c>
    </row>
    <row r="194" spans="1:30" x14ac:dyDescent="0.2">
      <c r="A194" s="44">
        <f>Ores!C194</f>
        <v>0</v>
      </c>
      <c r="B194" s="44">
        <f>Ingots!C194</f>
        <v>0</v>
      </c>
      <c r="C194" s="44">
        <f>'Block (Comp)'!C194</f>
        <v>0</v>
      </c>
      <c r="D194" s="45">
        <f>Catalysts!C194</f>
        <v>0</v>
      </c>
      <c r="E194" s="45">
        <f>'Pellets (Poly)'!F191</f>
        <v>0</v>
      </c>
      <c r="F194" s="45">
        <f>'Compound Vessels'!C196</f>
        <v>0</v>
      </c>
      <c r="G194" s="48" t="str">
        <f>'Complex Vessels'!F194</f>
        <v>Vial (Methacrylic Acid)</v>
      </c>
      <c r="H194" s="48" t="str">
        <f>'Complex Vessels'!G194</f>
        <v>Beaker (Methacrylic Acid)</v>
      </c>
      <c r="I194" s="48" t="str">
        <f>'Complex Vessels'!H194</f>
        <v>Drum (Methacrylic Acid)</v>
      </c>
      <c r="J194" s="48" t="str">
        <f>'Complex Vessels'!I194</f>
        <v>Chemical Vat (Methacrylic Acid)</v>
      </c>
      <c r="K194" s="45">
        <f>'Element Vessels'!F194</f>
        <v>0</v>
      </c>
      <c r="L194" s="45">
        <f>'Element Vessels'!G194</f>
        <v>0</v>
      </c>
      <c r="M194" s="45">
        <f>'Element Vessels'!H194</f>
        <v>0</v>
      </c>
      <c r="N194" s="45">
        <f>'Element Vessels'!I194</f>
        <v>0</v>
      </c>
      <c r="O194" s="51">
        <f>'Pellets (Poly)'!F194</f>
        <v>0</v>
      </c>
      <c r="P194" s="51">
        <f>'Pellets (Poly)'!G194</f>
        <v>0</v>
      </c>
      <c r="Q194" s="51">
        <f>'Pellets (Poly)'!H194</f>
        <v>0</v>
      </c>
      <c r="R194" s="51">
        <f>'Pellets (Poly)'!I194</f>
        <v>0</v>
      </c>
      <c r="S194" s="51">
        <f>'Fibers (Poly)'!C194</f>
        <v>0</v>
      </c>
      <c r="T194" s="51">
        <f>'Blocks (Poly)'!D194</f>
        <v>0</v>
      </c>
      <c r="U194" s="51">
        <f>'Slabs (Poly)'!F194</f>
        <v>0</v>
      </c>
      <c r="V194" s="51">
        <f>'Stairs (Poly)'!D194</f>
        <v>0</v>
      </c>
      <c r="W194" s="45">
        <f>Molds!C194</f>
        <v>0</v>
      </c>
      <c r="X194" s="45">
        <f xml:space="preserve"> 'Molded Items'!C194</f>
        <v>0</v>
      </c>
      <c r="Y194" s="45">
        <f>Inventories!$D194</f>
        <v>0</v>
      </c>
      <c r="Z194" s="45">
        <f>'Gripped Tools'!C194</f>
        <v>0</v>
      </c>
      <c r="AA194" s="45">
        <f>'Pogo Stick'!$C194</f>
        <v>0</v>
      </c>
      <c r="AB194" s="45">
        <f>'Custom Item'!$C194</f>
        <v>0</v>
      </c>
      <c r="AC194" s="45">
        <f>'[1]Items (MC)'!A194</f>
        <v>0</v>
      </c>
      <c r="AD194" s="45">
        <f>'[1]Blocks (MC)'!A194</f>
        <v>0</v>
      </c>
    </row>
    <row r="195" spans="1:30" x14ac:dyDescent="0.2">
      <c r="A195" s="44">
        <f>Ores!C195</f>
        <v>0</v>
      </c>
      <c r="B195" s="44">
        <f>Ingots!C195</f>
        <v>0</v>
      </c>
      <c r="C195" s="44">
        <f>'Block (Comp)'!C195</f>
        <v>0</v>
      </c>
      <c r="D195" s="45">
        <f>Catalysts!C195</f>
        <v>0</v>
      </c>
      <c r="E195" s="45">
        <f>'Pellets (Poly)'!F192</f>
        <v>0</v>
      </c>
      <c r="F195" s="45">
        <f>'Compound Vessels'!C197</f>
        <v>0</v>
      </c>
      <c r="G195" s="48" t="str">
        <f>'Complex Vessels'!F195</f>
        <v>Flask (Methane)</v>
      </c>
      <c r="H195" s="48" t="str">
        <f>'Complex Vessels'!G195</f>
        <v>Cartridge (Methane)</v>
      </c>
      <c r="I195" s="48" t="str">
        <f>'Complex Vessels'!H195</f>
        <v>Canister (Methane)</v>
      </c>
      <c r="J195" s="48" t="str">
        <f>'Complex Vessels'!I195</f>
        <v>Chemical Tank (Methane)</v>
      </c>
      <c r="K195" s="45">
        <f>'Element Vessels'!F195</f>
        <v>0</v>
      </c>
      <c r="L195" s="45">
        <f>'Element Vessels'!G195</f>
        <v>0</v>
      </c>
      <c r="M195" s="45">
        <f>'Element Vessels'!H195</f>
        <v>0</v>
      </c>
      <c r="N195" s="45">
        <f>'Element Vessels'!I195</f>
        <v>0</v>
      </c>
      <c r="O195" s="51">
        <f>'Pellets (Poly)'!F195</f>
        <v>0</v>
      </c>
      <c r="P195" s="51">
        <f>'Pellets (Poly)'!G195</f>
        <v>0</v>
      </c>
      <c r="Q195" s="51">
        <f>'Pellets (Poly)'!H195</f>
        <v>0</v>
      </c>
      <c r="R195" s="51">
        <f>'Pellets (Poly)'!I195</f>
        <v>0</v>
      </c>
      <c r="S195" s="51">
        <f>'Fibers (Poly)'!C195</f>
        <v>0</v>
      </c>
      <c r="T195" s="51">
        <f>'Blocks (Poly)'!D195</f>
        <v>0</v>
      </c>
      <c r="U195" s="51">
        <f>'Slabs (Poly)'!F195</f>
        <v>0</v>
      </c>
      <c r="V195" s="51">
        <f>'Stairs (Poly)'!D195</f>
        <v>0</v>
      </c>
      <c r="W195" s="45">
        <f>Molds!C195</f>
        <v>0</v>
      </c>
      <c r="X195" s="45">
        <f xml:space="preserve"> 'Molded Items'!C195</f>
        <v>0</v>
      </c>
      <c r="Y195" s="45">
        <f>Inventories!$D195</f>
        <v>0</v>
      </c>
      <c r="Z195" s="45">
        <f>'Gripped Tools'!C195</f>
        <v>0</v>
      </c>
      <c r="AA195" s="45">
        <f>'Pogo Stick'!$C195</f>
        <v>0</v>
      </c>
      <c r="AB195" s="45">
        <f>'Custom Item'!$C195</f>
        <v>0</v>
      </c>
      <c r="AC195" s="45">
        <f>'[1]Items (MC)'!A195</f>
        <v>0</v>
      </c>
      <c r="AD195" s="45">
        <f>'[1]Blocks (MC)'!A195</f>
        <v>0</v>
      </c>
    </row>
    <row r="196" spans="1:30" x14ac:dyDescent="0.2">
      <c r="A196" s="44">
        <f>Ores!C196</f>
        <v>0</v>
      </c>
      <c r="B196" s="44">
        <f>Ingots!C196</f>
        <v>0</v>
      </c>
      <c r="C196" s="44">
        <f>'Block (Comp)'!C196</f>
        <v>0</v>
      </c>
      <c r="D196" s="45">
        <f>Catalysts!C196</f>
        <v>0</v>
      </c>
      <c r="E196" s="45">
        <f>'Pellets (Poly)'!F193</f>
        <v>0</v>
      </c>
      <c r="F196" s="45">
        <f>'Compound Vessels'!C198</f>
        <v>0</v>
      </c>
      <c r="G196" s="48" t="str">
        <f>'Complex Vessels'!F196</f>
        <v>Vial (Methanol)</v>
      </c>
      <c r="H196" s="48" t="str">
        <f>'Complex Vessels'!G196</f>
        <v>Beaker (Methanol)</v>
      </c>
      <c r="I196" s="48" t="str">
        <f>'Complex Vessels'!H196</f>
        <v>Drum (Methanol)</v>
      </c>
      <c r="J196" s="48" t="str">
        <f>'Complex Vessels'!I196</f>
        <v>Chemical Vat (Methanol)</v>
      </c>
      <c r="K196" s="45">
        <f>'Element Vessels'!F196</f>
        <v>0</v>
      </c>
      <c r="L196" s="45">
        <f>'Element Vessels'!G196</f>
        <v>0</v>
      </c>
      <c r="M196" s="45">
        <f>'Element Vessels'!H196</f>
        <v>0</v>
      </c>
      <c r="N196" s="45">
        <f>'Element Vessels'!I196</f>
        <v>0</v>
      </c>
      <c r="O196" s="51">
        <f>'Pellets (Poly)'!F196</f>
        <v>0</v>
      </c>
      <c r="P196" s="51">
        <f>'Pellets (Poly)'!G196</f>
        <v>0</v>
      </c>
      <c r="Q196" s="51">
        <f>'Pellets (Poly)'!H196</f>
        <v>0</v>
      </c>
      <c r="R196" s="51">
        <f>'Pellets (Poly)'!I196</f>
        <v>0</v>
      </c>
      <c r="S196" s="51">
        <f>'Fibers (Poly)'!C196</f>
        <v>0</v>
      </c>
      <c r="T196" s="51">
        <f>'Blocks (Poly)'!D196</f>
        <v>0</v>
      </c>
      <c r="U196" s="51">
        <f>'Slabs (Poly)'!F196</f>
        <v>0</v>
      </c>
      <c r="V196" s="51">
        <f>'Stairs (Poly)'!D196</f>
        <v>0</v>
      </c>
      <c r="W196" s="45">
        <f>Molds!C196</f>
        <v>0</v>
      </c>
      <c r="X196" s="45">
        <f xml:space="preserve"> 'Molded Items'!C196</f>
        <v>0</v>
      </c>
      <c r="Y196" s="45">
        <f>Inventories!$D196</f>
        <v>0</v>
      </c>
      <c r="Z196" s="45">
        <f>'Gripped Tools'!C196</f>
        <v>0</v>
      </c>
      <c r="AA196" s="45">
        <f>'Pogo Stick'!$C196</f>
        <v>0</v>
      </c>
      <c r="AB196" s="45">
        <f>'Custom Item'!$C196</f>
        <v>0</v>
      </c>
      <c r="AC196" s="45">
        <f>'[1]Items (MC)'!A196</f>
        <v>0</v>
      </c>
      <c r="AD196" s="45">
        <f>'[1]Blocks (MC)'!A196</f>
        <v>0</v>
      </c>
    </row>
    <row r="197" spans="1:30" x14ac:dyDescent="0.2">
      <c r="A197" s="44">
        <f>Ores!C197</f>
        <v>0</v>
      </c>
      <c r="B197" s="44">
        <f>Ingots!C197</f>
        <v>0</v>
      </c>
      <c r="C197" s="44">
        <f>'Block (Comp)'!C197</f>
        <v>0</v>
      </c>
      <c r="D197" s="45">
        <f>Catalysts!C197</f>
        <v>0</v>
      </c>
      <c r="E197" s="45">
        <f>'Pellets (Poly)'!F194</f>
        <v>0</v>
      </c>
      <c r="F197" s="45">
        <f>'Compound Vessels'!C199</f>
        <v>0</v>
      </c>
      <c r="G197" s="48" t="str">
        <f>'Complex Vessels'!F197</f>
        <v>Vial (Methyl Ethyl Ketone)</v>
      </c>
      <c r="H197" s="48" t="str">
        <f>'Complex Vessels'!G197</f>
        <v>Beaker (Methyl Ethyl Ketone)</v>
      </c>
      <c r="I197" s="48" t="str">
        <f>'Complex Vessels'!H197</f>
        <v>Drum (Methyl Ethyl Ketone)</v>
      </c>
      <c r="J197" s="48" t="str">
        <f>'Complex Vessels'!I197</f>
        <v>Chemical Vat (Methyl Ethyl Ketone)</v>
      </c>
      <c r="K197" s="45">
        <f>'Element Vessels'!F197</f>
        <v>0</v>
      </c>
      <c r="L197" s="45">
        <f>'Element Vessels'!G197</f>
        <v>0</v>
      </c>
      <c r="M197" s="45">
        <f>'Element Vessels'!H197</f>
        <v>0</v>
      </c>
      <c r="N197" s="45">
        <f>'Element Vessels'!I197</f>
        <v>0</v>
      </c>
      <c r="O197" s="51">
        <f>'Pellets (Poly)'!F197</f>
        <v>0</v>
      </c>
      <c r="P197" s="51">
        <f>'Pellets (Poly)'!G197</f>
        <v>0</v>
      </c>
      <c r="Q197" s="51">
        <f>'Pellets (Poly)'!H197</f>
        <v>0</v>
      </c>
      <c r="R197" s="51">
        <f>'Pellets (Poly)'!I197</f>
        <v>0</v>
      </c>
      <c r="S197" s="51">
        <f>'Fibers (Poly)'!C197</f>
        <v>0</v>
      </c>
      <c r="T197" s="51">
        <f>'Blocks (Poly)'!D197</f>
        <v>0</v>
      </c>
      <c r="U197" s="51">
        <f>'Slabs (Poly)'!F197</f>
        <v>0</v>
      </c>
      <c r="V197" s="51">
        <f>'Stairs (Poly)'!D197</f>
        <v>0</v>
      </c>
      <c r="W197" s="45">
        <f>Molds!C197</f>
        <v>0</v>
      </c>
      <c r="X197" s="45">
        <f xml:space="preserve"> 'Molded Items'!C197</f>
        <v>0</v>
      </c>
      <c r="Y197" s="45">
        <f>Inventories!$D197</f>
        <v>0</v>
      </c>
      <c r="Z197" s="45">
        <f>'Gripped Tools'!C197</f>
        <v>0</v>
      </c>
      <c r="AA197" s="45">
        <f>'Pogo Stick'!$C197</f>
        <v>0</v>
      </c>
      <c r="AB197" s="45">
        <f>'Custom Item'!$C197</f>
        <v>0</v>
      </c>
      <c r="AC197" s="45">
        <f>'[1]Items (MC)'!A197</f>
        <v>0</v>
      </c>
      <c r="AD197" s="45">
        <f>'[1]Blocks (MC)'!A197</f>
        <v>0</v>
      </c>
    </row>
    <row r="198" spans="1:30" x14ac:dyDescent="0.2">
      <c r="A198" s="44">
        <f>Ores!C198</f>
        <v>0</v>
      </c>
      <c r="B198" s="44">
        <f>Ingots!C198</f>
        <v>0</v>
      </c>
      <c r="C198" s="44">
        <f>'Block (Comp)'!C198</f>
        <v>0</v>
      </c>
      <c r="D198" s="45">
        <f>Catalysts!C198</f>
        <v>0</v>
      </c>
      <c r="E198" s="45">
        <f>'Pellets (Poly)'!F195</f>
        <v>0</v>
      </c>
      <c r="F198" s="45">
        <f>'Compound Vessels'!C200</f>
        <v>0</v>
      </c>
      <c r="G198" s="48" t="str">
        <f>'Complex Vessels'!F198</f>
        <v>Vial (Methyl Ethyl Ketone Peroxide)</v>
      </c>
      <c r="H198" s="48" t="str">
        <f>'Complex Vessels'!G198</f>
        <v>Beaker (Methyl Ethyl Ketone Peroxide)</v>
      </c>
      <c r="I198" s="48" t="str">
        <f>'Complex Vessels'!H198</f>
        <v>Drum (Methyl Ethyl Ketone Peroxide)</v>
      </c>
      <c r="J198" s="48" t="str">
        <f>'Complex Vessels'!I198</f>
        <v>Chemical Vat (Methyl Ethyl Ketone Peroxide)</v>
      </c>
      <c r="K198" s="45">
        <f>'Element Vessels'!F198</f>
        <v>0</v>
      </c>
      <c r="L198" s="45">
        <f>'Element Vessels'!G198</f>
        <v>0</v>
      </c>
      <c r="M198" s="45">
        <f>'Element Vessels'!H198</f>
        <v>0</v>
      </c>
      <c r="N198" s="45">
        <f>'Element Vessels'!I198</f>
        <v>0</v>
      </c>
      <c r="O198" s="51">
        <f>'Pellets (Poly)'!F198</f>
        <v>0</v>
      </c>
      <c r="P198" s="51">
        <f>'Pellets (Poly)'!G198</f>
        <v>0</v>
      </c>
      <c r="Q198" s="51">
        <f>'Pellets (Poly)'!H198</f>
        <v>0</v>
      </c>
      <c r="R198" s="51">
        <f>'Pellets (Poly)'!I198</f>
        <v>0</v>
      </c>
      <c r="S198" s="51">
        <f>'Fibers (Poly)'!C198</f>
        <v>0</v>
      </c>
      <c r="T198" s="51">
        <f>'Blocks (Poly)'!D198</f>
        <v>0</v>
      </c>
      <c r="U198" s="51">
        <f>'Slabs (Poly)'!F198</f>
        <v>0</v>
      </c>
      <c r="V198" s="51">
        <f>'Stairs (Poly)'!D198</f>
        <v>0</v>
      </c>
      <c r="W198" s="45">
        <f>Molds!C198</f>
        <v>0</v>
      </c>
      <c r="X198" s="45">
        <f xml:space="preserve"> 'Molded Items'!C198</f>
        <v>0</v>
      </c>
      <c r="Y198" s="45">
        <f>Inventories!$D198</f>
        <v>0</v>
      </c>
      <c r="Z198" s="45">
        <f>'Gripped Tools'!C198</f>
        <v>0</v>
      </c>
      <c r="AA198" s="45">
        <f>'Pogo Stick'!$C198</f>
        <v>0</v>
      </c>
      <c r="AB198" s="45">
        <f>'Custom Item'!$C198</f>
        <v>0</v>
      </c>
      <c r="AC198" s="45">
        <f>'[1]Items (MC)'!A198</f>
        <v>0</v>
      </c>
      <c r="AD198" s="45">
        <f>'[1]Blocks (MC)'!A198</f>
        <v>0</v>
      </c>
    </row>
    <row r="199" spans="1:30" x14ac:dyDescent="0.2">
      <c r="A199" s="44">
        <f>Ores!C199</f>
        <v>0</v>
      </c>
      <c r="B199" s="44">
        <f>Ingots!C199</f>
        <v>0</v>
      </c>
      <c r="C199" s="44">
        <f>'Block (Comp)'!C199</f>
        <v>0</v>
      </c>
      <c r="D199" s="45">
        <f>Catalysts!C199</f>
        <v>0</v>
      </c>
      <c r="E199" s="45">
        <f>'Pellets (Poly)'!F196</f>
        <v>0</v>
      </c>
      <c r="F199" s="45">
        <f>'Compound Vessels'!C201</f>
        <v>0</v>
      </c>
      <c r="G199" s="48" t="str">
        <f>'Complex Vessels'!F199</f>
        <v>Bag (Methyl Ethyl Ketone Peroxide)</v>
      </c>
      <c r="H199" s="48" t="str">
        <f>'Complex Vessels'!G199</f>
        <v>Sack (Methyl Ethyl Ketone Peroxide)</v>
      </c>
      <c r="I199" s="48" t="str">
        <f>'Complex Vessels'!H199</f>
        <v>Powder Keg (Methyl Ethyl Ketone Peroxide)</v>
      </c>
      <c r="J199" s="48" t="str">
        <f>'Complex Vessels'!I199</f>
        <v>Chemical Silo (Methyl Ethyl Ketone Peroxide)</v>
      </c>
      <c r="K199" s="45">
        <f>'Element Vessels'!F199</f>
        <v>0</v>
      </c>
      <c r="L199" s="45">
        <f>'Element Vessels'!G199</f>
        <v>0</v>
      </c>
      <c r="M199" s="45">
        <f>'Element Vessels'!H199</f>
        <v>0</v>
      </c>
      <c r="N199" s="45">
        <f>'Element Vessels'!I199</f>
        <v>0</v>
      </c>
      <c r="O199" s="51">
        <f>'Pellets (Poly)'!F199</f>
        <v>0</v>
      </c>
      <c r="P199" s="51">
        <f>'Pellets (Poly)'!G199</f>
        <v>0</v>
      </c>
      <c r="Q199" s="51">
        <f>'Pellets (Poly)'!H199</f>
        <v>0</v>
      </c>
      <c r="R199" s="51">
        <f>'Pellets (Poly)'!I199</f>
        <v>0</v>
      </c>
      <c r="S199" s="51">
        <f>'Fibers (Poly)'!C199</f>
        <v>0</v>
      </c>
      <c r="T199" s="51">
        <f>'Blocks (Poly)'!D199</f>
        <v>0</v>
      </c>
      <c r="U199" s="51">
        <f>'Slabs (Poly)'!F199</f>
        <v>0</v>
      </c>
      <c r="V199" s="51">
        <f>'Stairs (Poly)'!D199</f>
        <v>0</v>
      </c>
      <c r="W199" s="45">
        <f>Molds!C199</f>
        <v>0</v>
      </c>
      <c r="X199" s="45">
        <f xml:space="preserve"> 'Molded Items'!C199</f>
        <v>0</v>
      </c>
      <c r="Y199" s="45">
        <f>Inventories!$D199</f>
        <v>0</v>
      </c>
      <c r="Z199" s="45">
        <f>'Gripped Tools'!C199</f>
        <v>0</v>
      </c>
      <c r="AA199" s="45">
        <f>'Pogo Stick'!$C199</f>
        <v>0</v>
      </c>
      <c r="AB199" s="45">
        <f>'Custom Item'!$C199</f>
        <v>0</v>
      </c>
      <c r="AC199" s="45">
        <f>'[1]Items (MC)'!A199</f>
        <v>0</v>
      </c>
      <c r="AD199" s="45">
        <f>'[1]Blocks (MC)'!A199</f>
        <v>0</v>
      </c>
    </row>
    <row r="200" spans="1:30" x14ac:dyDescent="0.2">
      <c r="A200" s="44">
        <f>Ores!C200</f>
        <v>0</v>
      </c>
      <c r="B200" s="44">
        <f>Ingots!C200</f>
        <v>0</v>
      </c>
      <c r="C200" s="44">
        <f>'Block (Comp)'!C200</f>
        <v>0</v>
      </c>
      <c r="D200" s="45">
        <f>Catalysts!C200</f>
        <v>0</v>
      </c>
      <c r="E200" s="45">
        <f>'Pellets (Poly)'!F197</f>
        <v>0</v>
      </c>
      <c r="F200" s="45">
        <f>'Compound Vessels'!C202</f>
        <v>0</v>
      </c>
      <c r="G200" s="48" t="str">
        <f>'Complex Vessels'!F200</f>
        <v>Vial (Methyl Isobutyl Ketone)</v>
      </c>
      <c r="H200" s="48" t="str">
        <f>'Complex Vessels'!G200</f>
        <v>Beaker (Methyl Isobutyl Ketone)</v>
      </c>
      <c r="I200" s="48" t="str">
        <f>'Complex Vessels'!H200</f>
        <v>Drum (Methyl Isobutyl Ketone)</v>
      </c>
      <c r="J200" s="48" t="str">
        <f>'Complex Vessels'!I200</f>
        <v>Chemical Vat (Methyl Isobutyl Ketone)</v>
      </c>
      <c r="K200" s="45">
        <f>'Element Vessels'!F200</f>
        <v>0</v>
      </c>
      <c r="L200" s="45">
        <f>'Element Vessels'!G200</f>
        <v>0</v>
      </c>
      <c r="M200" s="45">
        <f>'Element Vessels'!H200</f>
        <v>0</v>
      </c>
      <c r="N200" s="45">
        <f>'Element Vessels'!I200</f>
        <v>0</v>
      </c>
      <c r="O200" s="51">
        <f>'Pellets (Poly)'!F200</f>
        <v>0</v>
      </c>
      <c r="P200" s="51">
        <f>'Pellets (Poly)'!G200</f>
        <v>0</v>
      </c>
      <c r="Q200" s="51">
        <f>'Pellets (Poly)'!H200</f>
        <v>0</v>
      </c>
      <c r="R200" s="51">
        <f>'Pellets (Poly)'!I200</f>
        <v>0</v>
      </c>
      <c r="S200" s="51">
        <f>'Fibers (Poly)'!C200</f>
        <v>0</v>
      </c>
      <c r="T200" s="51">
        <f>'Blocks (Poly)'!D200</f>
        <v>0</v>
      </c>
      <c r="U200" s="51">
        <f>'Slabs (Poly)'!F200</f>
        <v>0</v>
      </c>
      <c r="V200" s="51">
        <f>'Stairs (Poly)'!D200</f>
        <v>0</v>
      </c>
      <c r="W200" s="45">
        <f>Molds!C200</f>
        <v>0</v>
      </c>
      <c r="X200" s="45">
        <f xml:space="preserve"> 'Molded Items'!C200</f>
        <v>0</v>
      </c>
      <c r="Y200" s="45">
        <f>Inventories!$D200</f>
        <v>0</v>
      </c>
      <c r="Z200" s="45">
        <f>'Gripped Tools'!C200</f>
        <v>0</v>
      </c>
      <c r="AA200" s="45">
        <f>'Pogo Stick'!$C200</f>
        <v>0</v>
      </c>
      <c r="AB200" s="45">
        <f>'Custom Item'!$C200</f>
        <v>0</v>
      </c>
      <c r="AC200" s="45">
        <f>'[1]Items (MC)'!A200</f>
        <v>0</v>
      </c>
      <c r="AD200" s="45">
        <f>'[1]Blocks (MC)'!A200</f>
        <v>0</v>
      </c>
    </row>
    <row r="201" spans="1:30" x14ac:dyDescent="0.2">
      <c r="A201" s="44">
        <f>Ores!C201</f>
        <v>0</v>
      </c>
      <c r="B201" s="44">
        <f>Ingots!C201</f>
        <v>0</v>
      </c>
      <c r="C201" s="44">
        <f>'Block (Comp)'!C201</f>
        <v>0</v>
      </c>
      <c r="D201" s="45">
        <f>Catalysts!C201</f>
        <v>0</v>
      </c>
      <c r="E201" s="45">
        <f>'Pellets (Poly)'!F198</f>
        <v>0</v>
      </c>
      <c r="F201" s="45">
        <f>'Compound Vessels'!C203</f>
        <v>0</v>
      </c>
      <c r="G201" s="48" t="str">
        <f>'Complex Vessels'!F201</f>
        <v>Vial (Methyl Methacrylate)</v>
      </c>
      <c r="H201" s="48" t="str">
        <f>'Complex Vessels'!G201</f>
        <v>Beaker (Methyl Methacrylate)</v>
      </c>
      <c r="I201" s="48" t="str">
        <f>'Complex Vessels'!H201</f>
        <v>Drum (Methyl Methacrylate)</v>
      </c>
      <c r="J201" s="48" t="str">
        <f>'Complex Vessels'!I201</f>
        <v>Chemical Vat (Methyl Methacrylate)</v>
      </c>
      <c r="K201" s="45">
        <f>'Element Vessels'!F201</f>
        <v>0</v>
      </c>
      <c r="L201" s="45">
        <f>'Element Vessels'!G201</f>
        <v>0</v>
      </c>
      <c r="M201" s="45">
        <f>'Element Vessels'!H201</f>
        <v>0</v>
      </c>
      <c r="N201" s="45">
        <f>'Element Vessels'!I201</f>
        <v>0</v>
      </c>
      <c r="O201" s="51">
        <f>'Pellets (Poly)'!F201</f>
        <v>0</v>
      </c>
      <c r="P201" s="51">
        <f>'Pellets (Poly)'!G201</f>
        <v>0</v>
      </c>
      <c r="Q201" s="51">
        <f>'Pellets (Poly)'!H201</f>
        <v>0</v>
      </c>
      <c r="R201" s="51">
        <f>'Pellets (Poly)'!I201</f>
        <v>0</v>
      </c>
      <c r="S201" s="51">
        <f>'Fibers (Poly)'!C201</f>
        <v>0</v>
      </c>
      <c r="T201" s="51">
        <f>'Blocks (Poly)'!D201</f>
        <v>0</v>
      </c>
      <c r="U201" s="51">
        <f>'Slabs (Poly)'!F201</f>
        <v>0</v>
      </c>
      <c r="V201" s="51">
        <f>'Stairs (Poly)'!D201</f>
        <v>0</v>
      </c>
      <c r="W201" s="45">
        <f>Molds!C201</f>
        <v>0</v>
      </c>
      <c r="X201" s="45">
        <f xml:space="preserve"> 'Molded Items'!C201</f>
        <v>0</v>
      </c>
      <c r="Y201" s="45">
        <f>Inventories!$D201</f>
        <v>0</v>
      </c>
      <c r="Z201" s="45">
        <f>'Gripped Tools'!C201</f>
        <v>0</v>
      </c>
      <c r="AA201" s="45">
        <f>'Pogo Stick'!$C201</f>
        <v>0</v>
      </c>
      <c r="AB201" s="45">
        <f>'Custom Item'!$C201</f>
        <v>0</v>
      </c>
      <c r="AC201" s="45">
        <f>'[1]Items (MC)'!A201</f>
        <v>0</v>
      </c>
      <c r="AD201" s="45">
        <f>'[1]Blocks (MC)'!A201</f>
        <v>0</v>
      </c>
    </row>
    <row r="202" spans="1:30" x14ac:dyDescent="0.2">
      <c r="A202" s="44">
        <f>Ores!C202</f>
        <v>0</v>
      </c>
      <c r="B202" s="44">
        <f>Ingots!C202</f>
        <v>0</v>
      </c>
      <c r="C202" s="44">
        <f>'Block (Comp)'!C202</f>
        <v>0</v>
      </c>
      <c r="D202" s="45">
        <f>Catalysts!C202</f>
        <v>0</v>
      </c>
      <c r="E202" s="45">
        <f>'Pellets (Poly)'!F199</f>
        <v>0</v>
      </c>
      <c r="F202" s="45">
        <f>'Compound Vessels'!C204</f>
        <v>0</v>
      </c>
      <c r="G202" s="48" t="str">
        <f>'Complex Vessels'!F202</f>
        <v>Vial (Methyl Salicylate)</v>
      </c>
      <c r="H202" s="48" t="str">
        <f>'Complex Vessels'!G202</f>
        <v>Beaker (Methyl Salicylate)</v>
      </c>
      <c r="I202" s="48" t="str">
        <f>'Complex Vessels'!H202</f>
        <v>Drum (Methyl Salicylate)</v>
      </c>
      <c r="J202" s="48" t="str">
        <f>'Complex Vessels'!I202</f>
        <v>Chemical Vat (Methyl Salicylate)</v>
      </c>
      <c r="K202" s="45">
        <f>'Element Vessels'!F202</f>
        <v>0</v>
      </c>
      <c r="L202" s="45">
        <f>'Element Vessels'!G202</f>
        <v>0</v>
      </c>
      <c r="M202" s="45">
        <f>'Element Vessels'!H202</f>
        <v>0</v>
      </c>
      <c r="N202" s="45">
        <f>'Element Vessels'!I202</f>
        <v>0</v>
      </c>
      <c r="O202" s="51">
        <f>'Pellets (Poly)'!F202</f>
        <v>0</v>
      </c>
      <c r="P202" s="51">
        <f>'Pellets (Poly)'!G202</f>
        <v>0</v>
      </c>
      <c r="Q202" s="51">
        <f>'Pellets (Poly)'!H202</f>
        <v>0</v>
      </c>
      <c r="R202" s="51">
        <f>'Pellets (Poly)'!I202</f>
        <v>0</v>
      </c>
      <c r="S202" s="51">
        <f>'Fibers (Poly)'!C202</f>
        <v>0</v>
      </c>
      <c r="T202" s="51">
        <f>'Blocks (Poly)'!D202</f>
        <v>0</v>
      </c>
      <c r="U202" s="51">
        <f>'Slabs (Poly)'!F202</f>
        <v>0</v>
      </c>
      <c r="V202" s="51">
        <f>'Stairs (Poly)'!D202</f>
        <v>0</v>
      </c>
      <c r="W202" s="45">
        <f>Molds!C202</f>
        <v>0</v>
      </c>
      <c r="X202" s="45">
        <f xml:space="preserve"> 'Molded Items'!C202</f>
        <v>0</v>
      </c>
      <c r="Y202" s="45">
        <f>Inventories!$D202</f>
        <v>0</v>
      </c>
      <c r="Z202" s="45">
        <f>'Gripped Tools'!C202</f>
        <v>0</v>
      </c>
      <c r="AA202" s="45">
        <f>'Pogo Stick'!$C202</f>
        <v>0</v>
      </c>
      <c r="AB202" s="45">
        <f>'Custom Item'!$C202</f>
        <v>0</v>
      </c>
      <c r="AC202" s="45">
        <f>'[1]Items (MC)'!A202</f>
        <v>0</v>
      </c>
      <c r="AD202" s="45">
        <f>'[1]Blocks (MC)'!A202</f>
        <v>0</v>
      </c>
    </row>
    <row r="203" spans="1:30" x14ac:dyDescent="0.2">
      <c r="A203" s="44">
        <f>Ores!C203</f>
        <v>0</v>
      </c>
      <c r="B203" s="44">
        <f>Ingots!C203</f>
        <v>0</v>
      </c>
      <c r="C203" s="44">
        <f>'Block (Comp)'!C203</f>
        <v>0</v>
      </c>
      <c r="D203" s="45">
        <f>Catalysts!C203</f>
        <v>0</v>
      </c>
      <c r="E203" s="45">
        <f>'Pellets (Poly)'!F200</f>
        <v>0</v>
      </c>
      <c r="F203" s="45">
        <f>'Compound Vessels'!C205</f>
        <v>0</v>
      </c>
      <c r="G203" s="48" t="str">
        <f>'Complex Vessels'!F203</f>
        <v>Vial (Methylene Blue)</v>
      </c>
      <c r="H203" s="48" t="str">
        <f>'Complex Vessels'!G203</f>
        <v>Beaker (Methylene Blue)</v>
      </c>
      <c r="I203" s="48" t="str">
        <f>'Complex Vessels'!H203</f>
        <v>Drum (Methylene Blue)</v>
      </c>
      <c r="J203" s="48" t="str">
        <f>'Complex Vessels'!I203</f>
        <v>Chemical Vat (Methylene Blue)</v>
      </c>
      <c r="K203" s="45">
        <f>'Element Vessels'!F203</f>
        <v>0</v>
      </c>
      <c r="L203" s="45">
        <f>'Element Vessels'!G203</f>
        <v>0</v>
      </c>
      <c r="M203" s="45">
        <f>'Element Vessels'!H203</f>
        <v>0</v>
      </c>
      <c r="N203" s="45">
        <f>'Element Vessels'!I203</f>
        <v>0</v>
      </c>
      <c r="O203" s="51">
        <f>'Pellets (Poly)'!F203</f>
        <v>0</v>
      </c>
      <c r="P203" s="51">
        <f>'Pellets (Poly)'!G203</f>
        <v>0</v>
      </c>
      <c r="Q203" s="51">
        <f>'Pellets (Poly)'!H203</f>
        <v>0</v>
      </c>
      <c r="R203" s="51">
        <f>'Pellets (Poly)'!I203</f>
        <v>0</v>
      </c>
      <c r="S203" s="51">
        <f>'Fibers (Poly)'!C203</f>
        <v>0</v>
      </c>
      <c r="T203" s="51">
        <f>'Blocks (Poly)'!D203</f>
        <v>0</v>
      </c>
      <c r="U203" s="51">
        <f>'Slabs (Poly)'!F203</f>
        <v>0</v>
      </c>
      <c r="V203" s="51">
        <f>'Stairs (Poly)'!D203</f>
        <v>0</v>
      </c>
      <c r="W203" s="45">
        <f>Molds!C203</f>
        <v>0</v>
      </c>
      <c r="X203" s="45">
        <f xml:space="preserve"> 'Molded Items'!C203</f>
        <v>0</v>
      </c>
      <c r="Y203" s="45">
        <f>Inventories!$D203</f>
        <v>0</v>
      </c>
      <c r="Z203" s="45">
        <f>'Gripped Tools'!C203</f>
        <v>0</v>
      </c>
      <c r="AA203" s="45">
        <f>'Pogo Stick'!$C203</f>
        <v>0</v>
      </c>
      <c r="AB203" s="45">
        <f>'Custom Item'!$C203</f>
        <v>0</v>
      </c>
      <c r="AC203" s="45">
        <f>'[1]Items (MC)'!A203</f>
        <v>0</v>
      </c>
      <c r="AD203" s="45">
        <f>'[1]Blocks (MC)'!A203</f>
        <v>0</v>
      </c>
    </row>
    <row r="204" spans="1:30" x14ac:dyDescent="0.2">
      <c r="A204" s="44">
        <f>Ores!C204</f>
        <v>0</v>
      </c>
      <c r="B204" s="44">
        <f>Ingots!C204</f>
        <v>0</v>
      </c>
      <c r="C204" s="44">
        <f>'Block (Comp)'!C204</f>
        <v>0</v>
      </c>
      <c r="D204" s="45">
        <f>Catalysts!C204</f>
        <v>0</v>
      </c>
      <c r="E204" s="45">
        <f>'Pellets (Poly)'!F201</f>
        <v>0</v>
      </c>
      <c r="F204" s="45">
        <f>'Compound Vessels'!C206</f>
        <v>0</v>
      </c>
      <c r="G204" s="48" t="str">
        <f>'Complex Vessels'!F204</f>
        <v>Vial (Methylene Chloride)</v>
      </c>
      <c r="H204" s="48" t="str">
        <f>'Complex Vessels'!G204</f>
        <v>Beaker (Methylene Chloride)</v>
      </c>
      <c r="I204" s="48" t="str">
        <f>'Complex Vessels'!H204</f>
        <v>Drum (Methylene Chloride)</v>
      </c>
      <c r="J204" s="48" t="str">
        <f>'Complex Vessels'!I204</f>
        <v>Chemical Vat (Methylene Chloride)</v>
      </c>
      <c r="K204" s="45">
        <f>'Element Vessels'!F204</f>
        <v>0</v>
      </c>
      <c r="L204" s="45">
        <f>'Element Vessels'!G204</f>
        <v>0</v>
      </c>
      <c r="M204" s="45">
        <f>'Element Vessels'!H204</f>
        <v>0</v>
      </c>
      <c r="N204" s="45">
        <f>'Element Vessels'!I204</f>
        <v>0</v>
      </c>
      <c r="O204" s="51">
        <f>'Pellets (Poly)'!F204</f>
        <v>0</v>
      </c>
      <c r="P204" s="51">
        <f>'Pellets (Poly)'!G204</f>
        <v>0</v>
      </c>
      <c r="Q204" s="51">
        <f>'Pellets (Poly)'!H204</f>
        <v>0</v>
      </c>
      <c r="R204" s="51">
        <f>'Pellets (Poly)'!I204</f>
        <v>0</v>
      </c>
      <c r="S204" s="51">
        <f>'Fibers (Poly)'!C204</f>
        <v>0</v>
      </c>
      <c r="T204" s="51">
        <f>'Blocks (Poly)'!D204</f>
        <v>0</v>
      </c>
      <c r="U204" s="51">
        <f>'Slabs (Poly)'!F204</f>
        <v>0</v>
      </c>
      <c r="V204" s="51">
        <f>'Stairs (Poly)'!D204</f>
        <v>0</v>
      </c>
      <c r="W204" s="45">
        <f>Molds!C204</f>
        <v>0</v>
      </c>
      <c r="X204" s="45">
        <f xml:space="preserve"> 'Molded Items'!C204</f>
        <v>0</v>
      </c>
      <c r="Y204" s="45">
        <f>Inventories!$D204</f>
        <v>0</v>
      </c>
      <c r="Z204" s="45">
        <f>'Gripped Tools'!C204</f>
        <v>0</v>
      </c>
      <c r="AA204" s="45">
        <f>'Pogo Stick'!$C204</f>
        <v>0</v>
      </c>
      <c r="AB204" s="45">
        <f>'Custom Item'!$C204</f>
        <v>0</v>
      </c>
      <c r="AC204" s="45">
        <f>'[1]Items (MC)'!A204</f>
        <v>0</v>
      </c>
      <c r="AD204" s="45">
        <f>'[1]Blocks (MC)'!A204</f>
        <v>0</v>
      </c>
    </row>
    <row r="205" spans="1:30" x14ac:dyDescent="0.2">
      <c r="A205" s="44">
        <f>Ores!C205</f>
        <v>0</v>
      </c>
      <c r="B205" s="44">
        <f>Ingots!C205</f>
        <v>0</v>
      </c>
      <c r="C205" s="44">
        <f>'Block (Comp)'!C205</f>
        <v>0</v>
      </c>
      <c r="D205" s="45">
        <f>Catalysts!C205</f>
        <v>0</v>
      </c>
      <c r="E205" s="45">
        <f>'Pellets (Poly)'!F202</f>
        <v>0</v>
      </c>
      <c r="F205" s="45">
        <f>'Compound Vessels'!C207</f>
        <v>0</v>
      </c>
      <c r="G205" s="48" t="str">
        <f>'Complex Vessels'!F205</f>
        <v>Vial (Mineral Oil)</v>
      </c>
      <c r="H205" s="48" t="str">
        <f>'Complex Vessels'!G205</f>
        <v>Beaker (Mineral Oil)</v>
      </c>
      <c r="I205" s="48" t="str">
        <f>'Complex Vessels'!H205</f>
        <v>Drum (Mineral Oil)</v>
      </c>
      <c r="J205" s="48" t="str">
        <f>'Complex Vessels'!I205</f>
        <v>Chemical Vat (Mineral Oil)</v>
      </c>
      <c r="K205" s="45">
        <f>'Element Vessels'!F205</f>
        <v>0</v>
      </c>
      <c r="L205" s="45">
        <f>'Element Vessels'!G205</f>
        <v>0</v>
      </c>
      <c r="M205" s="45">
        <f>'Element Vessels'!H205</f>
        <v>0</v>
      </c>
      <c r="N205" s="45">
        <f>'Element Vessels'!I205</f>
        <v>0</v>
      </c>
      <c r="O205" s="51">
        <f>'Pellets (Poly)'!F205</f>
        <v>0</v>
      </c>
      <c r="P205" s="51">
        <f>'Pellets (Poly)'!G205</f>
        <v>0</v>
      </c>
      <c r="Q205" s="51">
        <f>'Pellets (Poly)'!H205</f>
        <v>0</v>
      </c>
      <c r="R205" s="51">
        <f>'Pellets (Poly)'!I205</f>
        <v>0</v>
      </c>
      <c r="S205" s="51">
        <f>'Fibers (Poly)'!C205</f>
        <v>0</v>
      </c>
      <c r="T205" s="51">
        <f>'Blocks (Poly)'!D205</f>
        <v>0</v>
      </c>
      <c r="U205" s="51">
        <f>'Slabs (Poly)'!F205</f>
        <v>0</v>
      </c>
      <c r="V205" s="51">
        <f>'Stairs (Poly)'!D205</f>
        <v>0</v>
      </c>
      <c r="W205" s="45">
        <f>Molds!C205</f>
        <v>0</v>
      </c>
      <c r="X205" s="45">
        <f xml:space="preserve"> 'Molded Items'!C205</f>
        <v>0</v>
      </c>
      <c r="Y205" s="45">
        <f>Inventories!$D205</f>
        <v>0</v>
      </c>
      <c r="Z205" s="45">
        <f>'Gripped Tools'!C205</f>
        <v>0</v>
      </c>
      <c r="AA205" s="45">
        <f>'Pogo Stick'!$C205</f>
        <v>0</v>
      </c>
      <c r="AB205" s="45">
        <f>'Custom Item'!$C205</f>
        <v>0</v>
      </c>
      <c r="AC205" s="45">
        <f>'[1]Items (MC)'!A205</f>
        <v>0</v>
      </c>
      <c r="AD205" s="45">
        <f>'[1]Blocks (MC)'!A205</f>
        <v>0</v>
      </c>
    </row>
    <row r="206" spans="1:30" x14ac:dyDescent="0.2">
      <c r="A206" s="44">
        <f>Ores!C206</f>
        <v>0</v>
      </c>
      <c r="B206" s="44">
        <f>Ingots!C206</f>
        <v>0</v>
      </c>
      <c r="C206" s="44">
        <f>'Block (Comp)'!C206</f>
        <v>0</v>
      </c>
      <c r="D206" s="45">
        <f>Catalysts!C206</f>
        <v>0</v>
      </c>
      <c r="E206" s="45">
        <f>'Pellets (Poly)'!F203</f>
        <v>0</v>
      </c>
      <c r="F206" s="45">
        <f>'Compound Vessels'!C208</f>
        <v>0</v>
      </c>
      <c r="G206" s="48" t="str">
        <f>'Complex Vessels'!F206</f>
        <v>Vial (m-mercaptan)</v>
      </c>
      <c r="H206" s="48" t="str">
        <f>'Complex Vessels'!G206</f>
        <v>Beaker (m-mercaptan)</v>
      </c>
      <c r="I206" s="48" t="str">
        <f>'Complex Vessels'!H206</f>
        <v>Drum (m-mercaptan)</v>
      </c>
      <c r="J206" s="48" t="str">
        <f>'Complex Vessels'!I206</f>
        <v>Chemical Vat (m-mercaptan)</v>
      </c>
      <c r="K206" s="45">
        <f>'Element Vessels'!F206</f>
        <v>0</v>
      </c>
      <c r="L206" s="45">
        <f>'Element Vessels'!G206</f>
        <v>0</v>
      </c>
      <c r="M206" s="45">
        <f>'Element Vessels'!H206</f>
        <v>0</v>
      </c>
      <c r="N206" s="45">
        <f>'Element Vessels'!I206</f>
        <v>0</v>
      </c>
      <c r="O206" s="51">
        <f>'Pellets (Poly)'!F206</f>
        <v>0</v>
      </c>
      <c r="P206" s="51">
        <f>'Pellets (Poly)'!G206</f>
        <v>0</v>
      </c>
      <c r="Q206" s="51">
        <f>'Pellets (Poly)'!H206</f>
        <v>0</v>
      </c>
      <c r="R206" s="51">
        <f>'Pellets (Poly)'!I206</f>
        <v>0</v>
      </c>
      <c r="S206" s="51">
        <f>'Fibers (Poly)'!C206</f>
        <v>0</v>
      </c>
      <c r="T206" s="51">
        <f>'Blocks (Poly)'!D206</f>
        <v>0</v>
      </c>
      <c r="U206" s="51">
        <f>'Slabs (Poly)'!F206</f>
        <v>0</v>
      </c>
      <c r="V206" s="51">
        <f>'Stairs (Poly)'!D206</f>
        <v>0</v>
      </c>
      <c r="W206" s="45">
        <f>Molds!C206</f>
        <v>0</v>
      </c>
      <c r="X206" s="45">
        <f xml:space="preserve"> 'Molded Items'!C206</f>
        <v>0</v>
      </c>
      <c r="Y206" s="45">
        <f>Inventories!$D206</f>
        <v>0</v>
      </c>
      <c r="Z206" s="45">
        <f>'Gripped Tools'!C206</f>
        <v>0</v>
      </c>
      <c r="AA206" s="45">
        <f>'Pogo Stick'!$C206</f>
        <v>0</v>
      </c>
      <c r="AB206" s="45">
        <f>'Custom Item'!$C206</f>
        <v>0</v>
      </c>
      <c r="AC206" s="45">
        <f>'[1]Items (MC)'!A206</f>
        <v>0</v>
      </c>
      <c r="AD206" s="45">
        <f>'[1]Blocks (MC)'!A206</f>
        <v>0</v>
      </c>
    </row>
    <row r="207" spans="1:30" x14ac:dyDescent="0.2">
      <c r="A207" s="44">
        <f>Ores!C207</f>
        <v>0</v>
      </c>
      <c r="B207" s="44">
        <f>Ingots!C207</f>
        <v>0</v>
      </c>
      <c r="C207" s="44">
        <f>'Block (Comp)'!C207</f>
        <v>0</v>
      </c>
      <c r="D207" s="45">
        <f>Catalysts!C207</f>
        <v>0</v>
      </c>
      <c r="E207" s="45">
        <f>'Pellets (Poly)'!F204</f>
        <v>0</v>
      </c>
      <c r="F207" s="45">
        <f>'Compound Vessels'!C209</f>
        <v>0</v>
      </c>
      <c r="G207" s="48" t="str">
        <f>'Complex Vessels'!F207</f>
        <v>Vial (Molasses)</v>
      </c>
      <c r="H207" s="48" t="str">
        <f>'Complex Vessels'!G207</f>
        <v>Beaker (Molasses)</v>
      </c>
      <c r="I207" s="48" t="str">
        <f>'Complex Vessels'!H207</f>
        <v>Drum (Molasses)</v>
      </c>
      <c r="J207" s="48" t="str">
        <f>'Complex Vessels'!I207</f>
        <v>Chemical Vat (Molasses)</v>
      </c>
      <c r="K207" s="45">
        <f>'Element Vessels'!F207</f>
        <v>0</v>
      </c>
      <c r="L207" s="45">
        <f>'Element Vessels'!G207</f>
        <v>0</v>
      </c>
      <c r="M207" s="45">
        <f>'Element Vessels'!H207</f>
        <v>0</v>
      </c>
      <c r="N207" s="45">
        <f>'Element Vessels'!I207</f>
        <v>0</v>
      </c>
      <c r="O207" s="51">
        <f>'Pellets (Poly)'!F207</f>
        <v>0</v>
      </c>
      <c r="P207" s="51">
        <f>'Pellets (Poly)'!G207</f>
        <v>0</v>
      </c>
      <c r="Q207" s="51">
        <f>'Pellets (Poly)'!H207</f>
        <v>0</v>
      </c>
      <c r="R207" s="51">
        <f>'Pellets (Poly)'!I207</f>
        <v>0</v>
      </c>
      <c r="S207" s="51">
        <f>'Fibers (Poly)'!C207</f>
        <v>0</v>
      </c>
      <c r="T207" s="51">
        <f>'Blocks (Poly)'!D207</f>
        <v>0</v>
      </c>
      <c r="U207" s="51">
        <f>'Slabs (Poly)'!F207</f>
        <v>0</v>
      </c>
      <c r="V207" s="51">
        <f>'Stairs (Poly)'!D207</f>
        <v>0</v>
      </c>
      <c r="W207" s="45">
        <f>Molds!C207</f>
        <v>0</v>
      </c>
      <c r="X207" s="45">
        <f xml:space="preserve"> 'Molded Items'!C207</f>
        <v>0</v>
      </c>
      <c r="Y207" s="45">
        <f>Inventories!$D207</f>
        <v>0</v>
      </c>
      <c r="Z207" s="45">
        <f>'Gripped Tools'!C207</f>
        <v>0</v>
      </c>
      <c r="AA207" s="45">
        <f>'Pogo Stick'!$C207</f>
        <v>0</v>
      </c>
      <c r="AB207" s="45">
        <f>'Custom Item'!$C207</f>
        <v>0</v>
      </c>
      <c r="AC207" s="45">
        <f>'[1]Items (MC)'!A207</f>
        <v>0</v>
      </c>
      <c r="AD207" s="45">
        <f>'[1]Blocks (MC)'!A207</f>
        <v>0</v>
      </c>
    </row>
    <row r="208" spans="1:30" x14ac:dyDescent="0.2">
      <c r="A208" s="44">
        <f>Ores!C208</f>
        <v>0</v>
      </c>
      <c r="B208" s="44">
        <f>Ingots!C208</f>
        <v>0</v>
      </c>
      <c r="C208" s="44">
        <f>'Block (Comp)'!C208</f>
        <v>0</v>
      </c>
      <c r="D208" s="45">
        <f>Catalysts!C208</f>
        <v>0</v>
      </c>
      <c r="E208" s="45">
        <f>'Pellets (Poly)'!F205</f>
        <v>0</v>
      </c>
      <c r="F208" s="45">
        <f>'Compound Vessels'!C210</f>
        <v>0</v>
      </c>
      <c r="G208" s="48" t="str">
        <f>'Complex Vessels'!F208</f>
        <v>Vial (Monosodium Glutamate)</v>
      </c>
      <c r="H208" s="48" t="str">
        <f>'Complex Vessels'!G208</f>
        <v>Beaker (Monosodium Glutamate)</v>
      </c>
      <c r="I208" s="48" t="str">
        <f>'Complex Vessels'!H208</f>
        <v>Drum (Monosodium Glutamate)</v>
      </c>
      <c r="J208" s="48" t="str">
        <f>'Complex Vessels'!I208</f>
        <v>Chemical Vat (Monosodium Glutamate)</v>
      </c>
      <c r="K208" s="45">
        <f>'Element Vessels'!F208</f>
        <v>0</v>
      </c>
      <c r="L208" s="45">
        <f>'Element Vessels'!G208</f>
        <v>0</v>
      </c>
      <c r="M208" s="45">
        <f>'Element Vessels'!H208</f>
        <v>0</v>
      </c>
      <c r="N208" s="45">
        <f>'Element Vessels'!I208</f>
        <v>0</v>
      </c>
      <c r="O208" s="51">
        <f>'Pellets (Poly)'!F208</f>
        <v>0</v>
      </c>
      <c r="P208" s="51">
        <f>'Pellets (Poly)'!G208</f>
        <v>0</v>
      </c>
      <c r="Q208" s="51">
        <f>'Pellets (Poly)'!H208</f>
        <v>0</v>
      </c>
      <c r="R208" s="51">
        <f>'Pellets (Poly)'!I208</f>
        <v>0</v>
      </c>
      <c r="S208" s="51">
        <f>'Fibers (Poly)'!C208</f>
        <v>0</v>
      </c>
      <c r="T208" s="51">
        <f>'Blocks (Poly)'!D208</f>
        <v>0</v>
      </c>
      <c r="U208" s="51">
        <f>'Slabs (Poly)'!F208</f>
        <v>0</v>
      </c>
      <c r="V208" s="51">
        <f>'Stairs (Poly)'!D208</f>
        <v>0</v>
      </c>
      <c r="W208" s="45">
        <f>Molds!C208</f>
        <v>0</v>
      </c>
      <c r="X208" s="45">
        <f xml:space="preserve"> 'Molded Items'!C208</f>
        <v>0</v>
      </c>
      <c r="Y208" s="45">
        <f>Inventories!$D208</f>
        <v>0</v>
      </c>
      <c r="Z208" s="45">
        <f>'Gripped Tools'!C208</f>
        <v>0</v>
      </c>
      <c r="AA208" s="45">
        <f>'Pogo Stick'!$C208</f>
        <v>0</v>
      </c>
      <c r="AB208" s="45">
        <f>'Custom Item'!$C208</f>
        <v>0</v>
      </c>
      <c r="AC208" s="45">
        <f>'[1]Items (MC)'!A208</f>
        <v>0</v>
      </c>
      <c r="AD208" s="45">
        <f>'[1]Blocks (MC)'!A208</f>
        <v>0</v>
      </c>
    </row>
    <row r="209" spans="1:30" x14ac:dyDescent="0.2">
      <c r="A209" s="44">
        <f>Ores!C209</f>
        <v>0</v>
      </c>
      <c r="B209" s="44">
        <f>Ingots!C209</f>
        <v>0</v>
      </c>
      <c r="C209" s="44">
        <f>'Block (Comp)'!C209</f>
        <v>0</v>
      </c>
      <c r="D209" s="45">
        <f>Catalysts!C209</f>
        <v>0</v>
      </c>
      <c r="E209" s="45">
        <f>'Pellets (Poly)'!F206</f>
        <v>0</v>
      </c>
      <c r="F209" s="45">
        <f>'Compound Vessels'!C211</f>
        <v>0</v>
      </c>
      <c r="G209" s="48" t="str">
        <f>'Complex Vessels'!F209</f>
        <v>Vial (Naphtha)</v>
      </c>
      <c r="H209" s="48" t="str">
        <f>'Complex Vessels'!G209</f>
        <v>Beaker (Naphtha)</v>
      </c>
      <c r="I209" s="48" t="str">
        <f>'Complex Vessels'!H209</f>
        <v>Drum (Naphtha)</v>
      </c>
      <c r="J209" s="48" t="str">
        <f>'Complex Vessels'!I209</f>
        <v>Chemical Vat (Naphtha)</v>
      </c>
      <c r="K209" s="45">
        <f>'Element Vessels'!F209</f>
        <v>0</v>
      </c>
      <c r="L209" s="45">
        <f>'Element Vessels'!G209</f>
        <v>0</v>
      </c>
      <c r="M209" s="45">
        <f>'Element Vessels'!H209</f>
        <v>0</v>
      </c>
      <c r="N209" s="45">
        <f>'Element Vessels'!I209</f>
        <v>0</v>
      </c>
      <c r="O209" s="51">
        <f>'Pellets (Poly)'!F209</f>
        <v>0</v>
      </c>
      <c r="P209" s="51">
        <f>'Pellets (Poly)'!G209</f>
        <v>0</v>
      </c>
      <c r="Q209" s="51">
        <f>'Pellets (Poly)'!H209</f>
        <v>0</v>
      </c>
      <c r="R209" s="51">
        <f>'Pellets (Poly)'!I209</f>
        <v>0</v>
      </c>
      <c r="S209" s="51">
        <f>'Fibers (Poly)'!C209</f>
        <v>0</v>
      </c>
      <c r="T209" s="51">
        <f>'Blocks (Poly)'!D209</f>
        <v>0</v>
      </c>
      <c r="U209" s="51">
        <f>'Slabs (Poly)'!F209</f>
        <v>0</v>
      </c>
      <c r="V209" s="51">
        <f>'Stairs (Poly)'!D209</f>
        <v>0</v>
      </c>
      <c r="W209" s="45">
        <f>Molds!C209</f>
        <v>0</v>
      </c>
      <c r="X209" s="45">
        <f xml:space="preserve"> 'Molded Items'!C209</f>
        <v>0</v>
      </c>
      <c r="Y209" s="45">
        <f>Inventories!$D209</f>
        <v>0</v>
      </c>
      <c r="Z209" s="45">
        <f>'Gripped Tools'!C209</f>
        <v>0</v>
      </c>
      <c r="AA209" s="45">
        <f>'Pogo Stick'!$C209</f>
        <v>0</v>
      </c>
      <c r="AB209" s="45">
        <f>'Custom Item'!$C209</f>
        <v>0</v>
      </c>
      <c r="AC209" s="45">
        <f>'[1]Items (MC)'!A209</f>
        <v>0</v>
      </c>
      <c r="AD209" s="45">
        <f>'[1]Blocks (MC)'!A209</f>
        <v>0</v>
      </c>
    </row>
    <row r="210" spans="1:30" x14ac:dyDescent="0.2">
      <c r="A210" s="44">
        <f>Ores!C210</f>
        <v>0</v>
      </c>
      <c r="B210" s="44">
        <f>Ingots!C210</f>
        <v>0</v>
      </c>
      <c r="C210" s="44">
        <f>'Block (Comp)'!C210</f>
        <v>0</v>
      </c>
      <c r="D210" s="45">
        <f>Catalysts!C210</f>
        <v>0</v>
      </c>
      <c r="E210" s="45">
        <f>'Pellets (Poly)'!F207</f>
        <v>0</v>
      </c>
      <c r="F210" s="45">
        <f>'Compound Vessels'!C212</f>
        <v>0</v>
      </c>
      <c r="G210" s="48" t="str">
        <f>'Complex Vessels'!F210</f>
        <v>Vial (Naphthalene)</v>
      </c>
      <c r="H210" s="48" t="str">
        <f>'Complex Vessels'!G210</f>
        <v>Beaker (Naphthalene)</v>
      </c>
      <c r="I210" s="48" t="str">
        <f>'Complex Vessels'!H210</f>
        <v>Drum (Naphthalene)</v>
      </c>
      <c r="J210" s="48" t="str">
        <f>'Complex Vessels'!I210</f>
        <v>Chemical Vat (Naphthalene)</v>
      </c>
      <c r="K210" s="45">
        <f>'Element Vessels'!F210</f>
        <v>0</v>
      </c>
      <c r="L210" s="45">
        <f>'Element Vessels'!G210</f>
        <v>0</v>
      </c>
      <c r="M210" s="45">
        <f>'Element Vessels'!H210</f>
        <v>0</v>
      </c>
      <c r="N210" s="45">
        <f>'Element Vessels'!I210</f>
        <v>0</v>
      </c>
      <c r="O210" s="51">
        <f>'Pellets (Poly)'!F210</f>
        <v>0</v>
      </c>
      <c r="P210" s="51">
        <f>'Pellets (Poly)'!G210</f>
        <v>0</v>
      </c>
      <c r="Q210" s="51">
        <f>'Pellets (Poly)'!H210</f>
        <v>0</v>
      </c>
      <c r="R210" s="51">
        <f>'Pellets (Poly)'!I210</f>
        <v>0</v>
      </c>
      <c r="S210" s="51">
        <f>'Fibers (Poly)'!C210</f>
        <v>0</v>
      </c>
      <c r="T210" s="51">
        <f>'Blocks (Poly)'!D210</f>
        <v>0</v>
      </c>
      <c r="U210" s="51">
        <f>'Slabs (Poly)'!F210</f>
        <v>0</v>
      </c>
      <c r="V210" s="51">
        <f>'Stairs (Poly)'!D210</f>
        <v>0</v>
      </c>
      <c r="W210" s="45">
        <f>Molds!C210</f>
        <v>0</v>
      </c>
      <c r="X210" s="45">
        <f xml:space="preserve"> 'Molded Items'!C210</f>
        <v>0</v>
      </c>
      <c r="Y210" s="45">
        <f>Inventories!$D210</f>
        <v>0</v>
      </c>
      <c r="Z210" s="45">
        <f>'Gripped Tools'!C210</f>
        <v>0</v>
      </c>
      <c r="AA210" s="45">
        <f>'Pogo Stick'!$C210</f>
        <v>0</v>
      </c>
      <c r="AB210" s="45">
        <f>'Custom Item'!$C210</f>
        <v>0</v>
      </c>
      <c r="AC210" s="45">
        <f>'[1]Items (MC)'!A210</f>
        <v>0</v>
      </c>
      <c r="AD210" s="45">
        <f>'[1]Blocks (MC)'!A210</f>
        <v>0</v>
      </c>
    </row>
    <row r="211" spans="1:30" x14ac:dyDescent="0.2">
      <c r="A211" s="44">
        <f>Ores!C211</f>
        <v>0</v>
      </c>
      <c r="B211" s="44">
        <f>Ingots!C211</f>
        <v>0</v>
      </c>
      <c r="C211" s="44">
        <f>'Block (Comp)'!C211</f>
        <v>0</v>
      </c>
      <c r="D211" s="45">
        <f>Catalysts!C211</f>
        <v>0</v>
      </c>
      <c r="E211" s="45">
        <f>'Pellets (Poly)'!F208</f>
        <v>0</v>
      </c>
      <c r="F211" s="45">
        <f>'Compound Vessels'!C213</f>
        <v>0</v>
      </c>
      <c r="G211" s="48" t="str">
        <f>'Complex Vessels'!F211</f>
        <v>Vial (Naphthalenedicarboxylic Acid)</v>
      </c>
      <c r="H211" s="48" t="str">
        <f>'Complex Vessels'!G211</f>
        <v>Beaker (Naphthalenedicarboxylic Acid)</v>
      </c>
      <c r="I211" s="48" t="str">
        <f>'Complex Vessels'!H211</f>
        <v>Drum (Naphthalenedicarboxylic Acid)</v>
      </c>
      <c r="J211" s="48" t="str">
        <f>'Complex Vessels'!I211</f>
        <v>Chemical Vat (Naphthalenedicarboxylic Acid)</v>
      </c>
      <c r="K211" s="45">
        <f>'Element Vessels'!F211</f>
        <v>0</v>
      </c>
      <c r="L211" s="45">
        <f>'Element Vessels'!G211</f>
        <v>0</v>
      </c>
      <c r="M211" s="45">
        <f>'Element Vessels'!H211</f>
        <v>0</v>
      </c>
      <c r="N211" s="45">
        <f>'Element Vessels'!I211</f>
        <v>0</v>
      </c>
      <c r="O211" s="51">
        <f>'Pellets (Poly)'!F211</f>
        <v>0</v>
      </c>
      <c r="P211" s="51">
        <f>'Pellets (Poly)'!G211</f>
        <v>0</v>
      </c>
      <c r="Q211" s="51">
        <f>'Pellets (Poly)'!H211</f>
        <v>0</v>
      </c>
      <c r="R211" s="51">
        <f>'Pellets (Poly)'!I211</f>
        <v>0</v>
      </c>
      <c r="S211" s="51">
        <f>'Fibers (Poly)'!C211</f>
        <v>0</v>
      </c>
      <c r="T211" s="51">
        <f>'Blocks (Poly)'!D211</f>
        <v>0</v>
      </c>
      <c r="U211" s="51">
        <f>'Slabs (Poly)'!F211</f>
        <v>0</v>
      </c>
      <c r="V211" s="51">
        <f>'Stairs (Poly)'!D211</f>
        <v>0</v>
      </c>
      <c r="W211" s="45">
        <f>Molds!C211</f>
        <v>0</v>
      </c>
      <c r="X211" s="45">
        <f xml:space="preserve"> 'Molded Items'!C211</f>
        <v>0</v>
      </c>
      <c r="Y211" s="45">
        <f>Inventories!$D211</f>
        <v>0</v>
      </c>
      <c r="Z211" s="45">
        <f>'Gripped Tools'!C211</f>
        <v>0</v>
      </c>
      <c r="AA211" s="45">
        <f>'Pogo Stick'!$C211</f>
        <v>0</v>
      </c>
      <c r="AB211" s="45">
        <f>'Custom Item'!$C211</f>
        <v>0</v>
      </c>
      <c r="AC211" s="45">
        <f>'[1]Items (MC)'!A211</f>
        <v>0</v>
      </c>
      <c r="AD211" s="45">
        <f>'[1]Blocks (MC)'!A211</f>
        <v>0</v>
      </c>
    </row>
    <row r="212" spans="1:30" x14ac:dyDescent="0.2">
      <c r="A212" s="44">
        <f>Ores!C212</f>
        <v>0</v>
      </c>
      <c r="B212" s="44">
        <f>Ingots!C212</f>
        <v>0</v>
      </c>
      <c r="C212" s="44">
        <f>'Block (Comp)'!C212</f>
        <v>0</v>
      </c>
      <c r="D212" s="45">
        <f>Catalysts!C212</f>
        <v>0</v>
      </c>
      <c r="E212" s="45">
        <f>'Pellets (Poly)'!F209</f>
        <v>0</v>
      </c>
      <c r="F212" s="45">
        <f>'Compound Vessels'!C214</f>
        <v>0</v>
      </c>
      <c r="G212" s="48" t="str">
        <f>'Complex Vessels'!F212</f>
        <v>Flask (Natural Gas)</v>
      </c>
      <c r="H212" s="48" t="str">
        <f>'Complex Vessels'!G212</f>
        <v>Cartridge (Natural Gas)</v>
      </c>
      <c r="I212" s="48" t="str">
        <f>'Complex Vessels'!H212</f>
        <v>Canister (Natural Gas)</v>
      </c>
      <c r="J212" s="48" t="str">
        <f>'Complex Vessels'!I212</f>
        <v>Chemical Tank (Natural Gas)</v>
      </c>
      <c r="K212" s="45">
        <f>'Element Vessels'!F212</f>
        <v>0</v>
      </c>
      <c r="L212" s="45">
        <f>'Element Vessels'!G212</f>
        <v>0</v>
      </c>
      <c r="M212" s="45">
        <f>'Element Vessels'!H212</f>
        <v>0</v>
      </c>
      <c r="N212" s="45">
        <f>'Element Vessels'!I212</f>
        <v>0</v>
      </c>
      <c r="O212" s="51">
        <f>'Pellets (Poly)'!F212</f>
        <v>0</v>
      </c>
      <c r="P212" s="51">
        <f>'Pellets (Poly)'!G212</f>
        <v>0</v>
      </c>
      <c r="Q212" s="51">
        <f>'Pellets (Poly)'!H212</f>
        <v>0</v>
      </c>
      <c r="R212" s="51">
        <f>'Pellets (Poly)'!I212</f>
        <v>0</v>
      </c>
      <c r="S212" s="51">
        <f>'Fibers (Poly)'!C212</f>
        <v>0</v>
      </c>
      <c r="T212" s="51">
        <f>'Blocks (Poly)'!D212</f>
        <v>0</v>
      </c>
      <c r="U212" s="51">
        <f>'Slabs (Poly)'!F212</f>
        <v>0</v>
      </c>
      <c r="V212" s="51">
        <f>'Stairs (Poly)'!D212</f>
        <v>0</v>
      </c>
      <c r="W212" s="45">
        <f>Molds!C212</f>
        <v>0</v>
      </c>
      <c r="X212" s="45">
        <f xml:space="preserve"> 'Molded Items'!C212</f>
        <v>0</v>
      </c>
      <c r="Y212" s="45">
        <f>Inventories!$D212</f>
        <v>0</v>
      </c>
      <c r="Z212" s="45">
        <f>'Gripped Tools'!C212</f>
        <v>0</v>
      </c>
      <c r="AA212" s="45">
        <f>'Pogo Stick'!$C212</f>
        <v>0</v>
      </c>
      <c r="AB212" s="45">
        <f>'Custom Item'!$C212</f>
        <v>0</v>
      </c>
      <c r="AC212" s="45">
        <f>'[1]Items (MC)'!A212</f>
        <v>0</v>
      </c>
      <c r="AD212" s="45">
        <f>'[1]Blocks (MC)'!A212</f>
        <v>0</v>
      </c>
    </row>
    <row r="213" spans="1:30" x14ac:dyDescent="0.2">
      <c r="A213" s="44">
        <f>Ores!C213</f>
        <v>0</v>
      </c>
      <c r="B213" s="44">
        <f>Ingots!C213</f>
        <v>0</v>
      </c>
      <c r="C213" s="44">
        <f>'Block (Comp)'!C213</f>
        <v>0</v>
      </c>
      <c r="D213" s="45">
        <f>Catalysts!C213</f>
        <v>0</v>
      </c>
      <c r="E213" s="45">
        <f>'Pellets (Poly)'!F210</f>
        <v>0</v>
      </c>
      <c r="F213" s="45">
        <f>'Compound Vessels'!C215</f>
        <v>0</v>
      </c>
      <c r="G213" s="48" t="str">
        <f>'Complex Vessels'!F213</f>
        <v>Vial (N-Butane)</v>
      </c>
      <c r="H213" s="48" t="str">
        <f>'Complex Vessels'!G213</f>
        <v>Beaker (N-Butane)</v>
      </c>
      <c r="I213" s="48" t="str">
        <f>'Complex Vessels'!H213</f>
        <v>Drum (N-Butane)</v>
      </c>
      <c r="J213" s="48" t="str">
        <f>'Complex Vessels'!I213</f>
        <v>Chemical Vat (N-Butane)</v>
      </c>
      <c r="K213" s="45">
        <f>'Element Vessels'!F213</f>
        <v>0</v>
      </c>
      <c r="L213" s="45">
        <f>'Element Vessels'!G213</f>
        <v>0</v>
      </c>
      <c r="M213" s="45">
        <f>'Element Vessels'!H213</f>
        <v>0</v>
      </c>
      <c r="N213" s="45">
        <f>'Element Vessels'!I213</f>
        <v>0</v>
      </c>
      <c r="O213" s="51">
        <f>'Pellets (Poly)'!F213</f>
        <v>0</v>
      </c>
      <c r="P213" s="51">
        <f>'Pellets (Poly)'!G213</f>
        <v>0</v>
      </c>
      <c r="Q213" s="51">
        <f>'Pellets (Poly)'!H213</f>
        <v>0</v>
      </c>
      <c r="R213" s="51">
        <f>'Pellets (Poly)'!I213</f>
        <v>0</v>
      </c>
      <c r="S213" s="51">
        <f>'Fibers (Poly)'!C213</f>
        <v>0</v>
      </c>
      <c r="T213" s="51">
        <f>'Blocks (Poly)'!D213</f>
        <v>0</v>
      </c>
      <c r="U213" s="51">
        <f>'Slabs (Poly)'!F213</f>
        <v>0</v>
      </c>
      <c r="V213" s="51">
        <f>'Stairs (Poly)'!D213</f>
        <v>0</v>
      </c>
      <c r="W213" s="45">
        <f>Molds!C213</f>
        <v>0</v>
      </c>
      <c r="X213" s="45">
        <f xml:space="preserve"> 'Molded Items'!C213</f>
        <v>0</v>
      </c>
      <c r="Y213" s="45">
        <f>Inventories!$D213</f>
        <v>0</v>
      </c>
      <c r="Z213" s="45">
        <f>'Gripped Tools'!C213</f>
        <v>0</v>
      </c>
      <c r="AA213" s="45">
        <f>'Pogo Stick'!$C213</f>
        <v>0</v>
      </c>
      <c r="AB213" s="45">
        <f>'Custom Item'!$C213</f>
        <v>0</v>
      </c>
      <c r="AC213" s="45">
        <f>'[1]Items (MC)'!A213</f>
        <v>0</v>
      </c>
      <c r="AD213" s="45">
        <f>'[1]Blocks (MC)'!A213</f>
        <v>0</v>
      </c>
    </row>
    <row r="214" spans="1:30" x14ac:dyDescent="0.2">
      <c r="A214" s="44">
        <f>Ores!C214</f>
        <v>0</v>
      </c>
      <c r="B214" s="44">
        <f>Ingots!C214</f>
        <v>0</v>
      </c>
      <c r="C214" s="44">
        <f>'Block (Comp)'!C214</f>
        <v>0</v>
      </c>
      <c r="D214" s="45">
        <f>Catalysts!C214</f>
        <v>0</v>
      </c>
      <c r="E214" s="45">
        <f>'Pellets (Poly)'!F211</f>
        <v>0</v>
      </c>
      <c r="F214" s="45">
        <f>'Compound Vessels'!C216</f>
        <v>0</v>
      </c>
      <c r="G214" s="48" t="str">
        <f>'Complex Vessels'!F214</f>
        <v>Vial (n-butyl mercaptan)</v>
      </c>
      <c r="H214" s="48" t="str">
        <f>'Complex Vessels'!G214</f>
        <v>Beaker (n-butyl mercaptan)</v>
      </c>
      <c r="I214" s="48" t="str">
        <f>'Complex Vessels'!H214</f>
        <v>Drum (n-butyl mercaptan)</v>
      </c>
      <c r="J214" s="48" t="str">
        <f>'Complex Vessels'!I214</f>
        <v>Chemical Vat (n-butyl mercaptan)</v>
      </c>
      <c r="K214" s="45">
        <f>'Element Vessels'!F214</f>
        <v>0</v>
      </c>
      <c r="L214" s="45">
        <f>'Element Vessels'!G214</f>
        <v>0</v>
      </c>
      <c r="M214" s="45">
        <f>'Element Vessels'!H214</f>
        <v>0</v>
      </c>
      <c r="N214" s="45">
        <f>'Element Vessels'!I214</f>
        <v>0</v>
      </c>
      <c r="O214" s="51">
        <f>'Pellets (Poly)'!F214</f>
        <v>0</v>
      </c>
      <c r="P214" s="51">
        <f>'Pellets (Poly)'!G214</f>
        <v>0</v>
      </c>
      <c r="Q214" s="51">
        <f>'Pellets (Poly)'!H214</f>
        <v>0</v>
      </c>
      <c r="R214" s="51">
        <f>'Pellets (Poly)'!I214</f>
        <v>0</v>
      </c>
      <c r="S214" s="51">
        <f>'Fibers (Poly)'!C214</f>
        <v>0</v>
      </c>
      <c r="T214" s="51">
        <f>'Blocks (Poly)'!D214</f>
        <v>0</v>
      </c>
      <c r="U214" s="51">
        <f>'Slabs (Poly)'!F214</f>
        <v>0</v>
      </c>
      <c r="V214" s="51">
        <f>'Stairs (Poly)'!D214</f>
        <v>0</v>
      </c>
      <c r="W214" s="45">
        <f>Molds!C214</f>
        <v>0</v>
      </c>
      <c r="X214" s="45">
        <f xml:space="preserve"> 'Molded Items'!C214</f>
        <v>0</v>
      </c>
      <c r="Y214" s="45">
        <f>Inventories!$D214</f>
        <v>0</v>
      </c>
      <c r="Z214" s="45">
        <f>'Gripped Tools'!C214</f>
        <v>0</v>
      </c>
      <c r="AA214" s="45">
        <f>'Pogo Stick'!$C214</f>
        <v>0</v>
      </c>
      <c r="AB214" s="45">
        <f>'Custom Item'!$C214</f>
        <v>0</v>
      </c>
      <c r="AC214" s="45">
        <f>'[1]Items (MC)'!A214</f>
        <v>0</v>
      </c>
      <c r="AD214" s="45">
        <f>'[1]Blocks (MC)'!A214</f>
        <v>0</v>
      </c>
    </row>
    <row r="215" spans="1:30" x14ac:dyDescent="0.2">
      <c r="A215" s="44">
        <f>Ores!C215</f>
        <v>0</v>
      </c>
      <c r="B215" s="44">
        <f>Ingots!C215</f>
        <v>0</v>
      </c>
      <c r="C215" s="44">
        <f>'Block (Comp)'!C215</f>
        <v>0</v>
      </c>
      <c r="D215" s="45">
        <f>Catalysts!C215</f>
        <v>0</v>
      </c>
      <c r="E215" s="45">
        <f>'Pellets (Poly)'!F212</f>
        <v>0</v>
      </c>
      <c r="F215" s="45">
        <f>'Compound Vessels'!C217</f>
        <v>0</v>
      </c>
      <c r="G215" s="48" t="str">
        <f>'Complex Vessels'!F215</f>
        <v>Vial (NeoPentane)</v>
      </c>
      <c r="H215" s="48" t="str">
        <f>'Complex Vessels'!G215</f>
        <v>Beaker (NeoPentane)</v>
      </c>
      <c r="I215" s="48" t="str">
        <f>'Complex Vessels'!H215</f>
        <v>Drum (NeoPentane)</v>
      </c>
      <c r="J215" s="48" t="str">
        <f>'Complex Vessels'!I215</f>
        <v>Chemical Vat (NeoPentane)</v>
      </c>
      <c r="K215" s="45">
        <f>'Element Vessels'!F215</f>
        <v>0</v>
      </c>
      <c r="L215" s="45">
        <f>'Element Vessels'!G215</f>
        <v>0</v>
      </c>
      <c r="M215" s="45">
        <f>'Element Vessels'!H215</f>
        <v>0</v>
      </c>
      <c r="N215" s="45">
        <f>'Element Vessels'!I215</f>
        <v>0</v>
      </c>
      <c r="O215" s="51">
        <f>'Pellets (Poly)'!F215</f>
        <v>0</v>
      </c>
      <c r="P215" s="51">
        <f>'Pellets (Poly)'!G215</f>
        <v>0</v>
      </c>
      <c r="Q215" s="51">
        <f>'Pellets (Poly)'!H215</f>
        <v>0</v>
      </c>
      <c r="R215" s="51">
        <f>'Pellets (Poly)'!I215</f>
        <v>0</v>
      </c>
      <c r="S215" s="51">
        <f>'Fibers (Poly)'!C215</f>
        <v>0</v>
      </c>
      <c r="T215" s="51">
        <f>'Blocks (Poly)'!D215</f>
        <v>0</v>
      </c>
      <c r="U215" s="51">
        <f>'Slabs (Poly)'!F215</f>
        <v>0</v>
      </c>
      <c r="V215" s="51">
        <f>'Stairs (Poly)'!D215</f>
        <v>0</v>
      </c>
      <c r="W215" s="45">
        <f>Molds!C215</f>
        <v>0</v>
      </c>
      <c r="X215" s="45">
        <f xml:space="preserve"> 'Molded Items'!C215</f>
        <v>0</v>
      </c>
      <c r="Y215" s="45">
        <f>Inventories!$D215</f>
        <v>0</v>
      </c>
      <c r="Z215" s="45">
        <f>'Gripped Tools'!C215</f>
        <v>0</v>
      </c>
      <c r="AA215" s="45">
        <f>'Pogo Stick'!$C215</f>
        <v>0</v>
      </c>
      <c r="AB215" s="45">
        <f>'Custom Item'!$C215</f>
        <v>0</v>
      </c>
      <c r="AC215" s="45">
        <f>'[1]Items (MC)'!A215</f>
        <v>0</v>
      </c>
      <c r="AD215" s="45">
        <f>'[1]Blocks (MC)'!A215</f>
        <v>0</v>
      </c>
    </row>
    <row r="216" spans="1:30" x14ac:dyDescent="0.2">
      <c r="A216" s="44">
        <f>Ores!C216</f>
        <v>0</v>
      </c>
      <c r="B216" s="44">
        <f>Ingots!C216</f>
        <v>0</v>
      </c>
      <c r="C216" s="44">
        <f>'Block (Comp)'!C216</f>
        <v>0</v>
      </c>
      <c r="D216" s="45">
        <f>Catalysts!C216</f>
        <v>0</v>
      </c>
      <c r="E216" s="45">
        <f>'Pellets (Poly)'!F213</f>
        <v>0</v>
      </c>
      <c r="F216" s="45">
        <f>'Compound Vessels'!C218</f>
        <v>0</v>
      </c>
      <c r="G216" s="48" t="str">
        <f>'Complex Vessels'!F216</f>
        <v>Vial (N-Ethylidenecyclohexylamine)</v>
      </c>
      <c r="H216" s="48" t="str">
        <f>'Complex Vessels'!G216</f>
        <v>Beaker (N-Ethylidenecyclohexylamine)</v>
      </c>
      <c r="I216" s="48" t="str">
        <f>'Complex Vessels'!H216</f>
        <v>Drum (N-Ethylidenecyclohexylamine)</v>
      </c>
      <c r="J216" s="48" t="str">
        <f>'Complex Vessels'!I216</f>
        <v>Chemical Vat (N-Ethylidenecyclohexylamine)</v>
      </c>
      <c r="K216" s="45">
        <f>'Element Vessels'!F216</f>
        <v>0</v>
      </c>
      <c r="L216" s="45">
        <f>'Element Vessels'!G216</f>
        <v>0</v>
      </c>
      <c r="M216" s="45">
        <f>'Element Vessels'!H216</f>
        <v>0</v>
      </c>
      <c r="N216" s="45">
        <f>'Element Vessels'!I216</f>
        <v>0</v>
      </c>
      <c r="O216" s="51">
        <f>'Pellets (Poly)'!F216</f>
        <v>0</v>
      </c>
      <c r="P216" s="51">
        <f>'Pellets (Poly)'!G216</f>
        <v>0</v>
      </c>
      <c r="Q216" s="51">
        <f>'Pellets (Poly)'!H216</f>
        <v>0</v>
      </c>
      <c r="R216" s="51">
        <f>'Pellets (Poly)'!I216</f>
        <v>0</v>
      </c>
      <c r="S216" s="51">
        <f>'Fibers (Poly)'!C216</f>
        <v>0</v>
      </c>
      <c r="T216" s="51">
        <f>'Blocks (Poly)'!D216</f>
        <v>0</v>
      </c>
      <c r="U216" s="51">
        <f>'Slabs (Poly)'!F216</f>
        <v>0</v>
      </c>
      <c r="V216" s="51">
        <f>'Stairs (Poly)'!D216</f>
        <v>0</v>
      </c>
      <c r="W216" s="45">
        <f>Molds!C216</f>
        <v>0</v>
      </c>
      <c r="X216" s="45">
        <f xml:space="preserve"> 'Molded Items'!C216</f>
        <v>0</v>
      </c>
      <c r="Y216" s="45">
        <f>Inventories!$D216</f>
        <v>0</v>
      </c>
      <c r="Z216" s="45">
        <f>'Gripped Tools'!C216</f>
        <v>0</v>
      </c>
      <c r="AA216" s="45">
        <f>'Pogo Stick'!$C216</f>
        <v>0</v>
      </c>
      <c r="AB216" s="45">
        <f>'Custom Item'!$C216</f>
        <v>0</v>
      </c>
      <c r="AC216" s="45">
        <f>'[1]Items (MC)'!A216</f>
        <v>0</v>
      </c>
      <c r="AD216" s="45">
        <f>'[1]Blocks (MC)'!A216</f>
        <v>0</v>
      </c>
    </row>
    <row r="217" spans="1:30" x14ac:dyDescent="0.2">
      <c r="A217" s="44">
        <f>Ores!C217</f>
        <v>0</v>
      </c>
      <c r="B217" s="44">
        <f>Ingots!C217</f>
        <v>0</v>
      </c>
      <c r="C217" s="44">
        <f>'Block (Comp)'!C217</f>
        <v>0</v>
      </c>
      <c r="D217" s="45">
        <f>Catalysts!C217</f>
        <v>0</v>
      </c>
      <c r="E217" s="45">
        <f>'Pellets (Poly)'!F214</f>
        <v>0</v>
      </c>
      <c r="F217" s="45">
        <f>'Compound Vessels'!C219</f>
        <v>0</v>
      </c>
      <c r="G217" s="48" t="str">
        <f>'Complex Vessels'!F217</f>
        <v>Vial (N-Hexane)</v>
      </c>
      <c r="H217" s="48" t="str">
        <f>'Complex Vessels'!G217</f>
        <v>Beaker (N-Hexane)</v>
      </c>
      <c r="I217" s="48" t="str">
        <f>'Complex Vessels'!H217</f>
        <v>Drum (N-Hexane)</v>
      </c>
      <c r="J217" s="48" t="str">
        <f>'Complex Vessels'!I217</f>
        <v>Chemical Vat (N-Hexane)</v>
      </c>
      <c r="K217" s="45">
        <f>'Element Vessels'!F217</f>
        <v>0</v>
      </c>
      <c r="L217" s="45">
        <f>'Element Vessels'!G217</f>
        <v>0</v>
      </c>
      <c r="M217" s="45">
        <f>'Element Vessels'!H217</f>
        <v>0</v>
      </c>
      <c r="N217" s="45">
        <f>'Element Vessels'!I217</f>
        <v>0</v>
      </c>
      <c r="O217" s="51">
        <f>'Pellets (Poly)'!F217</f>
        <v>0</v>
      </c>
      <c r="P217" s="51">
        <f>'Pellets (Poly)'!G217</f>
        <v>0</v>
      </c>
      <c r="Q217" s="51">
        <f>'Pellets (Poly)'!H217</f>
        <v>0</v>
      </c>
      <c r="R217" s="51">
        <f>'Pellets (Poly)'!I217</f>
        <v>0</v>
      </c>
      <c r="S217" s="51">
        <f>'Fibers (Poly)'!C217</f>
        <v>0</v>
      </c>
      <c r="T217" s="51">
        <f>'Blocks (Poly)'!D217</f>
        <v>0</v>
      </c>
      <c r="U217" s="51">
        <f>'Slabs (Poly)'!F217</f>
        <v>0</v>
      </c>
      <c r="V217" s="51">
        <f>'Stairs (Poly)'!D217</f>
        <v>0</v>
      </c>
      <c r="W217" s="45">
        <f>Molds!C217</f>
        <v>0</v>
      </c>
      <c r="X217" s="45">
        <f xml:space="preserve"> 'Molded Items'!C217</f>
        <v>0</v>
      </c>
      <c r="Y217" s="45">
        <f>Inventories!$D217</f>
        <v>0</v>
      </c>
      <c r="Z217" s="45">
        <f>'Gripped Tools'!C217</f>
        <v>0</v>
      </c>
      <c r="AA217" s="45">
        <f>'Pogo Stick'!$C217</f>
        <v>0</v>
      </c>
      <c r="AB217" s="45">
        <f>'Custom Item'!$C217</f>
        <v>0</v>
      </c>
      <c r="AC217" s="45">
        <f>'[1]Items (MC)'!A217</f>
        <v>0</v>
      </c>
      <c r="AD217" s="45">
        <f>'[1]Blocks (MC)'!A217</f>
        <v>0</v>
      </c>
    </row>
    <row r="218" spans="1:30" x14ac:dyDescent="0.2">
      <c r="A218" s="44">
        <f>Ores!C218</f>
        <v>0</v>
      </c>
      <c r="B218" s="44">
        <f>Ingots!C218</f>
        <v>0</v>
      </c>
      <c r="C218" s="44">
        <f>'Block (Comp)'!C218</f>
        <v>0</v>
      </c>
      <c r="D218" s="45">
        <f>Catalysts!C218</f>
        <v>0</v>
      </c>
      <c r="E218" s="45">
        <f>'Pellets (Poly)'!F215</f>
        <v>0</v>
      </c>
      <c r="F218" s="45">
        <f>'Compound Vessels'!C220</f>
        <v>0</v>
      </c>
      <c r="G218" s="48" t="str">
        <f>'Complex Vessels'!F218</f>
        <v>Vial (Nitrous Oxide)</v>
      </c>
      <c r="H218" s="48" t="str">
        <f>'Complex Vessels'!G218</f>
        <v>Beaker (Nitrous Oxide)</v>
      </c>
      <c r="I218" s="48" t="str">
        <f>'Complex Vessels'!H218</f>
        <v>Drum (Nitrous Oxide)</v>
      </c>
      <c r="J218" s="48" t="str">
        <f>'Complex Vessels'!I218</f>
        <v>Chemical Vat (Nitrous Oxide)</v>
      </c>
      <c r="K218" s="45">
        <f>'Element Vessels'!F218</f>
        <v>0</v>
      </c>
      <c r="L218" s="45">
        <f>'Element Vessels'!G218</f>
        <v>0</v>
      </c>
      <c r="M218" s="45">
        <f>'Element Vessels'!H218</f>
        <v>0</v>
      </c>
      <c r="N218" s="45">
        <f>'Element Vessels'!I218</f>
        <v>0</v>
      </c>
      <c r="O218" s="51">
        <f>'Pellets (Poly)'!F218</f>
        <v>0</v>
      </c>
      <c r="P218" s="51">
        <f>'Pellets (Poly)'!G218</f>
        <v>0</v>
      </c>
      <c r="Q218" s="51">
        <f>'Pellets (Poly)'!H218</f>
        <v>0</v>
      </c>
      <c r="R218" s="51">
        <f>'Pellets (Poly)'!I218</f>
        <v>0</v>
      </c>
      <c r="S218" s="51">
        <f>'Fibers (Poly)'!C218</f>
        <v>0</v>
      </c>
      <c r="T218" s="51">
        <f>'Blocks (Poly)'!D218</f>
        <v>0</v>
      </c>
      <c r="U218" s="51">
        <f>'Slabs (Poly)'!F218</f>
        <v>0</v>
      </c>
      <c r="V218" s="51">
        <f>'Stairs (Poly)'!D218</f>
        <v>0</v>
      </c>
      <c r="W218" s="45">
        <f>Molds!C218</f>
        <v>0</v>
      </c>
      <c r="X218" s="45">
        <f xml:space="preserve"> 'Molded Items'!C218</f>
        <v>0</v>
      </c>
      <c r="Y218" s="45">
        <f>Inventories!$D218</f>
        <v>0</v>
      </c>
      <c r="Z218" s="45">
        <f>'Gripped Tools'!C218</f>
        <v>0</v>
      </c>
      <c r="AA218" s="45">
        <f>'Pogo Stick'!$C218</f>
        <v>0</v>
      </c>
      <c r="AB218" s="45">
        <f>'Custom Item'!$C218</f>
        <v>0</v>
      </c>
      <c r="AC218" s="45">
        <f>'[1]Items (MC)'!A218</f>
        <v>0</v>
      </c>
      <c r="AD218" s="45">
        <f>'[1]Blocks (MC)'!A218</f>
        <v>0</v>
      </c>
    </row>
    <row r="219" spans="1:30" x14ac:dyDescent="0.2">
      <c r="A219" s="44">
        <f>Ores!C219</f>
        <v>0</v>
      </c>
      <c r="B219" s="44">
        <f>Ingots!C219</f>
        <v>0</v>
      </c>
      <c r="C219" s="44">
        <f>'Block (Comp)'!C219</f>
        <v>0</v>
      </c>
      <c r="D219" s="45">
        <f>Catalysts!C219</f>
        <v>0</v>
      </c>
      <c r="E219" s="45">
        <f>'Pellets (Poly)'!F216</f>
        <v>0</v>
      </c>
      <c r="F219" s="45">
        <f>'Compound Vessels'!C221</f>
        <v>0</v>
      </c>
      <c r="G219" s="48" t="str">
        <f>'Complex Vessels'!F219</f>
        <v>Vial (n-p mercaptan)</v>
      </c>
      <c r="H219" s="48" t="str">
        <f>'Complex Vessels'!G219</f>
        <v>Beaker (n-p mercaptan)</v>
      </c>
      <c r="I219" s="48" t="str">
        <f>'Complex Vessels'!H219</f>
        <v>Drum (n-p mercaptan)</v>
      </c>
      <c r="J219" s="48" t="str">
        <f>'Complex Vessels'!I219</f>
        <v>Chemical Vat (n-p mercaptan)</v>
      </c>
      <c r="K219" s="45">
        <f>'Element Vessels'!F219</f>
        <v>0</v>
      </c>
      <c r="L219" s="45">
        <f>'Element Vessels'!G219</f>
        <v>0</v>
      </c>
      <c r="M219" s="45">
        <f>'Element Vessels'!H219</f>
        <v>0</v>
      </c>
      <c r="N219" s="45">
        <f>'Element Vessels'!I219</f>
        <v>0</v>
      </c>
      <c r="O219" s="51">
        <f>'Pellets (Poly)'!F219</f>
        <v>0</v>
      </c>
      <c r="P219" s="51">
        <f>'Pellets (Poly)'!G219</f>
        <v>0</v>
      </c>
      <c r="Q219" s="51">
        <f>'Pellets (Poly)'!H219</f>
        <v>0</v>
      </c>
      <c r="R219" s="51">
        <f>'Pellets (Poly)'!I219</f>
        <v>0</v>
      </c>
      <c r="S219" s="51">
        <f>'Fibers (Poly)'!C219</f>
        <v>0</v>
      </c>
      <c r="T219" s="51">
        <f>'Blocks (Poly)'!D219</f>
        <v>0</v>
      </c>
      <c r="U219" s="51">
        <f>'Slabs (Poly)'!F219</f>
        <v>0</v>
      </c>
      <c r="V219" s="51">
        <f>'Stairs (Poly)'!D219</f>
        <v>0</v>
      </c>
      <c r="W219" s="45">
        <f>Molds!C219</f>
        <v>0</v>
      </c>
      <c r="X219" s="45">
        <f xml:space="preserve"> 'Molded Items'!C219</f>
        <v>0</v>
      </c>
      <c r="Y219" s="45">
        <f>Inventories!$D219</f>
        <v>0</v>
      </c>
      <c r="Z219" s="45">
        <f>'Gripped Tools'!C219</f>
        <v>0</v>
      </c>
      <c r="AA219" s="45">
        <f>'Pogo Stick'!$C219</f>
        <v>0</v>
      </c>
      <c r="AB219" s="45">
        <f>'Custom Item'!$C219</f>
        <v>0</v>
      </c>
      <c r="AC219" s="45">
        <f>'[1]Items (MC)'!A219</f>
        <v>0</v>
      </c>
      <c r="AD219" s="45">
        <f>'[1]Blocks (MC)'!A219</f>
        <v>0</v>
      </c>
    </row>
    <row r="220" spans="1:30" x14ac:dyDescent="0.2">
      <c r="A220" s="44">
        <f>Ores!C220</f>
        <v>0</v>
      </c>
      <c r="B220" s="44">
        <f>Ingots!C220</f>
        <v>0</v>
      </c>
      <c r="C220" s="44">
        <f>'Block (Comp)'!C220</f>
        <v>0</v>
      </c>
      <c r="D220" s="45">
        <f>Catalysts!C220</f>
        <v>0</v>
      </c>
      <c r="E220" s="45">
        <f>'Pellets (Poly)'!F217</f>
        <v>0</v>
      </c>
      <c r="F220" s="45">
        <f>'Compound Vessels'!C222</f>
        <v>0</v>
      </c>
      <c r="G220" s="48" t="str">
        <f>'Complex Vessels'!F220</f>
        <v>Vial (N-Pentane)</v>
      </c>
      <c r="H220" s="48" t="str">
        <f>'Complex Vessels'!G220</f>
        <v>Beaker (N-Pentane)</v>
      </c>
      <c r="I220" s="48" t="str">
        <f>'Complex Vessels'!H220</f>
        <v>Drum (N-Pentane)</v>
      </c>
      <c r="J220" s="48" t="str">
        <f>'Complex Vessels'!I220</f>
        <v>Chemical Vat (N-Pentane)</v>
      </c>
      <c r="K220" s="45">
        <f>'Element Vessels'!F220</f>
        <v>0</v>
      </c>
      <c r="L220" s="45">
        <f>'Element Vessels'!G220</f>
        <v>0</v>
      </c>
      <c r="M220" s="45">
        <f>'Element Vessels'!H220</f>
        <v>0</v>
      </c>
      <c r="N220" s="45">
        <f>'Element Vessels'!I220</f>
        <v>0</v>
      </c>
      <c r="O220" s="51">
        <f>'Pellets (Poly)'!F220</f>
        <v>0</v>
      </c>
      <c r="P220" s="51">
        <f>'Pellets (Poly)'!G220</f>
        <v>0</v>
      </c>
      <c r="Q220" s="51">
        <f>'Pellets (Poly)'!H220</f>
        <v>0</v>
      </c>
      <c r="R220" s="51">
        <f>'Pellets (Poly)'!I220</f>
        <v>0</v>
      </c>
      <c r="S220" s="51">
        <f>'Fibers (Poly)'!C220</f>
        <v>0</v>
      </c>
      <c r="T220" s="51">
        <f>'Blocks (Poly)'!D220</f>
        <v>0</v>
      </c>
      <c r="U220" s="51">
        <f>'Slabs (Poly)'!F220</f>
        <v>0</v>
      </c>
      <c r="V220" s="51">
        <f>'Stairs (Poly)'!D220</f>
        <v>0</v>
      </c>
      <c r="W220" s="45">
        <f>Molds!C220</f>
        <v>0</v>
      </c>
      <c r="X220" s="45">
        <f xml:space="preserve"> 'Molded Items'!C220</f>
        <v>0</v>
      </c>
      <c r="Y220" s="45">
        <f>Inventories!$D220</f>
        <v>0</v>
      </c>
      <c r="Z220" s="45">
        <f>'Gripped Tools'!C220</f>
        <v>0</v>
      </c>
      <c r="AA220" s="45">
        <f>'Pogo Stick'!$C220</f>
        <v>0</v>
      </c>
      <c r="AB220" s="45">
        <f>'Custom Item'!$C220</f>
        <v>0</v>
      </c>
      <c r="AC220" s="45">
        <f>'[1]Items (MC)'!A220</f>
        <v>0</v>
      </c>
      <c r="AD220" s="45">
        <f>'[1]Blocks (MC)'!A220</f>
        <v>0</v>
      </c>
    </row>
    <row r="221" spans="1:30" x14ac:dyDescent="0.2">
      <c r="A221" s="44">
        <f>Ores!C221</f>
        <v>0</v>
      </c>
      <c r="B221" s="44">
        <f>Ingots!C221</f>
        <v>0</v>
      </c>
      <c r="C221" s="44">
        <f>'Block (Comp)'!C221</f>
        <v>0</v>
      </c>
      <c r="D221" s="45">
        <f>Catalysts!C221</f>
        <v>0</v>
      </c>
      <c r="E221" s="45">
        <f>'Pellets (Poly)'!F218</f>
        <v>0</v>
      </c>
      <c r="F221" s="45">
        <f>'Compound Vessels'!C223</f>
        <v>0</v>
      </c>
      <c r="G221" s="48" t="str">
        <f>'Complex Vessels'!F221</f>
        <v>Vial (Olefins)</v>
      </c>
      <c r="H221" s="48" t="str">
        <f>'Complex Vessels'!G221</f>
        <v>Beaker (Olefins)</v>
      </c>
      <c r="I221" s="48" t="str">
        <f>'Complex Vessels'!H221</f>
        <v>Drum (Olefins)</v>
      </c>
      <c r="J221" s="48" t="str">
        <f>'Complex Vessels'!I221</f>
        <v>Chemical Vat (Olefins)</v>
      </c>
      <c r="K221" s="45">
        <f>'Element Vessels'!F221</f>
        <v>0</v>
      </c>
      <c r="L221" s="45">
        <f>'Element Vessels'!G221</f>
        <v>0</v>
      </c>
      <c r="M221" s="45">
        <f>'Element Vessels'!H221</f>
        <v>0</v>
      </c>
      <c r="N221" s="45">
        <f>'Element Vessels'!I221</f>
        <v>0</v>
      </c>
      <c r="O221" s="51">
        <f>'Pellets (Poly)'!F221</f>
        <v>0</v>
      </c>
      <c r="P221" s="51">
        <f>'Pellets (Poly)'!G221</f>
        <v>0</v>
      </c>
      <c r="Q221" s="51">
        <f>'Pellets (Poly)'!H221</f>
        <v>0</v>
      </c>
      <c r="R221" s="51">
        <f>'Pellets (Poly)'!I221</f>
        <v>0</v>
      </c>
      <c r="S221" s="51">
        <f>'Fibers (Poly)'!C221</f>
        <v>0</v>
      </c>
      <c r="T221" s="51">
        <f>'Blocks (Poly)'!D221</f>
        <v>0</v>
      </c>
      <c r="U221" s="51">
        <f>'Slabs (Poly)'!F221</f>
        <v>0</v>
      </c>
      <c r="V221" s="51">
        <f>'Stairs (Poly)'!D221</f>
        <v>0</v>
      </c>
      <c r="W221" s="45">
        <f>Molds!C221</f>
        <v>0</v>
      </c>
      <c r="X221" s="45">
        <f xml:space="preserve"> 'Molded Items'!C221</f>
        <v>0</v>
      </c>
      <c r="Y221" s="45">
        <f>Inventories!$D221</f>
        <v>0</v>
      </c>
      <c r="Z221" s="45">
        <f>'Gripped Tools'!C221</f>
        <v>0</v>
      </c>
      <c r="AA221" s="45">
        <f>'Pogo Stick'!$C221</f>
        <v>0</v>
      </c>
      <c r="AB221" s="45">
        <f>'Custom Item'!$C221</f>
        <v>0</v>
      </c>
      <c r="AC221" s="45">
        <f>'[1]Items (MC)'!A221</f>
        <v>0</v>
      </c>
      <c r="AD221" s="45">
        <f>'[1]Blocks (MC)'!A221</f>
        <v>0</v>
      </c>
    </row>
    <row r="222" spans="1:30" x14ac:dyDescent="0.2">
      <c r="A222" s="44">
        <f>Ores!C222</f>
        <v>0</v>
      </c>
      <c r="B222" s="44">
        <f>Ingots!C222</f>
        <v>0</v>
      </c>
      <c r="C222" s="44">
        <f>'Block (Comp)'!C222</f>
        <v>0</v>
      </c>
      <c r="D222" s="45">
        <f>Catalysts!C222</f>
        <v>0</v>
      </c>
      <c r="E222" s="45">
        <f>'Pellets (Poly)'!F219</f>
        <v>0</v>
      </c>
      <c r="F222" s="45">
        <f>'Compound Vessels'!C224</f>
        <v>0</v>
      </c>
      <c r="G222" s="48" t="str">
        <f>'Complex Vessels'!F222</f>
        <v>Vial (Oleyl Alcohol)</v>
      </c>
      <c r="H222" s="48" t="str">
        <f>'Complex Vessels'!G222</f>
        <v>Beaker (Oleyl Alcohol)</v>
      </c>
      <c r="I222" s="48" t="str">
        <f>'Complex Vessels'!H222</f>
        <v>Drum (Oleyl Alcohol)</v>
      </c>
      <c r="J222" s="48" t="str">
        <f>'Complex Vessels'!I222</f>
        <v>Chemical Vat (Oleyl Alcohol)</v>
      </c>
      <c r="K222" s="45">
        <f>'Element Vessels'!F222</f>
        <v>0</v>
      </c>
      <c r="L222" s="45">
        <f>'Element Vessels'!G222</f>
        <v>0</v>
      </c>
      <c r="M222" s="45">
        <f>'Element Vessels'!H222</f>
        <v>0</v>
      </c>
      <c r="N222" s="45">
        <f>'Element Vessels'!I222</f>
        <v>0</v>
      </c>
      <c r="O222" s="51">
        <f>'Pellets (Poly)'!F222</f>
        <v>0</v>
      </c>
      <c r="P222" s="51">
        <f>'Pellets (Poly)'!G222</f>
        <v>0</v>
      </c>
      <c r="Q222" s="51">
        <f>'Pellets (Poly)'!H222</f>
        <v>0</v>
      </c>
      <c r="R222" s="51">
        <f>'Pellets (Poly)'!I222</f>
        <v>0</v>
      </c>
      <c r="S222" s="51">
        <f>'Fibers (Poly)'!C222</f>
        <v>0</v>
      </c>
      <c r="T222" s="51">
        <f>'Blocks (Poly)'!D222</f>
        <v>0</v>
      </c>
      <c r="U222" s="51">
        <f>'Slabs (Poly)'!F222</f>
        <v>0</v>
      </c>
      <c r="V222" s="51">
        <f>'Stairs (Poly)'!D222</f>
        <v>0</v>
      </c>
      <c r="W222" s="45">
        <f>Molds!C222</f>
        <v>0</v>
      </c>
      <c r="X222" s="45">
        <f xml:space="preserve"> 'Molded Items'!C222</f>
        <v>0</v>
      </c>
      <c r="Y222" s="45">
        <f>Inventories!$D222</f>
        <v>0</v>
      </c>
      <c r="Z222" s="45">
        <f>'Gripped Tools'!C222</f>
        <v>0</v>
      </c>
      <c r="AA222" s="45">
        <f>'Pogo Stick'!$C222</f>
        <v>0</v>
      </c>
      <c r="AB222" s="45">
        <f>'Custom Item'!$C222</f>
        <v>0</v>
      </c>
      <c r="AC222" s="45">
        <f>'[1]Items (MC)'!A222</f>
        <v>0</v>
      </c>
      <c r="AD222" s="45">
        <f>'[1]Blocks (MC)'!A222</f>
        <v>0</v>
      </c>
    </row>
    <row r="223" spans="1:30" x14ac:dyDescent="0.2">
      <c r="A223" s="44">
        <f>Ores!C223</f>
        <v>0</v>
      </c>
      <c r="B223" s="44">
        <f>Ingots!C223</f>
        <v>0</v>
      </c>
      <c r="C223" s="44">
        <f>'Block (Comp)'!C223</f>
        <v>0</v>
      </c>
      <c r="D223" s="45">
        <f>Catalysts!C223</f>
        <v>0</v>
      </c>
      <c r="E223" s="45">
        <f>'Pellets (Poly)'!F220</f>
        <v>0</v>
      </c>
      <c r="F223" s="45">
        <f>'Compound Vessels'!C225</f>
        <v>0</v>
      </c>
      <c r="G223" s="48" t="str">
        <f>'Complex Vessels'!F223</f>
        <v>Vial (Ortho-Xylene)</v>
      </c>
      <c r="H223" s="48" t="str">
        <f>'Complex Vessels'!G223</f>
        <v>Beaker (Ortho-Xylene)</v>
      </c>
      <c r="I223" s="48" t="str">
        <f>'Complex Vessels'!H223</f>
        <v>Drum (Ortho-Xylene)</v>
      </c>
      <c r="J223" s="48" t="str">
        <f>'Complex Vessels'!I223</f>
        <v>Chemical Vat (Ortho-Xylene)</v>
      </c>
      <c r="K223" s="45">
        <f>'Element Vessels'!F223</f>
        <v>0</v>
      </c>
      <c r="L223" s="45">
        <f>'Element Vessels'!G223</f>
        <v>0</v>
      </c>
      <c r="M223" s="45">
        <f>'Element Vessels'!H223</f>
        <v>0</v>
      </c>
      <c r="N223" s="45">
        <f>'Element Vessels'!I223</f>
        <v>0</v>
      </c>
      <c r="O223" s="51">
        <f>'Pellets (Poly)'!F223</f>
        <v>0</v>
      </c>
      <c r="P223" s="51">
        <f>'Pellets (Poly)'!G223</f>
        <v>0</v>
      </c>
      <c r="Q223" s="51">
        <f>'Pellets (Poly)'!H223</f>
        <v>0</v>
      </c>
      <c r="R223" s="51">
        <f>'Pellets (Poly)'!I223</f>
        <v>0</v>
      </c>
      <c r="S223" s="51">
        <f>'Fibers (Poly)'!C223</f>
        <v>0</v>
      </c>
      <c r="T223" s="51">
        <f>'Blocks (Poly)'!D223</f>
        <v>0</v>
      </c>
      <c r="U223" s="51">
        <f>'Slabs (Poly)'!F223</f>
        <v>0</v>
      </c>
      <c r="V223" s="51">
        <f>'Stairs (Poly)'!D223</f>
        <v>0</v>
      </c>
      <c r="W223" s="45">
        <f>Molds!C223</f>
        <v>0</v>
      </c>
      <c r="X223" s="45">
        <f xml:space="preserve"> 'Molded Items'!C223</f>
        <v>0</v>
      </c>
      <c r="Y223" s="45">
        <f>Inventories!$D223</f>
        <v>0</v>
      </c>
      <c r="Z223" s="45">
        <f>'Gripped Tools'!C223</f>
        <v>0</v>
      </c>
      <c r="AA223" s="45">
        <f>'Pogo Stick'!$C223</f>
        <v>0</v>
      </c>
      <c r="AB223" s="45">
        <f>'Custom Item'!$C223</f>
        <v>0</v>
      </c>
      <c r="AC223" s="45">
        <f>'[1]Items (MC)'!A223</f>
        <v>0</v>
      </c>
      <c r="AD223" s="45">
        <f>'[1]Blocks (MC)'!A223</f>
        <v>0</v>
      </c>
    </row>
    <row r="224" spans="1:30" x14ac:dyDescent="0.2">
      <c r="A224" s="44">
        <f>Ores!C224</f>
        <v>0</v>
      </c>
      <c r="B224" s="44">
        <f>Ingots!C224</f>
        <v>0</v>
      </c>
      <c r="C224" s="44">
        <f>'Block (Comp)'!C224</f>
        <v>0</v>
      </c>
      <c r="D224" s="45">
        <f>Catalysts!C224</f>
        <v>0</v>
      </c>
      <c r="E224" s="45">
        <f>'Pellets (Poly)'!F221</f>
        <v>0</v>
      </c>
      <c r="F224" s="45">
        <f>'Compound Vessels'!C226</f>
        <v>0</v>
      </c>
      <c r="G224" s="48" t="str">
        <f>'Complex Vessels'!F224</f>
        <v>Vial (Oxalic Acid)</v>
      </c>
      <c r="H224" s="48" t="str">
        <f>'Complex Vessels'!G224</f>
        <v>Beaker (Oxalic Acid)</v>
      </c>
      <c r="I224" s="48" t="str">
        <f>'Complex Vessels'!H224</f>
        <v>Drum (Oxalic Acid)</v>
      </c>
      <c r="J224" s="48" t="str">
        <f>'Complex Vessels'!I224</f>
        <v>Chemical Vat (Oxalic Acid)</v>
      </c>
      <c r="K224" s="45">
        <f>'Element Vessels'!F224</f>
        <v>0</v>
      </c>
      <c r="L224" s="45">
        <f>'Element Vessels'!G224</f>
        <v>0</v>
      </c>
      <c r="M224" s="45">
        <f>'Element Vessels'!H224</f>
        <v>0</v>
      </c>
      <c r="N224" s="45">
        <f>'Element Vessels'!I224</f>
        <v>0</v>
      </c>
      <c r="O224" s="51">
        <f>'Pellets (Poly)'!F224</f>
        <v>0</v>
      </c>
      <c r="P224" s="51">
        <f>'Pellets (Poly)'!G224</f>
        <v>0</v>
      </c>
      <c r="Q224" s="51">
        <f>'Pellets (Poly)'!H224</f>
        <v>0</v>
      </c>
      <c r="R224" s="51">
        <f>'Pellets (Poly)'!I224</f>
        <v>0</v>
      </c>
      <c r="S224" s="51">
        <f>'Fibers (Poly)'!C224</f>
        <v>0</v>
      </c>
      <c r="T224" s="51">
        <f>'Blocks (Poly)'!D224</f>
        <v>0</v>
      </c>
      <c r="U224" s="51">
        <f>'Slabs (Poly)'!F224</f>
        <v>0</v>
      </c>
      <c r="V224" s="51">
        <f>'Stairs (Poly)'!D224</f>
        <v>0</v>
      </c>
      <c r="W224" s="45">
        <f>Molds!C224</f>
        <v>0</v>
      </c>
      <c r="X224" s="45">
        <f xml:space="preserve"> 'Molded Items'!C224</f>
        <v>0</v>
      </c>
      <c r="Y224" s="45">
        <f>Inventories!$D224</f>
        <v>0</v>
      </c>
      <c r="Z224" s="45">
        <f>'Gripped Tools'!C224</f>
        <v>0</v>
      </c>
      <c r="AA224" s="45">
        <f>'Pogo Stick'!$C224</f>
        <v>0</v>
      </c>
      <c r="AB224" s="45">
        <f>'Custom Item'!$C224</f>
        <v>0</v>
      </c>
      <c r="AC224" s="45">
        <f>'[1]Items (MC)'!A224</f>
        <v>0</v>
      </c>
      <c r="AD224" s="45">
        <f>'[1]Blocks (MC)'!A224</f>
        <v>0</v>
      </c>
    </row>
    <row r="225" spans="1:30" x14ac:dyDescent="0.2">
      <c r="A225" s="44">
        <f>Ores!C225</f>
        <v>0</v>
      </c>
      <c r="B225" s="44">
        <f>Ingots!C225</f>
        <v>0</v>
      </c>
      <c r="C225" s="44">
        <f>'Block (Comp)'!C225</f>
        <v>0</v>
      </c>
      <c r="D225" s="45">
        <f>Catalysts!C225</f>
        <v>0</v>
      </c>
      <c r="E225" s="45">
        <f>'Pellets (Poly)'!F222</f>
        <v>0</v>
      </c>
      <c r="F225" s="45">
        <f>'Compound Vessels'!C227</f>
        <v>0</v>
      </c>
      <c r="G225" s="48" t="str">
        <f>'Complex Vessels'!F225</f>
        <v>Vial (Para-Dichlorobenzene)</v>
      </c>
      <c r="H225" s="48" t="str">
        <f>'Complex Vessels'!G225</f>
        <v>Beaker (Para-Dichlorobenzene)</v>
      </c>
      <c r="I225" s="48" t="str">
        <f>'Complex Vessels'!H225</f>
        <v>Drum (Para-Dichlorobenzene)</v>
      </c>
      <c r="J225" s="48" t="str">
        <f>'Complex Vessels'!I225</f>
        <v>Chemical Vat (Para-Dichlorobenzene)</v>
      </c>
      <c r="K225" s="45">
        <f>'Element Vessels'!F225</f>
        <v>0</v>
      </c>
      <c r="L225" s="45">
        <f>'Element Vessels'!G225</f>
        <v>0</v>
      </c>
      <c r="M225" s="45">
        <f>'Element Vessels'!H225</f>
        <v>0</v>
      </c>
      <c r="N225" s="45">
        <f>'Element Vessels'!I225</f>
        <v>0</v>
      </c>
      <c r="O225" s="51">
        <f>'Pellets (Poly)'!F225</f>
        <v>0</v>
      </c>
      <c r="P225" s="51">
        <f>'Pellets (Poly)'!G225</f>
        <v>0</v>
      </c>
      <c r="Q225" s="51">
        <f>'Pellets (Poly)'!H225</f>
        <v>0</v>
      </c>
      <c r="R225" s="51">
        <f>'Pellets (Poly)'!I225</f>
        <v>0</v>
      </c>
      <c r="S225" s="51">
        <f>'Fibers (Poly)'!C225</f>
        <v>0</v>
      </c>
      <c r="T225" s="51">
        <f>'Blocks (Poly)'!D225</f>
        <v>0</v>
      </c>
      <c r="U225" s="51">
        <f>'Slabs (Poly)'!F225</f>
        <v>0</v>
      </c>
      <c r="V225" s="51">
        <f>'Stairs (Poly)'!D225</f>
        <v>0</v>
      </c>
      <c r="W225" s="45">
        <f>Molds!C225</f>
        <v>0</v>
      </c>
      <c r="X225" s="45">
        <f xml:space="preserve"> 'Molded Items'!C225</f>
        <v>0</v>
      </c>
      <c r="Y225" s="45">
        <f>Inventories!$D225</f>
        <v>0</v>
      </c>
      <c r="Z225" s="45">
        <f>'Gripped Tools'!C225</f>
        <v>0</v>
      </c>
      <c r="AA225" s="45">
        <f>'Pogo Stick'!$C225</f>
        <v>0</v>
      </c>
      <c r="AB225" s="45">
        <f>'Custom Item'!$C225</f>
        <v>0</v>
      </c>
      <c r="AC225" s="45">
        <f>'[1]Items (MC)'!A225</f>
        <v>0</v>
      </c>
      <c r="AD225" s="45">
        <f>'[1]Blocks (MC)'!A225</f>
        <v>0</v>
      </c>
    </row>
    <row r="226" spans="1:30" x14ac:dyDescent="0.2">
      <c r="A226" s="44">
        <f>Ores!C226</f>
        <v>0</v>
      </c>
      <c r="B226" s="44">
        <f>Ingots!C226</f>
        <v>0</v>
      </c>
      <c r="C226" s="44">
        <f>'Block (Comp)'!C226</f>
        <v>0</v>
      </c>
      <c r="D226" s="45">
        <f>Catalysts!C226</f>
        <v>0</v>
      </c>
      <c r="E226" s="45">
        <f>'Pellets (Poly)'!F223</f>
        <v>0</v>
      </c>
      <c r="F226" s="45">
        <f>'Compound Vessels'!C228</f>
        <v>0</v>
      </c>
      <c r="G226" s="48" t="str">
        <f>'Complex Vessels'!F226</f>
        <v>Vial (Paraffin)</v>
      </c>
      <c r="H226" s="48" t="str">
        <f>'Complex Vessels'!G226</f>
        <v>Beaker (Paraffin)</v>
      </c>
      <c r="I226" s="48" t="str">
        <f>'Complex Vessels'!H226</f>
        <v>Drum (Paraffin)</v>
      </c>
      <c r="J226" s="48" t="str">
        <f>'Complex Vessels'!I226</f>
        <v>Chemical Vat (Paraffin)</v>
      </c>
      <c r="K226" s="45">
        <f>'Element Vessels'!F226</f>
        <v>0</v>
      </c>
      <c r="L226" s="45">
        <f>'Element Vessels'!G226</f>
        <v>0</v>
      </c>
      <c r="M226" s="45">
        <f>'Element Vessels'!H226</f>
        <v>0</v>
      </c>
      <c r="N226" s="45">
        <f>'Element Vessels'!I226</f>
        <v>0</v>
      </c>
      <c r="O226" s="51">
        <f>'Pellets (Poly)'!F226</f>
        <v>0</v>
      </c>
      <c r="P226" s="51">
        <f>'Pellets (Poly)'!G226</f>
        <v>0</v>
      </c>
      <c r="Q226" s="51">
        <f>'Pellets (Poly)'!H226</f>
        <v>0</v>
      </c>
      <c r="R226" s="51">
        <f>'Pellets (Poly)'!I226</f>
        <v>0</v>
      </c>
      <c r="S226" s="51">
        <f>'Fibers (Poly)'!C226</f>
        <v>0</v>
      </c>
      <c r="T226" s="51">
        <f>'Blocks (Poly)'!D226</f>
        <v>0</v>
      </c>
      <c r="U226" s="51">
        <f>'Slabs (Poly)'!F226</f>
        <v>0</v>
      </c>
      <c r="V226" s="51">
        <f>'Stairs (Poly)'!D226</f>
        <v>0</v>
      </c>
      <c r="W226" s="45">
        <f>Molds!C226</f>
        <v>0</v>
      </c>
      <c r="X226" s="45">
        <f xml:space="preserve"> 'Molded Items'!C226</f>
        <v>0</v>
      </c>
      <c r="Y226" s="45">
        <f>Inventories!$D226</f>
        <v>0</v>
      </c>
      <c r="Z226" s="45">
        <f>'Gripped Tools'!C226</f>
        <v>0</v>
      </c>
      <c r="AA226" s="45">
        <f>'Pogo Stick'!$C226</f>
        <v>0</v>
      </c>
      <c r="AB226" s="45">
        <f>'Custom Item'!$C226</f>
        <v>0</v>
      </c>
      <c r="AC226" s="45">
        <f>'[1]Items (MC)'!A226</f>
        <v>0</v>
      </c>
      <c r="AD226" s="45">
        <f>'[1]Blocks (MC)'!A226</f>
        <v>0</v>
      </c>
    </row>
    <row r="227" spans="1:30" x14ac:dyDescent="0.2">
      <c r="A227" s="44">
        <f>Ores!C227</f>
        <v>0</v>
      </c>
      <c r="B227" s="44">
        <f>Ingots!C227</f>
        <v>0</v>
      </c>
      <c r="C227" s="44">
        <f>'Block (Comp)'!C227</f>
        <v>0</v>
      </c>
      <c r="D227" s="45">
        <f>Catalysts!C227</f>
        <v>0</v>
      </c>
      <c r="E227" s="45">
        <f>'Pellets (Poly)'!F224</f>
        <v>0</v>
      </c>
      <c r="F227" s="45">
        <f>'Compound Vessels'!C229</f>
        <v>0</v>
      </c>
      <c r="G227" s="48" t="str">
        <f>'Complex Vessels'!F227</f>
        <v>Vial (Para-Xylene)</v>
      </c>
      <c r="H227" s="48" t="str">
        <f>'Complex Vessels'!G227</f>
        <v>Beaker (Para-Xylene)</v>
      </c>
      <c r="I227" s="48" t="str">
        <f>'Complex Vessels'!H227</f>
        <v>Drum (Para-Xylene)</v>
      </c>
      <c r="J227" s="48" t="str">
        <f>'Complex Vessels'!I227</f>
        <v>Chemical Vat (Para-Xylene)</v>
      </c>
      <c r="K227" s="45">
        <f>'Element Vessels'!F227</f>
        <v>0</v>
      </c>
      <c r="L227" s="45">
        <f>'Element Vessels'!G227</f>
        <v>0</v>
      </c>
      <c r="M227" s="45">
        <f>'Element Vessels'!H227</f>
        <v>0</v>
      </c>
      <c r="N227" s="45">
        <f>'Element Vessels'!I227</f>
        <v>0</v>
      </c>
      <c r="O227" s="51">
        <f>'Pellets (Poly)'!F227</f>
        <v>0</v>
      </c>
      <c r="P227" s="51">
        <f>'Pellets (Poly)'!G227</f>
        <v>0</v>
      </c>
      <c r="Q227" s="51">
        <f>'Pellets (Poly)'!H227</f>
        <v>0</v>
      </c>
      <c r="R227" s="51">
        <f>'Pellets (Poly)'!I227</f>
        <v>0</v>
      </c>
      <c r="S227" s="51">
        <f>'Fibers (Poly)'!C227</f>
        <v>0</v>
      </c>
      <c r="T227" s="51">
        <f>'Blocks (Poly)'!D227</f>
        <v>0</v>
      </c>
      <c r="U227" s="51">
        <f>'Slabs (Poly)'!F227</f>
        <v>0</v>
      </c>
      <c r="V227" s="51">
        <f>'Stairs (Poly)'!D227</f>
        <v>0</v>
      </c>
      <c r="W227" s="45">
        <f>Molds!C227</f>
        <v>0</v>
      </c>
      <c r="X227" s="45">
        <f xml:space="preserve"> 'Molded Items'!C227</f>
        <v>0</v>
      </c>
      <c r="Y227" s="45">
        <f>Inventories!$D227</f>
        <v>0</v>
      </c>
      <c r="Z227" s="45">
        <f>'Gripped Tools'!C227</f>
        <v>0</v>
      </c>
      <c r="AA227" s="45">
        <f>'Pogo Stick'!$C227</f>
        <v>0</v>
      </c>
      <c r="AB227" s="45">
        <f>'Custom Item'!$C227</f>
        <v>0</v>
      </c>
      <c r="AC227" s="45">
        <f>'[1]Items (MC)'!A227</f>
        <v>0</v>
      </c>
      <c r="AD227" s="45">
        <f>'[1]Blocks (MC)'!A227</f>
        <v>0</v>
      </c>
    </row>
    <row r="228" spans="1:30" x14ac:dyDescent="0.2">
      <c r="A228" s="44">
        <f>Ores!C228</f>
        <v>0</v>
      </c>
      <c r="B228" s="44">
        <f>Ingots!C228</f>
        <v>0</v>
      </c>
      <c r="C228" s="44">
        <f>'Block (Comp)'!C228</f>
        <v>0</v>
      </c>
      <c r="D228" s="45">
        <f>Catalysts!C228</f>
        <v>0</v>
      </c>
      <c r="E228" s="45">
        <f>'Pellets (Poly)'!F225</f>
        <v>0</v>
      </c>
      <c r="F228" s="45">
        <f>'Compound Vessels'!C230</f>
        <v>0</v>
      </c>
      <c r="G228" s="48" t="str">
        <f>'Complex Vessels'!F228</f>
        <v>Vial (Pentane Isomers)</v>
      </c>
      <c r="H228" s="48" t="str">
        <f>'Complex Vessels'!G228</f>
        <v>Beaker (Pentane Isomers)</v>
      </c>
      <c r="I228" s="48" t="str">
        <f>'Complex Vessels'!H228</f>
        <v>Drum (Pentane Isomers)</v>
      </c>
      <c r="J228" s="48" t="str">
        <f>'Complex Vessels'!I228</f>
        <v>Chemical Vat (Pentane Isomers)</v>
      </c>
      <c r="K228" s="45">
        <f>'Element Vessels'!F228</f>
        <v>0</v>
      </c>
      <c r="L228" s="45">
        <f>'Element Vessels'!G228</f>
        <v>0</v>
      </c>
      <c r="M228" s="45">
        <f>'Element Vessels'!H228</f>
        <v>0</v>
      </c>
      <c r="N228" s="45">
        <f>'Element Vessels'!I228</f>
        <v>0</v>
      </c>
      <c r="O228" s="51">
        <f>'Pellets (Poly)'!F228</f>
        <v>0</v>
      </c>
      <c r="P228" s="51">
        <f>'Pellets (Poly)'!G228</f>
        <v>0</v>
      </c>
      <c r="Q228" s="51">
        <f>'Pellets (Poly)'!H228</f>
        <v>0</v>
      </c>
      <c r="R228" s="51">
        <f>'Pellets (Poly)'!I228</f>
        <v>0</v>
      </c>
      <c r="S228" s="51">
        <f>'Fibers (Poly)'!C228</f>
        <v>0</v>
      </c>
      <c r="T228" s="51">
        <f>'Blocks (Poly)'!D228</f>
        <v>0</v>
      </c>
      <c r="U228" s="51">
        <f>'Slabs (Poly)'!F228</f>
        <v>0</v>
      </c>
      <c r="V228" s="51">
        <f>'Stairs (Poly)'!D228</f>
        <v>0</v>
      </c>
      <c r="W228" s="45">
        <f>Molds!C228</f>
        <v>0</v>
      </c>
      <c r="X228" s="45">
        <f xml:space="preserve"> 'Molded Items'!C228</f>
        <v>0</v>
      </c>
      <c r="Y228" s="45">
        <f>Inventories!$D228</f>
        <v>0</v>
      </c>
      <c r="Z228" s="45">
        <f>'Gripped Tools'!C228</f>
        <v>0</v>
      </c>
      <c r="AA228" s="45">
        <f>'Pogo Stick'!$C228</f>
        <v>0</v>
      </c>
      <c r="AB228" s="45">
        <f>'Custom Item'!$C228</f>
        <v>0</v>
      </c>
      <c r="AC228" s="45">
        <f>'[1]Items (MC)'!A228</f>
        <v>0</v>
      </c>
      <c r="AD228" s="45">
        <f>'[1]Blocks (MC)'!A228</f>
        <v>0</v>
      </c>
    </row>
    <row r="229" spans="1:30" x14ac:dyDescent="0.2">
      <c r="A229" s="44">
        <f>Ores!C229</f>
        <v>0</v>
      </c>
      <c r="B229" s="44">
        <f>Ingots!C229</f>
        <v>0</v>
      </c>
      <c r="C229" s="44">
        <f>'Block (Comp)'!C229</f>
        <v>0</v>
      </c>
      <c r="D229" s="45">
        <f>Catalysts!C229</f>
        <v>0</v>
      </c>
      <c r="E229" s="45">
        <f>'Pellets (Poly)'!F226</f>
        <v>0</v>
      </c>
      <c r="F229" s="45">
        <f>'Compound Vessels'!C231</f>
        <v>0</v>
      </c>
      <c r="G229" s="48" t="str">
        <f>'Complex Vessels'!F229</f>
        <v>Vial (pentyl mercaptan)</v>
      </c>
      <c r="H229" s="48" t="str">
        <f>'Complex Vessels'!G229</f>
        <v>Beaker (pentyl mercaptan)</v>
      </c>
      <c r="I229" s="48" t="str">
        <f>'Complex Vessels'!H229</f>
        <v>Drum (pentyl mercaptan)</v>
      </c>
      <c r="J229" s="48" t="str">
        <f>'Complex Vessels'!I229</f>
        <v>Chemical Vat (pentyl mercaptan)</v>
      </c>
      <c r="K229" s="45">
        <f>'Element Vessels'!F229</f>
        <v>0</v>
      </c>
      <c r="L229" s="45">
        <f>'Element Vessels'!G229</f>
        <v>0</v>
      </c>
      <c r="M229" s="45">
        <f>'Element Vessels'!H229</f>
        <v>0</v>
      </c>
      <c r="N229" s="45">
        <f>'Element Vessels'!I229</f>
        <v>0</v>
      </c>
      <c r="O229" s="51">
        <f>'Pellets (Poly)'!F229</f>
        <v>0</v>
      </c>
      <c r="P229" s="51">
        <f>'Pellets (Poly)'!G229</f>
        <v>0</v>
      </c>
      <c r="Q229" s="51">
        <f>'Pellets (Poly)'!H229</f>
        <v>0</v>
      </c>
      <c r="R229" s="51">
        <f>'Pellets (Poly)'!I229</f>
        <v>0</v>
      </c>
      <c r="S229" s="51">
        <f>'Fibers (Poly)'!C229</f>
        <v>0</v>
      </c>
      <c r="T229" s="51">
        <f>'Blocks (Poly)'!D229</f>
        <v>0</v>
      </c>
      <c r="U229" s="51">
        <f>'Slabs (Poly)'!F229</f>
        <v>0</v>
      </c>
      <c r="V229" s="51">
        <f>'Stairs (Poly)'!D229</f>
        <v>0</v>
      </c>
      <c r="W229" s="45">
        <f>Molds!C229</f>
        <v>0</v>
      </c>
      <c r="X229" s="45">
        <f xml:space="preserve"> 'Molded Items'!C229</f>
        <v>0</v>
      </c>
      <c r="Y229" s="45">
        <f>Inventories!$D229</f>
        <v>0</v>
      </c>
      <c r="Z229" s="45">
        <f>'Gripped Tools'!C229</f>
        <v>0</v>
      </c>
      <c r="AA229" s="45">
        <f>'Pogo Stick'!$C229</f>
        <v>0</v>
      </c>
      <c r="AB229" s="45">
        <f>'Custom Item'!$C229</f>
        <v>0</v>
      </c>
      <c r="AC229" s="45">
        <f>'[1]Items (MC)'!A229</f>
        <v>0</v>
      </c>
      <c r="AD229" s="45">
        <f>'[1]Blocks (MC)'!A229</f>
        <v>0</v>
      </c>
    </row>
    <row r="230" spans="1:30" x14ac:dyDescent="0.2">
      <c r="A230" s="44">
        <f>Ores!C230</f>
        <v>0</v>
      </c>
      <c r="B230" s="44">
        <f>Ingots!C230</f>
        <v>0</v>
      </c>
      <c r="C230" s="44">
        <f>'Block (Comp)'!C230</f>
        <v>0</v>
      </c>
      <c r="D230" s="45">
        <f>Catalysts!C230</f>
        <v>0</v>
      </c>
      <c r="E230" s="45">
        <f>'Pellets (Poly)'!F227</f>
        <v>0</v>
      </c>
      <c r="F230" s="45">
        <f>'Compound Vessels'!C232</f>
        <v>0</v>
      </c>
      <c r="G230" s="48" t="str">
        <f>'Complex Vessels'!F230</f>
        <v>Vial (Peracetic Acid)</v>
      </c>
      <c r="H230" s="48" t="str">
        <f>'Complex Vessels'!G230</f>
        <v>Beaker (Peracetic Acid)</v>
      </c>
      <c r="I230" s="48" t="str">
        <f>'Complex Vessels'!H230</f>
        <v>Drum (Peracetic Acid)</v>
      </c>
      <c r="J230" s="48" t="str">
        <f>'Complex Vessels'!I230</f>
        <v>Chemical Vat (Peracetic Acid)</v>
      </c>
      <c r="K230" s="45">
        <f>'Element Vessels'!F230</f>
        <v>0</v>
      </c>
      <c r="L230" s="45">
        <f>'Element Vessels'!G230</f>
        <v>0</v>
      </c>
      <c r="M230" s="45">
        <f>'Element Vessels'!H230</f>
        <v>0</v>
      </c>
      <c r="N230" s="45">
        <f>'Element Vessels'!I230</f>
        <v>0</v>
      </c>
      <c r="O230" s="51">
        <f>'Pellets (Poly)'!F230</f>
        <v>0</v>
      </c>
      <c r="P230" s="51">
        <f>'Pellets (Poly)'!G230</f>
        <v>0</v>
      </c>
      <c r="Q230" s="51">
        <f>'Pellets (Poly)'!H230</f>
        <v>0</v>
      </c>
      <c r="R230" s="51">
        <f>'Pellets (Poly)'!I230</f>
        <v>0</v>
      </c>
      <c r="S230" s="51">
        <f>'Fibers (Poly)'!C230</f>
        <v>0</v>
      </c>
      <c r="T230" s="51">
        <f>'Blocks (Poly)'!D230</f>
        <v>0</v>
      </c>
      <c r="U230" s="51">
        <f>'Slabs (Poly)'!F230</f>
        <v>0</v>
      </c>
      <c r="V230" s="51">
        <f>'Stairs (Poly)'!D230</f>
        <v>0</v>
      </c>
      <c r="W230" s="45">
        <f>Molds!C230</f>
        <v>0</v>
      </c>
      <c r="X230" s="45">
        <f xml:space="preserve"> 'Molded Items'!C230</f>
        <v>0</v>
      </c>
      <c r="Y230" s="45">
        <f>Inventories!$D230</f>
        <v>0</v>
      </c>
      <c r="Z230" s="45">
        <f>'Gripped Tools'!C230</f>
        <v>0</v>
      </c>
      <c r="AA230" s="45">
        <f>'Pogo Stick'!$C230</f>
        <v>0</v>
      </c>
      <c r="AB230" s="45">
        <f>'Custom Item'!$C230</f>
        <v>0</v>
      </c>
      <c r="AC230" s="45">
        <f>'[1]Items (MC)'!A230</f>
        <v>0</v>
      </c>
      <c r="AD230" s="45">
        <f>'[1]Blocks (MC)'!A230</f>
        <v>0</v>
      </c>
    </row>
    <row r="231" spans="1:30" x14ac:dyDescent="0.2">
      <c r="A231" s="44">
        <f>Ores!C231</f>
        <v>0</v>
      </c>
      <c r="B231" s="44">
        <f>Ingots!C231</f>
        <v>0</v>
      </c>
      <c r="C231" s="44">
        <f>'Block (Comp)'!C231</f>
        <v>0</v>
      </c>
      <c r="D231" s="45">
        <f>Catalysts!C231</f>
        <v>0</v>
      </c>
      <c r="E231" s="45">
        <f>'Pellets (Poly)'!F228</f>
        <v>0</v>
      </c>
      <c r="F231" s="45">
        <f>'Compound Vessels'!C233</f>
        <v>0</v>
      </c>
      <c r="G231" s="48" t="str">
        <f>'Complex Vessels'!F231</f>
        <v>Vial (Phenol)</v>
      </c>
      <c r="H231" s="48" t="str">
        <f>'Complex Vessels'!G231</f>
        <v>Beaker (Phenol)</v>
      </c>
      <c r="I231" s="48" t="str">
        <f>'Complex Vessels'!H231</f>
        <v>Drum (Phenol)</v>
      </c>
      <c r="J231" s="48" t="str">
        <f>'Complex Vessels'!I231</f>
        <v>Chemical Vat (Phenol)</v>
      </c>
      <c r="K231" s="45">
        <f>'Element Vessels'!F231</f>
        <v>0</v>
      </c>
      <c r="L231" s="45">
        <f>'Element Vessels'!G231</f>
        <v>0</v>
      </c>
      <c r="M231" s="45">
        <f>'Element Vessels'!H231</f>
        <v>0</v>
      </c>
      <c r="N231" s="45">
        <f>'Element Vessels'!I231</f>
        <v>0</v>
      </c>
      <c r="O231" s="51">
        <f>'Pellets (Poly)'!F231</f>
        <v>0</v>
      </c>
      <c r="P231" s="51">
        <f>'Pellets (Poly)'!G231</f>
        <v>0</v>
      </c>
      <c r="Q231" s="51">
        <f>'Pellets (Poly)'!H231</f>
        <v>0</v>
      </c>
      <c r="R231" s="51">
        <f>'Pellets (Poly)'!I231</f>
        <v>0</v>
      </c>
      <c r="S231" s="51">
        <f>'Fibers (Poly)'!C231</f>
        <v>0</v>
      </c>
      <c r="T231" s="51">
        <f>'Blocks (Poly)'!D231</f>
        <v>0</v>
      </c>
      <c r="U231" s="51">
        <f>'Slabs (Poly)'!F231</f>
        <v>0</v>
      </c>
      <c r="V231" s="51">
        <f>'Stairs (Poly)'!D231</f>
        <v>0</v>
      </c>
      <c r="W231" s="45">
        <f>Molds!C231</f>
        <v>0</v>
      </c>
      <c r="X231" s="45">
        <f xml:space="preserve"> 'Molded Items'!C231</f>
        <v>0</v>
      </c>
      <c r="Y231" s="45">
        <f>Inventories!$D231</f>
        <v>0</v>
      </c>
      <c r="Z231" s="45">
        <f>'Gripped Tools'!C231</f>
        <v>0</v>
      </c>
      <c r="AA231" s="45">
        <f>'Pogo Stick'!$C231</f>
        <v>0</v>
      </c>
      <c r="AB231" s="45">
        <f>'Custom Item'!$C231</f>
        <v>0</v>
      </c>
      <c r="AC231" s="45">
        <f>'[1]Items (MC)'!A231</f>
        <v>0</v>
      </c>
      <c r="AD231" s="45">
        <f>'[1]Blocks (MC)'!A231</f>
        <v>0</v>
      </c>
    </row>
    <row r="232" spans="1:30" x14ac:dyDescent="0.2">
      <c r="A232" s="44">
        <f>Ores!C232</f>
        <v>0</v>
      </c>
      <c r="B232" s="44">
        <f>Ingots!C232</f>
        <v>0</v>
      </c>
      <c r="C232" s="44">
        <f>'Block (Comp)'!C232</f>
        <v>0</v>
      </c>
      <c r="D232" s="45">
        <f>Catalysts!C232</f>
        <v>0</v>
      </c>
      <c r="E232" s="45">
        <f>'Pellets (Poly)'!F229</f>
        <v>0</v>
      </c>
      <c r="F232" s="45">
        <f>'Compound Vessels'!C234</f>
        <v>0</v>
      </c>
      <c r="G232" s="48" t="str">
        <f>'Complex Vessels'!F232</f>
        <v>Vial (Phenol Formaldehyde)</v>
      </c>
      <c r="H232" s="48" t="str">
        <f>'Complex Vessels'!G232</f>
        <v>Beaker (Phenol Formaldehyde)</v>
      </c>
      <c r="I232" s="48" t="str">
        <f>'Complex Vessels'!H232</f>
        <v>Drum (Phenol Formaldehyde)</v>
      </c>
      <c r="J232" s="48" t="str">
        <f>'Complex Vessels'!I232</f>
        <v>Chemical Vat (Phenol Formaldehyde)</v>
      </c>
      <c r="K232" s="45">
        <f>'Element Vessels'!F232</f>
        <v>0</v>
      </c>
      <c r="L232" s="45">
        <f>'Element Vessels'!G232</f>
        <v>0</v>
      </c>
      <c r="M232" s="45">
        <f>'Element Vessels'!H232</f>
        <v>0</v>
      </c>
      <c r="N232" s="45">
        <f>'Element Vessels'!I232</f>
        <v>0</v>
      </c>
      <c r="O232" s="51">
        <f>'Pellets (Poly)'!F232</f>
        <v>0</v>
      </c>
      <c r="P232" s="51">
        <f>'Pellets (Poly)'!G232</f>
        <v>0</v>
      </c>
      <c r="Q232" s="51">
        <f>'Pellets (Poly)'!H232</f>
        <v>0</v>
      </c>
      <c r="R232" s="51">
        <f>'Pellets (Poly)'!I232</f>
        <v>0</v>
      </c>
      <c r="S232" s="51">
        <f>'Fibers (Poly)'!C232</f>
        <v>0</v>
      </c>
      <c r="T232" s="51">
        <f>'Blocks (Poly)'!D232</f>
        <v>0</v>
      </c>
      <c r="U232" s="51">
        <f>'Slabs (Poly)'!F232</f>
        <v>0</v>
      </c>
      <c r="V232" s="51">
        <f>'Stairs (Poly)'!D232</f>
        <v>0</v>
      </c>
      <c r="W232" s="45">
        <f>Molds!C232</f>
        <v>0</v>
      </c>
      <c r="X232" s="45">
        <f xml:space="preserve"> 'Molded Items'!C232</f>
        <v>0</v>
      </c>
      <c r="Y232" s="45">
        <f>Inventories!$D232</f>
        <v>0</v>
      </c>
      <c r="Z232" s="45">
        <f>'Gripped Tools'!C232</f>
        <v>0</v>
      </c>
      <c r="AA232" s="45">
        <f>'Pogo Stick'!$C232</f>
        <v>0</v>
      </c>
      <c r="AB232" s="45">
        <f>'Custom Item'!$C232</f>
        <v>0</v>
      </c>
      <c r="AC232" s="45">
        <f>'[1]Items (MC)'!A232</f>
        <v>0</v>
      </c>
      <c r="AD232" s="45">
        <f>'[1]Blocks (MC)'!A232</f>
        <v>0</v>
      </c>
    </row>
    <row r="233" spans="1:30" x14ac:dyDescent="0.2">
      <c r="A233" s="44">
        <f>Ores!C233</f>
        <v>0</v>
      </c>
      <c r="B233" s="44">
        <f>Ingots!C233</f>
        <v>0</v>
      </c>
      <c r="C233" s="44">
        <f>'Block (Comp)'!C233</f>
        <v>0</v>
      </c>
      <c r="D233" s="45">
        <f>Catalysts!C233</f>
        <v>0</v>
      </c>
      <c r="E233" s="45">
        <f>'Pellets (Poly)'!F230</f>
        <v>0</v>
      </c>
      <c r="F233" s="45">
        <f>'Compound Vessels'!C235</f>
        <v>0</v>
      </c>
      <c r="G233" s="48" t="str">
        <f>'Complex Vessels'!F233</f>
        <v>Vial (Phenol Red)</v>
      </c>
      <c r="H233" s="48" t="str">
        <f>'Complex Vessels'!G233</f>
        <v>Beaker (Phenol Red)</v>
      </c>
      <c r="I233" s="48" t="str">
        <f>'Complex Vessels'!H233</f>
        <v>Drum (Phenol Red)</v>
      </c>
      <c r="J233" s="48" t="str">
        <f>'Complex Vessels'!I233</f>
        <v>Chemical Vat (Phenol Red)</v>
      </c>
      <c r="K233" s="45">
        <f>'Element Vessels'!F233</f>
        <v>0</v>
      </c>
      <c r="L233" s="45">
        <f>'Element Vessels'!G233</f>
        <v>0</v>
      </c>
      <c r="M233" s="45">
        <f>'Element Vessels'!H233</f>
        <v>0</v>
      </c>
      <c r="N233" s="45">
        <f>'Element Vessels'!I233</f>
        <v>0</v>
      </c>
      <c r="O233" s="51">
        <f>'Pellets (Poly)'!F233</f>
        <v>0</v>
      </c>
      <c r="P233" s="51">
        <f>'Pellets (Poly)'!G233</f>
        <v>0</v>
      </c>
      <c r="Q233" s="51">
        <f>'Pellets (Poly)'!H233</f>
        <v>0</v>
      </c>
      <c r="R233" s="51">
        <f>'Pellets (Poly)'!I233</f>
        <v>0</v>
      </c>
      <c r="S233" s="51">
        <f>'Fibers (Poly)'!C233</f>
        <v>0</v>
      </c>
      <c r="T233" s="51">
        <f>'Blocks (Poly)'!D233</f>
        <v>0</v>
      </c>
      <c r="U233" s="51">
        <f>'Slabs (Poly)'!F233</f>
        <v>0</v>
      </c>
      <c r="V233" s="51">
        <f>'Stairs (Poly)'!D233</f>
        <v>0</v>
      </c>
      <c r="W233" s="45">
        <f>Molds!C233</f>
        <v>0</v>
      </c>
      <c r="X233" s="45">
        <f xml:space="preserve"> 'Molded Items'!C233</f>
        <v>0</v>
      </c>
      <c r="Y233" s="45">
        <f>Inventories!$D233</f>
        <v>0</v>
      </c>
      <c r="Z233" s="45">
        <f>'Gripped Tools'!C233</f>
        <v>0</v>
      </c>
      <c r="AA233" s="45">
        <f>'Pogo Stick'!$C233</f>
        <v>0</v>
      </c>
      <c r="AB233" s="45">
        <f>'Custom Item'!$C233</f>
        <v>0</v>
      </c>
      <c r="AC233" s="45">
        <f>'[1]Items (MC)'!A233</f>
        <v>0</v>
      </c>
      <c r="AD233" s="45">
        <f>'[1]Blocks (MC)'!A233</f>
        <v>0</v>
      </c>
    </row>
    <row r="234" spans="1:30" x14ac:dyDescent="0.2">
      <c r="A234" s="44">
        <f>Ores!C234</f>
        <v>0</v>
      </c>
      <c r="B234" s="44">
        <f>Ingots!C234</f>
        <v>0</v>
      </c>
      <c r="C234" s="44">
        <f>'Block (Comp)'!C234</f>
        <v>0</v>
      </c>
      <c r="D234" s="45">
        <f>Catalysts!C234</f>
        <v>0</v>
      </c>
      <c r="E234" s="45">
        <f>'Pellets (Poly)'!F231</f>
        <v>0</v>
      </c>
      <c r="F234" s="45">
        <f>'Compound Vessels'!C236</f>
        <v>0</v>
      </c>
      <c r="G234" s="48" t="str">
        <f>'Complex Vessels'!F234</f>
        <v>Vial (Phenolphthalein)</v>
      </c>
      <c r="H234" s="48" t="str">
        <f>'Complex Vessels'!G234</f>
        <v>Beaker (Phenolphthalein)</v>
      </c>
      <c r="I234" s="48" t="str">
        <f>'Complex Vessels'!H234</f>
        <v>Drum (Phenolphthalein)</v>
      </c>
      <c r="J234" s="48" t="str">
        <f>'Complex Vessels'!I234</f>
        <v>Chemical Vat (Phenolphthalein)</v>
      </c>
      <c r="K234" s="45">
        <f>'Element Vessels'!F234</f>
        <v>0</v>
      </c>
      <c r="L234" s="45">
        <f>'Element Vessels'!G234</f>
        <v>0</v>
      </c>
      <c r="M234" s="45">
        <f>'Element Vessels'!H234</f>
        <v>0</v>
      </c>
      <c r="N234" s="45">
        <f>'Element Vessels'!I234</f>
        <v>0</v>
      </c>
      <c r="O234" s="51">
        <f>'Pellets (Poly)'!F234</f>
        <v>0</v>
      </c>
      <c r="P234" s="51">
        <f>'Pellets (Poly)'!G234</f>
        <v>0</v>
      </c>
      <c r="Q234" s="51">
        <f>'Pellets (Poly)'!H234</f>
        <v>0</v>
      </c>
      <c r="R234" s="51">
        <f>'Pellets (Poly)'!I234</f>
        <v>0</v>
      </c>
      <c r="S234" s="51">
        <f>'Fibers (Poly)'!C234</f>
        <v>0</v>
      </c>
      <c r="T234" s="51">
        <f>'Blocks (Poly)'!D234</f>
        <v>0</v>
      </c>
      <c r="U234" s="51">
        <f>'Slabs (Poly)'!F234</f>
        <v>0</v>
      </c>
      <c r="V234" s="51">
        <f>'Stairs (Poly)'!D234</f>
        <v>0</v>
      </c>
      <c r="W234" s="45">
        <f>Molds!C234</f>
        <v>0</v>
      </c>
      <c r="X234" s="45">
        <f xml:space="preserve"> 'Molded Items'!C234</f>
        <v>0</v>
      </c>
      <c r="Y234" s="45">
        <f>Inventories!$D234</f>
        <v>0</v>
      </c>
      <c r="Z234" s="45">
        <f>'Gripped Tools'!C234</f>
        <v>0</v>
      </c>
      <c r="AA234" s="45">
        <f>'Pogo Stick'!$C234</f>
        <v>0</v>
      </c>
      <c r="AB234" s="45">
        <f>'Custom Item'!$C234</f>
        <v>0</v>
      </c>
      <c r="AC234" s="45">
        <f>'[1]Items (MC)'!A234</f>
        <v>0</v>
      </c>
      <c r="AD234" s="45">
        <f>'[1]Blocks (MC)'!A234</f>
        <v>0</v>
      </c>
    </row>
    <row r="235" spans="1:30" x14ac:dyDescent="0.2">
      <c r="A235" s="44">
        <f>Ores!C235</f>
        <v>0</v>
      </c>
      <c r="B235" s="44">
        <f>Ingots!C235</f>
        <v>0</v>
      </c>
      <c r="C235" s="44">
        <f>'Block (Comp)'!C235</f>
        <v>0</v>
      </c>
      <c r="D235" s="45">
        <f>Catalysts!C235</f>
        <v>0</v>
      </c>
      <c r="E235" s="45">
        <f>'Pellets (Poly)'!F232</f>
        <v>0</v>
      </c>
      <c r="F235" s="45">
        <f>'Compound Vessels'!C237</f>
        <v>0</v>
      </c>
      <c r="G235" s="48" t="str">
        <f>'Complex Vessels'!F235</f>
        <v>Vial (Phosgene)</v>
      </c>
      <c r="H235" s="48" t="str">
        <f>'Complex Vessels'!G235</f>
        <v>Beaker (Phosgene)</v>
      </c>
      <c r="I235" s="48" t="str">
        <f>'Complex Vessels'!H235</f>
        <v>Drum (Phosgene)</v>
      </c>
      <c r="J235" s="48" t="str">
        <f>'Complex Vessels'!I235</f>
        <v>Chemical Vat (Phosgene)</v>
      </c>
      <c r="K235" s="45">
        <f>'Element Vessels'!F235</f>
        <v>0</v>
      </c>
      <c r="L235" s="45">
        <f>'Element Vessels'!G235</f>
        <v>0</v>
      </c>
      <c r="M235" s="45">
        <f>'Element Vessels'!H235</f>
        <v>0</v>
      </c>
      <c r="N235" s="45">
        <f>'Element Vessels'!I235</f>
        <v>0</v>
      </c>
      <c r="O235" s="51">
        <f>'Pellets (Poly)'!F235</f>
        <v>0</v>
      </c>
      <c r="P235" s="51">
        <f>'Pellets (Poly)'!G235</f>
        <v>0</v>
      </c>
      <c r="Q235" s="51">
        <f>'Pellets (Poly)'!H235</f>
        <v>0</v>
      </c>
      <c r="R235" s="51">
        <f>'Pellets (Poly)'!I235</f>
        <v>0</v>
      </c>
      <c r="S235" s="51">
        <f>'Fibers (Poly)'!C235</f>
        <v>0</v>
      </c>
      <c r="T235" s="51">
        <f>'Blocks (Poly)'!D235</f>
        <v>0</v>
      </c>
      <c r="U235" s="51">
        <f>'Slabs (Poly)'!F235</f>
        <v>0</v>
      </c>
      <c r="V235" s="51">
        <f>'Stairs (Poly)'!D235</f>
        <v>0</v>
      </c>
      <c r="W235" s="45">
        <f>Molds!C235</f>
        <v>0</v>
      </c>
      <c r="X235" s="45">
        <f xml:space="preserve"> 'Molded Items'!C235</f>
        <v>0</v>
      </c>
      <c r="Y235" s="45">
        <f>Inventories!$D235</f>
        <v>0</v>
      </c>
      <c r="Z235" s="45">
        <f>'Gripped Tools'!C235</f>
        <v>0</v>
      </c>
      <c r="AA235" s="45">
        <f>'Pogo Stick'!$C235</f>
        <v>0</v>
      </c>
      <c r="AB235" s="45">
        <f>'Custom Item'!$C235</f>
        <v>0</v>
      </c>
      <c r="AC235" s="45">
        <f>'[1]Items (MC)'!A235</f>
        <v>0</v>
      </c>
      <c r="AD235" s="45">
        <f>'[1]Blocks (MC)'!A235</f>
        <v>0</v>
      </c>
    </row>
    <row r="236" spans="1:30" x14ac:dyDescent="0.2">
      <c r="A236" s="44">
        <f>Ores!C236</f>
        <v>0</v>
      </c>
      <c r="B236" s="44">
        <f>Ingots!C236</f>
        <v>0</v>
      </c>
      <c r="C236" s="44">
        <f>'Block (Comp)'!C236</f>
        <v>0</v>
      </c>
      <c r="D236" s="45">
        <f>Catalysts!C236</f>
        <v>0</v>
      </c>
      <c r="E236" s="45">
        <f>'Pellets (Poly)'!F233</f>
        <v>0</v>
      </c>
      <c r="F236" s="45">
        <f>'Compound Vessels'!C238</f>
        <v>0</v>
      </c>
      <c r="G236" s="48" t="str">
        <f>'Complex Vessels'!F236</f>
        <v>Vial (Phosphoric Acid)</v>
      </c>
      <c r="H236" s="48" t="str">
        <f>'Complex Vessels'!G236</f>
        <v>Beaker (Phosphoric Acid)</v>
      </c>
      <c r="I236" s="48" t="str">
        <f>'Complex Vessels'!H236</f>
        <v>Drum (Phosphoric Acid)</v>
      </c>
      <c r="J236" s="48" t="str">
        <f>'Complex Vessels'!I236</f>
        <v>Chemical Vat (Phosphoric Acid)</v>
      </c>
      <c r="K236" s="45">
        <f>'Element Vessels'!F236</f>
        <v>0</v>
      </c>
      <c r="L236" s="45">
        <f>'Element Vessels'!G236</f>
        <v>0</v>
      </c>
      <c r="M236" s="45">
        <f>'Element Vessels'!H236</f>
        <v>0</v>
      </c>
      <c r="N236" s="45">
        <f>'Element Vessels'!I236</f>
        <v>0</v>
      </c>
      <c r="O236" s="51">
        <f>'Pellets (Poly)'!F236</f>
        <v>0</v>
      </c>
      <c r="P236" s="51">
        <f>'Pellets (Poly)'!G236</f>
        <v>0</v>
      </c>
      <c r="Q236" s="51">
        <f>'Pellets (Poly)'!H236</f>
        <v>0</v>
      </c>
      <c r="R236" s="51">
        <f>'Pellets (Poly)'!I236</f>
        <v>0</v>
      </c>
      <c r="S236" s="51">
        <f>'Fibers (Poly)'!C236</f>
        <v>0</v>
      </c>
      <c r="T236" s="51">
        <f>'Blocks (Poly)'!D236</f>
        <v>0</v>
      </c>
      <c r="U236" s="51">
        <f>'Slabs (Poly)'!F236</f>
        <v>0</v>
      </c>
      <c r="V236" s="51">
        <f>'Stairs (Poly)'!D236</f>
        <v>0</v>
      </c>
      <c r="W236" s="45">
        <f>Molds!C236</f>
        <v>0</v>
      </c>
      <c r="X236" s="45">
        <f xml:space="preserve"> 'Molded Items'!C236</f>
        <v>0</v>
      </c>
      <c r="Y236" s="45">
        <f>Inventories!$D236</f>
        <v>0</v>
      </c>
      <c r="Z236" s="45">
        <f>'Gripped Tools'!C236</f>
        <v>0</v>
      </c>
      <c r="AA236" s="45">
        <f>'Pogo Stick'!$C236</f>
        <v>0</v>
      </c>
      <c r="AB236" s="45">
        <f>'Custom Item'!$C236</f>
        <v>0</v>
      </c>
      <c r="AC236" s="45">
        <f>'[1]Items (MC)'!A236</f>
        <v>0</v>
      </c>
      <c r="AD236" s="45">
        <f>'[1]Blocks (MC)'!A236</f>
        <v>0</v>
      </c>
    </row>
    <row r="237" spans="1:30" x14ac:dyDescent="0.2">
      <c r="A237" s="44">
        <f>Ores!C237</f>
        <v>0</v>
      </c>
      <c r="B237" s="44">
        <f>Ingots!C237</f>
        <v>0</v>
      </c>
      <c r="C237" s="44">
        <f>'Block (Comp)'!C237</f>
        <v>0</v>
      </c>
      <c r="D237" s="45">
        <f>Catalysts!C237</f>
        <v>0</v>
      </c>
      <c r="E237" s="45">
        <f>'Pellets (Poly)'!F234</f>
        <v>0</v>
      </c>
      <c r="F237" s="45">
        <f>'Compound Vessels'!C239</f>
        <v>0</v>
      </c>
      <c r="G237" s="48" t="str">
        <f>'Complex Vessels'!F237</f>
        <v>Bag (Phosphorus Pentoxide)</v>
      </c>
      <c r="H237" s="48" t="str">
        <f>'Complex Vessels'!G237</f>
        <v>Sack (Phosphorus Pentoxide)</v>
      </c>
      <c r="I237" s="48" t="str">
        <f>'Complex Vessels'!H237</f>
        <v>Powder Keg (Phosphorus Pentoxide)</v>
      </c>
      <c r="J237" s="48" t="str">
        <f>'Complex Vessels'!I237</f>
        <v>Chemical Silo (Phosphorus Pentoxide)</v>
      </c>
      <c r="K237" s="45">
        <f>'Element Vessels'!F237</f>
        <v>0</v>
      </c>
      <c r="L237" s="45">
        <f>'Element Vessels'!G237</f>
        <v>0</v>
      </c>
      <c r="M237" s="45">
        <f>'Element Vessels'!H237</f>
        <v>0</v>
      </c>
      <c r="N237" s="45">
        <f>'Element Vessels'!I237</f>
        <v>0</v>
      </c>
      <c r="O237" s="51">
        <f>'Pellets (Poly)'!F237</f>
        <v>0</v>
      </c>
      <c r="P237" s="51">
        <f>'Pellets (Poly)'!G237</f>
        <v>0</v>
      </c>
      <c r="Q237" s="51">
        <f>'Pellets (Poly)'!H237</f>
        <v>0</v>
      </c>
      <c r="R237" s="51">
        <f>'Pellets (Poly)'!I237</f>
        <v>0</v>
      </c>
      <c r="S237" s="51">
        <f>'Fibers (Poly)'!C237</f>
        <v>0</v>
      </c>
      <c r="T237" s="51">
        <f>'Blocks (Poly)'!D237</f>
        <v>0</v>
      </c>
      <c r="U237" s="51">
        <f>'Slabs (Poly)'!F237</f>
        <v>0</v>
      </c>
      <c r="V237" s="51">
        <f>'Stairs (Poly)'!D237</f>
        <v>0</v>
      </c>
      <c r="W237" s="45">
        <f>Molds!C237</f>
        <v>0</v>
      </c>
      <c r="X237" s="45">
        <f xml:space="preserve"> 'Molded Items'!C237</f>
        <v>0</v>
      </c>
      <c r="Y237" s="45">
        <f>Inventories!$D237</f>
        <v>0</v>
      </c>
      <c r="Z237" s="45">
        <f>'Gripped Tools'!C237</f>
        <v>0</v>
      </c>
      <c r="AA237" s="45">
        <f>'Pogo Stick'!$C237</f>
        <v>0</v>
      </c>
      <c r="AB237" s="45">
        <f>'Custom Item'!$C237</f>
        <v>0</v>
      </c>
      <c r="AC237" s="45">
        <f>'[1]Items (MC)'!A237</f>
        <v>0</v>
      </c>
      <c r="AD237" s="45">
        <f>'[1]Blocks (MC)'!A237</f>
        <v>0</v>
      </c>
    </row>
    <row r="238" spans="1:30" x14ac:dyDescent="0.2">
      <c r="A238" s="44">
        <f>Ores!C238</f>
        <v>0</v>
      </c>
      <c r="B238" s="44">
        <f>Ingots!C238</f>
        <v>0</v>
      </c>
      <c r="C238" s="44">
        <f>'Block (Comp)'!C238</f>
        <v>0</v>
      </c>
      <c r="D238" s="45">
        <f>Catalysts!C238</f>
        <v>0</v>
      </c>
      <c r="E238" s="45">
        <f>'Pellets (Poly)'!F235</f>
        <v>0</v>
      </c>
      <c r="F238" s="45">
        <f>'Compound Vessels'!C240</f>
        <v>0</v>
      </c>
      <c r="G238" s="48" t="str">
        <f>'Complex Vessels'!F238</f>
        <v>Vial (Potassium Aluminium Sulfate)</v>
      </c>
      <c r="H238" s="48" t="str">
        <f>'Complex Vessels'!G238</f>
        <v>Beaker (Potassium Aluminium Sulfate)</v>
      </c>
      <c r="I238" s="48" t="str">
        <f>'Complex Vessels'!H238</f>
        <v>Drum (Potassium Aluminium Sulfate)</v>
      </c>
      <c r="J238" s="48" t="str">
        <f>'Complex Vessels'!I238</f>
        <v>Chemical Vat (Potassium Aluminium Sulfate)</v>
      </c>
      <c r="K238" s="45">
        <f>'Element Vessels'!F238</f>
        <v>0</v>
      </c>
      <c r="L238" s="45">
        <f>'Element Vessels'!G238</f>
        <v>0</v>
      </c>
      <c r="M238" s="45">
        <f>'Element Vessels'!H238</f>
        <v>0</v>
      </c>
      <c r="N238" s="45">
        <f>'Element Vessels'!I238</f>
        <v>0</v>
      </c>
      <c r="O238" s="51">
        <f>'Pellets (Poly)'!F238</f>
        <v>0</v>
      </c>
      <c r="P238" s="51">
        <f>'Pellets (Poly)'!G238</f>
        <v>0</v>
      </c>
      <c r="Q238" s="51">
        <f>'Pellets (Poly)'!H238</f>
        <v>0</v>
      </c>
      <c r="R238" s="51">
        <f>'Pellets (Poly)'!I238</f>
        <v>0</v>
      </c>
      <c r="S238" s="51">
        <f>'Fibers (Poly)'!C238</f>
        <v>0</v>
      </c>
      <c r="T238" s="51">
        <f>'Blocks (Poly)'!D238</f>
        <v>0</v>
      </c>
      <c r="U238" s="51">
        <f>'Slabs (Poly)'!F238</f>
        <v>0</v>
      </c>
      <c r="V238" s="51">
        <f>'Stairs (Poly)'!D238</f>
        <v>0</v>
      </c>
      <c r="W238" s="45">
        <f>Molds!C238</f>
        <v>0</v>
      </c>
      <c r="X238" s="45">
        <f xml:space="preserve"> 'Molded Items'!C238</f>
        <v>0</v>
      </c>
      <c r="Y238" s="45">
        <f>Inventories!$D238</f>
        <v>0</v>
      </c>
      <c r="Z238" s="45">
        <f>'Gripped Tools'!C238</f>
        <v>0</v>
      </c>
      <c r="AA238" s="45">
        <f>'Pogo Stick'!$C238</f>
        <v>0</v>
      </c>
      <c r="AB238" s="45">
        <f>'Custom Item'!$C238</f>
        <v>0</v>
      </c>
      <c r="AC238" s="45">
        <f>'[1]Items (MC)'!A238</f>
        <v>0</v>
      </c>
      <c r="AD238" s="45">
        <f>'[1]Blocks (MC)'!A238</f>
        <v>0</v>
      </c>
    </row>
    <row r="239" spans="1:30" x14ac:dyDescent="0.2">
      <c r="A239" s="44">
        <f>Ores!C239</f>
        <v>0</v>
      </c>
      <c r="B239" s="44">
        <f>Ingots!C239</f>
        <v>0</v>
      </c>
      <c r="C239" s="44">
        <f>'Block (Comp)'!C239</f>
        <v>0</v>
      </c>
      <c r="D239" s="45">
        <f>Catalysts!C239</f>
        <v>0</v>
      </c>
      <c r="E239" s="45">
        <f>'Pellets (Poly)'!F236</f>
        <v>0</v>
      </c>
      <c r="F239" s="45">
        <f>'Compound Vessels'!C241</f>
        <v>0</v>
      </c>
      <c r="G239" s="48" t="str">
        <f>'Complex Vessels'!F239</f>
        <v>Vial (Potassium Bitartrate)</v>
      </c>
      <c r="H239" s="48" t="str">
        <f>'Complex Vessels'!G239</f>
        <v>Beaker (Potassium Bitartrate)</v>
      </c>
      <c r="I239" s="48" t="str">
        <f>'Complex Vessels'!H239</f>
        <v>Drum (Potassium Bitartrate)</v>
      </c>
      <c r="J239" s="48" t="str">
        <f>'Complex Vessels'!I239</f>
        <v>Chemical Vat (Potassium Bitartrate)</v>
      </c>
      <c r="K239" s="45">
        <f>'Element Vessels'!F239</f>
        <v>0</v>
      </c>
      <c r="L239" s="45">
        <f>'Element Vessels'!G239</f>
        <v>0</v>
      </c>
      <c r="M239" s="45">
        <f>'Element Vessels'!H239</f>
        <v>0</v>
      </c>
      <c r="N239" s="45">
        <f>'Element Vessels'!I239</f>
        <v>0</v>
      </c>
      <c r="O239" s="51">
        <f>'Pellets (Poly)'!F239</f>
        <v>0</v>
      </c>
      <c r="P239" s="51">
        <f>'Pellets (Poly)'!G239</f>
        <v>0</v>
      </c>
      <c r="Q239" s="51">
        <f>'Pellets (Poly)'!H239</f>
        <v>0</v>
      </c>
      <c r="R239" s="51">
        <f>'Pellets (Poly)'!I239</f>
        <v>0</v>
      </c>
      <c r="S239" s="51">
        <f>'Fibers (Poly)'!C239</f>
        <v>0</v>
      </c>
      <c r="T239" s="51">
        <f>'Blocks (Poly)'!D239</f>
        <v>0</v>
      </c>
      <c r="U239" s="51">
        <f>'Slabs (Poly)'!F239</f>
        <v>0</v>
      </c>
      <c r="V239" s="51">
        <f>'Stairs (Poly)'!D239</f>
        <v>0</v>
      </c>
      <c r="W239" s="45">
        <f>Molds!C239</f>
        <v>0</v>
      </c>
      <c r="X239" s="45">
        <f xml:space="preserve"> 'Molded Items'!C239</f>
        <v>0</v>
      </c>
      <c r="Y239" s="45">
        <f>Inventories!$D239</f>
        <v>0</v>
      </c>
      <c r="Z239" s="45">
        <f>'Gripped Tools'!C239</f>
        <v>0</v>
      </c>
      <c r="AA239" s="45">
        <f>'Pogo Stick'!$C239</f>
        <v>0</v>
      </c>
      <c r="AB239" s="45">
        <f>'Custom Item'!$C239</f>
        <v>0</v>
      </c>
      <c r="AC239" s="45">
        <f>'[1]Items (MC)'!A239</f>
        <v>0</v>
      </c>
      <c r="AD239" s="45">
        <f>'[1]Blocks (MC)'!A239</f>
        <v>0</v>
      </c>
    </row>
    <row r="240" spans="1:30" x14ac:dyDescent="0.2">
      <c r="A240" s="44">
        <f>Ores!C240</f>
        <v>0</v>
      </c>
      <c r="B240" s="44">
        <f>Ingots!C240</f>
        <v>0</v>
      </c>
      <c r="C240" s="44">
        <f>'Block (Comp)'!C240</f>
        <v>0</v>
      </c>
      <c r="D240" s="45">
        <f>Catalysts!C240</f>
        <v>0</v>
      </c>
      <c r="E240" s="45">
        <f>'Pellets (Poly)'!F237</f>
        <v>0</v>
      </c>
      <c r="F240" s="45">
        <f>'Compound Vessels'!C242</f>
        <v>0</v>
      </c>
      <c r="G240" s="48" t="str">
        <f>'Complex Vessels'!F240</f>
        <v>Vial (Potassium Bromide)</v>
      </c>
      <c r="H240" s="48" t="str">
        <f>'Complex Vessels'!G240</f>
        <v>Beaker (Potassium Bromide)</v>
      </c>
      <c r="I240" s="48" t="str">
        <f>'Complex Vessels'!H240</f>
        <v>Drum (Potassium Bromide)</v>
      </c>
      <c r="J240" s="48" t="str">
        <f>'Complex Vessels'!I240</f>
        <v>Chemical Vat (Potassium Bromide)</v>
      </c>
      <c r="K240" s="45">
        <f>'Element Vessels'!F240</f>
        <v>0</v>
      </c>
      <c r="L240" s="45">
        <f>'Element Vessels'!G240</f>
        <v>0</v>
      </c>
      <c r="M240" s="45">
        <f>'Element Vessels'!H240</f>
        <v>0</v>
      </c>
      <c r="N240" s="45">
        <f>'Element Vessels'!I240</f>
        <v>0</v>
      </c>
      <c r="O240" s="51">
        <f>'Pellets (Poly)'!F240</f>
        <v>0</v>
      </c>
      <c r="P240" s="51">
        <f>'Pellets (Poly)'!G240</f>
        <v>0</v>
      </c>
      <c r="Q240" s="51">
        <f>'Pellets (Poly)'!H240</f>
        <v>0</v>
      </c>
      <c r="R240" s="51">
        <f>'Pellets (Poly)'!I240</f>
        <v>0</v>
      </c>
      <c r="S240" s="51">
        <f>'Fibers (Poly)'!C240</f>
        <v>0</v>
      </c>
      <c r="T240" s="51">
        <f>'Blocks (Poly)'!D240</f>
        <v>0</v>
      </c>
      <c r="U240" s="51">
        <f>'Slabs (Poly)'!F240</f>
        <v>0</v>
      </c>
      <c r="V240" s="51">
        <f>'Stairs (Poly)'!D240</f>
        <v>0</v>
      </c>
      <c r="W240" s="45">
        <f>Molds!C240</f>
        <v>0</v>
      </c>
      <c r="X240" s="45">
        <f xml:space="preserve"> 'Molded Items'!C240</f>
        <v>0</v>
      </c>
      <c r="Y240" s="45">
        <f>Inventories!$D240</f>
        <v>0</v>
      </c>
      <c r="Z240" s="45">
        <f>'Gripped Tools'!C240</f>
        <v>0</v>
      </c>
      <c r="AA240" s="45">
        <f>'Pogo Stick'!$C240</f>
        <v>0</v>
      </c>
      <c r="AB240" s="45">
        <f>'Custom Item'!$C240</f>
        <v>0</v>
      </c>
      <c r="AC240" s="45">
        <f>'[1]Items (MC)'!A240</f>
        <v>0</v>
      </c>
      <c r="AD240" s="45">
        <f>'[1]Blocks (MC)'!A240</f>
        <v>0</v>
      </c>
    </row>
    <row r="241" spans="1:30" x14ac:dyDescent="0.2">
      <c r="A241" s="44">
        <f>Ores!C241</f>
        <v>0</v>
      </c>
      <c r="B241" s="44">
        <f>Ingots!C241</f>
        <v>0</v>
      </c>
      <c r="C241" s="44">
        <f>'Block (Comp)'!C241</f>
        <v>0</v>
      </c>
      <c r="D241" s="45">
        <f>Catalysts!C241</f>
        <v>0</v>
      </c>
      <c r="E241" s="45">
        <f>'Pellets (Poly)'!F238</f>
        <v>0</v>
      </c>
      <c r="F241" s="45">
        <f>'Compound Vessels'!C243</f>
        <v>0</v>
      </c>
      <c r="G241" s="48" t="str">
        <f>'Complex Vessels'!F241</f>
        <v>Vial (Potassium Carbonate)</v>
      </c>
      <c r="H241" s="48" t="str">
        <f>'Complex Vessels'!G241</f>
        <v>Beaker (Potassium Carbonate)</v>
      </c>
      <c r="I241" s="48" t="str">
        <f>'Complex Vessels'!H241</f>
        <v>Drum (Potassium Carbonate)</v>
      </c>
      <c r="J241" s="48" t="str">
        <f>'Complex Vessels'!I241</f>
        <v>Chemical Vat (Potassium Carbonate)</v>
      </c>
      <c r="K241" s="45">
        <f>'Element Vessels'!F241</f>
        <v>0</v>
      </c>
      <c r="L241" s="45">
        <f>'Element Vessels'!G241</f>
        <v>0</v>
      </c>
      <c r="M241" s="45">
        <f>'Element Vessels'!H241</f>
        <v>0</v>
      </c>
      <c r="N241" s="45">
        <f>'Element Vessels'!I241</f>
        <v>0</v>
      </c>
      <c r="O241" s="51">
        <f>'Pellets (Poly)'!F241</f>
        <v>0</v>
      </c>
      <c r="P241" s="51">
        <f>'Pellets (Poly)'!G241</f>
        <v>0</v>
      </c>
      <c r="Q241" s="51">
        <f>'Pellets (Poly)'!H241</f>
        <v>0</v>
      </c>
      <c r="R241" s="51">
        <f>'Pellets (Poly)'!I241</f>
        <v>0</v>
      </c>
      <c r="S241" s="51">
        <f>'Fibers (Poly)'!C241</f>
        <v>0</v>
      </c>
      <c r="T241" s="51">
        <f>'Blocks (Poly)'!D241</f>
        <v>0</v>
      </c>
      <c r="U241" s="51">
        <f>'Slabs (Poly)'!F241</f>
        <v>0</v>
      </c>
      <c r="V241" s="51">
        <f>'Stairs (Poly)'!D241</f>
        <v>0</v>
      </c>
      <c r="W241" s="45">
        <f>Molds!C241</f>
        <v>0</v>
      </c>
      <c r="X241" s="45">
        <f xml:space="preserve"> 'Molded Items'!C241</f>
        <v>0</v>
      </c>
      <c r="Y241" s="45">
        <f>Inventories!$D241</f>
        <v>0</v>
      </c>
      <c r="Z241" s="45">
        <f>'Gripped Tools'!C241</f>
        <v>0</v>
      </c>
      <c r="AA241" s="45">
        <f>'Pogo Stick'!$C241</f>
        <v>0</v>
      </c>
      <c r="AB241" s="45">
        <f>'Custom Item'!$C241</f>
        <v>0</v>
      </c>
      <c r="AC241" s="45">
        <f>'[1]Items (MC)'!A241</f>
        <v>0</v>
      </c>
      <c r="AD241" s="45">
        <f>'[1]Blocks (MC)'!A241</f>
        <v>0</v>
      </c>
    </row>
    <row r="242" spans="1:30" x14ac:dyDescent="0.2">
      <c r="A242" s="44">
        <f>Ores!C242</f>
        <v>0</v>
      </c>
      <c r="B242" s="44">
        <f>Ingots!C242</f>
        <v>0</v>
      </c>
      <c r="C242" s="44">
        <f>'Block (Comp)'!C242</f>
        <v>0</v>
      </c>
      <c r="D242" s="45">
        <f>Catalysts!C242</f>
        <v>0</v>
      </c>
      <c r="E242" s="45">
        <f>'Pellets (Poly)'!F239</f>
        <v>0</v>
      </c>
      <c r="F242" s="45">
        <f>'Compound Vessels'!C244</f>
        <v>0</v>
      </c>
      <c r="G242" s="48" t="str">
        <f>'Complex Vessels'!F242</f>
        <v>Vial (Potassium Chloride)</v>
      </c>
      <c r="H242" s="48" t="str">
        <f>'Complex Vessels'!G242</f>
        <v>Beaker (Potassium Chloride)</v>
      </c>
      <c r="I242" s="48" t="str">
        <f>'Complex Vessels'!H242</f>
        <v>Drum (Potassium Chloride)</v>
      </c>
      <c r="J242" s="48" t="str">
        <f>'Complex Vessels'!I242</f>
        <v>Chemical Vat (Potassium Chloride)</v>
      </c>
      <c r="K242" s="45">
        <f>'Element Vessels'!F242</f>
        <v>0</v>
      </c>
      <c r="L242" s="45">
        <f>'Element Vessels'!G242</f>
        <v>0</v>
      </c>
      <c r="M242" s="45">
        <f>'Element Vessels'!H242</f>
        <v>0</v>
      </c>
      <c r="N242" s="45">
        <f>'Element Vessels'!I242</f>
        <v>0</v>
      </c>
      <c r="O242" s="51">
        <f>'Pellets (Poly)'!F242</f>
        <v>0</v>
      </c>
      <c r="P242" s="51">
        <f>'Pellets (Poly)'!G242</f>
        <v>0</v>
      </c>
      <c r="Q242" s="51">
        <f>'Pellets (Poly)'!H242</f>
        <v>0</v>
      </c>
      <c r="R242" s="51">
        <f>'Pellets (Poly)'!I242</f>
        <v>0</v>
      </c>
      <c r="S242" s="51">
        <f>'Fibers (Poly)'!C242</f>
        <v>0</v>
      </c>
      <c r="T242" s="51">
        <f>'Blocks (Poly)'!D242</f>
        <v>0</v>
      </c>
      <c r="U242" s="51">
        <f>'Slabs (Poly)'!F242</f>
        <v>0</v>
      </c>
      <c r="V242" s="51">
        <f>'Stairs (Poly)'!D242</f>
        <v>0</v>
      </c>
      <c r="W242" s="45">
        <f>Molds!C242</f>
        <v>0</v>
      </c>
      <c r="X242" s="45">
        <f xml:space="preserve"> 'Molded Items'!C242</f>
        <v>0</v>
      </c>
      <c r="Y242" s="45">
        <f>Inventories!$D242</f>
        <v>0</v>
      </c>
      <c r="Z242" s="45">
        <f>'Gripped Tools'!C242</f>
        <v>0</v>
      </c>
      <c r="AA242" s="45">
        <f>'Pogo Stick'!$C242</f>
        <v>0</v>
      </c>
      <c r="AB242" s="45">
        <f>'Custom Item'!$C242</f>
        <v>0</v>
      </c>
      <c r="AC242" s="45">
        <f>'[1]Items (MC)'!A242</f>
        <v>0</v>
      </c>
      <c r="AD242" s="45">
        <f>'[1]Blocks (MC)'!A242</f>
        <v>0</v>
      </c>
    </row>
    <row r="243" spans="1:30" x14ac:dyDescent="0.2">
      <c r="A243" s="44">
        <f>Ores!C243</f>
        <v>0</v>
      </c>
      <c r="B243" s="44">
        <f>Ingots!C243</f>
        <v>0</v>
      </c>
      <c r="C243" s="44">
        <f>'Block (Comp)'!C243</f>
        <v>0</v>
      </c>
      <c r="D243" s="45">
        <f>Catalysts!C243</f>
        <v>0</v>
      </c>
      <c r="E243" s="45">
        <f>'Pellets (Poly)'!F240</f>
        <v>0</v>
      </c>
      <c r="F243" s="45">
        <f>'Compound Vessels'!C245</f>
        <v>0</v>
      </c>
      <c r="G243" s="48" t="str">
        <f>'Complex Vessels'!F243</f>
        <v>Vial (Potassium Chromium Sulfate)</v>
      </c>
      <c r="H243" s="48" t="str">
        <f>'Complex Vessels'!G243</f>
        <v>Beaker (Potassium Chromium Sulfate)</v>
      </c>
      <c r="I243" s="48" t="str">
        <f>'Complex Vessels'!H243</f>
        <v>Drum (Potassium Chromium Sulfate)</v>
      </c>
      <c r="J243" s="48" t="str">
        <f>'Complex Vessels'!I243</f>
        <v>Chemical Vat (Potassium Chromium Sulfate)</v>
      </c>
      <c r="K243" s="45">
        <f>'Element Vessels'!F243</f>
        <v>0</v>
      </c>
      <c r="L243" s="45">
        <f>'Element Vessels'!G243</f>
        <v>0</v>
      </c>
      <c r="M243" s="45">
        <f>'Element Vessels'!H243</f>
        <v>0</v>
      </c>
      <c r="N243" s="45">
        <f>'Element Vessels'!I243</f>
        <v>0</v>
      </c>
      <c r="O243" s="51">
        <f>'Pellets (Poly)'!F243</f>
        <v>0</v>
      </c>
      <c r="P243" s="51">
        <f>'Pellets (Poly)'!G243</f>
        <v>0</v>
      </c>
      <c r="Q243" s="51">
        <f>'Pellets (Poly)'!H243</f>
        <v>0</v>
      </c>
      <c r="R243" s="51">
        <f>'Pellets (Poly)'!I243</f>
        <v>0</v>
      </c>
      <c r="S243" s="51">
        <f>'Fibers (Poly)'!C243</f>
        <v>0</v>
      </c>
      <c r="T243" s="51">
        <f>'Blocks (Poly)'!D243</f>
        <v>0</v>
      </c>
      <c r="U243" s="51">
        <f>'Slabs (Poly)'!F243</f>
        <v>0</v>
      </c>
      <c r="V243" s="51">
        <f>'Stairs (Poly)'!D243</f>
        <v>0</v>
      </c>
      <c r="W243" s="45">
        <f>Molds!C243</f>
        <v>0</v>
      </c>
      <c r="X243" s="45">
        <f xml:space="preserve"> 'Molded Items'!C243</f>
        <v>0</v>
      </c>
      <c r="Y243" s="45">
        <f>Inventories!$D243</f>
        <v>0</v>
      </c>
      <c r="Z243" s="45">
        <f>'Gripped Tools'!C243</f>
        <v>0</v>
      </c>
      <c r="AA243" s="45">
        <f>'Pogo Stick'!$C243</f>
        <v>0</v>
      </c>
      <c r="AB243" s="45">
        <f>'Custom Item'!$C243</f>
        <v>0</v>
      </c>
      <c r="AC243" s="45">
        <f>'[1]Items (MC)'!A243</f>
        <v>0</v>
      </c>
      <c r="AD243" s="45">
        <f>'[1]Blocks (MC)'!A243</f>
        <v>0</v>
      </c>
    </row>
    <row r="244" spans="1:30" x14ac:dyDescent="0.2">
      <c r="A244" s="44">
        <f>Ores!C244</f>
        <v>0</v>
      </c>
      <c r="B244" s="44">
        <f>Ingots!C244</f>
        <v>0</v>
      </c>
      <c r="C244" s="44">
        <f>'Block (Comp)'!C244</f>
        <v>0</v>
      </c>
      <c r="D244" s="45">
        <f>Catalysts!C244</f>
        <v>0</v>
      </c>
      <c r="E244" s="45">
        <f>'Pellets (Poly)'!F241</f>
        <v>0</v>
      </c>
      <c r="F244" s="45">
        <f>'Compound Vessels'!C246</f>
        <v>0</v>
      </c>
      <c r="G244" s="48" t="str">
        <f>'Complex Vessels'!F244</f>
        <v>Vial (Potassium Dichromate)</v>
      </c>
      <c r="H244" s="48" t="str">
        <f>'Complex Vessels'!G244</f>
        <v>Beaker (Potassium Dichromate)</v>
      </c>
      <c r="I244" s="48" t="str">
        <f>'Complex Vessels'!H244</f>
        <v>Drum (Potassium Dichromate)</v>
      </c>
      <c r="J244" s="48" t="str">
        <f>'Complex Vessels'!I244</f>
        <v>Chemical Vat (Potassium Dichromate)</v>
      </c>
      <c r="K244" s="45">
        <f>'Element Vessels'!F244</f>
        <v>0</v>
      </c>
      <c r="L244" s="45">
        <f>'Element Vessels'!G244</f>
        <v>0</v>
      </c>
      <c r="M244" s="45">
        <f>'Element Vessels'!H244</f>
        <v>0</v>
      </c>
      <c r="N244" s="45">
        <f>'Element Vessels'!I244</f>
        <v>0</v>
      </c>
      <c r="O244" s="51">
        <f>'Pellets (Poly)'!F244</f>
        <v>0</v>
      </c>
      <c r="P244" s="51">
        <f>'Pellets (Poly)'!G244</f>
        <v>0</v>
      </c>
      <c r="Q244" s="51">
        <f>'Pellets (Poly)'!H244</f>
        <v>0</v>
      </c>
      <c r="R244" s="51">
        <f>'Pellets (Poly)'!I244</f>
        <v>0</v>
      </c>
      <c r="S244" s="51">
        <f>'Fibers (Poly)'!C244</f>
        <v>0</v>
      </c>
      <c r="T244" s="51">
        <f>'Blocks (Poly)'!D244</f>
        <v>0</v>
      </c>
      <c r="U244" s="51">
        <f>'Slabs (Poly)'!F244</f>
        <v>0</v>
      </c>
      <c r="V244" s="51">
        <f>'Stairs (Poly)'!D244</f>
        <v>0</v>
      </c>
      <c r="W244" s="45">
        <f>Molds!C244</f>
        <v>0</v>
      </c>
      <c r="X244" s="45">
        <f xml:space="preserve"> 'Molded Items'!C244</f>
        <v>0</v>
      </c>
      <c r="Y244" s="45">
        <f>Inventories!$D244</f>
        <v>0</v>
      </c>
      <c r="Z244" s="45">
        <f>'Gripped Tools'!C244</f>
        <v>0</v>
      </c>
      <c r="AA244" s="45">
        <f>'Pogo Stick'!$C244</f>
        <v>0</v>
      </c>
      <c r="AB244" s="45">
        <f>'Custom Item'!$C244</f>
        <v>0</v>
      </c>
      <c r="AC244" s="45">
        <f>'[1]Items (MC)'!A244</f>
        <v>0</v>
      </c>
      <c r="AD244" s="45">
        <f>'[1]Blocks (MC)'!A244</f>
        <v>0</v>
      </c>
    </row>
    <row r="245" spans="1:30" x14ac:dyDescent="0.2">
      <c r="A245" s="44">
        <f>Ores!C245</f>
        <v>0</v>
      </c>
      <c r="B245" s="44">
        <f>Ingots!C245</f>
        <v>0</v>
      </c>
      <c r="C245" s="44">
        <f>'Block (Comp)'!C245</f>
        <v>0</v>
      </c>
      <c r="D245" s="45">
        <f>Catalysts!C245</f>
        <v>0</v>
      </c>
      <c r="E245" s="45">
        <f>'Pellets (Poly)'!F242</f>
        <v>0</v>
      </c>
      <c r="F245" s="45">
        <f>'Compound Vessels'!C247</f>
        <v>0</v>
      </c>
      <c r="G245" s="48" t="str">
        <f>'Complex Vessels'!F245</f>
        <v>Vial (Potassium Hydroxide)</v>
      </c>
      <c r="H245" s="48" t="str">
        <f>'Complex Vessels'!G245</f>
        <v>Beaker (Potassium Hydroxide)</v>
      </c>
      <c r="I245" s="48" t="str">
        <f>'Complex Vessels'!H245</f>
        <v>Drum (Potassium Hydroxide)</v>
      </c>
      <c r="J245" s="48" t="str">
        <f>'Complex Vessels'!I245</f>
        <v>Chemical Vat (Potassium Hydroxide)</v>
      </c>
      <c r="K245" s="45">
        <f>'Element Vessels'!F245</f>
        <v>0</v>
      </c>
      <c r="L245" s="45">
        <f>'Element Vessels'!G245</f>
        <v>0</v>
      </c>
      <c r="M245" s="45">
        <f>'Element Vessels'!H245</f>
        <v>0</v>
      </c>
      <c r="N245" s="45">
        <f>'Element Vessels'!I245</f>
        <v>0</v>
      </c>
      <c r="O245" s="51">
        <f>'Pellets (Poly)'!F245</f>
        <v>0</v>
      </c>
      <c r="P245" s="51">
        <f>'Pellets (Poly)'!G245</f>
        <v>0</v>
      </c>
      <c r="Q245" s="51">
        <f>'Pellets (Poly)'!H245</f>
        <v>0</v>
      </c>
      <c r="R245" s="51">
        <f>'Pellets (Poly)'!I245</f>
        <v>0</v>
      </c>
      <c r="S245" s="51">
        <f>'Fibers (Poly)'!C245</f>
        <v>0</v>
      </c>
      <c r="T245" s="51">
        <f>'Blocks (Poly)'!D245</f>
        <v>0</v>
      </c>
      <c r="U245" s="51">
        <f>'Slabs (Poly)'!F245</f>
        <v>0</v>
      </c>
      <c r="V245" s="51">
        <f>'Stairs (Poly)'!D245</f>
        <v>0</v>
      </c>
      <c r="W245" s="45">
        <f>Molds!C245</f>
        <v>0</v>
      </c>
      <c r="X245" s="45">
        <f xml:space="preserve"> 'Molded Items'!C245</f>
        <v>0</v>
      </c>
      <c r="Y245" s="45">
        <f>Inventories!$D245</f>
        <v>0</v>
      </c>
      <c r="Z245" s="45">
        <f>'Gripped Tools'!C245</f>
        <v>0</v>
      </c>
      <c r="AA245" s="45">
        <f>'Pogo Stick'!$C245</f>
        <v>0</v>
      </c>
      <c r="AB245" s="45">
        <f>'Custom Item'!$C245</f>
        <v>0</v>
      </c>
      <c r="AC245" s="45">
        <f>'[1]Items (MC)'!A245</f>
        <v>0</v>
      </c>
      <c r="AD245" s="45">
        <f>'[1]Blocks (MC)'!A245</f>
        <v>0</v>
      </c>
    </row>
    <row r="246" spans="1:30" x14ac:dyDescent="0.2">
      <c r="A246" s="44">
        <f>Ores!C246</f>
        <v>0</v>
      </c>
      <c r="B246" s="44">
        <f>Ingots!C246</f>
        <v>0</v>
      </c>
      <c r="C246" s="44">
        <f>'Block (Comp)'!C246</f>
        <v>0</v>
      </c>
      <c r="D246" s="45">
        <f>Catalysts!C246</f>
        <v>0</v>
      </c>
      <c r="E246" s="45">
        <f>'Pellets (Poly)'!F243</f>
        <v>0</v>
      </c>
      <c r="F246" s="45">
        <f>'Compound Vessels'!C248</f>
        <v>0</v>
      </c>
      <c r="G246" s="48" t="str">
        <f>'Complex Vessels'!F246</f>
        <v>Bag (Potassium Hydroxide)</v>
      </c>
      <c r="H246" s="48" t="str">
        <f>'Complex Vessels'!G246</f>
        <v>Sack (Potassium Hydroxide)</v>
      </c>
      <c r="I246" s="48" t="str">
        <f>'Complex Vessels'!H246</f>
        <v>Powder Keg (Potassium Hydroxide)</v>
      </c>
      <c r="J246" s="48" t="str">
        <f>'Complex Vessels'!I246</f>
        <v>Chemical Silo (Potassium Hydroxide)</v>
      </c>
      <c r="K246" s="45">
        <f>'Element Vessels'!F246</f>
        <v>0</v>
      </c>
      <c r="L246" s="45">
        <f>'Element Vessels'!G246</f>
        <v>0</v>
      </c>
      <c r="M246" s="45">
        <f>'Element Vessels'!H246</f>
        <v>0</v>
      </c>
      <c r="N246" s="45">
        <f>'Element Vessels'!I246</f>
        <v>0</v>
      </c>
      <c r="O246" s="51">
        <f>'Pellets (Poly)'!F246</f>
        <v>0</v>
      </c>
      <c r="P246" s="51">
        <f>'Pellets (Poly)'!G246</f>
        <v>0</v>
      </c>
      <c r="Q246" s="51">
        <f>'Pellets (Poly)'!H246</f>
        <v>0</v>
      </c>
      <c r="R246" s="51">
        <f>'Pellets (Poly)'!I246</f>
        <v>0</v>
      </c>
      <c r="S246" s="51">
        <f>'Fibers (Poly)'!C246</f>
        <v>0</v>
      </c>
      <c r="T246" s="51">
        <f>'Blocks (Poly)'!D246</f>
        <v>0</v>
      </c>
      <c r="U246" s="51">
        <f>'Slabs (Poly)'!F246</f>
        <v>0</v>
      </c>
      <c r="V246" s="51">
        <f>'Stairs (Poly)'!D246</f>
        <v>0</v>
      </c>
      <c r="W246" s="45">
        <f>Molds!C246</f>
        <v>0</v>
      </c>
      <c r="X246" s="45">
        <f xml:space="preserve"> 'Molded Items'!C246</f>
        <v>0</v>
      </c>
      <c r="Y246" s="45">
        <f>Inventories!$D246</f>
        <v>0</v>
      </c>
      <c r="Z246" s="45">
        <f>'Gripped Tools'!C246</f>
        <v>0</v>
      </c>
      <c r="AA246" s="45">
        <f>'Pogo Stick'!$C246</f>
        <v>0</v>
      </c>
      <c r="AB246" s="45">
        <f>'Custom Item'!$C246</f>
        <v>0</v>
      </c>
      <c r="AC246" s="45">
        <f>'[1]Items (MC)'!A246</f>
        <v>0</v>
      </c>
      <c r="AD246" s="45">
        <f>'[1]Blocks (MC)'!A246</f>
        <v>0</v>
      </c>
    </row>
    <row r="247" spans="1:30" x14ac:dyDescent="0.2">
      <c r="A247" s="44">
        <f>Ores!C247</f>
        <v>0</v>
      </c>
      <c r="B247" s="44">
        <f>Ingots!C247</f>
        <v>0</v>
      </c>
      <c r="C247" s="44">
        <f>'Block (Comp)'!C247</f>
        <v>0</v>
      </c>
      <c r="D247" s="45">
        <f>Catalysts!C247</f>
        <v>0</v>
      </c>
      <c r="E247" s="45">
        <f>'Pellets (Poly)'!F244</f>
        <v>0</v>
      </c>
      <c r="F247" s="45">
        <f>'Compound Vessels'!C249</f>
        <v>0</v>
      </c>
      <c r="G247" s="48" t="str">
        <f>'Complex Vessels'!F247</f>
        <v>Vial (Potassium Iodide)</v>
      </c>
      <c r="H247" s="48" t="str">
        <f>'Complex Vessels'!G247</f>
        <v>Beaker (Potassium Iodide)</v>
      </c>
      <c r="I247" s="48" t="str">
        <f>'Complex Vessels'!H247</f>
        <v>Drum (Potassium Iodide)</v>
      </c>
      <c r="J247" s="48" t="str">
        <f>'Complex Vessels'!I247</f>
        <v>Chemical Vat (Potassium Iodide)</v>
      </c>
      <c r="K247" s="45">
        <f>'Element Vessels'!F247</f>
        <v>0</v>
      </c>
      <c r="L247" s="45">
        <f>'Element Vessels'!G247</f>
        <v>0</v>
      </c>
      <c r="M247" s="45">
        <f>'Element Vessels'!H247</f>
        <v>0</v>
      </c>
      <c r="N247" s="45">
        <f>'Element Vessels'!I247</f>
        <v>0</v>
      </c>
      <c r="O247" s="51">
        <f>'Pellets (Poly)'!F247</f>
        <v>0</v>
      </c>
      <c r="P247" s="51">
        <f>'Pellets (Poly)'!G247</f>
        <v>0</v>
      </c>
      <c r="Q247" s="51">
        <f>'Pellets (Poly)'!H247</f>
        <v>0</v>
      </c>
      <c r="R247" s="51">
        <f>'Pellets (Poly)'!I247</f>
        <v>0</v>
      </c>
      <c r="S247" s="51">
        <f>'Fibers (Poly)'!C247</f>
        <v>0</v>
      </c>
      <c r="T247" s="51">
        <f>'Blocks (Poly)'!D247</f>
        <v>0</v>
      </c>
      <c r="U247" s="51">
        <f>'Slabs (Poly)'!F247</f>
        <v>0</v>
      </c>
      <c r="V247" s="51">
        <f>'Stairs (Poly)'!D247</f>
        <v>0</v>
      </c>
      <c r="W247" s="45">
        <f>Molds!C247</f>
        <v>0</v>
      </c>
      <c r="X247" s="45">
        <f xml:space="preserve"> 'Molded Items'!C247</f>
        <v>0</v>
      </c>
      <c r="Y247" s="45">
        <f>Inventories!$D247</f>
        <v>0</v>
      </c>
      <c r="Z247" s="45">
        <f>'Gripped Tools'!C247</f>
        <v>0</v>
      </c>
      <c r="AA247" s="45">
        <f>'Pogo Stick'!$C247</f>
        <v>0</v>
      </c>
      <c r="AB247" s="45">
        <f>'Custom Item'!$C247</f>
        <v>0</v>
      </c>
      <c r="AC247" s="45">
        <f>'[1]Items (MC)'!A247</f>
        <v>0</v>
      </c>
      <c r="AD247" s="45">
        <f>'[1]Blocks (MC)'!A247</f>
        <v>0</v>
      </c>
    </row>
    <row r="248" spans="1:30" x14ac:dyDescent="0.2">
      <c r="A248" s="44">
        <f>Ores!C248</f>
        <v>0</v>
      </c>
      <c r="B248" s="44">
        <f>Ingots!C248</f>
        <v>0</v>
      </c>
      <c r="C248" s="44">
        <f>'Block (Comp)'!C248</f>
        <v>0</v>
      </c>
      <c r="D248" s="45">
        <f>Catalysts!C248</f>
        <v>0</v>
      </c>
      <c r="E248" s="45">
        <f>'Pellets (Poly)'!F245</f>
        <v>0</v>
      </c>
      <c r="F248" s="45">
        <f>'Compound Vessels'!C250</f>
        <v>0</v>
      </c>
      <c r="G248" s="48" t="str">
        <f>'Complex Vessels'!F248</f>
        <v>Vial (Potassium Iron (II) Hexacyanoferrate(III))</v>
      </c>
      <c r="H248" s="48" t="str">
        <f>'Complex Vessels'!G248</f>
        <v>Beaker (Potassium Iron (II) Hexacyanoferrate(III))</v>
      </c>
      <c r="I248" s="48" t="str">
        <f>'Complex Vessels'!H248</f>
        <v>Drum (Potassium Iron (II) Hexacyanoferrate(III))</v>
      </c>
      <c r="J248" s="48" t="str">
        <f>'Complex Vessels'!I248</f>
        <v>Chemical Vat (Potassium Iron (II) Hexacyanoferrate(III))</v>
      </c>
      <c r="K248" s="45">
        <f>'Element Vessels'!F248</f>
        <v>0</v>
      </c>
      <c r="L248" s="45">
        <f>'Element Vessels'!G248</f>
        <v>0</v>
      </c>
      <c r="M248" s="45">
        <f>'Element Vessels'!H248</f>
        <v>0</v>
      </c>
      <c r="N248" s="45">
        <f>'Element Vessels'!I248</f>
        <v>0</v>
      </c>
      <c r="O248" s="51">
        <f>'Pellets (Poly)'!F248</f>
        <v>0</v>
      </c>
      <c r="P248" s="51">
        <f>'Pellets (Poly)'!G248</f>
        <v>0</v>
      </c>
      <c r="Q248" s="51">
        <f>'Pellets (Poly)'!H248</f>
        <v>0</v>
      </c>
      <c r="R248" s="51">
        <f>'Pellets (Poly)'!I248</f>
        <v>0</v>
      </c>
      <c r="S248" s="51">
        <f>'Fibers (Poly)'!C248</f>
        <v>0</v>
      </c>
      <c r="T248" s="51">
        <f>'Blocks (Poly)'!D248</f>
        <v>0</v>
      </c>
      <c r="U248" s="51">
        <f>'Slabs (Poly)'!F248</f>
        <v>0</v>
      </c>
      <c r="V248" s="51">
        <f>'Stairs (Poly)'!D248</f>
        <v>0</v>
      </c>
      <c r="W248" s="45">
        <f>Molds!C248</f>
        <v>0</v>
      </c>
      <c r="X248" s="45">
        <f xml:space="preserve"> 'Molded Items'!C248</f>
        <v>0</v>
      </c>
      <c r="Y248" s="45">
        <f>Inventories!$D248</f>
        <v>0</v>
      </c>
      <c r="Z248" s="45">
        <f>'Gripped Tools'!C248</f>
        <v>0</v>
      </c>
      <c r="AA248" s="45">
        <f>'Pogo Stick'!$C248</f>
        <v>0</v>
      </c>
      <c r="AB248" s="45">
        <f>'Custom Item'!$C248</f>
        <v>0</v>
      </c>
      <c r="AC248" s="45">
        <f>'[1]Items (MC)'!A248</f>
        <v>0</v>
      </c>
      <c r="AD248" s="45">
        <f>'[1]Blocks (MC)'!A248</f>
        <v>0</v>
      </c>
    </row>
    <row r="249" spans="1:30" x14ac:dyDescent="0.2">
      <c r="A249" s="44">
        <f>Ores!C249</f>
        <v>0</v>
      </c>
      <c r="B249" s="44">
        <f>Ingots!C249</f>
        <v>0</v>
      </c>
      <c r="C249" s="44">
        <f>'Block (Comp)'!C249</f>
        <v>0</v>
      </c>
      <c r="D249" s="45">
        <f>Catalysts!C249</f>
        <v>0</v>
      </c>
      <c r="E249" s="45">
        <f>'Pellets (Poly)'!F246</f>
        <v>0</v>
      </c>
      <c r="F249" s="45">
        <f>'Compound Vessels'!C251</f>
        <v>0</v>
      </c>
      <c r="G249" s="48" t="str">
        <f>'Complex Vessels'!F249</f>
        <v>Vial (Potassium Metabisulfite)</v>
      </c>
      <c r="H249" s="48" t="str">
        <f>'Complex Vessels'!G249</f>
        <v>Beaker (Potassium Metabisulfite)</v>
      </c>
      <c r="I249" s="48" t="str">
        <f>'Complex Vessels'!H249</f>
        <v>Drum (Potassium Metabisulfite)</v>
      </c>
      <c r="J249" s="48" t="str">
        <f>'Complex Vessels'!I249</f>
        <v>Chemical Vat (Potassium Metabisulfite)</v>
      </c>
      <c r="K249" s="45">
        <f>'Element Vessels'!F249</f>
        <v>0</v>
      </c>
      <c r="L249" s="45">
        <f>'Element Vessels'!G249</f>
        <v>0</v>
      </c>
      <c r="M249" s="45">
        <f>'Element Vessels'!H249</f>
        <v>0</v>
      </c>
      <c r="N249" s="45">
        <f>'Element Vessels'!I249</f>
        <v>0</v>
      </c>
      <c r="O249" s="51">
        <f>'Pellets (Poly)'!F249</f>
        <v>0</v>
      </c>
      <c r="P249" s="51">
        <f>'Pellets (Poly)'!G249</f>
        <v>0</v>
      </c>
      <c r="Q249" s="51">
        <f>'Pellets (Poly)'!H249</f>
        <v>0</v>
      </c>
      <c r="R249" s="51">
        <f>'Pellets (Poly)'!I249</f>
        <v>0</v>
      </c>
      <c r="S249" s="51">
        <f>'Fibers (Poly)'!C249</f>
        <v>0</v>
      </c>
      <c r="T249" s="51">
        <f>'Blocks (Poly)'!D249</f>
        <v>0</v>
      </c>
      <c r="U249" s="51">
        <f>'Slabs (Poly)'!F249</f>
        <v>0</v>
      </c>
      <c r="V249" s="51">
        <f>'Stairs (Poly)'!D249</f>
        <v>0</v>
      </c>
      <c r="W249" s="45">
        <f>Molds!C249</f>
        <v>0</v>
      </c>
      <c r="X249" s="45">
        <f xml:space="preserve"> 'Molded Items'!C249</f>
        <v>0</v>
      </c>
      <c r="Y249" s="45">
        <f>Inventories!$D249</f>
        <v>0</v>
      </c>
      <c r="Z249" s="45">
        <f>'Gripped Tools'!C249</f>
        <v>0</v>
      </c>
      <c r="AA249" s="45">
        <f>'Pogo Stick'!$C249</f>
        <v>0</v>
      </c>
      <c r="AB249" s="45">
        <f>'Custom Item'!$C249</f>
        <v>0</v>
      </c>
      <c r="AC249" s="45">
        <f>'[1]Items (MC)'!A249</f>
        <v>0</v>
      </c>
      <c r="AD249" s="45">
        <f>'[1]Blocks (MC)'!A249</f>
        <v>0</v>
      </c>
    </row>
    <row r="250" spans="1:30" x14ac:dyDescent="0.2">
      <c r="A250" s="44">
        <f>Ores!C250</f>
        <v>0</v>
      </c>
      <c r="B250" s="44">
        <f>Ingots!C250</f>
        <v>0</v>
      </c>
      <c r="C250" s="44">
        <f>'Block (Comp)'!C250</f>
        <v>0</v>
      </c>
      <c r="D250" s="45">
        <f>Catalysts!C250</f>
        <v>0</v>
      </c>
      <c r="E250" s="45">
        <f>'Pellets (Poly)'!F247</f>
        <v>0</v>
      </c>
      <c r="F250" s="45">
        <f>'Compound Vessels'!C252</f>
        <v>0</v>
      </c>
      <c r="G250" s="48" t="str">
        <f>'Complex Vessels'!F250</f>
        <v>Vial (Potassium Nitrate)</v>
      </c>
      <c r="H250" s="48" t="str">
        <f>'Complex Vessels'!G250</f>
        <v>Beaker (Potassium Nitrate)</v>
      </c>
      <c r="I250" s="48" t="str">
        <f>'Complex Vessels'!H250</f>
        <v>Drum (Potassium Nitrate)</v>
      </c>
      <c r="J250" s="48" t="str">
        <f>'Complex Vessels'!I250</f>
        <v>Chemical Vat (Potassium Nitrate)</v>
      </c>
      <c r="K250" s="45">
        <f>'Element Vessels'!F250</f>
        <v>0</v>
      </c>
      <c r="L250" s="45">
        <f>'Element Vessels'!G250</f>
        <v>0</v>
      </c>
      <c r="M250" s="45">
        <f>'Element Vessels'!H250</f>
        <v>0</v>
      </c>
      <c r="N250" s="45">
        <f>'Element Vessels'!I250</f>
        <v>0</v>
      </c>
      <c r="O250" s="51">
        <f>'Pellets (Poly)'!F250</f>
        <v>0</v>
      </c>
      <c r="P250" s="51">
        <f>'Pellets (Poly)'!G250</f>
        <v>0</v>
      </c>
      <c r="Q250" s="51">
        <f>'Pellets (Poly)'!H250</f>
        <v>0</v>
      </c>
      <c r="R250" s="51">
        <f>'Pellets (Poly)'!I250</f>
        <v>0</v>
      </c>
      <c r="S250" s="51">
        <f>'Fibers (Poly)'!C250</f>
        <v>0</v>
      </c>
      <c r="T250" s="51">
        <f>'Blocks (Poly)'!D250</f>
        <v>0</v>
      </c>
      <c r="U250" s="51">
        <f>'Slabs (Poly)'!F250</f>
        <v>0</v>
      </c>
      <c r="V250" s="51">
        <f>'Stairs (Poly)'!D250</f>
        <v>0</v>
      </c>
      <c r="W250" s="45">
        <f>Molds!C250</f>
        <v>0</v>
      </c>
      <c r="X250" s="45">
        <f xml:space="preserve"> 'Molded Items'!C250</f>
        <v>0</v>
      </c>
      <c r="Y250" s="45">
        <f>Inventories!$D250</f>
        <v>0</v>
      </c>
      <c r="Z250" s="45">
        <f>'Gripped Tools'!C250</f>
        <v>0</v>
      </c>
      <c r="AA250" s="45">
        <f>'Pogo Stick'!$C250</f>
        <v>0</v>
      </c>
      <c r="AB250" s="45">
        <f>'Custom Item'!$C250</f>
        <v>0</v>
      </c>
      <c r="AC250" s="45">
        <f>'[1]Items (MC)'!A250</f>
        <v>0</v>
      </c>
      <c r="AD250" s="45">
        <f>'[1]Blocks (MC)'!A250</f>
        <v>0</v>
      </c>
    </row>
    <row r="251" spans="1:30" x14ac:dyDescent="0.2">
      <c r="A251" s="44">
        <f>Ores!C251</f>
        <v>0</v>
      </c>
      <c r="B251" s="44">
        <f>Ingots!C251</f>
        <v>0</v>
      </c>
      <c r="C251" s="44">
        <f>'Block (Comp)'!C251</f>
        <v>0</v>
      </c>
      <c r="D251" s="45">
        <f>Catalysts!C251</f>
        <v>0</v>
      </c>
      <c r="E251" s="45">
        <f>'Pellets (Poly)'!F248</f>
        <v>0</v>
      </c>
      <c r="F251" s="45">
        <f>'Compound Vessels'!C253</f>
        <v>0</v>
      </c>
      <c r="G251" s="48" t="str">
        <f>'Complex Vessels'!F251</f>
        <v>Vial (Potassium Permanganate)</v>
      </c>
      <c r="H251" s="48" t="str">
        <f>'Complex Vessels'!G251</f>
        <v>Beaker (Potassium Permanganate)</v>
      </c>
      <c r="I251" s="48" t="str">
        <f>'Complex Vessels'!H251</f>
        <v>Drum (Potassium Permanganate)</v>
      </c>
      <c r="J251" s="48" t="str">
        <f>'Complex Vessels'!I251</f>
        <v>Chemical Vat (Potassium Permanganate)</v>
      </c>
      <c r="K251" s="45">
        <f>'Element Vessels'!F251</f>
        <v>0</v>
      </c>
      <c r="L251" s="45">
        <f>'Element Vessels'!G251</f>
        <v>0</v>
      </c>
      <c r="M251" s="45">
        <f>'Element Vessels'!H251</f>
        <v>0</v>
      </c>
      <c r="N251" s="45">
        <f>'Element Vessels'!I251</f>
        <v>0</v>
      </c>
      <c r="O251" s="51">
        <f>'Pellets (Poly)'!F251</f>
        <v>0</v>
      </c>
      <c r="P251" s="51">
        <f>'Pellets (Poly)'!G251</f>
        <v>0</v>
      </c>
      <c r="Q251" s="51">
        <f>'Pellets (Poly)'!H251</f>
        <v>0</v>
      </c>
      <c r="R251" s="51">
        <f>'Pellets (Poly)'!I251</f>
        <v>0</v>
      </c>
      <c r="S251" s="51">
        <f>'Fibers (Poly)'!C251</f>
        <v>0</v>
      </c>
      <c r="T251" s="51">
        <f>'Blocks (Poly)'!D251</f>
        <v>0</v>
      </c>
      <c r="U251" s="51">
        <f>'Slabs (Poly)'!F251</f>
        <v>0</v>
      </c>
      <c r="V251" s="51">
        <f>'Stairs (Poly)'!D251</f>
        <v>0</v>
      </c>
      <c r="W251" s="45">
        <f>Molds!C251</f>
        <v>0</v>
      </c>
      <c r="X251" s="45">
        <f xml:space="preserve"> 'Molded Items'!C251</f>
        <v>0</v>
      </c>
      <c r="Y251" s="45">
        <f>Inventories!$D251</f>
        <v>0</v>
      </c>
      <c r="Z251" s="45">
        <f>'Gripped Tools'!C251</f>
        <v>0</v>
      </c>
      <c r="AA251" s="45">
        <f>'Pogo Stick'!$C251</f>
        <v>0</v>
      </c>
      <c r="AB251" s="45">
        <f>'Custom Item'!$C251</f>
        <v>0</v>
      </c>
      <c r="AC251" s="45">
        <f>'[1]Items (MC)'!A251</f>
        <v>0</v>
      </c>
      <c r="AD251" s="45">
        <f>'[1]Blocks (MC)'!A251</f>
        <v>0</v>
      </c>
    </row>
    <row r="252" spans="1:30" x14ac:dyDescent="0.2">
      <c r="A252" s="44">
        <f>Ores!C252</f>
        <v>0</v>
      </c>
      <c r="B252" s="44">
        <f>Ingots!C252</f>
        <v>0</v>
      </c>
      <c r="C252" s="44">
        <f>'Block (Comp)'!C252</f>
        <v>0</v>
      </c>
      <c r="D252" s="45">
        <f>Catalysts!C252</f>
        <v>0</v>
      </c>
      <c r="E252" s="45">
        <f>'Pellets (Poly)'!F249</f>
        <v>0</v>
      </c>
      <c r="F252" s="45">
        <f>'Compound Vessels'!C254</f>
        <v>0</v>
      </c>
      <c r="G252" s="48" t="str">
        <f>'Complex Vessels'!F252</f>
        <v>Vial (Potassium Phenoxide)</v>
      </c>
      <c r="H252" s="48" t="str">
        <f>'Complex Vessels'!G252</f>
        <v>Beaker (Potassium Phenoxide)</v>
      </c>
      <c r="I252" s="48" t="str">
        <f>'Complex Vessels'!H252</f>
        <v>Drum (Potassium Phenoxide)</v>
      </c>
      <c r="J252" s="48" t="str">
        <f>'Complex Vessels'!I252</f>
        <v>Chemical Vat (Potassium Phenoxide)</v>
      </c>
      <c r="K252" s="45">
        <f>'Element Vessels'!F252</f>
        <v>0</v>
      </c>
      <c r="L252" s="45">
        <f>'Element Vessels'!G252</f>
        <v>0</v>
      </c>
      <c r="M252" s="45">
        <f>'Element Vessels'!H252</f>
        <v>0</v>
      </c>
      <c r="N252" s="45">
        <f>'Element Vessels'!I252</f>
        <v>0</v>
      </c>
      <c r="O252" s="51">
        <f>'Pellets (Poly)'!F252</f>
        <v>0</v>
      </c>
      <c r="P252" s="51">
        <f>'Pellets (Poly)'!G252</f>
        <v>0</v>
      </c>
      <c r="Q252" s="51">
        <f>'Pellets (Poly)'!H252</f>
        <v>0</v>
      </c>
      <c r="R252" s="51">
        <f>'Pellets (Poly)'!I252</f>
        <v>0</v>
      </c>
      <c r="S252" s="51">
        <f>'Fibers (Poly)'!C252</f>
        <v>0</v>
      </c>
      <c r="T252" s="51">
        <f>'Blocks (Poly)'!D252</f>
        <v>0</v>
      </c>
      <c r="U252" s="51">
        <f>'Slabs (Poly)'!F252</f>
        <v>0</v>
      </c>
      <c r="V252" s="51">
        <f>'Stairs (Poly)'!D252</f>
        <v>0</v>
      </c>
      <c r="W252" s="45">
        <f>Molds!C252</f>
        <v>0</v>
      </c>
      <c r="X252" s="45">
        <f xml:space="preserve"> 'Molded Items'!C252</f>
        <v>0</v>
      </c>
      <c r="Y252" s="45">
        <f>Inventories!$D252</f>
        <v>0</v>
      </c>
      <c r="Z252" s="45">
        <f>'Gripped Tools'!C252</f>
        <v>0</v>
      </c>
      <c r="AA252" s="45">
        <f>'Pogo Stick'!$C252</f>
        <v>0</v>
      </c>
      <c r="AB252" s="45">
        <f>'Custom Item'!$C252</f>
        <v>0</v>
      </c>
      <c r="AC252" s="45">
        <f>'[1]Items (MC)'!A252</f>
        <v>0</v>
      </c>
      <c r="AD252" s="45">
        <f>'[1]Blocks (MC)'!A252</f>
        <v>0</v>
      </c>
    </row>
    <row r="253" spans="1:30" x14ac:dyDescent="0.2">
      <c r="A253" s="44">
        <f>Ores!C253</f>
        <v>0</v>
      </c>
      <c r="B253" s="44">
        <f>Ingots!C253</f>
        <v>0</v>
      </c>
      <c r="C253" s="44">
        <f>'Block (Comp)'!C253</f>
        <v>0</v>
      </c>
      <c r="D253" s="45">
        <f>Catalysts!C253</f>
        <v>0</v>
      </c>
      <c r="E253" s="45">
        <f>'Pellets (Poly)'!F250</f>
        <v>0</v>
      </c>
      <c r="F253" s="45">
        <f>'Compound Vessels'!C255</f>
        <v>0</v>
      </c>
      <c r="G253" s="48" t="str">
        <f>'Complex Vessels'!F253</f>
        <v>Vial (Potassium Sodium Tartrate)</v>
      </c>
      <c r="H253" s="48" t="str">
        <f>'Complex Vessels'!G253</f>
        <v>Beaker (Potassium Sodium Tartrate)</v>
      </c>
      <c r="I253" s="48" t="str">
        <f>'Complex Vessels'!H253</f>
        <v>Drum (Potassium Sodium Tartrate)</v>
      </c>
      <c r="J253" s="48" t="str">
        <f>'Complex Vessels'!I253</f>
        <v>Chemical Vat (Potassium Sodium Tartrate)</v>
      </c>
      <c r="K253" s="45">
        <f>'Element Vessels'!F253</f>
        <v>0</v>
      </c>
      <c r="L253" s="45">
        <f>'Element Vessels'!G253</f>
        <v>0</v>
      </c>
      <c r="M253" s="45">
        <f>'Element Vessels'!H253</f>
        <v>0</v>
      </c>
      <c r="N253" s="45">
        <f>'Element Vessels'!I253</f>
        <v>0</v>
      </c>
      <c r="O253" s="51">
        <f>'Pellets (Poly)'!F253</f>
        <v>0</v>
      </c>
      <c r="P253" s="51">
        <f>'Pellets (Poly)'!G253</f>
        <v>0</v>
      </c>
      <c r="Q253" s="51">
        <f>'Pellets (Poly)'!H253</f>
        <v>0</v>
      </c>
      <c r="R253" s="51">
        <f>'Pellets (Poly)'!I253</f>
        <v>0</v>
      </c>
      <c r="S253" s="51">
        <f>'Fibers (Poly)'!C253</f>
        <v>0</v>
      </c>
      <c r="T253" s="51">
        <f>'Blocks (Poly)'!D253</f>
        <v>0</v>
      </c>
      <c r="U253" s="51">
        <f>'Slabs (Poly)'!F253</f>
        <v>0</v>
      </c>
      <c r="V253" s="51">
        <f>'Stairs (Poly)'!D253</f>
        <v>0</v>
      </c>
      <c r="W253" s="45">
        <f>Molds!C253</f>
        <v>0</v>
      </c>
      <c r="X253" s="45">
        <f xml:space="preserve"> 'Molded Items'!C253</f>
        <v>0</v>
      </c>
      <c r="Y253" s="45">
        <f>Inventories!$D253</f>
        <v>0</v>
      </c>
      <c r="Z253" s="45">
        <f>'Gripped Tools'!C253</f>
        <v>0</v>
      </c>
      <c r="AA253" s="45">
        <f>'Pogo Stick'!$C253</f>
        <v>0</v>
      </c>
      <c r="AB253" s="45">
        <f>'Custom Item'!$C253</f>
        <v>0</v>
      </c>
      <c r="AC253" s="45">
        <f>'[1]Items (MC)'!A253</f>
        <v>0</v>
      </c>
      <c r="AD253" s="45">
        <f>'[1]Blocks (MC)'!A253</f>
        <v>0</v>
      </c>
    </row>
    <row r="254" spans="1:30" x14ac:dyDescent="0.2">
      <c r="A254" s="44">
        <f>Ores!C254</f>
        <v>0</v>
      </c>
      <c r="B254" s="44">
        <f>Ingots!C254</f>
        <v>0</v>
      </c>
      <c r="C254" s="44">
        <f>'Block (Comp)'!C254</f>
        <v>0</v>
      </c>
      <c r="D254" s="45">
        <f>Catalysts!C254</f>
        <v>0</v>
      </c>
      <c r="E254" s="45">
        <f>'Pellets (Poly)'!F251</f>
        <v>0</v>
      </c>
      <c r="F254" s="45">
        <f>'Compound Vessels'!C256</f>
        <v>0</v>
      </c>
      <c r="G254" s="48" t="str">
        <f>'Complex Vessels'!F254</f>
        <v>Flask (Propane)</v>
      </c>
      <c r="H254" s="48" t="str">
        <f>'Complex Vessels'!G254</f>
        <v>Cartridge (Propane)</v>
      </c>
      <c r="I254" s="48" t="str">
        <f>'Complex Vessels'!H254</f>
        <v>Canister (Propane)</v>
      </c>
      <c r="J254" s="48" t="str">
        <f>'Complex Vessels'!I254</f>
        <v>Chemical Tank (Propane)</v>
      </c>
      <c r="K254" s="45">
        <f>'Element Vessels'!F254</f>
        <v>0</v>
      </c>
      <c r="L254" s="45">
        <f>'Element Vessels'!G254</f>
        <v>0</v>
      </c>
      <c r="M254" s="45">
        <f>'Element Vessels'!H254</f>
        <v>0</v>
      </c>
      <c r="N254" s="45">
        <f>'Element Vessels'!I254</f>
        <v>0</v>
      </c>
      <c r="O254" s="51">
        <f>'Pellets (Poly)'!F254</f>
        <v>0</v>
      </c>
      <c r="P254" s="51">
        <f>'Pellets (Poly)'!G254</f>
        <v>0</v>
      </c>
      <c r="Q254" s="51">
        <f>'Pellets (Poly)'!H254</f>
        <v>0</v>
      </c>
      <c r="R254" s="51">
        <f>'Pellets (Poly)'!I254</f>
        <v>0</v>
      </c>
      <c r="S254" s="51">
        <f>'Fibers (Poly)'!C254</f>
        <v>0</v>
      </c>
      <c r="T254" s="51">
        <f>'Blocks (Poly)'!D254</f>
        <v>0</v>
      </c>
      <c r="U254" s="51">
        <f>'Slabs (Poly)'!F254</f>
        <v>0</v>
      </c>
      <c r="V254" s="51">
        <f>'Stairs (Poly)'!D254</f>
        <v>0</v>
      </c>
      <c r="W254" s="45">
        <f>Molds!C254</f>
        <v>0</v>
      </c>
      <c r="X254" s="45">
        <f xml:space="preserve"> 'Molded Items'!C254</f>
        <v>0</v>
      </c>
      <c r="Y254" s="45">
        <f>Inventories!$D254</f>
        <v>0</v>
      </c>
      <c r="Z254" s="45">
        <f>'Gripped Tools'!C254</f>
        <v>0</v>
      </c>
      <c r="AA254" s="45">
        <f>'Pogo Stick'!$C254</f>
        <v>0</v>
      </c>
      <c r="AB254" s="45">
        <f>'Custom Item'!$C254</f>
        <v>0</v>
      </c>
      <c r="AC254" s="45">
        <f>'[1]Items (MC)'!A254</f>
        <v>0</v>
      </c>
      <c r="AD254" s="45">
        <f>'[1]Blocks (MC)'!A254</f>
        <v>0</v>
      </c>
    </row>
    <row r="255" spans="1:30" x14ac:dyDescent="0.2">
      <c r="A255" s="44">
        <f>Ores!C255</f>
        <v>0</v>
      </c>
      <c r="B255" s="44">
        <f>Ingots!C255</f>
        <v>0</v>
      </c>
      <c r="C255" s="44">
        <f>'Block (Comp)'!C255</f>
        <v>0</v>
      </c>
      <c r="D255" s="45">
        <f>Catalysts!C255</f>
        <v>0</v>
      </c>
      <c r="E255" s="45">
        <f>'Pellets (Poly)'!F252</f>
        <v>0</v>
      </c>
      <c r="F255" s="45">
        <f>'Compound Vessels'!C257</f>
        <v>0</v>
      </c>
      <c r="G255" s="48" t="str">
        <f>'Complex Vessels'!F255</f>
        <v>Vial (Propanol)</v>
      </c>
      <c r="H255" s="48" t="str">
        <f>'Complex Vessels'!G255</f>
        <v>Beaker (Propanol)</v>
      </c>
      <c r="I255" s="48" t="str">
        <f>'Complex Vessels'!H255</f>
        <v>Drum (Propanol)</v>
      </c>
      <c r="J255" s="48" t="str">
        <f>'Complex Vessels'!I255</f>
        <v>Chemical Vat (Propanol)</v>
      </c>
      <c r="K255" s="45">
        <f>'Element Vessels'!F255</f>
        <v>0</v>
      </c>
      <c r="L255" s="45">
        <f>'Element Vessels'!G255</f>
        <v>0</v>
      </c>
      <c r="M255" s="45">
        <f>'Element Vessels'!H255</f>
        <v>0</v>
      </c>
      <c r="N255" s="45">
        <f>'Element Vessels'!I255</f>
        <v>0</v>
      </c>
      <c r="O255" s="51">
        <f>'Pellets (Poly)'!F255</f>
        <v>0</v>
      </c>
      <c r="P255" s="51">
        <f>'Pellets (Poly)'!G255</f>
        <v>0</v>
      </c>
      <c r="Q255" s="51">
        <f>'Pellets (Poly)'!H255</f>
        <v>0</v>
      </c>
      <c r="R255" s="51">
        <f>'Pellets (Poly)'!I255</f>
        <v>0</v>
      </c>
      <c r="S255" s="51">
        <f>'Fibers (Poly)'!C255</f>
        <v>0</v>
      </c>
      <c r="T255" s="51">
        <f>'Blocks (Poly)'!D255</f>
        <v>0</v>
      </c>
      <c r="U255" s="51">
        <f>'Slabs (Poly)'!F255</f>
        <v>0</v>
      </c>
      <c r="V255" s="51">
        <f>'Stairs (Poly)'!D255</f>
        <v>0</v>
      </c>
      <c r="W255" s="45">
        <f>Molds!C255</f>
        <v>0</v>
      </c>
      <c r="X255" s="45">
        <f xml:space="preserve"> 'Molded Items'!C255</f>
        <v>0</v>
      </c>
      <c r="Y255" s="45">
        <f>Inventories!$D255</f>
        <v>0</v>
      </c>
      <c r="Z255" s="45">
        <f>'Gripped Tools'!C255</f>
        <v>0</v>
      </c>
      <c r="AA255" s="45">
        <f>'Pogo Stick'!$C255</f>
        <v>0</v>
      </c>
      <c r="AB255" s="45">
        <f>'Custom Item'!$C255</f>
        <v>0</v>
      </c>
      <c r="AC255" s="45">
        <f>'[1]Items (MC)'!A255</f>
        <v>0</v>
      </c>
      <c r="AD255" s="45">
        <f>'[1]Blocks (MC)'!A255</f>
        <v>0</v>
      </c>
    </row>
    <row r="256" spans="1:30" x14ac:dyDescent="0.2">
      <c r="A256" s="44">
        <f>Ores!C256</f>
        <v>0</v>
      </c>
      <c r="B256" s="44">
        <f>Ingots!C256</f>
        <v>0</v>
      </c>
      <c r="C256" s="44">
        <f>'Block (Comp)'!C256</f>
        <v>0</v>
      </c>
      <c r="D256" s="45">
        <f>Catalysts!C256</f>
        <v>0</v>
      </c>
      <c r="E256" s="45">
        <f>'Pellets (Poly)'!F253</f>
        <v>0</v>
      </c>
      <c r="F256" s="45">
        <f>'Compound Vessels'!C258</f>
        <v>0</v>
      </c>
      <c r="G256" s="48" t="str">
        <f>'Complex Vessels'!F256</f>
        <v>Vial (Propylene)</v>
      </c>
      <c r="H256" s="48" t="str">
        <f>'Complex Vessels'!G256</f>
        <v>Beaker (Propylene)</v>
      </c>
      <c r="I256" s="48" t="str">
        <f>'Complex Vessels'!H256</f>
        <v>Drum (Propylene)</v>
      </c>
      <c r="J256" s="48" t="str">
        <f>'Complex Vessels'!I256</f>
        <v>Chemical Vat (Propylene)</v>
      </c>
      <c r="K256" s="45">
        <f>'Element Vessels'!F256</f>
        <v>0</v>
      </c>
      <c r="L256" s="45">
        <f>'Element Vessels'!G256</f>
        <v>0</v>
      </c>
      <c r="M256" s="45">
        <f>'Element Vessels'!H256</f>
        <v>0</v>
      </c>
      <c r="N256" s="45">
        <f>'Element Vessels'!I256</f>
        <v>0</v>
      </c>
      <c r="O256" s="51">
        <f>'Pellets (Poly)'!F256</f>
        <v>0</v>
      </c>
      <c r="P256" s="51">
        <f>'Pellets (Poly)'!G256</f>
        <v>0</v>
      </c>
      <c r="Q256" s="51">
        <f>'Pellets (Poly)'!H256</f>
        <v>0</v>
      </c>
      <c r="R256" s="51">
        <f>'Pellets (Poly)'!I256</f>
        <v>0</v>
      </c>
      <c r="S256" s="51">
        <f>'Fibers (Poly)'!C256</f>
        <v>0</v>
      </c>
      <c r="T256" s="51">
        <f>'Blocks (Poly)'!D256</f>
        <v>0</v>
      </c>
      <c r="U256" s="51">
        <f>'Slabs (Poly)'!F256</f>
        <v>0</v>
      </c>
      <c r="V256" s="51">
        <f>'Stairs (Poly)'!D256</f>
        <v>0</v>
      </c>
      <c r="W256" s="45">
        <f>Molds!C256</f>
        <v>0</v>
      </c>
      <c r="X256" s="45">
        <f xml:space="preserve"> 'Molded Items'!C256</f>
        <v>0</v>
      </c>
      <c r="Y256" s="45">
        <f>Inventories!$D256</f>
        <v>0</v>
      </c>
      <c r="Z256" s="45">
        <f>'Gripped Tools'!C256</f>
        <v>0</v>
      </c>
      <c r="AA256" s="45">
        <f>'Pogo Stick'!$C256</f>
        <v>0</v>
      </c>
      <c r="AB256" s="45">
        <f>'Custom Item'!$C256</f>
        <v>0</v>
      </c>
      <c r="AC256" s="45">
        <f>'[1]Items (MC)'!A256</f>
        <v>0</v>
      </c>
      <c r="AD256" s="45">
        <f>'[1]Blocks (MC)'!A256</f>
        <v>0</v>
      </c>
    </row>
    <row r="257" spans="1:30" x14ac:dyDescent="0.2">
      <c r="A257" s="44">
        <f>Ores!C257</f>
        <v>0</v>
      </c>
      <c r="B257" s="44">
        <f>Ingots!C257</f>
        <v>0</v>
      </c>
      <c r="C257" s="44">
        <f>'Block (Comp)'!C257</f>
        <v>0</v>
      </c>
      <c r="D257" s="45">
        <f>Catalysts!C257</f>
        <v>0</v>
      </c>
      <c r="E257" s="45">
        <f>'Pellets (Poly)'!F254</f>
        <v>0</v>
      </c>
      <c r="F257" s="45">
        <f>'Compound Vessels'!C259</f>
        <v>0</v>
      </c>
      <c r="G257" s="48" t="str">
        <f>'Complex Vessels'!F257</f>
        <v>Vial (Rum)</v>
      </c>
      <c r="H257" s="48" t="str">
        <f>'Complex Vessels'!G257</f>
        <v>Beaker (Rum)</v>
      </c>
      <c r="I257" s="48" t="str">
        <f>'Complex Vessels'!H257</f>
        <v>Drum (Rum)</v>
      </c>
      <c r="J257" s="48" t="str">
        <f>'Complex Vessels'!I257</f>
        <v>Chemical Vat (Rum)</v>
      </c>
      <c r="K257" s="45">
        <f>'Element Vessels'!F257</f>
        <v>0</v>
      </c>
      <c r="L257" s="45">
        <f>'Element Vessels'!G257</f>
        <v>0</v>
      </c>
      <c r="M257" s="45">
        <f>'Element Vessels'!H257</f>
        <v>0</v>
      </c>
      <c r="N257" s="45">
        <f>'Element Vessels'!I257</f>
        <v>0</v>
      </c>
      <c r="O257" s="51">
        <f>'Pellets (Poly)'!F257</f>
        <v>0</v>
      </c>
      <c r="P257" s="51">
        <f>'Pellets (Poly)'!G257</f>
        <v>0</v>
      </c>
      <c r="Q257" s="51">
        <f>'Pellets (Poly)'!H257</f>
        <v>0</v>
      </c>
      <c r="R257" s="51">
        <f>'Pellets (Poly)'!I257</f>
        <v>0</v>
      </c>
      <c r="S257" s="51">
        <f>'Fibers (Poly)'!C257</f>
        <v>0</v>
      </c>
      <c r="T257" s="51">
        <f>'Blocks (Poly)'!D257</f>
        <v>0</v>
      </c>
      <c r="U257" s="51">
        <f>'Slabs (Poly)'!F257</f>
        <v>0</v>
      </c>
      <c r="V257" s="51">
        <f>'Stairs (Poly)'!D257</f>
        <v>0</v>
      </c>
      <c r="W257" s="45">
        <f>Molds!C257</f>
        <v>0</v>
      </c>
      <c r="X257" s="45">
        <f xml:space="preserve"> 'Molded Items'!C257</f>
        <v>0</v>
      </c>
      <c r="Y257" s="45">
        <f>Inventories!$D257</f>
        <v>0</v>
      </c>
      <c r="Z257" s="45">
        <f>'Gripped Tools'!C257</f>
        <v>0</v>
      </c>
      <c r="AA257" s="45">
        <f>'Pogo Stick'!$C257</f>
        <v>0</v>
      </c>
      <c r="AB257" s="45">
        <f>'Custom Item'!$C257</f>
        <v>0</v>
      </c>
      <c r="AC257" s="45">
        <f>'[1]Items (MC)'!A257</f>
        <v>0</v>
      </c>
      <c r="AD257" s="45">
        <f>'[1]Blocks (MC)'!A257</f>
        <v>0</v>
      </c>
    </row>
    <row r="258" spans="1:30" x14ac:dyDescent="0.2">
      <c r="A258" s="44">
        <f>Ores!C258</f>
        <v>0</v>
      </c>
      <c r="B258" s="44">
        <f>Ingots!C258</f>
        <v>0</v>
      </c>
      <c r="C258" s="44">
        <f>'Block (Comp)'!C258</f>
        <v>0</v>
      </c>
      <c r="D258" s="45">
        <f>Catalysts!C258</f>
        <v>0</v>
      </c>
      <c r="E258" s="45">
        <f>'Pellets (Poly)'!F255</f>
        <v>0</v>
      </c>
      <c r="F258" s="45">
        <f>'Compound Vessels'!C260</f>
        <v>0</v>
      </c>
      <c r="G258" s="48" t="str">
        <f>'Complex Vessels'!F258</f>
        <v>Bag (Samarium III Chloride)</v>
      </c>
      <c r="H258" s="48" t="str">
        <f>'Complex Vessels'!G258</f>
        <v>Sack (Samarium III Chloride)</v>
      </c>
      <c r="I258" s="48" t="str">
        <f>'Complex Vessels'!H258</f>
        <v>Powder Keg (Samarium III Chloride)</v>
      </c>
      <c r="J258" s="48" t="str">
        <f>'Complex Vessels'!I258</f>
        <v>Chemical Silo (Samarium III Chloride)</v>
      </c>
      <c r="K258" s="45">
        <f>'Element Vessels'!F258</f>
        <v>0</v>
      </c>
      <c r="L258" s="45">
        <f>'Element Vessels'!G258</f>
        <v>0</v>
      </c>
      <c r="M258" s="45">
        <f>'Element Vessels'!H258</f>
        <v>0</v>
      </c>
      <c r="N258" s="45">
        <f>'Element Vessels'!I258</f>
        <v>0</v>
      </c>
      <c r="O258" s="51">
        <f>'Pellets (Poly)'!F258</f>
        <v>0</v>
      </c>
      <c r="P258" s="51">
        <f>'Pellets (Poly)'!G258</f>
        <v>0</v>
      </c>
      <c r="Q258" s="51">
        <f>'Pellets (Poly)'!H258</f>
        <v>0</v>
      </c>
      <c r="R258" s="51">
        <f>'Pellets (Poly)'!I258</f>
        <v>0</v>
      </c>
      <c r="S258" s="51">
        <f>'Fibers (Poly)'!C258</f>
        <v>0</v>
      </c>
      <c r="T258" s="51">
        <f>'Blocks (Poly)'!D258</f>
        <v>0</v>
      </c>
      <c r="U258" s="51">
        <f>'Slabs (Poly)'!F258</f>
        <v>0</v>
      </c>
      <c r="V258" s="51">
        <f>'Stairs (Poly)'!D258</f>
        <v>0</v>
      </c>
      <c r="W258" s="45">
        <f>Molds!C258</f>
        <v>0</v>
      </c>
      <c r="X258" s="45">
        <f xml:space="preserve"> 'Molded Items'!C258</f>
        <v>0</v>
      </c>
      <c r="Y258" s="45">
        <f>Inventories!$D258</f>
        <v>0</v>
      </c>
      <c r="Z258" s="45">
        <f>'Gripped Tools'!C258</f>
        <v>0</v>
      </c>
      <c r="AA258" s="45">
        <f>'Pogo Stick'!$C258</f>
        <v>0</v>
      </c>
      <c r="AB258" s="45">
        <f>'Custom Item'!$C258</f>
        <v>0</v>
      </c>
      <c r="AC258" s="45">
        <f>'[1]Items (MC)'!A258</f>
        <v>0</v>
      </c>
      <c r="AD258" s="45">
        <f>'[1]Blocks (MC)'!A258</f>
        <v>0</v>
      </c>
    </row>
    <row r="259" spans="1:30" x14ac:dyDescent="0.2">
      <c r="A259" s="44">
        <f>Ores!C259</f>
        <v>0</v>
      </c>
      <c r="B259" s="44">
        <f>Ingots!C259</f>
        <v>0</v>
      </c>
      <c r="C259" s="44">
        <f>'Block (Comp)'!C259</f>
        <v>0</v>
      </c>
      <c r="D259" s="45">
        <f>Catalysts!C259</f>
        <v>0</v>
      </c>
      <c r="E259" s="45">
        <f>'Pellets (Poly)'!F256</f>
        <v>0</v>
      </c>
      <c r="F259" s="45">
        <f>'Compound Vessels'!C261</f>
        <v>0</v>
      </c>
      <c r="G259" s="48" t="str">
        <f>'Complex Vessels'!F259</f>
        <v>Vial (Silicon Carbide)</v>
      </c>
      <c r="H259" s="48" t="str">
        <f>'Complex Vessels'!G259</f>
        <v>Beaker (Silicon Carbide)</v>
      </c>
      <c r="I259" s="48" t="str">
        <f>'Complex Vessels'!H259</f>
        <v>Drum (Silicon Carbide)</v>
      </c>
      <c r="J259" s="48" t="str">
        <f>'Complex Vessels'!I259</f>
        <v>Chemical Vat (Silicon Carbide)</v>
      </c>
      <c r="K259" s="45">
        <f>'Element Vessels'!F259</f>
        <v>0</v>
      </c>
      <c r="L259" s="45">
        <f>'Element Vessels'!G259</f>
        <v>0</v>
      </c>
      <c r="M259" s="45">
        <f>'Element Vessels'!H259</f>
        <v>0</v>
      </c>
      <c r="N259" s="45">
        <f>'Element Vessels'!I259</f>
        <v>0</v>
      </c>
      <c r="O259" s="51">
        <f>'Pellets (Poly)'!F259</f>
        <v>0</v>
      </c>
      <c r="P259" s="51">
        <f>'Pellets (Poly)'!G259</f>
        <v>0</v>
      </c>
      <c r="Q259" s="51">
        <f>'Pellets (Poly)'!H259</f>
        <v>0</v>
      </c>
      <c r="R259" s="51">
        <f>'Pellets (Poly)'!I259</f>
        <v>0</v>
      </c>
      <c r="S259" s="51">
        <f>'Fibers (Poly)'!C259</f>
        <v>0</v>
      </c>
      <c r="T259" s="51">
        <f>'Blocks (Poly)'!D259</f>
        <v>0</v>
      </c>
      <c r="U259" s="51">
        <f>'Slabs (Poly)'!F259</f>
        <v>0</v>
      </c>
      <c r="V259" s="51">
        <f>'Stairs (Poly)'!D259</f>
        <v>0</v>
      </c>
      <c r="W259" s="45">
        <f>Molds!C259</f>
        <v>0</v>
      </c>
      <c r="X259" s="45">
        <f xml:space="preserve"> 'Molded Items'!C259</f>
        <v>0</v>
      </c>
      <c r="Y259" s="45">
        <f>Inventories!$D259</f>
        <v>0</v>
      </c>
      <c r="Z259" s="45">
        <f>'Gripped Tools'!C259</f>
        <v>0</v>
      </c>
      <c r="AA259" s="45">
        <f>'Pogo Stick'!$C259</f>
        <v>0</v>
      </c>
      <c r="AB259" s="45">
        <f>'Custom Item'!$C259</f>
        <v>0</v>
      </c>
      <c r="AC259" s="45">
        <f>'[1]Items (MC)'!A259</f>
        <v>0</v>
      </c>
      <c r="AD259" s="45">
        <f>'[1]Blocks (MC)'!A259</f>
        <v>0</v>
      </c>
    </row>
    <row r="260" spans="1:30" x14ac:dyDescent="0.2">
      <c r="A260" s="44">
        <f>Ores!C260</f>
        <v>0</v>
      </c>
      <c r="B260" s="44">
        <f>Ingots!C260</f>
        <v>0</v>
      </c>
      <c r="C260" s="44">
        <f>'Block (Comp)'!C260</f>
        <v>0</v>
      </c>
      <c r="D260" s="45">
        <f>Catalysts!C260</f>
        <v>0</v>
      </c>
      <c r="E260" s="45">
        <f>'Pellets (Poly)'!F257</f>
        <v>0</v>
      </c>
      <c r="F260" s="45">
        <f>'Compound Vessels'!C262</f>
        <v>0</v>
      </c>
      <c r="G260" s="48" t="str">
        <f>'Complex Vessels'!F260</f>
        <v>Vial (Silicon Dioxide)</v>
      </c>
      <c r="H260" s="48" t="str">
        <f>'Complex Vessels'!G260</f>
        <v>Beaker (Silicon Dioxide)</v>
      </c>
      <c r="I260" s="48" t="str">
        <f>'Complex Vessels'!H260</f>
        <v>Drum (Silicon Dioxide)</v>
      </c>
      <c r="J260" s="48" t="str">
        <f>'Complex Vessels'!I260</f>
        <v>Chemical Vat (Silicon Dioxide)</v>
      </c>
      <c r="K260" s="45">
        <f>'Element Vessels'!F260</f>
        <v>0</v>
      </c>
      <c r="L260" s="45">
        <f>'Element Vessels'!G260</f>
        <v>0</v>
      </c>
      <c r="M260" s="45">
        <f>'Element Vessels'!H260</f>
        <v>0</v>
      </c>
      <c r="N260" s="45">
        <f>'Element Vessels'!I260</f>
        <v>0</v>
      </c>
      <c r="O260" s="51">
        <f>'Pellets (Poly)'!F260</f>
        <v>0</v>
      </c>
      <c r="P260" s="51">
        <f>'Pellets (Poly)'!G260</f>
        <v>0</v>
      </c>
      <c r="Q260" s="51">
        <f>'Pellets (Poly)'!H260</f>
        <v>0</v>
      </c>
      <c r="R260" s="51">
        <f>'Pellets (Poly)'!I260</f>
        <v>0</v>
      </c>
      <c r="S260" s="51">
        <f>'Fibers (Poly)'!C260</f>
        <v>0</v>
      </c>
      <c r="T260" s="51">
        <f>'Blocks (Poly)'!D260</f>
        <v>0</v>
      </c>
      <c r="U260" s="51">
        <f>'Slabs (Poly)'!F260</f>
        <v>0</v>
      </c>
      <c r="V260" s="51">
        <f>'Stairs (Poly)'!D260</f>
        <v>0</v>
      </c>
      <c r="W260" s="45">
        <f>Molds!C260</f>
        <v>0</v>
      </c>
      <c r="X260" s="45">
        <f xml:space="preserve"> 'Molded Items'!C260</f>
        <v>0</v>
      </c>
      <c r="Y260" s="45">
        <f>Inventories!$D260</f>
        <v>0</v>
      </c>
      <c r="Z260" s="45">
        <f>'Gripped Tools'!C260</f>
        <v>0</v>
      </c>
      <c r="AA260" s="45">
        <f>'Pogo Stick'!$C260</f>
        <v>0</v>
      </c>
      <c r="AB260" s="45">
        <f>'Custom Item'!$C260</f>
        <v>0</v>
      </c>
      <c r="AC260" s="45">
        <f>'[1]Items (MC)'!A260</f>
        <v>0</v>
      </c>
      <c r="AD260" s="45">
        <f>'[1]Blocks (MC)'!A260</f>
        <v>0</v>
      </c>
    </row>
    <row r="261" spans="1:30" x14ac:dyDescent="0.2">
      <c r="A261" s="44">
        <f>Ores!C261</f>
        <v>0</v>
      </c>
      <c r="B261" s="44">
        <f>Ingots!C261</f>
        <v>0</v>
      </c>
      <c r="C261" s="44">
        <f>'Block (Comp)'!C261</f>
        <v>0</v>
      </c>
      <c r="D261" s="45">
        <f>Catalysts!C261</f>
        <v>0</v>
      </c>
      <c r="E261" s="45">
        <f>'Pellets (Poly)'!F258</f>
        <v>0</v>
      </c>
      <c r="F261" s="45">
        <f>'Compound Vessels'!C263</f>
        <v>0</v>
      </c>
      <c r="G261" s="48" t="str">
        <f>'Complex Vessels'!F261</f>
        <v>Vial (Sodium Acetate)</v>
      </c>
      <c r="H261" s="48" t="str">
        <f>'Complex Vessels'!G261</f>
        <v>Beaker (Sodium Acetate)</v>
      </c>
      <c r="I261" s="48" t="str">
        <f>'Complex Vessels'!H261</f>
        <v>Drum (Sodium Acetate)</v>
      </c>
      <c r="J261" s="48" t="str">
        <f>'Complex Vessels'!I261</f>
        <v>Chemical Vat (Sodium Acetate)</v>
      </c>
      <c r="K261" s="45">
        <f>'Element Vessels'!F261</f>
        <v>0</v>
      </c>
      <c r="L261" s="45">
        <f>'Element Vessels'!G261</f>
        <v>0</v>
      </c>
      <c r="M261" s="45">
        <f>'Element Vessels'!H261</f>
        <v>0</v>
      </c>
      <c r="N261" s="45">
        <f>'Element Vessels'!I261</f>
        <v>0</v>
      </c>
      <c r="O261" s="51">
        <f>'Pellets (Poly)'!F261</f>
        <v>0</v>
      </c>
      <c r="P261" s="51">
        <f>'Pellets (Poly)'!G261</f>
        <v>0</v>
      </c>
      <c r="Q261" s="51">
        <f>'Pellets (Poly)'!H261</f>
        <v>0</v>
      </c>
      <c r="R261" s="51">
        <f>'Pellets (Poly)'!I261</f>
        <v>0</v>
      </c>
      <c r="S261" s="51">
        <f>'Fibers (Poly)'!C261</f>
        <v>0</v>
      </c>
      <c r="T261" s="51">
        <f>'Blocks (Poly)'!D261</f>
        <v>0</v>
      </c>
      <c r="U261" s="51">
        <f>'Slabs (Poly)'!F261</f>
        <v>0</v>
      </c>
      <c r="V261" s="51">
        <f>'Stairs (Poly)'!D261</f>
        <v>0</v>
      </c>
      <c r="W261" s="45">
        <f>Molds!C261</f>
        <v>0</v>
      </c>
      <c r="X261" s="45">
        <f xml:space="preserve"> 'Molded Items'!C261</f>
        <v>0</v>
      </c>
      <c r="Y261" s="45">
        <f>Inventories!$D261</f>
        <v>0</v>
      </c>
      <c r="Z261" s="45">
        <f>'Gripped Tools'!C261</f>
        <v>0</v>
      </c>
      <c r="AA261" s="45">
        <f>'Pogo Stick'!$C261</f>
        <v>0</v>
      </c>
      <c r="AB261" s="45">
        <f>'Custom Item'!$C261</f>
        <v>0</v>
      </c>
      <c r="AC261" s="45">
        <f>'[1]Items (MC)'!A261</f>
        <v>0</v>
      </c>
      <c r="AD261" s="45">
        <f>'[1]Blocks (MC)'!A261</f>
        <v>0</v>
      </c>
    </row>
    <row r="262" spans="1:30" x14ac:dyDescent="0.2">
      <c r="A262" s="44">
        <f>Ores!C262</f>
        <v>0</v>
      </c>
      <c r="B262" s="44">
        <f>Ingots!C262</f>
        <v>0</v>
      </c>
      <c r="C262" s="44">
        <f>'Block (Comp)'!C262</f>
        <v>0</v>
      </c>
      <c r="D262" s="45">
        <f>Catalysts!C262</f>
        <v>0</v>
      </c>
      <c r="E262" s="45">
        <f>'Pellets (Poly)'!F259</f>
        <v>0</v>
      </c>
      <c r="F262" s="45">
        <f>'Compound Vessels'!C264</f>
        <v>0</v>
      </c>
      <c r="G262" s="48" t="str">
        <f>'Complex Vessels'!F262</f>
        <v>Vial (Sodium Bicarbonate)</v>
      </c>
      <c r="H262" s="48" t="str">
        <f>'Complex Vessels'!G262</f>
        <v>Beaker (Sodium Bicarbonate)</v>
      </c>
      <c r="I262" s="48" t="str">
        <f>'Complex Vessels'!H262</f>
        <v>Drum (Sodium Bicarbonate)</v>
      </c>
      <c r="J262" s="48" t="str">
        <f>'Complex Vessels'!I262</f>
        <v>Chemical Vat (Sodium Bicarbonate)</v>
      </c>
      <c r="K262" s="45">
        <f>'Element Vessels'!F262</f>
        <v>0</v>
      </c>
      <c r="L262" s="45">
        <f>'Element Vessels'!G262</f>
        <v>0</v>
      </c>
      <c r="M262" s="45">
        <f>'Element Vessels'!H262</f>
        <v>0</v>
      </c>
      <c r="N262" s="45">
        <f>'Element Vessels'!I262</f>
        <v>0</v>
      </c>
      <c r="O262" s="51">
        <f>'Pellets (Poly)'!F262</f>
        <v>0</v>
      </c>
      <c r="P262" s="51">
        <f>'Pellets (Poly)'!G262</f>
        <v>0</v>
      </c>
      <c r="Q262" s="51">
        <f>'Pellets (Poly)'!H262</f>
        <v>0</v>
      </c>
      <c r="R262" s="51">
        <f>'Pellets (Poly)'!I262</f>
        <v>0</v>
      </c>
      <c r="S262" s="51">
        <f>'Fibers (Poly)'!C262</f>
        <v>0</v>
      </c>
      <c r="T262" s="51">
        <f>'Blocks (Poly)'!D262</f>
        <v>0</v>
      </c>
      <c r="U262" s="51">
        <f>'Slabs (Poly)'!F262</f>
        <v>0</v>
      </c>
      <c r="V262" s="51">
        <f>'Stairs (Poly)'!D262</f>
        <v>0</v>
      </c>
      <c r="W262" s="45">
        <f>Molds!C262</f>
        <v>0</v>
      </c>
      <c r="X262" s="45">
        <f xml:space="preserve"> 'Molded Items'!C262</f>
        <v>0</v>
      </c>
      <c r="Y262" s="45">
        <f>Inventories!$D262</f>
        <v>0</v>
      </c>
      <c r="Z262" s="45">
        <f>'Gripped Tools'!C262</f>
        <v>0</v>
      </c>
      <c r="AA262" s="45">
        <f>'Pogo Stick'!$C262</f>
        <v>0</v>
      </c>
      <c r="AB262" s="45">
        <f>'Custom Item'!$C262</f>
        <v>0</v>
      </c>
      <c r="AC262" s="45">
        <f>'[1]Items (MC)'!A262</f>
        <v>0</v>
      </c>
      <c r="AD262" s="45">
        <f>'[1]Blocks (MC)'!A262</f>
        <v>0</v>
      </c>
    </row>
    <row r="263" spans="1:30" x14ac:dyDescent="0.2">
      <c r="A263" s="44">
        <f>Ores!C263</f>
        <v>0</v>
      </c>
      <c r="B263" s="44">
        <f>Ingots!C263</f>
        <v>0</v>
      </c>
      <c r="C263" s="44">
        <f>'Block (Comp)'!C263</f>
        <v>0</v>
      </c>
      <c r="D263" s="45">
        <f>Catalysts!C263</f>
        <v>0</v>
      </c>
      <c r="E263" s="45">
        <f>'Pellets (Poly)'!F260</f>
        <v>0</v>
      </c>
      <c r="F263" s="45">
        <f>'Compound Vessels'!C265</f>
        <v>0</v>
      </c>
      <c r="G263" s="48" t="str">
        <f>'Complex Vessels'!F263</f>
        <v>Vial (Sodium Bisulfate)</v>
      </c>
      <c r="H263" s="48" t="str">
        <f>'Complex Vessels'!G263</f>
        <v>Beaker (Sodium Bisulfate)</v>
      </c>
      <c r="I263" s="48" t="str">
        <f>'Complex Vessels'!H263</f>
        <v>Drum (Sodium Bisulfate)</v>
      </c>
      <c r="J263" s="48" t="str">
        <f>'Complex Vessels'!I263</f>
        <v>Chemical Vat (Sodium Bisulfate)</v>
      </c>
      <c r="K263" s="45">
        <f>'Element Vessels'!F263</f>
        <v>0</v>
      </c>
      <c r="L263" s="45">
        <f>'Element Vessels'!G263</f>
        <v>0</v>
      </c>
      <c r="M263" s="45">
        <f>'Element Vessels'!H263</f>
        <v>0</v>
      </c>
      <c r="N263" s="45">
        <f>'Element Vessels'!I263</f>
        <v>0</v>
      </c>
      <c r="O263" s="51">
        <f>'Pellets (Poly)'!F263</f>
        <v>0</v>
      </c>
      <c r="P263" s="51">
        <f>'Pellets (Poly)'!G263</f>
        <v>0</v>
      </c>
      <c r="Q263" s="51">
        <f>'Pellets (Poly)'!H263</f>
        <v>0</v>
      </c>
      <c r="R263" s="51">
        <f>'Pellets (Poly)'!I263</f>
        <v>0</v>
      </c>
      <c r="S263" s="51">
        <f>'Fibers (Poly)'!C263</f>
        <v>0</v>
      </c>
      <c r="T263" s="51">
        <f>'Blocks (Poly)'!D263</f>
        <v>0</v>
      </c>
      <c r="U263" s="51">
        <f>'Slabs (Poly)'!F263</f>
        <v>0</v>
      </c>
      <c r="V263" s="51">
        <f>'Stairs (Poly)'!D263</f>
        <v>0</v>
      </c>
      <c r="W263" s="45">
        <f>Molds!C263</f>
        <v>0</v>
      </c>
      <c r="X263" s="45">
        <f xml:space="preserve"> 'Molded Items'!C263</f>
        <v>0</v>
      </c>
      <c r="Y263" s="45">
        <f>Inventories!$D263</f>
        <v>0</v>
      </c>
      <c r="Z263" s="45">
        <f>'Gripped Tools'!C263</f>
        <v>0</v>
      </c>
      <c r="AA263" s="45">
        <f>'Pogo Stick'!$C263</f>
        <v>0</v>
      </c>
      <c r="AB263" s="45">
        <f>'Custom Item'!$C263</f>
        <v>0</v>
      </c>
      <c r="AC263" s="45">
        <f>'[1]Items (MC)'!A263</f>
        <v>0</v>
      </c>
      <c r="AD263" s="45">
        <f>'[1]Blocks (MC)'!A263</f>
        <v>0</v>
      </c>
    </row>
    <row r="264" spans="1:30" x14ac:dyDescent="0.2">
      <c r="A264" s="44">
        <f>Ores!C264</f>
        <v>0</v>
      </c>
      <c r="B264" s="44">
        <f>Ingots!C264</f>
        <v>0</v>
      </c>
      <c r="C264" s="44">
        <f>'Block (Comp)'!C264</f>
        <v>0</v>
      </c>
      <c r="D264" s="45">
        <f>Catalysts!C264</f>
        <v>0</v>
      </c>
      <c r="E264" s="45">
        <f>'Pellets (Poly)'!F261</f>
        <v>0</v>
      </c>
      <c r="F264" s="45">
        <f>'Compound Vessels'!C266</f>
        <v>0</v>
      </c>
      <c r="G264" s="48" t="str">
        <f>'Complex Vessels'!F264</f>
        <v>Vial (Sodium Borate)</v>
      </c>
      <c r="H264" s="48" t="str">
        <f>'Complex Vessels'!G264</f>
        <v>Beaker (Sodium Borate)</v>
      </c>
      <c r="I264" s="48" t="str">
        <f>'Complex Vessels'!H264</f>
        <v>Drum (Sodium Borate)</v>
      </c>
      <c r="J264" s="48" t="str">
        <f>'Complex Vessels'!I264</f>
        <v>Chemical Vat (Sodium Borate)</v>
      </c>
      <c r="K264" s="45">
        <f>'Element Vessels'!F264</f>
        <v>0</v>
      </c>
      <c r="L264" s="45">
        <f>'Element Vessels'!G264</f>
        <v>0</v>
      </c>
      <c r="M264" s="45">
        <f>'Element Vessels'!H264</f>
        <v>0</v>
      </c>
      <c r="N264" s="45">
        <f>'Element Vessels'!I264</f>
        <v>0</v>
      </c>
      <c r="O264" s="51">
        <f>'Pellets (Poly)'!F264</f>
        <v>0</v>
      </c>
      <c r="P264" s="51">
        <f>'Pellets (Poly)'!G264</f>
        <v>0</v>
      </c>
      <c r="Q264" s="51">
        <f>'Pellets (Poly)'!H264</f>
        <v>0</v>
      </c>
      <c r="R264" s="51">
        <f>'Pellets (Poly)'!I264</f>
        <v>0</v>
      </c>
      <c r="S264" s="51">
        <f>'Fibers (Poly)'!C264</f>
        <v>0</v>
      </c>
      <c r="T264" s="51">
        <f>'Blocks (Poly)'!D264</f>
        <v>0</v>
      </c>
      <c r="U264" s="51">
        <f>'Slabs (Poly)'!F264</f>
        <v>0</v>
      </c>
      <c r="V264" s="51">
        <f>'Stairs (Poly)'!D264</f>
        <v>0</v>
      </c>
      <c r="W264" s="45">
        <f>Molds!C264</f>
        <v>0</v>
      </c>
      <c r="X264" s="45">
        <f xml:space="preserve"> 'Molded Items'!C264</f>
        <v>0</v>
      </c>
      <c r="Y264" s="45">
        <f>Inventories!$D264</f>
        <v>0</v>
      </c>
      <c r="Z264" s="45">
        <f>'Gripped Tools'!C264</f>
        <v>0</v>
      </c>
      <c r="AA264" s="45">
        <f>'Pogo Stick'!$C264</f>
        <v>0</v>
      </c>
      <c r="AB264" s="45">
        <f>'Custom Item'!$C264</f>
        <v>0</v>
      </c>
      <c r="AC264" s="45">
        <f>'[1]Items (MC)'!A264</f>
        <v>0</v>
      </c>
      <c r="AD264" s="45">
        <f>'[1]Blocks (MC)'!A264</f>
        <v>0</v>
      </c>
    </row>
    <row r="265" spans="1:30" x14ac:dyDescent="0.2">
      <c r="A265" s="44">
        <f>Ores!C265</f>
        <v>0</v>
      </c>
      <c r="B265" s="44">
        <f>Ingots!C265</f>
        <v>0</v>
      </c>
      <c r="C265" s="44">
        <f>'Block (Comp)'!C265</f>
        <v>0</v>
      </c>
      <c r="D265" s="45">
        <f>Catalysts!C265</f>
        <v>0</v>
      </c>
      <c r="E265" s="45">
        <f>'Pellets (Poly)'!F262</f>
        <v>0</v>
      </c>
      <c r="F265" s="45">
        <f>'Compound Vessels'!C267</f>
        <v>0</v>
      </c>
      <c r="G265" s="48" t="str">
        <f>'Complex Vessels'!F265</f>
        <v>Vial (Sodium Bromide)</v>
      </c>
      <c r="H265" s="48" t="str">
        <f>'Complex Vessels'!G265</f>
        <v>Beaker (Sodium Bromide)</v>
      </c>
      <c r="I265" s="48" t="str">
        <f>'Complex Vessels'!H265</f>
        <v>Drum (Sodium Bromide)</v>
      </c>
      <c r="J265" s="48" t="str">
        <f>'Complex Vessels'!I265</f>
        <v>Chemical Vat (Sodium Bromide)</v>
      </c>
      <c r="K265" s="45">
        <f>'Element Vessels'!F265</f>
        <v>0</v>
      </c>
      <c r="L265" s="45">
        <f>'Element Vessels'!G265</f>
        <v>0</v>
      </c>
      <c r="M265" s="45">
        <f>'Element Vessels'!H265</f>
        <v>0</v>
      </c>
      <c r="N265" s="45">
        <f>'Element Vessels'!I265</f>
        <v>0</v>
      </c>
      <c r="O265" s="51">
        <f>'Pellets (Poly)'!F265</f>
        <v>0</v>
      </c>
      <c r="P265" s="51">
        <f>'Pellets (Poly)'!G265</f>
        <v>0</v>
      </c>
      <c r="Q265" s="51">
        <f>'Pellets (Poly)'!H265</f>
        <v>0</v>
      </c>
      <c r="R265" s="51">
        <f>'Pellets (Poly)'!I265</f>
        <v>0</v>
      </c>
      <c r="S265" s="51">
        <f>'Fibers (Poly)'!C265</f>
        <v>0</v>
      </c>
      <c r="T265" s="51">
        <f>'Blocks (Poly)'!D265</f>
        <v>0</v>
      </c>
      <c r="U265" s="51">
        <f>'Slabs (Poly)'!F265</f>
        <v>0</v>
      </c>
      <c r="V265" s="51">
        <f>'Stairs (Poly)'!D265</f>
        <v>0</v>
      </c>
      <c r="W265" s="45">
        <f>Molds!C265</f>
        <v>0</v>
      </c>
      <c r="X265" s="45">
        <f xml:space="preserve"> 'Molded Items'!C265</f>
        <v>0</v>
      </c>
      <c r="Y265" s="45">
        <f>Inventories!$D265</f>
        <v>0</v>
      </c>
      <c r="Z265" s="45">
        <f>'Gripped Tools'!C265</f>
        <v>0</v>
      </c>
      <c r="AA265" s="45">
        <f>'Pogo Stick'!$C265</f>
        <v>0</v>
      </c>
      <c r="AB265" s="45">
        <f>'Custom Item'!$C265</f>
        <v>0</v>
      </c>
      <c r="AC265" s="45">
        <f>'[1]Items (MC)'!A265</f>
        <v>0</v>
      </c>
      <c r="AD265" s="45">
        <f>'[1]Blocks (MC)'!A265</f>
        <v>0</v>
      </c>
    </row>
    <row r="266" spans="1:30" x14ac:dyDescent="0.2">
      <c r="A266" s="44">
        <f>Ores!C266</f>
        <v>0</v>
      </c>
      <c r="B266" s="44">
        <f>Ingots!C266</f>
        <v>0</v>
      </c>
      <c r="C266" s="44">
        <f>'Block (Comp)'!C266</f>
        <v>0</v>
      </c>
      <c r="D266" s="45">
        <f>Catalysts!C266</f>
        <v>0</v>
      </c>
      <c r="E266" s="45">
        <f>'Pellets (Poly)'!F263</f>
        <v>0</v>
      </c>
      <c r="F266" s="45">
        <f>'Compound Vessels'!C268</f>
        <v>0</v>
      </c>
      <c r="G266" s="48" t="str">
        <f>'Complex Vessels'!F266</f>
        <v>Vial (Sodium Carbonate)</v>
      </c>
      <c r="H266" s="48" t="str">
        <f>'Complex Vessels'!G266</f>
        <v>Beaker (Sodium Carbonate)</v>
      </c>
      <c r="I266" s="48" t="str">
        <f>'Complex Vessels'!H266</f>
        <v>Drum (Sodium Carbonate)</v>
      </c>
      <c r="J266" s="48" t="str">
        <f>'Complex Vessels'!I266</f>
        <v>Chemical Vat (Sodium Carbonate)</v>
      </c>
      <c r="K266" s="45">
        <f>'Element Vessels'!F266</f>
        <v>0</v>
      </c>
      <c r="L266" s="45">
        <f>'Element Vessels'!G266</f>
        <v>0</v>
      </c>
      <c r="M266" s="45">
        <f>'Element Vessels'!H266</f>
        <v>0</v>
      </c>
      <c r="N266" s="45">
        <f>'Element Vessels'!I266</f>
        <v>0</v>
      </c>
      <c r="O266" s="51">
        <f>'Pellets (Poly)'!F266</f>
        <v>0</v>
      </c>
      <c r="P266" s="51">
        <f>'Pellets (Poly)'!G266</f>
        <v>0</v>
      </c>
      <c r="Q266" s="51">
        <f>'Pellets (Poly)'!H266</f>
        <v>0</v>
      </c>
      <c r="R266" s="51">
        <f>'Pellets (Poly)'!I266</f>
        <v>0</v>
      </c>
      <c r="S266" s="51">
        <f>'Fibers (Poly)'!C266</f>
        <v>0</v>
      </c>
      <c r="T266" s="51">
        <f>'Blocks (Poly)'!D266</f>
        <v>0</v>
      </c>
      <c r="U266" s="51">
        <f>'Slabs (Poly)'!F266</f>
        <v>0</v>
      </c>
      <c r="V266" s="51">
        <f>'Stairs (Poly)'!D266</f>
        <v>0</v>
      </c>
      <c r="W266" s="45">
        <f>Molds!C266</f>
        <v>0</v>
      </c>
      <c r="X266" s="45">
        <f xml:space="preserve"> 'Molded Items'!C266</f>
        <v>0</v>
      </c>
      <c r="Y266" s="45">
        <f>Inventories!$D266</f>
        <v>0</v>
      </c>
      <c r="Z266" s="45">
        <f>'Gripped Tools'!C266</f>
        <v>0</v>
      </c>
      <c r="AA266" s="45">
        <f>'Pogo Stick'!$C266</f>
        <v>0</v>
      </c>
      <c r="AB266" s="45">
        <f>'Custom Item'!$C266</f>
        <v>0</v>
      </c>
      <c r="AC266" s="45">
        <f>'[1]Items (MC)'!A266</f>
        <v>0</v>
      </c>
      <c r="AD266" s="45">
        <f>'[1]Blocks (MC)'!A266</f>
        <v>0</v>
      </c>
    </row>
    <row r="267" spans="1:30" x14ac:dyDescent="0.2">
      <c r="A267" s="44">
        <f>Ores!C267</f>
        <v>0</v>
      </c>
      <c r="B267" s="44">
        <f>Ingots!C267</f>
        <v>0</v>
      </c>
      <c r="C267" s="44">
        <f>'Block (Comp)'!C267</f>
        <v>0</v>
      </c>
      <c r="D267" s="45">
        <f>Catalysts!C267</f>
        <v>0</v>
      </c>
      <c r="E267" s="45">
        <f>'Pellets (Poly)'!F264</f>
        <v>0</v>
      </c>
      <c r="F267" s="45">
        <f>'Compound Vessels'!C269</f>
        <v>0</v>
      </c>
      <c r="G267" s="48" t="str">
        <f>'Complex Vessels'!F267</f>
        <v>Vial (Sodium Chlorate)</v>
      </c>
      <c r="H267" s="48" t="str">
        <f>'Complex Vessels'!G267</f>
        <v>Beaker (Sodium Chlorate)</v>
      </c>
      <c r="I267" s="48" t="str">
        <f>'Complex Vessels'!H267</f>
        <v>Drum (Sodium Chlorate)</v>
      </c>
      <c r="J267" s="48" t="str">
        <f>'Complex Vessels'!I267</f>
        <v>Chemical Vat (Sodium Chlorate)</v>
      </c>
      <c r="K267" s="45">
        <f>'Element Vessels'!F267</f>
        <v>0</v>
      </c>
      <c r="L267" s="45">
        <f>'Element Vessels'!G267</f>
        <v>0</v>
      </c>
      <c r="M267" s="45">
        <f>'Element Vessels'!H267</f>
        <v>0</v>
      </c>
      <c r="N267" s="45">
        <f>'Element Vessels'!I267</f>
        <v>0</v>
      </c>
      <c r="O267" s="51">
        <f>'Pellets (Poly)'!F267</f>
        <v>0</v>
      </c>
      <c r="P267" s="51">
        <f>'Pellets (Poly)'!G267</f>
        <v>0</v>
      </c>
      <c r="Q267" s="51">
        <f>'Pellets (Poly)'!H267</f>
        <v>0</v>
      </c>
      <c r="R267" s="51">
        <f>'Pellets (Poly)'!I267</f>
        <v>0</v>
      </c>
      <c r="S267" s="51">
        <f>'Fibers (Poly)'!C267</f>
        <v>0</v>
      </c>
      <c r="T267" s="51">
        <f>'Blocks (Poly)'!D267</f>
        <v>0</v>
      </c>
      <c r="U267" s="51">
        <f>'Slabs (Poly)'!F267</f>
        <v>0</v>
      </c>
      <c r="V267" s="51">
        <f>'Stairs (Poly)'!D267</f>
        <v>0</v>
      </c>
      <c r="W267" s="45">
        <f>Molds!C267</f>
        <v>0</v>
      </c>
      <c r="X267" s="45">
        <f xml:space="preserve"> 'Molded Items'!C267</f>
        <v>0</v>
      </c>
      <c r="Y267" s="45">
        <f>Inventories!$D267</f>
        <v>0</v>
      </c>
      <c r="Z267" s="45">
        <f>'Gripped Tools'!C267</f>
        <v>0</v>
      </c>
      <c r="AA267" s="45">
        <f>'Pogo Stick'!$C267</f>
        <v>0</v>
      </c>
      <c r="AB267" s="45">
        <f>'Custom Item'!$C267</f>
        <v>0</v>
      </c>
      <c r="AC267" s="45">
        <f>'[1]Items (MC)'!A267</f>
        <v>0</v>
      </c>
      <c r="AD267" s="45">
        <f>'[1]Blocks (MC)'!A267</f>
        <v>0</v>
      </c>
    </row>
    <row r="268" spans="1:30" x14ac:dyDescent="0.2">
      <c r="A268" s="44">
        <f>Ores!C268</f>
        <v>0</v>
      </c>
      <c r="B268" s="44">
        <f>Ingots!C268</f>
        <v>0</v>
      </c>
      <c r="C268" s="44">
        <f>'Block (Comp)'!C268</f>
        <v>0</v>
      </c>
      <c r="D268" s="45">
        <f>Catalysts!C268</f>
        <v>0</v>
      </c>
      <c r="E268" s="45">
        <f>'Pellets (Poly)'!F265</f>
        <v>0</v>
      </c>
      <c r="F268" s="45">
        <f>'Compound Vessels'!C270</f>
        <v>0</v>
      </c>
      <c r="G268" s="48" t="str">
        <f>'Complex Vessels'!F268</f>
        <v>Vial (Sodium Chloride)</v>
      </c>
      <c r="H268" s="48" t="str">
        <f>'Complex Vessels'!G268</f>
        <v>Beaker (Sodium Chloride)</v>
      </c>
      <c r="I268" s="48" t="str">
        <f>'Complex Vessels'!H268</f>
        <v>Drum (Sodium Chloride)</v>
      </c>
      <c r="J268" s="48" t="str">
        <f>'Complex Vessels'!I268</f>
        <v>Chemical Vat (Sodium Chloride)</v>
      </c>
      <c r="K268" s="45">
        <f>'Element Vessels'!F268</f>
        <v>0</v>
      </c>
      <c r="L268" s="45">
        <f>'Element Vessels'!G268</f>
        <v>0</v>
      </c>
      <c r="M268" s="45">
        <f>'Element Vessels'!H268</f>
        <v>0</v>
      </c>
      <c r="N268" s="45">
        <f>'Element Vessels'!I268</f>
        <v>0</v>
      </c>
      <c r="O268" s="51">
        <f>'Pellets (Poly)'!F268</f>
        <v>0</v>
      </c>
      <c r="P268" s="51">
        <f>'Pellets (Poly)'!G268</f>
        <v>0</v>
      </c>
      <c r="Q268" s="51">
        <f>'Pellets (Poly)'!H268</f>
        <v>0</v>
      </c>
      <c r="R268" s="51">
        <f>'Pellets (Poly)'!I268</f>
        <v>0</v>
      </c>
      <c r="S268" s="51">
        <f>'Fibers (Poly)'!C268</f>
        <v>0</v>
      </c>
      <c r="T268" s="51">
        <f>'Blocks (Poly)'!D268</f>
        <v>0</v>
      </c>
      <c r="U268" s="51">
        <f>'Slabs (Poly)'!F268</f>
        <v>0</v>
      </c>
      <c r="V268" s="51">
        <f>'Stairs (Poly)'!D268</f>
        <v>0</v>
      </c>
      <c r="W268" s="45">
        <f>Molds!C268</f>
        <v>0</v>
      </c>
      <c r="X268" s="45">
        <f xml:space="preserve"> 'Molded Items'!C268</f>
        <v>0</v>
      </c>
      <c r="Y268" s="45">
        <f>Inventories!$D268</f>
        <v>0</v>
      </c>
      <c r="Z268" s="45">
        <f>'Gripped Tools'!C268</f>
        <v>0</v>
      </c>
      <c r="AA268" s="45">
        <f>'Pogo Stick'!$C268</f>
        <v>0</v>
      </c>
      <c r="AB268" s="45">
        <f>'Custom Item'!$C268</f>
        <v>0</v>
      </c>
      <c r="AC268" s="45">
        <f>'[1]Items (MC)'!A268</f>
        <v>0</v>
      </c>
      <c r="AD268" s="45">
        <f>'[1]Blocks (MC)'!A268</f>
        <v>0</v>
      </c>
    </row>
    <row r="269" spans="1:30" x14ac:dyDescent="0.2">
      <c r="A269" s="44">
        <f>Ores!C269</f>
        <v>0</v>
      </c>
      <c r="B269" s="44">
        <f>Ingots!C269</f>
        <v>0</v>
      </c>
      <c r="C269" s="44">
        <f>'Block (Comp)'!C269</f>
        <v>0</v>
      </c>
      <c r="D269" s="45">
        <f>Catalysts!C269</f>
        <v>0</v>
      </c>
      <c r="E269" s="45">
        <f>'Pellets (Poly)'!F266</f>
        <v>0</v>
      </c>
      <c r="F269" s="45">
        <f>'Compound Vessels'!C271</f>
        <v>0</v>
      </c>
      <c r="G269" s="48" t="str">
        <f>'Complex Vessels'!F269</f>
        <v>Vial (Sodium Fluoride)</v>
      </c>
      <c r="H269" s="48" t="str">
        <f>'Complex Vessels'!G269</f>
        <v>Beaker (Sodium Fluoride)</v>
      </c>
      <c r="I269" s="48" t="str">
        <f>'Complex Vessels'!H269</f>
        <v>Drum (Sodium Fluoride)</v>
      </c>
      <c r="J269" s="48" t="str">
        <f>'Complex Vessels'!I269</f>
        <v>Chemical Vat (Sodium Fluoride)</v>
      </c>
      <c r="K269" s="45">
        <f>'Element Vessels'!F269</f>
        <v>0</v>
      </c>
      <c r="L269" s="45">
        <f>'Element Vessels'!G269</f>
        <v>0</v>
      </c>
      <c r="M269" s="45">
        <f>'Element Vessels'!H269</f>
        <v>0</v>
      </c>
      <c r="N269" s="45">
        <f>'Element Vessels'!I269</f>
        <v>0</v>
      </c>
      <c r="O269" s="51">
        <f>'Pellets (Poly)'!F269</f>
        <v>0</v>
      </c>
      <c r="P269" s="51">
        <f>'Pellets (Poly)'!G269</f>
        <v>0</v>
      </c>
      <c r="Q269" s="51">
        <f>'Pellets (Poly)'!H269</f>
        <v>0</v>
      </c>
      <c r="R269" s="51">
        <f>'Pellets (Poly)'!I269</f>
        <v>0</v>
      </c>
      <c r="S269" s="51">
        <f>'Fibers (Poly)'!C269</f>
        <v>0</v>
      </c>
      <c r="T269" s="51">
        <f>'Blocks (Poly)'!D269</f>
        <v>0</v>
      </c>
      <c r="U269" s="51">
        <f>'Slabs (Poly)'!F269</f>
        <v>0</v>
      </c>
      <c r="V269" s="51">
        <f>'Stairs (Poly)'!D269</f>
        <v>0</v>
      </c>
      <c r="W269" s="45">
        <f>Molds!C269</f>
        <v>0</v>
      </c>
      <c r="X269" s="45">
        <f xml:space="preserve"> 'Molded Items'!C269</f>
        <v>0</v>
      </c>
      <c r="Y269" s="45">
        <f>Inventories!$D269</f>
        <v>0</v>
      </c>
      <c r="Z269" s="45">
        <f>'Gripped Tools'!C269</f>
        <v>0</v>
      </c>
      <c r="AA269" s="45">
        <f>'Pogo Stick'!$C269</f>
        <v>0</v>
      </c>
      <c r="AB269" s="45">
        <f>'Custom Item'!$C269</f>
        <v>0</v>
      </c>
      <c r="AC269" s="45">
        <f>'[1]Items (MC)'!A269</f>
        <v>0</v>
      </c>
      <c r="AD269" s="45">
        <f>'[1]Blocks (MC)'!A269</f>
        <v>0</v>
      </c>
    </row>
    <row r="270" spans="1:30" x14ac:dyDescent="0.2">
      <c r="A270" s="44">
        <f>Ores!C270</f>
        <v>0</v>
      </c>
      <c r="B270" s="44">
        <f>Ingots!C270</f>
        <v>0</v>
      </c>
      <c r="C270" s="44">
        <f>'Block (Comp)'!C270</f>
        <v>0</v>
      </c>
      <c r="D270" s="45">
        <f>Catalysts!C270</f>
        <v>0</v>
      </c>
      <c r="E270" s="45">
        <f>'Pellets (Poly)'!F267</f>
        <v>0</v>
      </c>
      <c r="F270" s="45">
        <f>'Compound Vessels'!C272</f>
        <v>0</v>
      </c>
      <c r="G270" s="48" t="str">
        <f>'Complex Vessels'!F270</f>
        <v>Vial (Sodium Hexametaphosphate)</v>
      </c>
      <c r="H270" s="48" t="str">
        <f>'Complex Vessels'!G270</f>
        <v>Beaker (Sodium Hexametaphosphate)</v>
      </c>
      <c r="I270" s="48" t="str">
        <f>'Complex Vessels'!H270</f>
        <v>Drum (Sodium Hexametaphosphate)</v>
      </c>
      <c r="J270" s="48" t="str">
        <f>'Complex Vessels'!I270</f>
        <v>Chemical Vat (Sodium Hexametaphosphate)</v>
      </c>
      <c r="K270" s="45">
        <f>'Element Vessels'!F270</f>
        <v>0</v>
      </c>
      <c r="L270" s="45">
        <f>'Element Vessels'!G270</f>
        <v>0</v>
      </c>
      <c r="M270" s="45">
        <f>'Element Vessels'!H270</f>
        <v>0</v>
      </c>
      <c r="N270" s="45">
        <f>'Element Vessels'!I270</f>
        <v>0</v>
      </c>
      <c r="O270" s="51">
        <f>'Pellets (Poly)'!F270</f>
        <v>0</v>
      </c>
      <c r="P270" s="51">
        <f>'Pellets (Poly)'!G270</f>
        <v>0</v>
      </c>
      <c r="Q270" s="51">
        <f>'Pellets (Poly)'!H270</f>
        <v>0</v>
      </c>
      <c r="R270" s="51">
        <f>'Pellets (Poly)'!I270</f>
        <v>0</v>
      </c>
      <c r="S270" s="51">
        <f>'Fibers (Poly)'!C270</f>
        <v>0</v>
      </c>
      <c r="T270" s="51">
        <f>'Blocks (Poly)'!D270</f>
        <v>0</v>
      </c>
      <c r="U270" s="51">
        <f>'Slabs (Poly)'!F270</f>
        <v>0</v>
      </c>
      <c r="V270" s="51">
        <f>'Stairs (Poly)'!D270</f>
        <v>0</v>
      </c>
      <c r="W270" s="45">
        <f>Molds!C270</f>
        <v>0</v>
      </c>
      <c r="X270" s="45">
        <f xml:space="preserve"> 'Molded Items'!C270</f>
        <v>0</v>
      </c>
      <c r="Y270" s="45">
        <f>Inventories!$D270</f>
        <v>0</v>
      </c>
      <c r="Z270" s="45">
        <f>'Gripped Tools'!C270</f>
        <v>0</v>
      </c>
      <c r="AA270" s="45">
        <f>'Pogo Stick'!$C270</f>
        <v>0</v>
      </c>
      <c r="AB270" s="45">
        <f>'Custom Item'!$C270</f>
        <v>0</v>
      </c>
      <c r="AC270" s="45">
        <f>'[1]Items (MC)'!A270</f>
        <v>0</v>
      </c>
      <c r="AD270" s="45">
        <f>'[1]Blocks (MC)'!A270</f>
        <v>0</v>
      </c>
    </row>
    <row r="271" spans="1:30" x14ac:dyDescent="0.2">
      <c r="A271" s="44">
        <f>Ores!C271</f>
        <v>0</v>
      </c>
      <c r="B271" s="44">
        <f>Ingots!C271</f>
        <v>0</v>
      </c>
      <c r="C271" s="44">
        <f>'Block (Comp)'!C271</f>
        <v>0</v>
      </c>
      <c r="D271" s="45">
        <f>Catalysts!C271</f>
        <v>0</v>
      </c>
      <c r="E271" s="45">
        <f>'Pellets (Poly)'!F268</f>
        <v>0</v>
      </c>
      <c r="F271" s="45">
        <f>'Compound Vessels'!C273</f>
        <v>0</v>
      </c>
      <c r="G271" s="48" t="str">
        <f>'Complex Vessels'!F271</f>
        <v>Vial (Sodium Hydroxide)</v>
      </c>
      <c r="H271" s="48" t="str">
        <f>'Complex Vessels'!G271</f>
        <v>Beaker (Sodium Hydroxide)</v>
      </c>
      <c r="I271" s="48" t="str">
        <f>'Complex Vessels'!H271</f>
        <v>Drum (Sodium Hydroxide)</v>
      </c>
      <c r="J271" s="48" t="str">
        <f>'Complex Vessels'!I271</f>
        <v>Chemical Vat (Sodium Hydroxide)</v>
      </c>
      <c r="K271" s="45">
        <f>'Element Vessels'!F271</f>
        <v>0</v>
      </c>
      <c r="L271" s="45">
        <f>'Element Vessels'!G271</f>
        <v>0</v>
      </c>
      <c r="M271" s="45">
        <f>'Element Vessels'!H271</f>
        <v>0</v>
      </c>
      <c r="N271" s="45">
        <f>'Element Vessels'!I271</f>
        <v>0</v>
      </c>
      <c r="O271" s="51">
        <f>'Pellets (Poly)'!F271</f>
        <v>0</v>
      </c>
      <c r="P271" s="51">
        <f>'Pellets (Poly)'!G271</f>
        <v>0</v>
      </c>
      <c r="Q271" s="51">
        <f>'Pellets (Poly)'!H271</f>
        <v>0</v>
      </c>
      <c r="R271" s="51">
        <f>'Pellets (Poly)'!I271</f>
        <v>0</v>
      </c>
      <c r="S271" s="51">
        <f>'Fibers (Poly)'!C271</f>
        <v>0</v>
      </c>
      <c r="T271" s="51">
        <f>'Blocks (Poly)'!D271</f>
        <v>0</v>
      </c>
      <c r="U271" s="51">
        <f>'Slabs (Poly)'!F271</f>
        <v>0</v>
      </c>
      <c r="V271" s="51">
        <f>'Stairs (Poly)'!D271</f>
        <v>0</v>
      </c>
      <c r="W271" s="45">
        <f>Molds!C271</f>
        <v>0</v>
      </c>
      <c r="X271" s="45">
        <f xml:space="preserve"> 'Molded Items'!C271</f>
        <v>0</v>
      </c>
      <c r="Y271" s="45">
        <f>Inventories!$D271</f>
        <v>0</v>
      </c>
      <c r="Z271" s="45">
        <f>'Gripped Tools'!C271</f>
        <v>0</v>
      </c>
      <c r="AA271" s="45">
        <f>'Pogo Stick'!$C271</f>
        <v>0</v>
      </c>
      <c r="AB271" s="45">
        <f>'Custom Item'!$C271</f>
        <v>0</v>
      </c>
      <c r="AC271" s="45">
        <f>'[1]Items (MC)'!A271</f>
        <v>0</v>
      </c>
      <c r="AD271" s="45">
        <f>'[1]Blocks (MC)'!A271</f>
        <v>0</v>
      </c>
    </row>
    <row r="272" spans="1:30" x14ac:dyDescent="0.2">
      <c r="A272" s="44">
        <f>Ores!C272</f>
        <v>0</v>
      </c>
      <c r="B272" s="44">
        <f>Ingots!C272</f>
        <v>0</v>
      </c>
      <c r="C272" s="44">
        <f>'Block (Comp)'!C272</f>
        <v>0</v>
      </c>
      <c r="D272" s="45">
        <f>Catalysts!C272</f>
        <v>0</v>
      </c>
      <c r="E272" s="45">
        <f>'Pellets (Poly)'!F269</f>
        <v>0</v>
      </c>
      <c r="F272" s="45">
        <f>'Compound Vessels'!C274</f>
        <v>0</v>
      </c>
      <c r="G272" s="48" t="str">
        <f>'Complex Vessels'!F272</f>
        <v>Vial (Sodium Hypochlorite)</v>
      </c>
      <c r="H272" s="48" t="str">
        <f>'Complex Vessels'!G272</f>
        <v>Beaker (Sodium Hypochlorite)</v>
      </c>
      <c r="I272" s="48" t="str">
        <f>'Complex Vessels'!H272</f>
        <v>Drum (Sodium Hypochlorite)</v>
      </c>
      <c r="J272" s="48" t="str">
        <f>'Complex Vessels'!I272</f>
        <v>Chemical Vat (Sodium Hypochlorite)</v>
      </c>
      <c r="K272" s="45">
        <f>'Element Vessels'!F272</f>
        <v>0</v>
      </c>
      <c r="L272" s="45">
        <f>'Element Vessels'!G272</f>
        <v>0</v>
      </c>
      <c r="M272" s="45">
        <f>'Element Vessels'!H272</f>
        <v>0</v>
      </c>
      <c r="N272" s="45">
        <f>'Element Vessels'!I272</f>
        <v>0</v>
      </c>
      <c r="O272" s="51">
        <f>'Pellets (Poly)'!F272</f>
        <v>0</v>
      </c>
      <c r="P272" s="51">
        <f>'Pellets (Poly)'!G272</f>
        <v>0</v>
      </c>
      <c r="Q272" s="51">
        <f>'Pellets (Poly)'!H272</f>
        <v>0</v>
      </c>
      <c r="R272" s="51">
        <f>'Pellets (Poly)'!I272</f>
        <v>0</v>
      </c>
      <c r="S272" s="51">
        <f>'Fibers (Poly)'!C272</f>
        <v>0</v>
      </c>
      <c r="T272" s="51">
        <f>'Blocks (Poly)'!D272</f>
        <v>0</v>
      </c>
      <c r="U272" s="51">
        <f>'Slabs (Poly)'!F272</f>
        <v>0</v>
      </c>
      <c r="V272" s="51">
        <f>'Stairs (Poly)'!D272</f>
        <v>0</v>
      </c>
      <c r="W272" s="45">
        <f>Molds!C272</f>
        <v>0</v>
      </c>
      <c r="X272" s="45">
        <f xml:space="preserve"> 'Molded Items'!C272</f>
        <v>0</v>
      </c>
      <c r="Y272" s="45">
        <f>Inventories!$D272</f>
        <v>0</v>
      </c>
      <c r="Z272" s="45">
        <f>'Gripped Tools'!C272</f>
        <v>0</v>
      </c>
      <c r="AA272" s="45">
        <f>'Pogo Stick'!$C272</f>
        <v>0</v>
      </c>
      <c r="AB272" s="45">
        <f>'Custom Item'!$C272</f>
        <v>0</v>
      </c>
      <c r="AC272" s="45">
        <f>'[1]Items (MC)'!A272</f>
        <v>0</v>
      </c>
      <c r="AD272" s="45">
        <f>'[1]Blocks (MC)'!A272</f>
        <v>0</v>
      </c>
    </row>
    <row r="273" spans="1:30" x14ac:dyDescent="0.2">
      <c r="A273" s="44">
        <f>Ores!C273</f>
        <v>0</v>
      </c>
      <c r="B273" s="44">
        <f>Ingots!C273</f>
        <v>0</v>
      </c>
      <c r="C273" s="44">
        <f>'Block (Comp)'!C273</f>
        <v>0</v>
      </c>
      <c r="D273" s="45">
        <f>Catalysts!C273</f>
        <v>0</v>
      </c>
      <c r="E273" s="45">
        <f>'Pellets (Poly)'!F270</f>
        <v>0</v>
      </c>
      <c r="F273" s="45">
        <f>'Compound Vessels'!C275</f>
        <v>0</v>
      </c>
      <c r="G273" s="48" t="str">
        <f>'Complex Vessels'!F273</f>
        <v>Vial (Sodium Metabisulfite)</v>
      </c>
      <c r="H273" s="48" t="str">
        <f>'Complex Vessels'!G273</f>
        <v>Beaker (Sodium Metabisulfite)</v>
      </c>
      <c r="I273" s="48" t="str">
        <f>'Complex Vessels'!H273</f>
        <v>Drum (Sodium Metabisulfite)</v>
      </c>
      <c r="J273" s="48" t="str">
        <f>'Complex Vessels'!I273</f>
        <v>Chemical Vat (Sodium Metabisulfite)</v>
      </c>
      <c r="K273" s="45">
        <f>'Element Vessels'!F273</f>
        <v>0</v>
      </c>
      <c r="L273" s="45">
        <f>'Element Vessels'!G273</f>
        <v>0</v>
      </c>
      <c r="M273" s="45">
        <f>'Element Vessels'!H273</f>
        <v>0</v>
      </c>
      <c r="N273" s="45">
        <f>'Element Vessels'!I273</f>
        <v>0</v>
      </c>
      <c r="O273" s="51">
        <f>'Pellets (Poly)'!F273</f>
        <v>0</v>
      </c>
      <c r="P273" s="51">
        <f>'Pellets (Poly)'!G273</f>
        <v>0</v>
      </c>
      <c r="Q273" s="51">
        <f>'Pellets (Poly)'!H273</f>
        <v>0</v>
      </c>
      <c r="R273" s="51">
        <f>'Pellets (Poly)'!I273</f>
        <v>0</v>
      </c>
      <c r="S273" s="51">
        <f>'Fibers (Poly)'!C273</f>
        <v>0</v>
      </c>
      <c r="T273" s="51">
        <f>'Blocks (Poly)'!D273</f>
        <v>0</v>
      </c>
      <c r="U273" s="51">
        <f>'Slabs (Poly)'!F273</f>
        <v>0</v>
      </c>
      <c r="V273" s="51">
        <f>'Stairs (Poly)'!D273</f>
        <v>0</v>
      </c>
      <c r="W273" s="45">
        <f>Molds!C273</f>
        <v>0</v>
      </c>
      <c r="X273" s="45">
        <f xml:space="preserve"> 'Molded Items'!C273</f>
        <v>0</v>
      </c>
      <c r="Y273" s="45">
        <f>Inventories!$D273</f>
        <v>0</v>
      </c>
      <c r="Z273" s="45">
        <f>'Gripped Tools'!C273</f>
        <v>0</v>
      </c>
      <c r="AA273" s="45">
        <f>'Pogo Stick'!$C273</f>
        <v>0</v>
      </c>
      <c r="AB273" s="45">
        <f>'Custom Item'!$C273</f>
        <v>0</v>
      </c>
      <c r="AC273" s="45">
        <f>'[1]Items (MC)'!A273</f>
        <v>0</v>
      </c>
      <c r="AD273" s="45">
        <f>'[1]Blocks (MC)'!A273</f>
        <v>0</v>
      </c>
    </row>
    <row r="274" spans="1:30" x14ac:dyDescent="0.2">
      <c r="A274" s="44">
        <f>Ores!C274</f>
        <v>0</v>
      </c>
      <c r="B274" s="44">
        <f>Ingots!C274</f>
        <v>0</v>
      </c>
      <c r="C274" s="44">
        <f>'Block (Comp)'!C274</f>
        <v>0</v>
      </c>
      <c r="D274" s="45">
        <f>Catalysts!C274</f>
        <v>0</v>
      </c>
      <c r="E274" s="45">
        <f>'Pellets (Poly)'!F271</f>
        <v>0</v>
      </c>
      <c r="F274" s="45">
        <f>'Compound Vessels'!C276</f>
        <v>0</v>
      </c>
      <c r="G274" s="48" t="str">
        <f>'Complex Vessels'!F274</f>
        <v>Vial (Sodium Nitrate)</v>
      </c>
      <c r="H274" s="48" t="str">
        <f>'Complex Vessels'!G274</f>
        <v>Beaker (Sodium Nitrate)</v>
      </c>
      <c r="I274" s="48" t="str">
        <f>'Complex Vessels'!H274</f>
        <v>Drum (Sodium Nitrate)</v>
      </c>
      <c r="J274" s="48" t="str">
        <f>'Complex Vessels'!I274</f>
        <v>Chemical Vat (Sodium Nitrate)</v>
      </c>
      <c r="K274" s="45">
        <f>'Element Vessels'!F274</f>
        <v>0</v>
      </c>
      <c r="L274" s="45">
        <f>'Element Vessels'!G274</f>
        <v>0</v>
      </c>
      <c r="M274" s="45">
        <f>'Element Vessels'!H274</f>
        <v>0</v>
      </c>
      <c r="N274" s="45">
        <f>'Element Vessels'!I274</f>
        <v>0</v>
      </c>
      <c r="O274" s="51">
        <f>'Pellets (Poly)'!F274</f>
        <v>0</v>
      </c>
      <c r="P274" s="51">
        <f>'Pellets (Poly)'!G274</f>
        <v>0</v>
      </c>
      <c r="Q274" s="51">
        <f>'Pellets (Poly)'!H274</f>
        <v>0</v>
      </c>
      <c r="R274" s="51">
        <f>'Pellets (Poly)'!I274</f>
        <v>0</v>
      </c>
      <c r="S274" s="51">
        <f>'Fibers (Poly)'!C274</f>
        <v>0</v>
      </c>
      <c r="T274" s="51">
        <f>'Blocks (Poly)'!D274</f>
        <v>0</v>
      </c>
      <c r="U274" s="51">
        <f>'Slabs (Poly)'!F274</f>
        <v>0</v>
      </c>
      <c r="V274" s="51">
        <f>'Stairs (Poly)'!D274</f>
        <v>0</v>
      </c>
      <c r="W274" s="45">
        <f>Molds!C274</f>
        <v>0</v>
      </c>
      <c r="X274" s="45">
        <f xml:space="preserve"> 'Molded Items'!C274</f>
        <v>0</v>
      </c>
      <c r="Y274" s="45">
        <f>Inventories!$D274</f>
        <v>0</v>
      </c>
      <c r="Z274" s="45">
        <f>'Gripped Tools'!C274</f>
        <v>0</v>
      </c>
      <c r="AA274" s="45">
        <f>'Pogo Stick'!$C274</f>
        <v>0</v>
      </c>
      <c r="AB274" s="45">
        <f>'Custom Item'!$C274</f>
        <v>0</v>
      </c>
      <c r="AC274" s="45">
        <f>'[1]Items (MC)'!A274</f>
        <v>0</v>
      </c>
      <c r="AD274" s="45">
        <f>'[1]Blocks (MC)'!A274</f>
        <v>0</v>
      </c>
    </row>
    <row r="275" spans="1:30" x14ac:dyDescent="0.2">
      <c r="A275" s="44">
        <f>Ores!C275</f>
        <v>0</v>
      </c>
      <c r="B275" s="44">
        <f>Ingots!C275</f>
        <v>0</v>
      </c>
      <c r="C275" s="44">
        <f>'Block (Comp)'!C275</f>
        <v>0</v>
      </c>
      <c r="D275" s="45">
        <f>Catalysts!C275</f>
        <v>0</v>
      </c>
      <c r="E275" s="45">
        <f>'Pellets (Poly)'!F272</f>
        <v>0</v>
      </c>
      <c r="F275" s="45">
        <f>'Compound Vessels'!C277</f>
        <v>0</v>
      </c>
      <c r="G275" s="48" t="str">
        <f>'Complex Vessels'!F275</f>
        <v>Vial (Sodium Percarbonate)</v>
      </c>
      <c r="H275" s="48" t="str">
        <f>'Complex Vessels'!G275</f>
        <v>Beaker (Sodium Percarbonate)</v>
      </c>
      <c r="I275" s="48" t="str">
        <f>'Complex Vessels'!H275</f>
        <v>Drum (Sodium Percarbonate)</v>
      </c>
      <c r="J275" s="48" t="str">
        <f>'Complex Vessels'!I275</f>
        <v>Chemical Vat (Sodium Percarbonate)</v>
      </c>
      <c r="K275" s="45">
        <f>'Element Vessels'!F275</f>
        <v>0</v>
      </c>
      <c r="L275" s="45">
        <f>'Element Vessels'!G275</f>
        <v>0</v>
      </c>
      <c r="M275" s="45">
        <f>'Element Vessels'!H275</f>
        <v>0</v>
      </c>
      <c r="N275" s="45">
        <f>'Element Vessels'!I275</f>
        <v>0</v>
      </c>
      <c r="O275" s="51">
        <f>'Pellets (Poly)'!F275</f>
        <v>0</v>
      </c>
      <c r="P275" s="51">
        <f>'Pellets (Poly)'!G275</f>
        <v>0</v>
      </c>
      <c r="Q275" s="51">
        <f>'Pellets (Poly)'!H275</f>
        <v>0</v>
      </c>
      <c r="R275" s="51">
        <f>'Pellets (Poly)'!I275</f>
        <v>0</v>
      </c>
      <c r="S275" s="51">
        <f>'Fibers (Poly)'!C275</f>
        <v>0</v>
      </c>
      <c r="T275" s="51">
        <f>'Blocks (Poly)'!D275</f>
        <v>0</v>
      </c>
      <c r="U275" s="51">
        <f>'Slabs (Poly)'!F275</f>
        <v>0</v>
      </c>
      <c r="V275" s="51">
        <f>'Stairs (Poly)'!D275</f>
        <v>0</v>
      </c>
      <c r="W275" s="45">
        <f>Molds!C275</f>
        <v>0</v>
      </c>
      <c r="X275" s="45">
        <f xml:space="preserve"> 'Molded Items'!C275</f>
        <v>0</v>
      </c>
      <c r="Y275" s="45">
        <f>Inventories!$D275</f>
        <v>0</v>
      </c>
      <c r="Z275" s="45">
        <f>'Gripped Tools'!C275</f>
        <v>0</v>
      </c>
      <c r="AA275" s="45">
        <f>'Pogo Stick'!$C275</f>
        <v>0</v>
      </c>
      <c r="AB275" s="45">
        <f>'Custom Item'!$C275</f>
        <v>0</v>
      </c>
      <c r="AC275" s="45">
        <f>'[1]Items (MC)'!A275</f>
        <v>0</v>
      </c>
      <c r="AD275" s="45">
        <f>'[1]Blocks (MC)'!A275</f>
        <v>0</v>
      </c>
    </row>
    <row r="276" spans="1:30" x14ac:dyDescent="0.2">
      <c r="A276" s="44">
        <f>Ores!C276</f>
        <v>0</v>
      </c>
      <c r="B276" s="44">
        <f>Ingots!C276</f>
        <v>0</v>
      </c>
      <c r="C276" s="44">
        <f>'Block (Comp)'!C276</f>
        <v>0</v>
      </c>
      <c r="D276" s="45">
        <f>Catalysts!C276</f>
        <v>0</v>
      </c>
      <c r="E276" s="45">
        <f>'Pellets (Poly)'!F273</f>
        <v>0</v>
      </c>
      <c r="F276" s="45">
        <f>'Compound Vessels'!C278</f>
        <v>0</v>
      </c>
      <c r="G276" s="48" t="str">
        <f>'Complex Vessels'!F276</f>
        <v>Vial (Sodium Phenoxide)</v>
      </c>
      <c r="H276" s="48" t="str">
        <f>'Complex Vessels'!G276</f>
        <v>Beaker (Sodium Phenoxide)</v>
      </c>
      <c r="I276" s="48" t="str">
        <f>'Complex Vessels'!H276</f>
        <v>Drum (Sodium Phenoxide)</v>
      </c>
      <c r="J276" s="48" t="str">
        <f>'Complex Vessels'!I276</f>
        <v>Chemical Vat (Sodium Phenoxide)</v>
      </c>
      <c r="K276" s="45">
        <f>'Element Vessels'!F276</f>
        <v>0</v>
      </c>
      <c r="L276" s="45">
        <f>'Element Vessels'!G276</f>
        <v>0</v>
      </c>
      <c r="M276" s="45">
        <f>'Element Vessels'!H276</f>
        <v>0</v>
      </c>
      <c r="N276" s="45">
        <f>'Element Vessels'!I276</f>
        <v>0</v>
      </c>
      <c r="O276" s="51">
        <f>'Pellets (Poly)'!F276</f>
        <v>0</v>
      </c>
      <c r="P276" s="51">
        <f>'Pellets (Poly)'!G276</f>
        <v>0</v>
      </c>
      <c r="Q276" s="51">
        <f>'Pellets (Poly)'!H276</f>
        <v>0</v>
      </c>
      <c r="R276" s="51">
        <f>'Pellets (Poly)'!I276</f>
        <v>0</v>
      </c>
      <c r="S276" s="51">
        <f>'Fibers (Poly)'!C276</f>
        <v>0</v>
      </c>
      <c r="T276" s="51">
        <f>'Blocks (Poly)'!D276</f>
        <v>0</v>
      </c>
      <c r="U276" s="51">
        <f>'Slabs (Poly)'!F276</f>
        <v>0</v>
      </c>
      <c r="V276" s="51">
        <f>'Stairs (Poly)'!D276</f>
        <v>0</v>
      </c>
      <c r="W276" s="45">
        <f>Molds!C276</f>
        <v>0</v>
      </c>
      <c r="X276" s="45">
        <f xml:space="preserve"> 'Molded Items'!C276</f>
        <v>0</v>
      </c>
      <c r="Y276" s="45">
        <f>Inventories!$D276</f>
        <v>0</v>
      </c>
      <c r="Z276" s="45">
        <f>'Gripped Tools'!C276</f>
        <v>0</v>
      </c>
      <c r="AA276" s="45">
        <f>'Pogo Stick'!$C276</f>
        <v>0</v>
      </c>
      <c r="AB276" s="45">
        <f>'Custom Item'!$C276</f>
        <v>0</v>
      </c>
      <c r="AC276" s="45">
        <f>'[1]Items (MC)'!A276</f>
        <v>0</v>
      </c>
      <c r="AD276" s="45">
        <f>'[1]Blocks (MC)'!A276</f>
        <v>0</v>
      </c>
    </row>
    <row r="277" spans="1:30" x14ac:dyDescent="0.2">
      <c r="A277" s="44">
        <f>Ores!C277</f>
        <v>0</v>
      </c>
      <c r="B277" s="44">
        <f>Ingots!C277</f>
        <v>0</v>
      </c>
      <c r="C277" s="44">
        <f>'Block (Comp)'!C277</f>
        <v>0</v>
      </c>
      <c r="D277" s="45">
        <f>Catalysts!C277</f>
        <v>0</v>
      </c>
      <c r="E277" s="45">
        <f>'Pellets (Poly)'!F274</f>
        <v>0</v>
      </c>
      <c r="F277" s="45">
        <f>'Compound Vessels'!C279</f>
        <v>0</v>
      </c>
      <c r="G277" s="48" t="str">
        <f>'Complex Vessels'!F277</f>
        <v>Vial (Sodium Phosphate)</v>
      </c>
      <c r="H277" s="48" t="str">
        <f>'Complex Vessels'!G277</f>
        <v>Beaker (Sodium Phosphate)</v>
      </c>
      <c r="I277" s="48" t="str">
        <f>'Complex Vessels'!H277</f>
        <v>Drum (Sodium Phosphate)</v>
      </c>
      <c r="J277" s="48" t="str">
        <f>'Complex Vessels'!I277</f>
        <v>Chemical Vat (Sodium Phosphate)</v>
      </c>
      <c r="K277" s="45">
        <f>'Element Vessels'!F277</f>
        <v>0</v>
      </c>
      <c r="L277" s="45">
        <f>'Element Vessels'!G277</f>
        <v>0</v>
      </c>
      <c r="M277" s="45">
        <f>'Element Vessels'!H277</f>
        <v>0</v>
      </c>
      <c r="N277" s="45">
        <f>'Element Vessels'!I277</f>
        <v>0</v>
      </c>
      <c r="O277" s="51">
        <f>'Pellets (Poly)'!F277</f>
        <v>0</v>
      </c>
      <c r="P277" s="51">
        <f>'Pellets (Poly)'!G277</f>
        <v>0</v>
      </c>
      <c r="Q277" s="51">
        <f>'Pellets (Poly)'!H277</f>
        <v>0</v>
      </c>
      <c r="R277" s="51">
        <f>'Pellets (Poly)'!I277</f>
        <v>0</v>
      </c>
      <c r="S277" s="51">
        <f>'Fibers (Poly)'!C277</f>
        <v>0</v>
      </c>
      <c r="T277" s="51">
        <f>'Blocks (Poly)'!D277</f>
        <v>0</v>
      </c>
      <c r="U277" s="51">
        <f>'Slabs (Poly)'!F277</f>
        <v>0</v>
      </c>
      <c r="V277" s="51">
        <f>'Stairs (Poly)'!D277</f>
        <v>0</v>
      </c>
      <c r="W277" s="45">
        <f>Molds!C277</f>
        <v>0</v>
      </c>
      <c r="X277" s="45">
        <f xml:space="preserve"> 'Molded Items'!C277</f>
        <v>0</v>
      </c>
      <c r="Y277" s="45">
        <f>Inventories!$D277</f>
        <v>0</v>
      </c>
      <c r="Z277" s="45">
        <f>'Gripped Tools'!C277</f>
        <v>0</v>
      </c>
      <c r="AA277" s="45">
        <f>'Pogo Stick'!$C277</f>
        <v>0</v>
      </c>
      <c r="AB277" s="45">
        <f>'Custom Item'!$C277</f>
        <v>0</v>
      </c>
      <c r="AC277" s="45">
        <f>'[1]Items (MC)'!A277</f>
        <v>0</v>
      </c>
      <c r="AD277" s="45">
        <f>'[1]Blocks (MC)'!A277</f>
        <v>0</v>
      </c>
    </row>
    <row r="278" spans="1:30" x14ac:dyDescent="0.2">
      <c r="A278" s="44">
        <f>Ores!C278</f>
        <v>0</v>
      </c>
      <c r="B278" s="44">
        <f>Ingots!C278</f>
        <v>0</v>
      </c>
      <c r="C278" s="44">
        <f>'Block (Comp)'!C278</f>
        <v>0</v>
      </c>
      <c r="D278" s="45">
        <f>Catalysts!C278</f>
        <v>0</v>
      </c>
      <c r="E278" s="45">
        <f>'Pellets (Poly)'!F275</f>
        <v>0</v>
      </c>
      <c r="F278" s="45">
        <f>'Compound Vessels'!C280</f>
        <v>0</v>
      </c>
      <c r="G278" s="48" t="str">
        <f>'Complex Vessels'!F278</f>
        <v>Vial (Sodium Silicate)</v>
      </c>
      <c r="H278" s="48" t="str">
        <f>'Complex Vessels'!G278</f>
        <v>Beaker (Sodium Silicate)</v>
      </c>
      <c r="I278" s="48" t="str">
        <f>'Complex Vessels'!H278</f>
        <v>Drum (Sodium Silicate)</v>
      </c>
      <c r="J278" s="48" t="str">
        <f>'Complex Vessels'!I278</f>
        <v>Chemical Vat (Sodium Silicate)</v>
      </c>
      <c r="K278" s="45">
        <f>'Element Vessels'!F278</f>
        <v>0</v>
      </c>
      <c r="L278" s="45">
        <f>'Element Vessels'!G278</f>
        <v>0</v>
      </c>
      <c r="M278" s="45">
        <f>'Element Vessels'!H278</f>
        <v>0</v>
      </c>
      <c r="N278" s="45">
        <f>'Element Vessels'!I278</f>
        <v>0</v>
      </c>
      <c r="O278" s="51">
        <f>'Pellets (Poly)'!F278</f>
        <v>0</v>
      </c>
      <c r="P278" s="51">
        <f>'Pellets (Poly)'!G278</f>
        <v>0</v>
      </c>
      <c r="Q278" s="51">
        <f>'Pellets (Poly)'!H278</f>
        <v>0</v>
      </c>
      <c r="R278" s="51">
        <f>'Pellets (Poly)'!I278</f>
        <v>0</v>
      </c>
      <c r="S278" s="51">
        <f>'Fibers (Poly)'!C278</f>
        <v>0</v>
      </c>
      <c r="T278" s="51">
        <f>'Blocks (Poly)'!D278</f>
        <v>0</v>
      </c>
      <c r="U278" s="51">
        <f>'Slabs (Poly)'!F278</f>
        <v>0</v>
      </c>
      <c r="V278" s="51">
        <f>'Stairs (Poly)'!D278</f>
        <v>0</v>
      </c>
      <c r="W278" s="45">
        <f>Molds!C278</f>
        <v>0</v>
      </c>
      <c r="X278" s="45">
        <f xml:space="preserve"> 'Molded Items'!C278</f>
        <v>0</v>
      </c>
      <c r="Y278" s="45">
        <f>Inventories!$D278</f>
        <v>0</v>
      </c>
      <c r="Z278" s="45">
        <f>'Gripped Tools'!C278</f>
        <v>0</v>
      </c>
      <c r="AA278" s="45">
        <f>'Pogo Stick'!$C278</f>
        <v>0</v>
      </c>
      <c r="AB278" s="45">
        <f>'Custom Item'!$C278</f>
        <v>0</v>
      </c>
      <c r="AC278" s="45">
        <f>'[1]Items (MC)'!A278</f>
        <v>0</v>
      </c>
      <c r="AD278" s="45">
        <f>'[1]Blocks (MC)'!A278</f>
        <v>0</v>
      </c>
    </row>
    <row r="279" spans="1:30" x14ac:dyDescent="0.2">
      <c r="A279" s="44">
        <f>Ores!C279</f>
        <v>0</v>
      </c>
      <c r="B279" s="44">
        <f>Ingots!C279</f>
        <v>0</v>
      </c>
      <c r="C279" s="44">
        <f>'Block (Comp)'!C279</f>
        <v>0</v>
      </c>
      <c r="D279" s="45">
        <f>Catalysts!C279</f>
        <v>0</v>
      </c>
      <c r="E279" s="45">
        <f>'Pellets (Poly)'!F276</f>
        <v>0</v>
      </c>
      <c r="F279" s="45">
        <f>'Compound Vessels'!C281</f>
        <v>0</v>
      </c>
      <c r="G279" s="48" t="str">
        <f>'Complex Vessels'!F279</f>
        <v>Vial (Sodium Sulfate)</v>
      </c>
      <c r="H279" s="48" t="str">
        <f>'Complex Vessels'!G279</f>
        <v>Beaker (Sodium Sulfate)</v>
      </c>
      <c r="I279" s="48" t="str">
        <f>'Complex Vessels'!H279</f>
        <v>Drum (Sodium Sulfate)</v>
      </c>
      <c r="J279" s="48" t="str">
        <f>'Complex Vessels'!I279</f>
        <v>Chemical Vat (Sodium Sulfate)</v>
      </c>
      <c r="K279" s="45">
        <f>'Element Vessels'!F279</f>
        <v>0</v>
      </c>
      <c r="L279" s="45">
        <f>'Element Vessels'!G279</f>
        <v>0</v>
      </c>
      <c r="M279" s="45">
        <f>'Element Vessels'!H279</f>
        <v>0</v>
      </c>
      <c r="N279" s="45">
        <f>'Element Vessels'!I279</f>
        <v>0</v>
      </c>
      <c r="O279" s="51">
        <f>'Pellets (Poly)'!F279</f>
        <v>0</v>
      </c>
      <c r="P279" s="51">
        <f>'Pellets (Poly)'!G279</f>
        <v>0</v>
      </c>
      <c r="Q279" s="51">
        <f>'Pellets (Poly)'!H279</f>
        <v>0</v>
      </c>
      <c r="R279" s="51">
        <f>'Pellets (Poly)'!I279</f>
        <v>0</v>
      </c>
      <c r="S279" s="51">
        <f>'Fibers (Poly)'!C279</f>
        <v>0</v>
      </c>
      <c r="T279" s="51">
        <f>'Blocks (Poly)'!D279</f>
        <v>0</v>
      </c>
      <c r="U279" s="51">
        <f>'Slabs (Poly)'!F279</f>
        <v>0</v>
      </c>
      <c r="V279" s="51">
        <f>'Stairs (Poly)'!D279</f>
        <v>0</v>
      </c>
      <c r="W279" s="45">
        <f>Molds!C279</f>
        <v>0</v>
      </c>
      <c r="X279" s="45">
        <f xml:space="preserve"> 'Molded Items'!C279</f>
        <v>0</v>
      </c>
      <c r="Y279" s="45">
        <f>Inventories!$D279</f>
        <v>0</v>
      </c>
      <c r="Z279" s="45">
        <f>'Gripped Tools'!C279</f>
        <v>0</v>
      </c>
      <c r="AA279" s="45">
        <f>'Pogo Stick'!$C279</f>
        <v>0</v>
      </c>
      <c r="AB279" s="45">
        <f>'Custom Item'!$C279</f>
        <v>0</v>
      </c>
      <c r="AC279" s="45">
        <f>'[1]Items (MC)'!A279</f>
        <v>0</v>
      </c>
      <c r="AD279" s="45">
        <f>'[1]Blocks (MC)'!A279</f>
        <v>0</v>
      </c>
    </row>
    <row r="280" spans="1:30" x14ac:dyDescent="0.2">
      <c r="A280" s="44">
        <f>Ores!C280</f>
        <v>0</v>
      </c>
      <c r="B280" s="44">
        <f>Ingots!C280</f>
        <v>0</v>
      </c>
      <c r="C280" s="44">
        <f>'Block (Comp)'!C280</f>
        <v>0</v>
      </c>
      <c r="D280" s="45">
        <f>Catalysts!C280</f>
        <v>0</v>
      </c>
      <c r="E280" s="45">
        <f>'Pellets (Poly)'!F277</f>
        <v>0</v>
      </c>
      <c r="F280" s="45">
        <f>'Compound Vessels'!C282</f>
        <v>0</v>
      </c>
      <c r="G280" s="48" t="str">
        <f>'Complex Vessels'!F280</f>
        <v>Vial (Sodium Sulfite)</v>
      </c>
      <c r="H280" s="48" t="str">
        <f>'Complex Vessels'!G280</f>
        <v>Beaker (Sodium Sulfite)</v>
      </c>
      <c r="I280" s="48" t="str">
        <f>'Complex Vessels'!H280</f>
        <v>Drum (Sodium Sulfite)</v>
      </c>
      <c r="J280" s="48" t="str">
        <f>'Complex Vessels'!I280</f>
        <v>Chemical Vat (Sodium Sulfite)</v>
      </c>
      <c r="K280" s="45">
        <f>'Element Vessels'!F280</f>
        <v>0</v>
      </c>
      <c r="L280" s="45">
        <f>'Element Vessels'!G280</f>
        <v>0</v>
      </c>
      <c r="M280" s="45">
        <f>'Element Vessels'!H280</f>
        <v>0</v>
      </c>
      <c r="N280" s="45">
        <f>'Element Vessels'!I280</f>
        <v>0</v>
      </c>
      <c r="O280" s="51">
        <f>'Pellets (Poly)'!F280</f>
        <v>0</v>
      </c>
      <c r="P280" s="51">
        <f>'Pellets (Poly)'!G280</f>
        <v>0</v>
      </c>
      <c r="Q280" s="51">
        <f>'Pellets (Poly)'!H280</f>
        <v>0</v>
      </c>
      <c r="R280" s="51">
        <f>'Pellets (Poly)'!I280</f>
        <v>0</v>
      </c>
      <c r="S280" s="51">
        <f>'Fibers (Poly)'!C280</f>
        <v>0</v>
      </c>
      <c r="T280" s="51">
        <f>'Blocks (Poly)'!D280</f>
        <v>0</v>
      </c>
      <c r="U280" s="51">
        <f>'Slabs (Poly)'!F280</f>
        <v>0</v>
      </c>
      <c r="V280" s="51">
        <f>'Stairs (Poly)'!D280</f>
        <v>0</v>
      </c>
      <c r="W280" s="45">
        <f>Molds!C280</f>
        <v>0</v>
      </c>
      <c r="X280" s="45">
        <f xml:space="preserve"> 'Molded Items'!C280</f>
        <v>0</v>
      </c>
      <c r="Y280" s="45">
        <f>Inventories!$D280</f>
        <v>0</v>
      </c>
      <c r="Z280" s="45">
        <f>'Gripped Tools'!C280</f>
        <v>0</v>
      </c>
      <c r="AA280" s="45">
        <f>'Pogo Stick'!$C280</f>
        <v>0</v>
      </c>
      <c r="AB280" s="45">
        <f>'Custom Item'!$C280</f>
        <v>0</v>
      </c>
      <c r="AC280" s="45">
        <f>'[1]Items (MC)'!A280</f>
        <v>0</v>
      </c>
      <c r="AD280" s="45">
        <f>'[1]Blocks (MC)'!A280</f>
        <v>0</v>
      </c>
    </row>
    <row r="281" spans="1:30" x14ac:dyDescent="0.2">
      <c r="A281" s="44">
        <f>Ores!C281</f>
        <v>0</v>
      </c>
      <c r="B281" s="44">
        <f>Ingots!C281</f>
        <v>0</v>
      </c>
      <c r="C281" s="44">
        <f>'Block (Comp)'!C281</f>
        <v>0</v>
      </c>
      <c r="D281" s="45">
        <f>Catalysts!C281</f>
        <v>0</v>
      </c>
      <c r="E281" s="45">
        <f>'Pellets (Poly)'!F278</f>
        <v>0</v>
      </c>
      <c r="F281" s="45">
        <f>'Compound Vessels'!C283</f>
        <v>0</v>
      </c>
      <c r="G281" s="48" t="str">
        <f>'Complex Vessels'!F281</f>
        <v>Vial (Sodium Tetraborate Decahydrate)</v>
      </c>
      <c r="H281" s="48" t="str">
        <f>'Complex Vessels'!G281</f>
        <v>Beaker (Sodium Tetraborate Decahydrate)</v>
      </c>
      <c r="I281" s="48" t="str">
        <f>'Complex Vessels'!H281</f>
        <v>Drum (Sodium Tetraborate Decahydrate)</v>
      </c>
      <c r="J281" s="48" t="str">
        <f>'Complex Vessels'!I281</f>
        <v>Chemical Vat (Sodium Tetraborate Decahydrate)</v>
      </c>
      <c r="K281" s="45">
        <f>'Element Vessels'!F281</f>
        <v>0</v>
      </c>
      <c r="L281" s="45">
        <f>'Element Vessels'!G281</f>
        <v>0</v>
      </c>
      <c r="M281" s="45">
        <f>'Element Vessels'!H281</f>
        <v>0</v>
      </c>
      <c r="N281" s="45">
        <f>'Element Vessels'!I281</f>
        <v>0</v>
      </c>
      <c r="O281" s="51">
        <f>'Pellets (Poly)'!F281</f>
        <v>0</v>
      </c>
      <c r="P281" s="51">
        <f>'Pellets (Poly)'!G281</f>
        <v>0</v>
      </c>
      <c r="Q281" s="51">
        <f>'Pellets (Poly)'!H281</f>
        <v>0</v>
      </c>
      <c r="R281" s="51">
        <f>'Pellets (Poly)'!I281</f>
        <v>0</v>
      </c>
      <c r="S281" s="51">
        <f>'Fibers (Poly)'!C281</f>
        <v>0</v>
      </c>
      <c r="T281" s="51">
        <f>'Blocks (Poly)'!D281</f>
        <v>0</v>
      </c>
      <c r="U281" s="51">
        <f>'Slabs (Poly)'!F281</f>
        <v>0</v>
      </c>
      <c r="V281" s="51">
        <f>'Stairs (Poly)'!D281</f>
        <v>0</v>
      </c>
      <c r="W281" s="45">
        <f>Molds!C281</f>
        <v>0</v>
      </c>
      <c r="X281" s="45">
        <f xml:space="preserve"> 'Molded Items'!C281</f>
        <v>0</v>
      </c>
      <c r="Y281" s="45">
        <f>Inventories!$D281</f>
        <v>0</v>
      </c>
      <c r="Z281" s="45">
        <f>'Gripped Tools'!C281</f>
        <v>0</v>
      </c>
      <c r="AA281" s="45">
        <f>'Pogo Stick'!$C281</f>
        <v>0</v>
      </c>
      <c r="AB281" s="45">
        <f>'Custom Item'!$C281</f>
        <v>0</v>
      </c>
      <c r="AC281" s="45">
        <f>'[1]Items (MC)'!A281</f>
        <v>0</v>
      </c>
      <c r="AD281" s="45">
        <f>'[1]Blocks (MC)'!A281</f>
        <v>0</v>
      </c>
    </row>
    <row r="282" spans="1:30" x14ac:dyDescent="0.2">
      <c r="A282" s="44">
        <f>Ores!C282</f>
        <v>0</v>
      </c>
      <c r="B282" s="44">
        <f>Ingots!C282</f>
        <v>0</v>
      </c>
      <c r="C282" s="44">
        <f>'Block (Comp)'!C282</f>
        <v>0</v>
      </c>
      <c r="D282" s="45">
        <f>Catalysts!C282</f>
        <v>0</v>
      </c>
      <c r="E282" s="45">
        <f>'Pellets (Poly)'!F279</f>
        <v>0</v>
      </c>
      <c r="F282" s="45">
        <f>'Compound Vessels'!C284</f>
        <v>0</v>
      </c>
      <c r="G282" s="48" t="str">
        <f>'Complex Vessels'!F282</f>
        <v>Vial (Sodium Thiosulfate)</v>
      </c>
      <c r="H282" s="48" t="str">
        <f>'Complex Vessels'!G282</f>
        <v>Beaker (Sodium Thiosulfate)</v>
      </c>
      <c r="I282" s="48" t="str">
        <f>'Complex Vessels'!H282</f>
        <v>Drum (Sodium Thiosulfate)</v>
      </c>
      <c r="J282" s="48" t="str">
        <f>'Complex Vessels'!I282</f>
        <v>Chemical Vat (Sodium Thiosulfate)</v>
      </c>
      <c r="K282" s="45">
        <f>'Element Vessels'!F282</f>
        <v>0</v>
      </c>
      <c r="L282" s="45">
        <f>'Element Vessels'!G282</f>
        <v>0</v>
      </c>
      <c r="M282" s="45">
        <f>'Element Vessels'!H282</f>
        <v>0</v>
      </c>
      <c r="N282" s="45">
        <f>'Element Vessels'!I282</f>
        <v>0</v>
      </c>
      <c r="O282" s="51">
        <f>'Pellets (Poly)'!F282</f>
        <v>0</v>
      </c>
      <c r="P282" s="51">
        <f>'Pellets (Poly)'!G282</f>
        <v>0</v>
      </c>
      <c r="Q282" s="51">
        <f>'Pellets (Poly)'!H282</f>
        <v>0</v>
      </c>
      <c r="R282" s="51">
        <f>'Pellets (Poly)'!I282</f>
        <v>0</v>
      </c>
      <c r="S282" s="51">
        <f>'Fibers (Poly)'!C282</f>
        <v>0</v>
      </c>
      <c r="T282" s="51">
        <f>'Blocks (Poly)'!D282</f>
        <v>0</v>
      </c>
      <c r="U282" s="51">
        <f>'Slabs (Poly)'!F282</f>
        <v>0</v>
      </c>
      <c r="V282" s="51">
        <f>'Stairs (Poly)'!D282</f>
        <v>0</v>
      </c>
      <c r="W282" s="45">
        <f>Molds!C282</f>
        <v>0</v>
      </c>
      <c r="X282" s="45">
        <f xml:space="preserve"> 'Molded Items'!C282</f>
        <v>0</v>
      </c>
      <c r="Y282" s="45">
        <f>Inventories!$D282</f>
        <v>0</v>
      </c>
      <c r="Z282" s="45">
        <f>'Gripped Tools'!C282</f>
        <v>0</v>
      </c>
      <c r="AA282" s="45">
        <f>'Pogo Stick'!$C282</f>
        <v>0</v>
      </c>
      <c r="AB282" s="45">
        <f>'Custom Item'!$C282</f>
        <v>0</v>
      </c>
      <c r="AC282" s="45">
        <f>'[1]Items (MC)'!A282</f>
        <v>0</v>
      </c>
      <c r="AD282" s="45">
        <f>'[1]Blocks (MC)'!A282</f>
        <v>0</v>
      </c>
    </row>
    <row r="283" spans="1:30" x14ac:dyDescent="0.2">
      <c r="A283" s="44">
        <f>Ores!C283</f>
        <v>0</v>
      </c>
      <c r="B283" s="44">
        <f>Ingots!C283</f>
        <v>0</v>
      </c>
      <c r="C283" s="44">
        <f>'Block (Comp)'!C283</f>
        <v>0</v>
      </c>
      <c r="D283" s="45">
        <f>Catalysts!C283</f>
        <v>0</v>
      </c>
      <c r="E283" s="45">
        <f>'Pellets (Poly)'!F280</f>
        <v>0</v>
      </c>
      <c r="F283" s="45">
        <f>'Compound Vessels'!C285</f>
        <v>0</v>
      </c>
      <c r="G283" s="48" t="str">
        <f>'Complex Vessels'!F283</f>
        <v>Vial (Stearic Acid)</v>
      </c>
      <c r="H283" s="48" t="str">
        <f>'Complex Vessels'!G283</f>
        <v>Beaker (Stearic Acid)</v>
      </c>
      <c r="I283" s="48" t="str">
        <f>'Complex Vessels'!H283</f>
        <v>Drum (Stearic Acid)</v>
      </c>
      <c r="J283" s="48" t="str">
        <f>'Complex Vessels'!I283</f>
        <v>Chemical Vat (Stearic Acid)</v>
      </c>
      <c r="K283" s="45">
        <f>'Element Vessels'!F283</f>
        <v>0</v>
      </c>
      <c r="L283" s="45">
        <f>'Element Vessels'!G283</f>
        <v>0</v>
      </c>
      <c r="M283" s="45">
        <f>'Element Vessels'!H283</f>
        <v>0</v>
      </c>
      <c r="N283" s="45">
        <f>'Element Vessels'!I283</f>
        <v>0</v>
      </c>
      <c r="O283" s="51">
        <f>'Pellets (Poly)'!F283</f>
        <v>0</v>
      </c>
      <c r="P283" s="51">
        <f>'Pellets (Poly)'!G283</f>
        <v>0</v>
      </c>
      <c r="Q283" s="51">
        <f>'Pellets (Poly)'!H283</f>
        <v>0</v>
      </c>
      <c r="R283" s="51">
        <f>'Pellets (Poly)'!I283</f>
        <v>0</v>
      </c>
      <c r="S283" s="51">
        <f>'Fibers (Poly)'!C283</f>
        <v>0</v>
      </c>
      <c r="T283" s="51">
        <f>'Blocks (Poly)'!D283</f>
        <v>0</v>
      </c>
      <c r="U283" s="51">
        <f>'Slabs (Poly)'!F283</f>
        <v>0</v>
      </c>
      <c r="V283" s="51">
        <f>'Stairs (Poly)'!D283</f>
        <v>0</v>
      </c>
      <c r="W283" s="45">
        <f>Molds!C283</f>
        <v>0</v>
      </c>
      <c r="X283" s="45">
        <f xml:space="preserve"> 'Molded Items'!C283</f>
        <v>0</v>
      </c>
      <c r="Y283" s="45">
        <f>Inventories!$D283</f>
        <v>0</v>
      </c>
      <c r="Z283" s="45">
        <f>'Gripped Tools'!C283</f>
        <v>0</v>
      </c>
      <c r="AA283" s="45">
        <f>'Pogo Stick'!$C283</f>
        <v>0</v>
      </c>
      <c r="AB283" s="45">
        <f>'Custom Item'!$C283</f>
        <v>0</v>
      </c>
      <c r="AC283" s="45">
        <f>'[1]Items (MC)'!A283</f>
        <v>0</v>
      </c>
      <c r="AD283" s="45">
        <f>'[1]Blocks (MC)'!A283</f>
        <v>0</v>
      </c>
    </row>
    <row r="284" spans="1:30" x14ac:dyDescent="0.2">
      <c r="A284" s="44">
        <f>Ores!C284</f>
        <v>0</v>
      </c>
      <c r="B284" s="44">
        <f>Ingots!C284</f>
        <v>0</v>
      </c>
      <c r="C284" s="44">
        <f>'Block (Comp)'!C284</f>
        <v>0</v>
      </c>
      <c r="D284" s="45">
        <f>Catalysts!C284</f>
        <v>0</v>
      </c>
      <c r="E284" s="45">
        <f>'Pellets (Poly)'!F281</f>
        <v>0</v>
      </c>
      <c r="F284" s="45">
        <f>'Compound Vessels'!C286</f>
        <v>0</v>
      </c>
      <c r="G284" s="48" t="str">
        <f>'Complex Vessels'!F284</f>
        <v>Vial (Stearyl Alcohol)</v>
      </c>
      <c r="H284" s="48" t="str">
        <f>'Complex Vessels'!G284</f>
        <v>Beaker (Stearyl Alcohol)</v>
      </c>
      <c r="I284" s="48" t="str">
        <f>'Complex Vessels'!H284</f>
        <v>Drum (Stearyl Alcohol)</v>
      </c>
      <c r="J284" s="48" t="str">
        <f>'Complex Vessels'!I284</f>
        <v>Chemical Vat (Stearyl Alcohol)</v>
      </c>
      <c r="K284" s="45">
        <f>'Element Vessels'!F284</f>
        <v>0</v>
      </c>
      <c r="L284" s="45">
        <f>'Element Vessels'!G284</f>
        <v>0</v>
      </c>
      <c r="M284" s="45">
        <f>'Element Vessels'!H284</f>
        <v>0</v>
      </c>
      <c r="N284" s="45">
        <f>'Element Vessels'!I284</f>
        <v>0</v>
      </c>
      <c r="O284" s="51">
        <f>'Pellets (Poly)'!F284</f>
        <v>0</v>
      </c>
      <c r="P284" s="51">
        <f>'Pellets (Poly)'!G284</f>
        <v>0</v>
      </c>
      <c r="Q284" s="51">
        <f>'Pellets (Poly)'!H284</f>
        <v>0</v>
      </c>
      <c r="R284" s="51">
        <f>'Pellets (Poly)'!I284</f>
        <v>0</v>
      </c>
      <c r="S284" s="51">
        <f>'Fibers (Poly)'!C284</f>
        <v>0</v>
      </c>
      <c r="T284" s="51">
        <f>'Blocks (Poly)'!D284</f>
        <v>0</v>
      </c>
      <c r="U284" s="51">
        <f>'Slabs (Poly)'!F284</f>
        <v>0</v>
      </c>
      <c r="V284" s="51">
        <f>'Stairs (Poly)'!D284</f>
        <v>0</v>
      </c>
      <c r="W284" s="45">
        <f>Molds!C284</f>
        <v>0</v>
      </c>
      <c r="X284" s="45">
        <f xml:space="preserve"> 'Molded Items'!C284</f>
        <v>0</v>
      </c>
      <c r="Y284" s="45">
        <f>Inventories!$D284</f>
        <v>0</v>
      </c>
      <c r="Z284" s="45">
        <f>'Gripped Tools'!C284</f>
        <v>0</v>
      </c>
      <c r="AA284" s="45">
        <f>'Pogo Stick'!$C284</f>
        <v>0</v>
      </c>
      <c r="AB284" s="45">
        <f>'Custom Item'!$C284</f>
        <v>0</v>
      </c>
      <c r="AC284" s="45">
        <f>'[1]Items (MC)'!A284</f>
        <v>0</v>
      </c>
      <c r="AD284" s="45">
        <f>'[1]Blocks (MC)'!A284</f>
        <v>0</v>
      </c>
    </row>
    <row r="285" spans="1:30" x14ac:dyDescent="0.2">
      <c r="A285" s="44">
        <f>Ores!C285</f>
        <v>0</v>
      </c>
      <c r="B285" s="44">
        <f>Ingots!C285</f>
        <v>0</v>
      </c>
      <c r="C285" s="44">
        <f>'Block (Comp)'!C285</f>
        <v>0</v>
      </c>
      <c r="D285" s="45">
        <f>Catalysts!C285</f>
        <v>0</v>
      </c>
      <c r="E285" s="45">
        <f>'Pellets (Poly)'!F282</f>
        <v>0</v>
      </c>
      <c r="F285" s="45">
        <f>'Compound Vessels'!C287</f>
        <v>0</v>
      </c>
      <c r="G285" s="48" t="str">
        <f>'Complex Vessels'!F285</f>
        <v>Vial (Styrene)</v>
      </c>
      <c r="H285" s="48" t="str">
        <f>'Complex Vessels'!G285</f>
        <v>Beaker (Styrene)</v>
      </c>
      <c r="I285" s="48" t="str">
        <f>'Complex Vessels'!H285</f>
        <v>Drum (Styrene)</v>
      </c>
      <c r="J285" s="48" t="str">
        <f>'Complex Vessels'!I285</f>
        <v>Chemical Vat (Styrene)</v>
      </c>
      <c r="K285" s="45">
        <f>'Element Vessels'!F285</f>
        <v>0</v>
      </c>
      <c r="L285" s="45">
        <f>'Element Vessels'!G285</f>
        <v>0</v>
      </c>
      <c r="M285" s="45">
        <f>'Element Vessels'!H285</f>
        <v>0</v>
      </c>
      <c r="N285" s="45">
        <f>'Element Vessels'!I285</f>
        <v>0</v>
      </c>
      <c r="O285" s="51">
        <f>'Pellets (Poly)'!F285</f>
        <v>0</v>
      </c>
      <c r="P285" s="51">
        <f>'Pellets (Poly)'!G285</f>
        <v>0</v>
      </c>
      <c r="Q285" s="51">
        <f>'Pellets (Poly)'!H285</f>
        <v>0</v>
      </c>
      <c r="R285" s="51">
        <f>'Pellets (Poly)'!I285</f>
        <v>0</v>
      </c>
      <c r="S285" s="51">
        <f>'Fibers (Poly)'!C285</f>
        <v>0</v>
      </c>
      <c r="T285" s="51">
        <f>'Blocks (Poly)'!D285</f>
        <v>0</v>
      </c>
      <c r="U285" s="51">
        <f>'Slabs (Poly)'!F285</f>
        <v>0</v>
      </c>
      <c r="V285" s="51">
        <f>'Stairs (Poly)'!D285</f>
        <v>0</v>
      </c>
      <c r="W285" s="45">
        <f>Molds!C285</f>
        <v>0</v>
      </c>
      <c r="X285" s="45">
        <f xml:space="preserve"> 'Molded Items'!C285</f>
        <v>0</v>
      </c>
      <c r="Y285" s="45">
        <f>Inventories!$D285</f>
        <v>0</v>
      </c>
      <c r="Z285" s="45">
        <f>'Gripped Tools'!C285</f>
        <v>0</v>
      </c>
      <c r="AA285" s="45">
        <f>'Pogo Stick'!$C285</f>
        <v>0</v>
      </c>
      <c r="AB285" s="45">
        <f>'Custom Item'!$C285</f>
        <v>0</v>
      </c>
      <c r="AC285" s="45">
        <f>'[1]Items (MC)'!A285</f>
        <v>0</v>
      </c>
      <c r="AD285" s="45">
        <f>'[1]Blocks (MC)'!A285</f>
        <v>0</v>
      </c>
    </row>
    <row r="286" spans="1:30" x14ac:dyDescent="0.2">
      <c r="A286" s="44">
        <f>Ores!C286</f>
        <v>0</v>
      </c>
      <c r="B286" s="44">
        <f>Ingots!C286</f>
        <v>0</v>
      </c>
      <c r="C286" s="44">
        <f>'Block (Comp)'!C286</f>
        <v>0</v>
      </c>
      <c r="D286" s="45">
        <f>Catalysts!C286</f>
        <v>0</v>
      </c>
      <c r="E286" s="45">
        <f>'Pellets (Poly)'!F283</f>
        <v>0</v>
      </c>
      <c r="F286" s="45">
        <f>'Compound Vessels'!C288</f>
        <v>0</v>
      </c>
      <c r="G286" s="48" t="str">
        <f>'Complex Vessels'!F286</f>
        <v>Vial (Succinic Acid)</v>
      </c>
      <c r="H286" s="48" t="str">
        <f>'Complex Vessels'!G286</f>
        <v>Beaker (Succinic Acid)</v>
      </c>
      <c r="I286" s="48" t="str">
        <f>'Complex Vessels'!H286</f>
        <v>Drum (Succinic Acid)</v>
      </c>
      <c r="J286" s="48" t="str">
        <f>'Complex Vessels'!I286</f>
        <v>Chemical Vat (Succinic Acid)</v>
      </c>
      <c r="K286" s="45">
        <f>'Element Vessels'!F286</f>
        <v>0</v>
      </c>
      <c r="L286" s="45">
        <f>'Element Vessels'!G286</f>
        <v>0</v>
      </c>
      <c r="M286" s="45">
        <f>'Element Vessels'!H286</f>
        <v>0</v>
      </c>
      <c r="N286" s="45">
        <f>'Element Vessels'!I286</f>
        <v>0</v>
      </c>
      <c r="O286" s="51">
        <f>'Pellets (Poly)'!F286</f>
        <v>0</v>
      </c>
      <c r="P286" s="51">
        <f>'Pellets (Poly)'!G286</f>
        <v>0</v>
      </c>
      <c r="Q286" s="51">
        <f>'Pellets (Poly)'!H286</f>
        <v>0</v>
      </c>
      <c r="R286" s="51">
        <f>'Pellets (Poly)'!I286</f>
        <v>0</v>
      </c>
      <c r="S286" s="51">
        <f>'Fibers (Poly)'!C286</f>
        <v>0</v>
      </c>
      <c r="T286" s="51">
        <f>'Blocks (Poly)'!D286</f>
        <v>0</v>
      </c>
      <c r="U286" s="51">
        <f>'Slabs (Poly)'!F286</f>
        <v>0</v>
      </c>
      <c r="V286" s="51">
        <f>'Stairs (Poly)'!D286</f>
        <v>0</v>
      </c>
      <c r="W286" s="45">
        <f>Molds!C286</f>
        <v>0</v>
      </c>
      <c r="X286" s="45">
        <f xml:space="preserve"> 'Molded Items'!C286</f>
        <v>0</v>
      </c>
      <c r="Y286" s="45">
        <f>Inventories!$D286</f>
        <v>0</v>
      </c>
      <c r="Z286" s="45">
        <f>'Gripped Tools'!C286</f>
        <v>0</v>
      </c>
      <c r="AA286" s="45">
        <f>'Pogo Stick'!$C286</f>
        <v>0</v>
      </c>
      <c r="AB286" s="45">
        <f>'Custom Item'!$C286</f>
        <v>0</v>
      </c>
      <c r="AC286" s="45">
        <f>'[1]Items (MC)'!A286</f>
        <v>0</v>
      </c>
      <c r="AD286" s="45">
        <f>'[1]Blocks (MC)'!A286</f>
        <v>0</v>
      </c>
    </row>
    <row r="287" spans="1:30" x14ac:dyDescent="0.2">
      <c r="A287" s="44">
        <f>Ores!C287</f>
        <v>0</v>
      </c>
      <c r="B287" s="44">
        <f>Ingots!C287</f>
        <v>0</v>
      </c>
      <c r="C287" s="44">
        <f>'Block (Comp)'!C287</f>
        <v>0</v>
      </c>
      <c r="D287" s="45">
        <f>Catalysts!C287</f>
        <v>0</v>
      </c>
      <c r="E287" s="45">
        <f>'Pellets (Poly)'!F284</f>
        <v>0</v>
      </c>
      <c r="F287" s="45">
        <f>'Compound Vessels'!C289</f>
        <v>0</v>
      </c>
      <c r="G287" s="48" t="str">
        <f>'Complex Vessels'!F287</f>
        <v>Vial (Sucrose)</v>
      </c>
      <c r="H287" s="48" t="str">
        <f>'Complex Vessels'!G287</f>
        <v>Beaker (Sucrose)</v>
      </c>
      <c r="I287" s="48" t="str">
        <f>'Complex Vessels'!H287</f>
        <v>Drum (Sucrose)</v>
      </c>
      <c r="J287" s="48" t="str">
        <f>'Complex Vessels'!I287</f>
        <v>Chemical Vat (Sucrose)</v>
      </c>
      <c r="K287" s="45">
        <f>'Element Vessels'!F287</f>
        <v>0</v>
      </c>
      <c r="L287" s="45">
        <f>'Element Vessels'!G287</f>
        <v>0</v>
      </c>
      <c r="M287" s="45">
        <f>'Element Vessels'!H287</f>
        <v>0</v>
      </c>
      <c r="N287" s="45">
        <f>'Element Vessels'!I287</f>
        <v>0</v>
      </c>
      <c r="O287" s="51">
        <f>'Pellets (Poly)'!F287</f>
        <v>0</v>
      </c>
      <c r="P287" s="51">
        <f>'Pellets (Poly)'!G287</f>
        <v>0</v>
      </c>
      <c r="Q287" s="51">
        <f>'Pellets (Poly)'!H287</f>
        <v>0</v>
      </c>
      <c r="R287" s="51">
        <f>'Pellets (Poly)'!I287</f>
        <v>0</v>
      </c>
      <c r="S287" s="51">
        <f>'Fibers (Poly)'!C287</f>
        <v>0</v>
      </c>
      <c r="T287" s="51">
        <f>'Blocks (Poly)'!D287</f>
        <v>0</v>
      </c>
      <c r="U287" s="51">
        <f>'Slabs (Poly)'!F287</f>
        <v>0</v>
      </c>
      <c r="V287" s="51">
        <f>'Stairs (Poly)'!D287</f>
        <v>0</v>
      </c>
      <c r="W287" s="45">
        <f>Molds!C287</f>
        <v>0</v>
      </c>
      <c r="X287" s="45">
        <f xml:space="preserve"> 'Molded Items'!C287</f>
        <v>0</v>
      </c>
      <c r="Y287" s="45">
        <f>Inventories!$D287</f>
        <v>0</v>
      </c>
      <c r="Z287" s="45">
        <f>'Gripped Tools'!C287</f>
        <v>0</v>
      </c>
      <c r="AA287" s="45">
        <f>'Pogo Stick'!$C287</f>
        <v>0</v>
      </c>
      <c r="AB287" s="45">
        <f>'Custom Item'!$C287</f>
        <v>0</v>
      </c>
      <c r="AC287" s="45">
        <f>'[1]Items (MC)'!A287</f>
        <v>0</v>
      </c>
      <c r="AD287" s="45">
        <f>'[1]Blocks (MC)'!A287</f>
        <v>0</v>
      </c>
    </row>
    <row r="288" spans="1:30" x14ac:dyDescent="0.2">
      <c r="A288" s="44">
        <f>Ores!C288</f>
        <v>0</v>
      </c>
      <c r="B288" s="44">
        <f>Ingots!C288</f>
        <v>0</v>
      </c>
      <c r="C288" s="44">
        <f>'Block (Comp)'!C288</f>
        <v>0</v>
      </c>
      <c r="D288" s="45">
        <f>Catalysts!C288</f>
        <v>0</v>
      </c>
      <c r="E288" s="45">
        <f>'Pellets (Poly)'!F285</f>
        <v>0</v>
      </c>
      <c r="F288" s="45">
        <f>'Compound Vessels'!C290</f>
        <v>0</v>
      </c>
      <c r="G288" s="48" t="str">
        <f>'Complex Vessels'!F288</f>
        <v>Vial (Sulfuric Acid)</v>
      </c>
      <c r="H288" s="48" t="str">
        <f>'Complex Vessels'!G288</f>
        <v>Beaker (Sulfuric Acid)</v>
      </c>
      <c r="I288" s="48" t="str">
        <f>'Complex Vessels'!H288</f>
        <v>Drum (Sulfuric Acid)</v>
      </c>
      <c r="J288" s="48" t="str">
        <f>'Complex Vessels'!I288</f>
        <v>Chemical Vat (Sulfuric Acid)</v>
      </c>
      <c r="K288" s="45">
        <f>'Element Vessels'!F288</f>
        <v>0</v>
      </c>
      <c r="L288" s="45">
        <f>'Element Vessels'!G288</f>
        <v>0</v>
      </c>
      <c r="M288" s="45">
        <f>'Element Vessels'!H288</f>
        <v>0</v>
      </c>
      <c r="N288" s="45">
        <f>'Element Vessels'!I288</f>
        <v>0</v>
      </c>
      <c r="O288" s="51">
        <f>'Pellets (Poly)'!F288</f>
        <v>0</v>
      </c>
      <c r="P288" s="51">
        <f>'Pellets (Poly)'!G288</f>
        <v>0</v>
      </c>
      <c r="Q288" s="51">
        <f>'Pellets (Poly)'!H288</f>
        <v>0</v>
      </c>
      <c r="R288" s="51">
        <f>'Pellets (Poly)'!I288</f>
        <v>0</v>
      </c>
      <c r="S288" s="51">
        <f>'Fibers (Poly)'!C288</f>
        <v>0</v>
      </c>
      <c r="T288" s="51">
        <f>'Blocks (Poly)'!D288</f>
        <v>0</v>
      </c>
      <c r="U288" s="51">
        <f>'Slabs (Poly)'!F288</f>
        <v>0</v>
      </c>
      <c r="V288" s="51">
        <f>'Stairs (Poly)'!D288</f>
        <v>0</v>
      </c>
      <c r="W288" s="45">
        <f>Molds!C288</f>
        <v>0</v>
      </c>
      <c r="X288" s="45">
        <f xml:space="preserve"> 'Molded Items'!C288</f>
        <v>0</v>
      </c>
      <c r="Y288" s="45">
        <f>Inventories!$D288</f>
        <v>0</v>
      </c>
      <c r="Z288" s="45">
        <f>'Gripped Tools'!C288</f>
        <v>0</v>
      </c>
      <c r="AA288" s="45">
        <f>'Pogo Stick'!$C288</f>
        <v>0</v>
      </c>
      <c r="AB288" s="45">
        <f>'Custom Item'!$C288</f>
        <v>0</v>
      </c>
      <c r="AC288" s="45">
        <f>'[1]Items (MC)'!A288</f>
        <v>0</v>
      </c>
      <c r="AD288" s="45">
        <f>'[1]Blocks (MC)'!A288</f>
        <v>0</v>
      </c>
    </row>
    <row r="289" spans="1:30" x14ac:dyDescent="0.2">
      <c r="A289" s="44">
        <f>Ores!C289</f>
        <v>0</v>
      </c>
      <c r="B289" s="44">
        <f>Ingots!C289</f>
        <v>0</v>
      </c>
      <c r="C289" s="44">
        <f>'Block (Comp)'!C289</f>
        <v>0</v>
      </c>
      <c r="D289" s="45">
        <f>Catalysts!C289</f>
        <v>0</v>
      </c>
      <c r="E289" s="45">
        <f>'Pellets (Poly)'!F286</f>
        <v>0</v>
      </c>
      <c r="F289" s="45">
        <f>'Compound Vessels'!C291</f>
        <v>0</v>
      </c>
      <c r="G289" s="48" t="str">
        <f>'Complex Vessels'!F289</f>
        <v>Flask (Sweet Butane Fuel)</v>
      </c>
      <c r="H289" s="48" t="str">
        <f>'Complex Vessels'!G289</f>
        <v>Cartridge (Sweet Butane Fuel)</v>
      </c>
      <c r="I289" s="48" t="str">
        <f>'Complex Vessels'!H289</f>
        <v>Canister (Sweet Butane Fuel)</v>
      </c>
      <c r="J289" s="48" t="str">
        <f>'Complex Vessels'!I289</f>
        <v>Chemical Tank (Sweet Butane Fuel)</v>
      </c>
      <c r="K289" s="45">
        <f>'Element Vessels'!F289</f>
        <v>0</v>
      </c>
      <c r="L289" s="45">
        <f>'Element Vessels'!G289</f>
        <v>0</v>
      </c>
      <c r="M289" s="45">
        <f>'Element Vessels'!H289</f>
        <v>0</v>
      </c>
      <c r="N289" s="45">
        <f>'Element Vessels'!I289</f>
        <v>0</v>
      </c>
      <c r="O289" s="51">
        <f>'Pellets (Poly)'!F289</f>
        <v>0</v>
      </c>
      <c r="P289" s="51">
        <f>'Pellets (Poly)'!G289</f>
        <v>0</v>
      </c>
      <c r="Q289" s="51">
        <f>'Pellets (Poly)'!H289</f>
        <v>0</v>
      </c>
      <c r="R289" s="51">
        <f>'Pellets (Poly)'!I289</f>
        <v>0</v>
      </c>
      <c r="S289" s="51">
        <f>'Fibers (Poly)'!C289</f>
        <v>0</v>
      </c>
      <c r="T289" s="51">
        <f>'Blocks (Poly)'!D289</f>
        <v>0</v>
      </c>
      <c r="U289" s="51">
        <f>'Slabs (Poly)'!F289</f>
        <v>0</v>
      </c>
      <c r="V289" s="51">
        <f>'Stairs (Poly)'!D289</f>
        <v>0</v>
      </c>
      <c r="W289" s="45">
        <f>Molds!C289</f>
        <v>0</v>
      </c>
      <c r="X289" s="45">
        <f xml:space="preserve"> 'Molded Items'!C289</f>
        <v>0</v>
      </c>
      <c r="Y289" s="45">
        <f>Inventories!$D289</f>
        <v>0</v>
      </c>
      <c r="Z289" s="45">
        <f>'Gripped Tools'!C289</f>
        <v>0</v>
      </c>
      <c r="AA289" s="45">
        <f>'Pogo Stick'!$C289</f>
        <v>0</v>
      </c>
      <c r="AB289" s="45">
        <f>'Custom Item'!$C289</f>
        <v>0</v>
      </c>
      <c r="AC289" s="45">
        <f>'[1]Items (MC)'!A289</f>
        <v>0</v>
      </c>
      <c r="AD289" s="45">
        <f>'[1]Blocks (MC)'!A289</f>
        <v>0</v>
      </c>
    </row>
    <row r="290" spans="1:30" x14ac:dyDescent="0.2">
      <c r="A290" s="44">
        <f>Ores!C290</f>
        <v>0</v>
      </c>
      <c r="B290" s="44">
        <f>Ingots!C290</f>
        <v>0</v>
      </c>
      <c r="C290" s="44">
        <f>'Block (Comp)'!C290</f>
        <v>0</v>
      </c>
      <c r="D290" s="45">
        <f>Catalysts!C290</f>
        <v>0</v>
      </c>
      <c r="E290" s="45">
        <f>'Pellets (Poly)'!F287</f>
        <v>0</v>
      </c>
      <c r="F290" s="45">
        <f>'Compound Vessels'!C292</f>
        <v>0</v>
      </c>
      <c r="G290" s="48" t="str">
        <f>'Complex Vessels'!F290</f>
        <v>Flask (Sweet Light Naphtha)</v>
      </c>
      <c r="H290" s="48" t="str">
        <f>'Complex Vessels'!G290</f>
        <v>Cartridge (Sweet Light Naphtha)</v>
      </c>
      <c r="I290" s="48" t="str">
        <f>'Complex Vessels'!H290</f>
        <v>Canister (Sweet Light Naphtha)</v>
      </c>
      <c r="J290" s="48" t="str">
        <f>'Complex Vessels'!I290</f>
        <v>Chemical Tank (Sweet Light Naphtha)</v>
      </c>
      <c r="K290" s="45">
        <f>'Element Vessels'!F290</f>
        <v>0</v>
      </c>
      <c r="L290" s="45">
        <f>'Element Vessels'!G290</f>
        <v>0</v>
      </c>
      <c r="M290" s="45">
        <f>'Element Vessels'!H290</f>
        <v>0</v>
      </c>
      <c r="N290" s="45">
        <f>'Element Vessels'!I290</f>
        <v>0</v>
      </c>
      <c r="O290" s="51">
        <f>'Pellets (Poly)'!F290</f>
        <v>0</v>
      </c>
      <c r="P290" s="51">
        <f>'Pellets (Poly)'!G290</f>
        <v>0</v>
      </c>
      <c r="Q290" s="51">
        <f>'Pellets (Poly)'!H290</f>
        <v>0</v>
      </c>
      <c r="R290" s="51">
        <f>'Pellets (Poly)'!I290</f>
        <v>0</v>
      </c>
      <c r="S290" s="51">
        <f>'Fibers (Poly)'!C290</f>
        <v>0</v>
      </c>
      <c r="T290" s="51">
        <f>'Blocks (Poly)'!D290</f>
        <v>0</v>
      </c>
      <c r="U290" s="51">
        <f>'Slabs (Poly)'!F290</f>
        <v>0</v>
      </c>
      <c r="V290" s="51">
        <f>'Stairs (Poly)'!D290</f>
        <v>0</v>
      </c>
      <c r="W290" s="45">
        <f>Molds!C290</f>
        <v>0</v>
      </c>
      <c r="X290" s="45">
        <f xml:space="preserve"> 'Molded Items'!C290</f>
        <v>0</v>
      </c>
      <c r="Y290" s="45">
        <f>Inventories!$D290</f>
        <v>0</v>
      </c>
      <c r="Z290" s="45">
        <f>'Gripped Tools'!C290</f>
        <v>0</v>
      </c>
      <c r="AA290" s="45">
        <f>'Pogo Stick'!$C290</f>
        <v>0</v>
      </c>
      <c r="AB290" s="45">
        <f>'Custom Item'!$C290</f>
        <v>0</v>
      </c>
      <c r="AC290" s="45">
        <f>'[1]Items (MC)'!A290</f>
        <v>0</v>
      </c>
      <c r="AD290" s="45">
        <f>'[1]Blocks (MC)'!A290</f>
        <v>0</v>
      </c>
    </row>
    <row r="291" spans="1:30" x14ac:dyDescent="0.2">
      <c r="A291" s="44">
        <f>Ores!C291</f>
        <v>0</v>
      </c>
      <c r="B291" s="44">
        <f>Ingots!C291</f>
        <v>0</v>
      </c>
      <c r="C291" s="44">
        <f>'Block (Comp)'!C291</f>
        <v>0</v>
      </c>
      <c r="D291" s="45">
        <f>Catalysts!C291</f>
        <v>0</v>
      </c>
      <c r="E291" s="45">
        <f>'Pellets (Poly)'!F288</f>
        <v>0</v>
      </c>
      <c r="F291" s="45">
        <f>'Compound Vessels'!C293</f>
        <v>0</v>
      </c>
      <c r="G291" s="48" t="str">
        <f>'Complex Vessels'!F291</f>
        <v>Flask (Sweet Propane Fuel)</v>
      </c>
      <c r="H291" s="48" t="str">
        <f>'Complex Vessels'!G291</f>
        <v>Cartridge (Sweet Propane Fuel)</v>
      </c>
      <c r="I291" s="48" t="str">
        <f>'Complex Vessels'!H291</f>
        <v>Canister (Sweet Propane Fuel)</v>
      </c>
      <c r="J291" s="48" t="str">
        <f>'Complex Vessels'!I291</f>
        <v>Chemical Tank (Sweet Propane Fuel)</v>
      </c>
      <c r="K291" s="45">
        <f>'Element Vessels'!F291</f>
        <v>0</v>
      </c>
      <c r="L291" s="45">
        <f>'Element Vessels'!G291</f>
        <v>0</v>
      </c>
      <c r="M291" s="45">
        <f>'Element Vessels'!H291</f>
        <v>0</v>
      </c>
      <c r="N291" s="45">
        <f>'Element Vessels'!I291</f>
        <v>0</v>
      </c>
      <c r="O291" s="51">
        <f>'Pellets (Poly)'!F291</f>
        <v>0</v>
      </c>
      <c r="P291" s="51">
        <f>'Pellets (Poly)'!G291</f>
        <v>0</v>
      </c>
      <c r="Q291" s="51">
        <f>'Pellets (Poly)'!H291</f>
        <v>0</v>
      </c>
      <c r="R291" s="51">
        <f>'Pellets (Poly)'!I291</f>
        <v>0</v>
      </c>
      <c r="S291" s="51">
        <f>'Fibers (Poly)'!C291</f>
        <v>0</v>
      </c>
      <c r="T291" s="51">
        <f>'Blocks (Poly)'!D291</f>
        <v>0</v>
      </c>
      <c r="U291" s="51">
        <f>'Slabs (Poly)'!F291</f>
        <v>0</v>
      </c>
      <c r="V291" s="51">
        <f>'Stairs (Poly)'!D291</f>
        <v>0</v>
      </c>
      <c r="W291" s="45">
        <f>Molds!C291</f>
        <v>0</v>
      </c>
      <c r="X291" s="45">
        <f xml:space="preserve"> 'Molded Items'!C291</f>
        <v>0</v>
      </c>
      <c r="Y291" s="45">
        <f>Inventories!$D291</f>
        <v>0</v>
      </c>
      <c r="Z291" s="45">
        <f>'Gripped Tools'!C291</f>
        <v>0</v>
      </c>
      <c r="AA291" s="45">
        <f>'Pogo Stick'!$C291</f>
        <v>0</v>
      </c>
      <c r="AB291" s="45">
        <f>'Custom Item'!$C291</f>
        <v>0</v>
      </c>
      <c r="AC291" s="45">
        <f>'[1]Items (MC)'!A291</f>
        <v>0</v>
      </c>
      <c r="AD291" s="45">
        <f>'[1]Blocks (MC)'!A291</f>
        <v>0</v>
      </c>
    </row>
    <row r="292" spans="1:30" x14ac:dyDescent="0.2">
      <c r="A292" s="44">
        <f>Ores!C292</f>
        <v>0</v>
      </c>
      <c r="B292" s="44">
        <f>Ingots!C292</f>
        <v>0</v>
      </c>
      <c r="C292" s="44">
        <f>'Block (Comp)'!C292</f>
        <v>0</v>
      </c>
      <c r="D292" s="45">
        <f>Catalysts!C292</f>
        <v>0</v>
      </c>
      <c r="E292" s="45">
        <f>'Pellets (Poly)'!F289</f>
        <v>0</v>
      </c>
      <c r="F292" s="45">
        <f>'Compound Vessels'!C294</f>
        <v>0</v>
      </c>
      <c r="G292" s="48" t="str">
        <f>'Complex Vessels'!F292</f>
        <v>Vial (Tannic Acid)</v>
      </c>
      <c r="H292" s="48" t="str">
        <f>'Complex Vessels'!G292</f>
        <v>Beaker (Tannic Acid)</v>
      </c>
      <c r="I292" s="48" t="str">
        <f>'Complex Vessels'!H292</f>
        <v>Drum (Tannic Acid)</v>
      </c>
      <c r="J292" s="48" t="str">
        <f>'Complex Vessels'!I292</f>
        <v>Chemical Vat (Tannic Acid)</v>
      </c>
      <c r="K292" s="45">
        <f>'Element Vessels'!F292</f>
        <v>0</v>
      </c>
      <c r="L292" s="45">
        <f>'Element Vessels'!G292</f>
        <v>0</v>
      </c>
      <c r="M292" s="45">
        <f>'Element Vessels'!H292</f>
        <v>0</v>
      </c>
      <c r="N292" s="45">
        <f>'Element Vessels'!I292</f>
        <v>0</v>
      </c>
      <c r="O292" s="51">
        <f>'Pellets (Poly)'!F292</f>
        <v>0</v>
      </c>
      <c r="P292" s="51">
        <f>'Pellets (Poly)'!G292</f>
        <v>0</v>
      </c>
      <c r="Q292" s="51">
        <f>'Pellets (Poly)'!H292</f>
        <v>0</v>
      </c>
      <c r="R292" s="51">
        <f>'Pellets (Poly)'!I292</f>
        <v>0</v>
      </c>
      <c r="S292" s="51">
        <f>'Fibers (Poly)'!C292</f>
        <v>0</v>
      </c>
      <c r="T292" s="51">
        <f>'Blocks (Poly)'!D292</f>
        <v>0</v>
      </c>
      <c r="U292" s="51">
        <f>'Slabs (Poly)'!F292</f>
        <v>0</v>
      </c>
      <c r="V292" s="51">
        <f>'Stairs (Poly)'!D292</f>
        <v>0</v>
      </c>
      <c r="W292" s="45">
        <f>Molds!C292</f>
        <v>0</v>
      </c>
      <c r="X292" s="45">
        <f xml:space="preserve"> 'Molded Items'!C292</f>
        <v>0</v>
      </c>
      <c r="Y292" s="45">
        <f>Inventories!$D292</f>
        <v>0</v>
      </c>
      <c r="Z292" s="45">
        <f>'Gripped Tools'!C292</f>
        <v>0</v>
      </c>
      <c r="AA292" s="45">
        <f>'Pogo Stick'!$C292</f>
        <v>0</v>
      </c>
      <c r="AB292" s="45">
        <f>'Custom Item'!$C292</f>
        <v>0</v>
      </c>
      <c r="AC292" s="45">
        <f>'[1]Items (MC)'!A292</f>
        <v>0</v>
      </c>
      <c r="AD292" s="45">
        <f>'[1]Blocks (MC)'!A292</f>
        <v>0</v>
      </c>
    </row>
    <row r="293" spans="1:30" x14ac:dyDescent="0.2">
      <c r="A293" s="44">
        <f>Ores!C293</f>
        <v>0</v>
      </c>
      <c r="B293" s="44">
        <f>Ingots!C293</f>
        <v>0</v>
      </c>
      <c r="C293" s="44">
        <f>'Block (Comp)'!C293</f>
        <v>0</v>
      </c>
      <c r="D293" s="45">
        <f>Catalysts!C293</f>
        <v>0</v>
      </c>
      <c r="E293" s="45">
        <f>'Pellets (Poly)'!F290</f>
        <v>0</v>
      </c>
      <c r="F293" s="45">
        <f>'Compound Vessels'!C295</f>
        <v>0</v>
      </c>
      <c r="G293" s="48" t="str">
        <f>'Complex Vessels'!F293</f>
        <v>Vial (Tartaric Acid)</v>
      </c>
      <c r="H293" s="48" t="str">
        <f>'Complex Vessels'!G293</f>
        <v>Beaker (Tartaric Acid)</v>
      </c>
      <c r="I293" s="48" t="str">
        <f>'Complex Vessels'!H293</f>
        <v>Drum (Tartaric Acid)</v>
      </c>
      <c r="J293" s="48" t="str">
        <f>'Complex Vessels'!I293</f>
        <v>Chemical Vat (Tartaric Acid)</v>
      </c>
      <c r="K293" s="45">
        <f>'Element Vessels'!F293</f>
        <v>0</v>
      </c>
      <c r="L293" s="45">
        <f>'Element Vessels'!G293</f>
        <v>0</v>
      </c>
      <c r="M293" s="45">
        <f>'Element Vessels'!H293</f>
        <v>0</v>
      </c>
      <c r="N293" s="45">
        <f>'Element Vessels'!I293</f>
        <v>0</v>
      </c>
      <c r="O293" s="51">
        <f>'Pellets (Poly)'!F293</f>
        <v>0</v>
      </c>
      <c r="P293" s="51">
        <f>'Pellets (Poly)'!G293</f>
        <v>0</v>
      </c>
      <c r="Q293" s="51">
        <f>'Pellets (Poly)'!H293</f>
        <v>0</v>
      </c>
      <c r="R293" s="51">
        <f>'Pellets (Poly)'!I293</f>
        <v>0</v>
      </c>
      <c r="S293" s="51">
        <f>'Fibers (Poly)'!C293</f>
        <v>0</v>
      </c>
      <c r="T293" s="51">
        <f>'Blocks (Poly)'!D293</f>
        <v>0</v>
      </c>
      <c r="U293" s="51">
        <f>'Slabs (Poly)'!F293</f>
        <v>0</v>
      </c>
      <c r="V293" s="51">
        <f>'Stairs (Poly)'!D293</f>
        <v>0</v>
      </c>
      <c r="W293" s="45">
        <f>Molds!C293</f>
        <v>0</v>
      </c>
      <c r="X293" s="45">
        <f xml:space="preserve"> 'Molded Items'!C293</f>
        <v>0</v>
      </c>
      <c r="Y293" s="45">
        <f>Inventories!$D293</f>
        <v>0</v>
      </c>
      <c r="Z293" s="45">
        <f>'Gripped Tools'!C293</f>
        <v>0</v>
      </c>
      <c r="AA293" s="45">
        <f>'Pogo Stick'!$C293</f>
        <v>0</v>
      </c>
      <c r="AB293" s="45">
        <f>'Custom Item'!$C293</f>
        <v>0</v>
      </c>
      <c r="AC293" s="45">
        <f>'[1]Items (MC)'!A293</f>
        <v>0</v>
      </c>
      <c r="AD293" s="45">
        <f>'[1]Blocks (MC)'!A293</f>
        <v>0</v>
      </c>
    </row>
    <row r="294" spans="1:30" x14ac:dyDescent="0.2">
      <c r="A294" s="44">
        <f>Ores!C294</f>
        <v>0</v>
      </c>
      <c r="B294" s="44">
        <f>Ingots!C294</f>
        <v>0</v>
      </c>
      <c r="C294" s="44">
        <f>'Block (Comp)'!C294</f>
        <v>0</v>
      </c>
      <c r="D294" s="45">
        <f>Catalysts!C294</f>
        <v>0</v>
      </c>
      <c r="E294" s="45">
        <f>'Pellets (Poly)'!F291</f>
        <v>0</v>
      </c>
      <c r="F294" s="45">
        <f>'Compound Vessels'!C296</f>
        <v>0</v>
      </c>
      <c r="G294" s="48" t="str">
        <f>'Complex Vessels'!F294</f>
        <v>Vial (t-butyl mercaptan)</v>
      </c>
      <c r="H294" s="48" t="str">
        <f>'Complex Vessels'!G294</f>
        <v>Beaker (t-butyl mercaptan)</v>
      </c>
      <c r="I294" s="48" t="str">
        <f>'Complex Vessels'!H294</f>
        <v>Drum (t-butyl mercaptan)</v>
      </c>
      <c r="J294" s="48" t="str">
        <f>'Complex Vessels'!I294</f>
        <v>Chemical Vat (t-butyl mercaptan)</v>
      </c>
      <c r="K294" s="45">
        <f>'Element Vessels'!F294</f>
        <v>0</v>
      </c>
      <c r="L294" s="45">
        <f>'Element Vessels'!G294</f>
        <v>0</v>
      </c>
      <c r="M294" s="45">
        <f>'Element Vessels'!H294</f>
        <v>0</v>
      </c>
      <c r="N294" s="45">
        <f>'Element Vessels'!I294</f>
        <v>0</v>
      </c>
      <c r="O294" s="51">
        <f>'Pellets (Poly)'!F294</f>
        <v>0</v>
      </c>
      <c r="P294" s="51">
        <f>'Pellets (Poly)'!G294</f>
        <v>0</v>
      </c>
      <c r="Q294" s="51">
        <f>'Pellets (Poly)'!H294</f>
        <v>0</v>
      </c>
      <c r="R294" s="51">
        <f>'Pellets (Poly)'!I294</f>
        <v>0</v>
      </c>
      <c r="S294" s="51">
        <f>'Fibers (Poly)'!C294</f>
        <v>0</v>
      </c>
      <c r="T294" s="51">
        <f>'Blocks (Poly)'!D294</f>
        <v>0</v>
      </c>
      <c r="U294" s="51">
        <f>'Slabs (Poly)'!F294</f>
        <v>0</v>
      </c>
      <c r="V294" s="51">
        <f>'Stairs (Poly)'!D294</f>
        <v>0</v>
      </c>
      <c r="W294" s="45">
        <f>Molds!C294</f>
        <v>0</v>
      </c>
      <c r="X294" s="45">
        <f xml:space="preserve"> 'Molded Items'!C294</f>
        <v>0</v>
      </c>
      <c r="Y294" s="45">
        <f>Inventories!$D294</f>
        <v>0</v>
      </c>
      <c r="Z294" s="45">
        <f>'Gripped Tools'!C294</f>
        <v>0</v>
      </c>
      <c r="AA294" s="45">
        <f>'Pogo Stick'!$C294</f>
        <v>0</v>
      </c>
      <c r="AB294" s="45">
        <f>'Custom Item'!$C294</f>
        <v>0</v>
      </c>
      <c r="AC294" s="45">
        <f>'[1]Items (MC)'!A294</f>
        <v>0</v>
      </c>
      <c r="AD294" s="45">
        <f>'[1]Blocks (MC)'!A294</f>
        <v>0</v>
      </c>
    </row>
    <row r="295" spans="1:30" x14ac:dyDescent="0.2">
      <c r="A295" s="44">
        <f>Ores!C295</f>
        <v>0</v>
      </c>
      <c r="B295" s="44">
        <f>Ingots!C295</f>
        <v>0</v>
      </c>
      <c r="C295" s="44">
        <f>'Block (Comp)'!C295</f>
        <v>0</v>
      </c>
      <c r="D295" s="45">
        <f>Catalysts!C295</f>
        <v>0</v>
      </c>
      <c r="E295" s="45">
        <f>'Pellets (Poly)'!F292</f>
        <v>0</v>
      </c>
      <c r="F295" s="45">
        <f>'Compound Vessels'!C297</f>
        <v>0</v>
      </c>
      <c r="G295" s="48" t="str">
        <f>'Complex Vessels'!F295</f>
        <v>Vial (Tequila)</v>
      </c>
      <c r="H295" s="48" t="str">
        <f>'Complex Vessels'!G295</f>
        <v>Beaker (Tequila)</v>
      </c>
      <c r="I295" s="48" t="str">
        <f>'Complex Vessels'!H295</f>
        <v>Drum (Tequila)</v>
      </c>
      <c r="J295" s="48" t="str">
        <f>'Complex Vessels'!I295</f>
        <v>Chemical Vat (Tequila)</v>
      </c>
      <c r="K295" s="45">
        <f>'Element Vessels'!F295</f>
        <v>0</v>
      </c>
      <c r="L295" s="45">
        <f>'Element Vessels'!G295</f>
        <v>0</v>
      </c>
      <c r="M295" s="45">
        <f>'Element Vessels'!H295</f>
        <v>0</v>
      </c>
      <c r="N295" s="45">
        <f>'Element Vessels'!I295</f>
        <v>0</v>
      </c>
      <c r="O295" s="51">
        <f>'Pellets (Poly)'!F295</f>
        <v>0</v>
      </c>
      <c r="P295" s="51">
        <f>'Pellets (Poly)'!G295</f>
        <v>0</v>
      </c>
      <c r="Q295" s="51">
        <f>'Pellets (Poly)'!H295</f>
        <v>0</v>
      </c>
      <c r="R295" s="51">
        <f>'Pellets (Poly)'!I295</f>
        <v>0</v>
      </c>
      <c r="S295" s="51">
        <f>'Fibers (Poly)'!C295</f>
        <v>0</v>
      </c>
      <c r="T295" s="51">
        <f>'Blocks (Poly)'!D295</f>
        <v>0</v>
      </c>
      <c r="U295" s="51">
        <f>'Slabs (Poly)'!F295</f>
        <v>0</v>
      </c>
      <c r="V295" s="51">
        <f>'Stairs (Poly)'!D295</f>
        <v>0</v>
      </c>
      <c r="W295" s="45">
        <f>Molds!C295</f>
        <v>0</v>
      </c>
      <c r="X295" s="45">
        <f xml:space="preserve"> 'Molded Items'!C295</f>
        <v>0</v>
      </c>
      <c r="Y295" s="45">
        <f>Inventories!$D295</f>
        <v>0</v>
      </c>
      <c r="Z295" s="45">
        <f>'Gripped Tools'!C295</f>
        <v>0</v>
      </c>
      <c r="AA295" s="45">
        <f>'Pogo Stick'!$C295</f>
        <v>0</v>
      </c>
      <c r="AB295" s="45">
        <f>'Custom Item'!$C295</f>
        <v>0</v>
      </c>
      <c r="AC295" s="45">
        <f>'[1]Items (MC)'!A295</f>
        <v>0</v>
      </c>
      <c r="AD295" s="45">
        <f>'[1]Blocks (MC)'!A295</f>
        <v>0</v>
      </c>
    </row>
    <row r="296" spans="1:30" x14ac:dyDescent="0.2">
      <c r="A296" s="44">
        <f>Ores!C296</f>
        <v>0</v>
      </c>
      <c r="B296" s="44">
        <f>Ingots!C296</f>
        <v>0</v>
      </c>
      <c r="C296" s="44">
        <f>'Block (Comp)'!C296</f>
        <v>0</v>
      </c>
      <c r="D296" s="45">
        <f>Catalysts!C296</f>
        <v>0</v>
      </c>
      <c r="E296" s="45">
        <f>'Pellets (Poly)'!F293</f>
        <v>0</v>
      </c>
      <c r="F296" s="45">
        <f>'Compound Vessels'!C298</f>
        <v>0</v>
      </c>
      <c r="G296" s="48" t="str">
        <f>'Complex Vessels'!F296</f>
        <v>Vial (Terephthalic Acid)</v>
      </c>
      <c r="H296" s="48" t="str">
        <f>'Complex Vessels'!G296</f>
        <v>Beaker (Terephthalic Acid)</v>
      </c>
      <c r="I296" s="48" t="str">
        <f>'Complex Vessels'!H296</f>
        <v>Drum (Terephthalic Acid)</v>
      </c>
      <c r="J296" s="48" t="str">
        <f>'Complex Vessels'!I296</f>
        <v>Chemical Vat (Terephthalic Acid)</v>
      </c>
      <c r="K296" s="45">
        <f>'Element Vessels'!F296</f>
        <v>0</v>
      </c>
      <c r="L296" s="45">
        <f>'Element Vessels'!G296</f>
        <v>0</v>
      </c>
      <c r="M296" s="45">
        <f>'Element Vessels'!H296</f>
        <v>0</v>
      </c>
      <c r="N296" s="45">
        <f>'Element Vessels'!I296</f>
        <v>0</v>
      </c>
      <c r="O296" s="51">
        <f>'Pellets (Poly)'!F296</f>
        <v>0</v>
      </c>
      <c r="P296" s="51">
        <f>'Pellets (Poly)'!G296</f>
        <v>0</v>
      </c>
      <c r="Q296" s="51">
        <f>'Pellets (Poly)'!H296</f>
        <v>0</v>
      </c>
      <c r="R296" s="51">
        <f>'Pellets (Poly)'!I296</f>
        <v>0</v>
      </c>
      <c r="S296" s="51">
        <f>'Fibers (Poly)'!C296</f>
        <v>0</v>
      </c>
      <c r="T296" s="51">
        <f>'Blocks (Poly)'!D296</f>
        <v>0</v>
      </c>
      <c r="U296" s="51">
        <f>'Slabs (Poly)'!F296</f>
        <v>0</v>
      </c>
      <c r="V296" s="51">
        <f>'Stairs (Poly)'!D296</f>
        <v>0</v>
      </c>
      <c r="W296" s="45">
        <f>Molds!C296</f>
        <v>0</v>
      </c>
      <c r="X296" s="45">
        <f xml:space="preserve"> 'Molded Items'!C296</f>
        <v>0</v>
      </c>
      <c r="Y296" s="45">
        <f>Inventories!$D296</f>
        <v>0</v>
      </c>
      <c r="Z296" s="45">
        <f>'Gripped Tools'!C296</f>
        <v>0</v>
      </c>
      <c r="AA296" s="45">
        <f>'Pogo Stick'!$C296</f>
        <v>0</v>
      </c>
      <c r="AB296" s="45">
        <f>'Custom Item'!$C296</f>
        <v>0</v>
      </c>
      <c r="AC296" s="45">
        <f>'[1]Items (MC)'!A296</f>
        <v>0</v>
      </c>
      <c r="AD296" s="45">
        <f>'[1]Blocks (MC)'!A296</f>
        <v>0</v>
      </c>
    </row>
    <row r="297" spans="1:30" x14ac:dyDescent="0.2">
      <c r="A297" s="44">
        <f>Ores!C297</f>
        <v>0</v>
      </c>
      <c r="B297" s="44">
        <f>Ingots!C297</f>
        <v>0</v>
      </c>
      <c r="C297" s="44">
        <f>'Block (Comp)'!C297</f>
        <v>0</v>
      </c>
      <c r="D297" s="45">
        <f>Catalysts!C297</f>
        <v>0</v>
      </c>
      <c r="E297" s="45">
        <f>'Pellets (Poly)'!F294</f>
        <v>0</v>
      </c>
      <c r="F297" s="45">
        <f>'Compound Vessels'!C299</f>
        <v>0</v>
      </c>
      <c r="G297" s="48" t="str">
        <f>'Complex Vessels'!F297</f>
        <v>Vial (Tetrachloroethylene)</v>
      </c>
      <c r="H297" s="48" t="str">
        <f>'Complex Vessels'!G297</f>
        <v>Beaker (Tetrachloroethylene)</v>
      </c>
      <c r="I297" s="48" t="str">
        <f>'Complex Vessels'!H297</f>
        <v>Drum (Tetrachloroethylene)</v>
      </c>
      <c r="J297" s="48" t="str">
        <f>'Complex Vessels'!I297</f>
        <v>Chemical Vat (Tetrachloroethylene)</v>
      </c>
      <c r="K297" s="45">
        <f>'Element Vessels'!F297</f>
        <v>0</v>
      </c>
      <c r="L297" s="45">
        <f>'Element Vessels'!G297</f>
        <v>0</v>
      </c>
      <c r="M297" s="45">
        <f>'Element Vessels'!H297</f>
        <v>0</v>
      </c>
      <c r="N297" s="45">
        <f>'Element Vessels'!I297</f>
        <v>0</v>
      </c>
      <c r="O297" s="51">
        <f>'Pellets (Poly)'!F297</f>
        <v>0</v>
      </c>
      <c r="P297" s="51">
        <f>'Pellets (Poly)'!G297</f>
        <v>0</v>
      </c>
      <c r="Q297" s="51">
        <f>'Pellets (Poly)'!H297</f>
        <v>0</v>
      </c>
      <c r="R297" s="51">
        <f>'Pellets (Poly)'!I297</f>
        <v>0</v>
      </c>
      <c r="S297" s="51">
        <f>'Fibers (Poly)'!C297</f>
        <v>0</v>
      </c>
      <c r="T297" s="51">
        <f>'Blocks (Poly)'!D297</f>
        <v>0</v>
      </c>
      <c r="U297" s="51">
        <f>'Slabs (Poly)'!F297</f>
        <v>0</v>
      </c>
      <c r="V297" s="51">
        <f>'Stairs (Poly)'!D297</f>
        <v>0</v>
      </c>
      <c r="W297" s="45">
        <f>Molds!C297</f>
        <v>0</v>
      </c>
      <c r="X297" s="45">
        <f xml:space="preserve"> 'Molded Items'!C297</f>
        <v>0</v>
      </c>
      <c r="Y297" s="45">
        <f>Inventories!$D297</f>
        <v>0</v>
      </c>
      <c r="Z297" s="45">
        <f>'Gripped Tools'!C297</f>
        <v>0</v>
      </c>
      <c r="AA297" s="45">
        <f>'Pogo Stick'!$C297</f>
        <v>0</v>
      </c>
      <c r="AB297" s="45">
        <f>'Custom Item'!$C297</f>
        <v>0</v>
      </c>
      <c r="AC297" s="45">
        <f>'[1]Items (MC)'!A297</f>
        <v>0</v>
      </c>
      <c r="AD297" s="45">
        <f>'[1]Blocks (MC)'!A297</f>
        <v>0</v>
      </c>
    </row>
    <row r="298" spans="1:30" x14ac:dyDescent="0.2">
      <c r="A298" s="44">
        <f>Ores!C298</f>
        <v>0</v>
      </c>
      <c r="B298" s="44">
        <f>Ingots!C298</f>
        <v>0</v>
      </c>
      <c r="C298" s="44">
        <f>'Block (Comp)'!C298</f>
        <v>0</v>
      </c>
      <c r="D298" s="45">
        <f>Catalysts!C298</f>
        <v>0</v>
      </c>
      <c r="E298" s="45">
        <f>'Pellets (Poly)'!F295</f>
        <v>0</v>
      </c>
      <c r="F298" s="45">
        <f>'Compound Vessels'!C300</f>
        <v>0</v>
      </c>
      <c r="G298" s="48" t="str">
        <f>'Complex Vessels'!F298</f>
        <v>Vial (Tetraethylene Glycol)</v>
      </c>
      <c r="H298" s="48" t="str">
        <f>'Complex Vessels'!G298</f>
        <v>Beaker (Tetraethylene Glycol)</v>
      </c>
      <c r="I298" s="48" t="str">
        <f>'Complex Vessels'!H298</f>
        <v>Drum (Tetraethylene Glycol)</v>
      </c>
      <c r="J298" s="48" t="str">
        <f>'Complex Vessels'!I298</f>
        <v>Chemical Vat (Tetraethylene Glycol)</v>
      </c>
      <c r="K298" s="45">
        <f>'Element Vessels'!F298</f>
        <v>0</v>
      </c>
      <c r="L298" s="45">
        <f>'Element Vessels'!G298</f>
        <v>0</v>
      </c>
      <c r="M298" s="45">
        <f>'Element Vessels'!H298</f>
        <v>0</v>
      </c>
      <c r="N298" s="45">
        <f>'Element Vessels'!I298</f>
        <v>0</v>
      </c>
      <c r="O298" s="51">
        <f>'Pellets (Poly)'!F298</f>
        <v>0</v>
      </c>
      <c r="P298" s="51">
        <f>'Pellets (Poly)'!G298</f>
        <v>0</v>
      </c>
      <c r="Q298" s="51">
        <f>'Pellets (Poly)'!H298</f>
        <v>0</v>
      </c>
      <c r="R298" s="51">
        <f>'Pellets (Poly)'!I298</f>
        <v>0</v>
      </c>
      <c r="S298" s="51">
        <f>'Fibers (Poly)'!C298</f>
        <v>0</v>
      </c>
      <c r="T298" s="51">
        <f>'Blocks (Poly)'!D298</f>
        <v>0</v>
      </c>
      <c r="U298" s="51">
        <f>'Slabs (Poly)'!F298</f>
        <v>0</v>
      </c>
      <c r="V298" s="51">
        <f>'Stairs (Poly)'!D298</f>
        <v>0</v>
      </c>
      <c r="W298" s="45">
        <f>Molds!C298</f>
        <v>0</v>
      </c>
      <c r="X298" s="45">
        <f xml:space="preserve"> 'Molded Items'!C298</f>
        <v>0</v>
      </c>
      <c r="Y298" s="45">
        <f>Inventories!$D298</f>
        <v>0</v>
      </c>
      <c r="Z298" s="45">
        <f>'Gripped Tools'!C298</f>
        <v>0</v>
      </c>
      <c r="AA298" s="45">
        <f>'Pogo Stick'!$C298</f>
        <v>0</v>
      </c>
      <c r="AB298" s="45">
        <f>'Custom Item'!$C298</f>
        <v>0</v>
      </c>
      <c r="AC298" s="45">
        <f>'[1]Items (MC)'!A298</f>
        <v>0</v>
      </c>
      <c r="AD298" s="45">
        <f>'[1]Blocks (MC)'!A298</f>
        <v>0</v>
      </c>
    </row>
    <row r="299" spans="1:30" x14ac:dyDescent="0.2">
      <c r="A299" s="44">
        <f>Ores!C299</f>
        <v>0</v>
      </c>
      <c r="B299" s="44">
        <f>Ingots!C299</f>
        <v>0</v>
      </c>
      <c r="C299" s="44">
        <f>'Block (Comp)'!C299</f>
        <v>0</v>
      </c>
      <c r="D299" s="45">
        <f>Catalysts!C299</f>
        <v>0</v>
      </c>
      <c r="E299" s="45">
        <f>'Pellets (Poly)'!F296</f>
        <v>0</v>
      </c>
      <c r="F299" s="45">
        <f>'Compound Vessels'!C301</f>
        <v>0</v>
      </c>
      <c r="G299" s="48" t="str">
        <f>'Complex Vessels'!F299</f>
        <v>Vial (Thiourea)</v>
      </c>
      <c r="H299" s="48" t="str">
        <f>'Complex Vessels'!G299</f>
        <v>Beaker (Thiourea)</v>
      </c>
      <c r="I299" s="48" t="str">
        <f>'Complex Vessels'!H299</f>
        <v>Drum (Thiourea)</v>
      </c>
      <c r="J299" s="48" t="str">
        <f>'Complex Vessels'!I299</f>
        <v>Chemical Vat (Thiourea)</v>
      </c>
      <c r="K299" s="45">
        <f>'Element Vessels'!F299</f>
        <v>0</v>
      </c>
      <c r="L299" s="45">
        <f>'Element Vessels'!G299</f>
        <v>0</v>
      </c>
      <c r="M299" s="45">
        <f>'Element Vessels'!H299</f>
        <v>0</v>
      </c>
      <c r="N299" s="45">
        <f>'Element Vessels'!I299</f>
        <v>0</v>
      </c>
      <c r="O299" s="51">
        <f>'Pellets (Poly)'!F299</f>
        <v>0</v>
      </c>
      <c r="P299" s="51">
        <f>'Pellets (Poly)'!G299</f>
        <v>0</v>
      </c>
      <c r="Q299" s="51">
        <f>'Pellets (Poly)'!H299</f>
        <v>0</v>
      </c>
      <c r="R299" s="51">
        <f>'Pellets (Poly)'!I299</f>
        <v>0</v>
      </c>
      <c r="S299" s="51">
        <f>'Fibers (Poly)'!C299</f>
        <v>0</v>
      </c>
      <c r="T299" s="51">
        <f>'Blocks (Poly)'!D299</f>
        <v>0</v>
      </c>
      <c r="U299" s="51">
        <f>'Slabs (Poly)'!F299</f>
        <v>0</v>
      </c>
      <c r="V299" s="51">
        <f>'Stairs (Poly)'!D299</f>
        <v>0</v>
      </c>
      <c r="W299" s="45">
        <f>Molds!C299</f>
        <v>0</v>
      </c>
      <c r="X299" s="45">
        <f xml:space="preserve"> 'Molded Items'!C299</f>
        <v>0</v>
      </c>
      <c r="Y299" s="45">
        <f>Inventories!$D299</f>
        <v>0</v>
      </c>
      <c r="Z299" s="45">
        <f>'Gripped Tools'!C299</f>
        <v>0</v>
      </c>
      <c r="AA299" s="45">
        <f>'Pogo Stick'!$C299</f>
        <v>0</v>
      </c>
      <c r="AB299" s="45">
        <f>'Custom Item'!$C299</f>
        <v>0</v>
      </c>
      <c r="AC299" s="45">
        <f>'[1]Items (MC)'!A299</f>
        <v>0</v>
      </c>
      <c r="AD299" s="45">
        <f>'[1]Blocks (MC)'!A299</f>
        <v>0</v>
      </c>
    </row>
    <row r="300" spans="1:30" x14ac:dyDescent="0.2">
      <c r="A300" s="44">
        <f>Ores!C300</f>
        <v>0</v>
      </c>
      <c r="B300" s="44">
        <f>Ingots!C300</f>
        <v>0</v>
      </c>
      <c r="C300" s="44">
        <f>'Block (Comp)'!C300</f>
        <v>0</v>
      </c>
      <c r="D300" s="45">
        <f>Catalysts!C300</f>
        <v>0</v>
      </c>
      <c r="E300" s="45">
        <f>'Pellets (Poly)'!F297</f>
        <v>0</v>
      </c>
      <c r="F300" s="45">
        <f>'Compound Vessels'!C302</f>
        <v>0</v>
      </c>
      <c r="G300" s="48" t="str">
        <f>'Complex Vessels'!F300</f>
        <v>Vial (Thymolphthalein)</v>
      </c>
      <c r="H300" s="48" t="str">
        <f>'Complex Vessels'!G300</f>
        <v>Beaker (Thymolphthalein)</v>
      </c>
      <c r="I300" s="48" t="str">
        <f>'Complex Vessels'!H300</f>
        <v>Drum (Thymolphthalein)</v>
      </c>
      <c r="J300" s="48" t="str">
        <f>'Complex Vessels'!I300</f>
        <v>Chemical Vat (Thymolphthalein)</v>
      </c>
      <c r="K300" s="45">
        <f>'Element Vessels'!F300</f>
        <v>0</v>
      </c>
      <c r="L300" s="45">
        <f>'Element Vessels'!G300</f>
        <v>0</v>
      </c>
      <c r="M300" s="45">
        <f>'Element Vessels'!H300</f>
        <v>0</v>
      </c>
      <c r="N300" s="45">
        <f>'Element Vessels'!I300</f>
        <v>0</v>
      </c>
      <c r="O300" s="51">
        <f>'Pellets (Poly)'!F300</f>
        <v>0</v>
      </c>
      <c r="P300" s="51">
        <f>'Pellets (Poly)'!G300</f>
        <v>0</v>
      </c>
      <c r="Q300" s="51">
        <f>'Pellets (Poly)'!H300</f>
        <v>0</v>
      </c>
      <c r="R300" s="51">
        <f>'Pellets (Poly)'!I300</f>
        <v>0</v>
      </c>
      <c r="S300" s="51">
        <f>'Fibers (Poly)'!C300</f>
        <v>0</v>
      </c>
      <c r="T300" s="51">
        <f>'Blocks (Poly)'!D300</f>
        <v>0</v>
      </c>
      <c r="U300" s="51">
        <f>'Slabs (Poly)'!F300</f>
        <v>0</v>
      </c>
      <c r="V300" s="51">
        <f>'Stairs (Poly)'!D300</f>
        <v>0</v>
      </c>
      <c r="W300" s="45">
        <f>Molds!C300</f>
        <v>0</v>
      </c>
      <c r="X300" s="45">
        <f xml:space="preserve"> 'Molded Items'!C300</f>
        <v>0</v>
      </c>
      <c r="Y300" s="45">
        <f>Inventories!$D300</f>
        <v>0</v>
      </c>
      <c r="Z300" s="45">
        <f>'Gripped Tools'!C300</f>
        <v>0</v>
      </c>
      <c r="AA300" s="45">
        <f>'Pogo Stick'!$C300</f>
        <v>0</v>
      </c>
      <c r="AB300" s="45">
        <f>'Custom Item'!$C300</f>
        <v>0</v>
      </c>
      <c r="AC300" s="45">
        <f>'[1]Items (MC)'!A300</f>
        <v>0</v>
      </c>
      <c r="AD300" s="45">
        <f>'[1]Blocks (MC)'!A300</f>
        <v>0</v>
      </c>
    </row>
    <row r="301" spans="1:30" x14ac:dyDescent="0.2">
      <c r="A301" s="44">
        <f>Ores!C301</f>
        <v>0</v>
      </c>
      <c r="B301" s="44">
        <f>Ingots!C301</f>
        <v>0</v>
      </c>
      <c r="C301" s="44">
        <f>'Block (Comp)'!C301</f>
        <v>0</v>
      </c>
      <c r="D301" s="45">
        <f>Catalysts!C301</f>
        <v>0</v>
      </c>
      <c r="E301" s="45">
        <f>'Pellets (Poly)'!F298</f>
        <v>0</v>
      </c>
      <c r="F301" s="45">
        <f>'Compound Vessels'!C303</f>
        <v>0</v>
      </c>
      <c r="G301" s="48" t="str">
        <f>'Complex Vessels'!F301</f>
        <v>Vial (Titanium Dioxide)</v>
      </c>
      <c r="H301" s="48" t="str">
        <f>'Complex Vessels'!G301</f>
        <v>Beaker (Titanium Dioxide)</v>
      </c>
      <c r="I301" s="48" t="str">
        <f>'Complex Vessels'!H301</f>
        <v>Drum (Titanium Dioxide)</v>
      </c>
      <c r="J301" s="48" t="str">
        <f>'Complex Vessels'!I301</f>
        <v>Chemical Vat (Titanium Dioxide)</v>
      </c>
      <c r="K301" s="45">
        <f>'Element Vessels'!F301</f>
        <v>0</v>
      </c>
      <c r="L301" s="45">
        <f>'Element Vessels'!G301</f>
        <v>0</v>
      </c>
      <c r="M301" s="45">
        <f>'Element Vessels'!H301</f>
        <v>0</v>
      </c>
      <c r="N301" s="45">
        <f>'Element Vessels'!I301</f>
        <v>0</v>
      </c>
      <c r="O301" s="51">
        <f>'Pellets (Poly)'!F301</f>
        <v>0</v>
      </c>
      <c r="P301" s="51">
        <f>'Pellets (Poly)'!G301</f>
        <v>0</v>
      </c>
      <c r="Q301" s="51">
        <f>'Pellets (Poly)'!H301</f>
        <v>0</v>
      </c>
      <c r="R301" s="51">
        <f>'Pellets (Poly)'!I301</f>
        <v>0</v>
      </c>
      <c r="S301" s="51">
        <f>'Fibers (Poly)'!C301</f>
        <v>0</v>
      </c>
      <c r="T301" s="51">
        <f>'Blocks (Poly)'!D301</f>
        <v>0</v>
      </c>
      <c r="U301" s="51">
        <f>'Slabs (Poly)'!F301</f>
        <v>0</v>
      </c>
      <c r="V301" s="51">
        <f>'Stairs (Poly)'!D301</f>
        <v>0</v>
      </c>
      <c r="W301" s="45">
        <f>Molds!C301</f>
        <v>0</v>
      </c>
      <c r="X301" s="45">
        <f xml:space="preserve"> 'Molded Items'!C301</f>
        <v>0</v>
      </c>
      <c r="Y301" s="45">
        <f>Inventories!$D301</f>
        <v>0</v>
      </c>
      <c r="Z301" s="45">
        <f>'Gripped Tools'!C301</f>
        <v>0</v>
      </c>
      <c r="AA301" s="45">
        <f>'Pogo Stick'!$C301</f>
        <v>0</v>
      </c>
      <c r="AB301" s="45">
        <f>'Custom Item'!$C301</f>
        <v>0</v>
      </c>
      <c r="AC301" s="45">
        <f>'[1]Items (MC)'!A301</f>
        <v>0</v>
      </c>
      <c r="AD301" s="45">
        <f>'[1]Blocks (MC)'!A301</f>
        <v>0</v>
      </c>
    </row>
    <row r="302" spans="1:30" x14ac:dyDescent="0.2">
      <c r="A302" s="44">
        <f>Ores!C302</f>
        <v>0</v>
      </c>
      <c r="B302" s="44">
        <f>Ingots!C302</f>
        <v>0</v>
      </c>
      <c r="C302" s="44">
        <f>'Block (Comp)'!C302</f>
        <v>0</v>
      </c>
      <c r="D302" s="45">
        <f>Catalysts!C302</f>
        <v>0</v>
      </c>
      <c r="E302" s="45">
        <f>'Pellets (Poly)'!F299</f>
        <v>0</v>
      </c>
      <c r="F302" s="45">
        <f>'Compound Vessels'!C304</f>
        <v>0</v>
      </c>
      <c r="G302" s="48" t="str">
        <f>'Complex Vessels'!F302</f>
        <v>Vial (Toluene)</v>
      </c>
      <c r="H302" s="48" t="str">
        <f>'Complex Vessels'!G302</f>
        <v>Beaker (Toluene)</v>
      </c>
      <c r="I302" s="48" t="str">
        <f>'Complex Vessels'!H302</f>
        <v>Drum (Toluene)</v>
      </c>
      <c r="J302" s="48" t="str">
        <f>'Complex Vessels'!I302</f>
        <v>Chemical Vat (Toluene)</v>
      </c>
      <c r="K302" s="45">
        <f>'Element Vessels'!F302</f>
        <v>0</v>
      </c>
      <c r="L302" s="45">
        <f>'Element Vessels'!G302</f>
        <v>0</v>
      </c>
      <c r="M302" s="45">
        <f>'Element Vessels'!H302</f>
        <v>0</v>
      </c>
      <c r="N302" s="45">
        <f>'Element Vessels'!I302</f>
        <v>0</v>
      </c>
      <c r="O302" s="51">
        <f>'Pellets (Poly)'!F302</f>
        <v>0</v>
      </c>
      <c r="P302" s="51">
        <f>'Pellets (Poly)'!G302</f>
        <v>0</v>
      </c>
      <c r="Q302" s="51">
        <f>'Pellets (Poly)'!H302</f>
        <v>0</v>
      </c>
      <c r="R302" s="51">
        <f>'Pellets (Poly)'!I302</f>
        <v>0</v>
      </c>
      <c r="S302" s="51">
        <f>'Fibers (Poly)'!C302</f>
        <v>0</v>
      </c>
      <c r="T302" s="51">
        <f>'Blocks (Poly)'!D302</f>
        <v>0</v>
      </c>
      <c r="U302" s="51">
        <f>'Slabs (Poly)'!F302</f>
        <v>0</v>
      </c>
      <c r="V302" s="51">
        <f>'Stairs (Poly)'!D302</f>
        <v>0</v>
      </c>
      <c r="W302" s="45">
        <f>Molds!C302</f>
        <v>0</v>
      </c>
      <c r="X302" s="45">
        <f xml:space="preserve"> 'Molded Items'!C302</f>
        <v>0</v>
      </c>
      <c r="Y302" s="45">
        <f>Inventories!$D302</f>
        <v>0</v>
      </c>
      <c r="Z302" s="45">
        <f>'Gripped Tools'!C302</f>
        <v>0</v>
      </c>
      <c r="AA302" s="45">
        <f>'Pogo Stick'!$C302</f>
        <v>0</v>
      </c>
      <c r="AB302" s="45">
        <f>'Custom Item'!$C302</f>
        <v>0</v>
      </c>
      <c r="AC302" s="45">
        <f>'[1]Items (MC)'!A302</f>
        <v>0</v>
      </c>
      <c r="AD302" s="45">
        <f>'[1]Blocks (MC)'!A302</f>
        <v>0</v>
      </c>
    </row>
    <row r="303" spans="1:30" x14ac:dyDescent="0.2">
      <c r="A303" s="44">
        <f>Ores!C303</f>
        <v>0</v>
      </c>
      <c r="B303" s="44">
        <f>Ingots!C303</f>
        <v>0</v>
      </c>
      <c r="C303" s="44">
        <f>'Block (Comp)'!C303</f>
        <v>0</v>
      </c>
      <c r="D303" s="45">
        <f>Catalysts!C303</f>
        <v>0</v>
      </c>
      <c r="E303" s="45">
        <f>'Pellets (Poly)'!F300</f>
        <v>0</v>
      </c>
      <c r="F303" s="45">
        <f>'Compound Vessels'!C305</f>
        <v>0</v>
      </c>
      <c r="G303" s="48" t="str">
        <f>'Complex Vessels'!F303</f>
        <v>Vial (Toluene Diisocyanate)</v>
      </c>
      <c r="H303" s="48" t="str">
        <f>'Complex Vessels'!G303</f>
        <v>Beaker (Toluene Diisocyanate)</v>
      </c>
      <c r="I303" s="48" t="str">
        <f>'Complex Vessels'!H303</f>
        <v>Drum (Toluene Diisocyanate)</v>
      </c>
      <c r="J303" s="48" t="str">
        <f>'Complex Vessels'!I303</f>
        <v>Chemical Vat (Toluene Diisocyanate)</v>
      </c>
      <c r="K303" s="45">
        <f>'Element Vessels'!F303</f>
        <v>0</v>
      </c>
      <c r="L303" s="45">
        <f>'Element Vessels'!G303</f>
        <v>0</v>
      </c>
      <c r="M303" s="45">
        <f>'Element Vessels'!H303</f>
        <v>0</v>
      </c>
      <c r="N303" s="45">
        <f>'Element Vessels'!I303</f>
        <v>0</v>
      </c>
      <c r="O303" s="51">
        <f>'Pellets (Poly)'!F303</f>
        <v>0</v>
      </c>
      <c r="P303" s="51">
        <f>'Pellets (Poly)'!G303</f>
        <v>0</v>
      </c>
      <c r="Q303" s="51">
        <f>'Pellets (Poly)'!H303</f>
        <v>0</v>
      </c>
      <c r="R303" s="51">
        <f>'Pellets (Poly)'!I303</f>
        <v>0</v>
      </c>
      <c r="S303" s="51">
        <f>'Fibers (Poly)'!C303</f>
        <v>0</v>
      </c>
      <c r="T303" s="51">
        <f>'Blocks (Poly)'!D303</f>
        <v>0</v>
      </c>
      <c r="U303" s="51">
        <f>'Slabs (Poly)'!F303</f>
        <v>0</v>
      </c>
      <c r="V303" s="51">
        <f>'Stairs (Poly)'!D303</f>
        <v>0</v>
      </c>
      <c r="W303" s="45">
        <f>Molds!C303</f>
        <v>0</v>
      </c>
      <c r="X303" s="45">
        <f xml:space="preserve"> 'Molded Items'!C303</f>
        <v>0</v>
      </c>
      <c r="Y303" s="45">
        <f>Inventories!$D303</f>
        <v>0</v>
      </c>
      <c r="Z303" s="45">
        <f>'Gripped Tools'!C303</f>
        <v>0</v>
      </c>
      <c r="AA303" s="45">
        <f>'Pogo Stick'!$C303</f>
        <v>0</v>
      </c>
      <c r="AB303" s="45">
        <f>'Custom Item'!$C303</f>
        <v>0</v>
      </c>
      <c r="AC303" s="45">
        <f>'[1]Items (MC)'!A303</f>
        <v>0</v>
      </c>
      <c r="AD303" s="45">
        <f>'[1]Blocks (MC)'!A303</f>
        <v>0</v>
      </c>
    </row>
    <row r="304" spans="1:30" x14ac:dyDescent="0.2">
      <c r="A304" s="44">
        <f>Ores!C304</f>
        <v>0</v>
      </c>
      <c r="B304" s="44">
        <f>Ingots!C304</f>
        <v>0</v>
      </c>
      <c r="C304" s="44">
        <f>'Block (Comp)'!C304</f>
        <v>0</v>
      </c>
      <c r="D304" s="45">
        <f>Catalysts!C304</f>
        <v>0</v>
      </c>
      <c r="E304" s="45">
        <f>'Pellets (Poly)'!F301</f>
        <v>0</v>
      </c>
      <c r="F304" s="45">
        <f>'Compound Vessels'!C306</f>
        <v>0</v>
      </c>
      <c r="G304" s="48" t="str">
        <f>'Complex Vessels'!F304</f>
        <v>Flask (Town Gas)</v>
      </c>
      <c r="H304" s="48" t="str">
        <f>'Complex Vessels'!G304</f>
        <v>Cartridge (Town Gas)</v>
      </c>
      <c r="I304" s="48" t="str">
        <f>'Complex Vessels'!H304</f>
        <v>Canister (Town Gas)</v>
      </c>
      <c r="J304" s="48" t="str">
        <f>'Complex Vessels'!I304</f>
        <v>Chemical Tank (Town Gas)</v>
      </c>
      <c r="K304" s="45">
        <f>'Element Vessels'!F304</f>
        <v>0</v>
      </c>
      <c r="L304" s="45">
        <f>'Element Vessels'!G304</f>
        <v>0</v>
      </c>
      <c r="M304" s="45">
        <f>'Element Vessels'!H304</f>
        <v>0</v>
      </c>
      <c r="N304" s="45">
        <f>'Element Vessels'!I304</f>
        <v>0</v>
      </c>
      <c r="O304" s="51">
        <f>'Pellets (Poly)'!F304</f>
        <v>0</v>
      </c>
      <c r="P304" s="51">
        <f>'Pellets (Poly)'!G304</f>
        <v>0</v>
      </c>
      <c r="Q304" s="51">
        <f>'Pellets (Poly)'!H304</f>
        <v>0</v>
      </c>
      <c r="R304" s="51">
        <f>'Pellets (Poly)'!I304</f>
        <v>0</v>
      </c>
      <c r="S304" s="51">
        <f>'Fibers (Poly)'!C304</f>
        <v>0</v>
      </c>
      <c r="T304" s="51">
        <f>'Blocks (Poly)'!D304</f>
        <v>0</v>
      </c>
      <c r="U304" s="51">
        <f>'Slabs (Poly)'!F304</f>
        <v>0</v>
      </c>
      <c r="V304" s="51">
        <f>'Stairs (Poly)'!D304</f>
        <v>0</v>
      </c>
      <c r="W304" s="45">
        <f>Molds!C304</f>
        <v>0</v>
      </c>
      <c r="X304" s="45">
        <f xml:space="preserve"> 'Molded Items'!C304</f>
        <v>0</v>
      </c>
      <c r="Y304" s="45">
        <f>Inventories!$D304</f>
        <v>0</v>
      </c>
      <c r="Z304" s="45">
        <f>'Gripped Tools'!C304</f>
        <v>0</v>
      </c>
      <c r="AA304" s="45">
        <f>'Pogo Stick'!$C304</f>
        <v>0</v>
      </c>
      <c r="AB304" s="45">
        <f>'Custom Item'!$C304</f>
        <v>0</v>
      </c>
      <c r="AC304" s="45">
        <f>'[1]Items (MC)'!A304</f>
        <v>0</v>
      </c>
      <c r="AD304" s="45">
        <f>'[1]Blocks (MC)'!A304</f>
        <v>0</v>
      </c>
    </row>
    <row r="305" spans="1:30" x14ac:dyDescent="0.2">
      <c r="A305" s="44">
        <f>Ores!C305</f>
        <v>0</v>
      </c>
      <c r="B305" s="44">
        <f>Ingots!C305</f>
        <v>0</v>
      </c>
      <c r="C305" s="44">
        <f>'Block (Comp)'!C305</f>
        <v>0</v>
      </c>
      <c r="D305" s="45">
        <f>Catalysts!C305</f>
        <v>0</v>
      </c>
      <c r="E305" s="45">
        <f>'Pellets (Poly)'!F302</f>
        <v>0</v>
      </c>
      <c r="F305" s="45">
        <f>'Compound Vessels'!C307</f>
        <v>0</v>
      </c>
      <c r="G305" s="48" t="str">
        <f>'Complex Vessels'!F305</f>
        <v>Vial (Trichloroethylene)</v>
      </c>
      <c r="H305" s="48" t="str">
        <f>'Complex Vessels'!G305</f>
        <v>Beaker (Trichloroethylene)</v>
      </c>
      <c r="I305" s="48" t="str">
        <f>'Complex Vessels'!H305</f>
        <v>Drum (Trichloroethylene)</v>
      </c>
      <c r="J305" s="48" t="str">
        <f>'Complex Vessels'!I305</f>
        <v>Chemical Vat (Trichloroethylene)</v>
      </c>
      <c r="K305" s="45">
        <f>'Element Vessels'!F305</f>
        <v>0</v>
      </c>
      <c r="L305" s="45">
        <f>'Element Vessels'!G305</f>
        <v>0</v>
      </c>
      <c r="M305" s="45">
        <f>'Element Vessels'!H305</f>
        <v>0</v>
      </c>
      <c r="N305" s="45">
        <f>'Element Vessels'!I305</f>
        <v>0</v>
      </c>
      <c r="O305" s="51">
        <f>'Pellets (Poly)'!F305</f>
        <v>0</v>
      </c>
      <c r="P305" s="51">
        <f>'Pellets (Poly)'!G305</f>
        <v>0</v>
      </c>
      <c r="Q305" s="51">
        <f>'Pellets (Poly)'!H305</f>
        <v>0</v>
      </c>
      <c r="R305" s="51">
        <f>'Pellets (Poly)'!I305</f>
        <v>0</v>
      </c>
      <c r="S305" s="51">
        <f>'Fibers (Poly)'!C305</f>
        <v>0</v>
      </c>
      <c r="T305" s="51">
        <f>'Blocks (Poly)'!D305</f>
        <v>0</v>
      </c>
      <c r="U305" s="51">
        <f>'Slabs (Poly)'!F305</f>
        <v>0</v>
      </c>
      <c r="V305" s="51">
        <f>'Stairs (Poly)'!D305</f>
        <v>0</v>
      </c>
      <c r="W305" s="45">
        <f>Molds!C305</f>
        <v>0</v>
      </c>
      <c r="X305" s="45">
        <f xml:space="preserve"> 'Molded Items'!C305</f>
        <v>0</v>
      </c>
      <c r="Y305" s="45">
        <f>Inventories!$D305</f>
        <v>0</v>
      </c>
      <c r="Z305" s="45">
        <f>'Gripped Tools'!C305</f>
        <v>0</v>
      </c>
      <c r="AA305" s="45">
        <f>'Pogo Stick'!$C305</f>
        <v>0</v>
      </c>
      <c r="AB305" s="45">
        <f>'Custom Item'!$C305</f>
        <v>0</v>
      </c>
      <c r="AC305" s="45">
        <f>'[1]Items (MC)'!A305</f>
        <v>0</v>
      </c>
      <c r="AD305" s="45">
        <f>'[1]Blocks (MC)'!A305</f>
        <v>0</v>
      </c>
    </row>
    <row r="306" spans="1:30" x14ac:dyDescent="0.2">
      <c r="A306" s="44">
        <f>Ores!C306</f>
        <v>0</v>
      </c>
      <c r="B306" s="44">
        <f>Ingots!C306</f>
        <v>0</v>
      </c>
      <c r="C306" s="44">
        <f>'Block (Comp)'!C306</f>
        <v>0</v>
      </c>
      <c r="D306" s="45">
        <f>Catalysts!C306</f>
        <v>0</v>
      </c>
      <c r="E306" s="45">
        <f>'Pellets (Poly)'!F303</f>
        <v>0</v>
      </c>
      <c r="F306" s="45">
        <f>'Compound Vessels'!C308</f>
        <v>0</v>
      </c>
      <c r="G306" s="48" t="str">
        <f>'Complex Vessels'!F306</f>
        <v>Bag (Triethylaluminium)</v>
      </c>
      <c r="H306" s="48" t="str">
        <f>'Complex Vessels'!G306</f>
        <v>Sack (Triethylaluminium)</v>
      </c>
      <c r="I306" s="48" t="str">
        <f>'Complex Vessels'!H306</f>
        <v>Powder Keg (Triethylaluminium)</v>
      </c>
      <c r="J306" s="48" t="str">
        <f>'Complex Vessels'!I306</f>
        <v>Chemical Silo (Triethylaluminium)</v>
      </c>
      <c r="K306" s="45">
        <f>'Element Vessels'!F306</f>
        <v>0</v>
      </c>
      <c r="L306" s="45">
        <f>'Element Vessels'!G306</f>
        <v>0</v>
      </c>
      <c r="M306" s="45">
        <f>'Element Vessels'!H306</f>
        <v>0</v>
      </c>
      <c r="N306" s="45">
        <f>'Element Vessels'!I306</f>
        <v>0</v>
      </c>
      <c r="O306" s="51">
        <f>'Pellets (Poly)'!F306</f>
        <v>0</v>
      </c>
      <c r="P306" s="51">
        <f>'Pellets (Poly)'!G306</f>
        <v>0</v>
      </c>
      <c r="Q306" s="51">
        <f>'Pellets (Poly)'!H306</f>
        <v>0</v>
      </c>
      <c r="R306" s="51">
        <f>'Pellets (Poly)'!I306</f>
        <v>0</v>
      </c>
      <c r="S306" s="51">
        <f>'Fibers (Poly)'!C306</f>
        <v>0</v>
      </c>
      <c r="T306" s="51">
        <f>'Blocks (Poly)'!D306</f>
        <v>0</v>
      </c>
      <c r="U306" s="51">
        <f>'Slabs (Poly)'!F306</f>
        <v>0</v>
      </c>
      <c r="V306" s="51">
        <f>'Stairs (Poly)'!D306</f>
        <v>0</v>
      </c>
      <c r="W306" s="45">
        <f>Molds!C306</f>
        <v>0</v>
      </c>
      <c r="X306" s="45">
        <f xml:space="preserve"> 'Molded Items'!C306</f>
        <v>0</v>
      </c>
      <c r="Y306" s="45">
        <f>Inventories!$D306</f>
        <v>0</v>
      </c>
      <c r="Z306" s="45">
        <f>'Gripped Tools'!C306</f>
        <v>0</v>
      </c>
      <c r="AA306" s="45">
        <f>'Pogo Stick'!$C306</f>
        <v>0</v>
      </c>
      <c r="AB306" s="45">
        <f>'Custom Item'!$C306</f>
        <v>0</v>
      </c>
      <c r="AC306" s="45">
        <f>'[1]Items (MC)'!A306</f>
        <v>0</v>
      </c>
      <c r="AD306" s="45">
        <f>'[1]Blocks (MC)'!A306</f>
        <v>0</v>
      </c>
    </row>
    <row r="307" spans="1:30" x14ac:dyDescent="0.2">
      <c r="A307" s="44">
        <f>Ores!C307</f>
        <v>0</v>
      </c>
      <c r="B307" s="44">
        <f>Ingots!C307</f>
        <v>0</v>
      </c>
      <c r="C307" s="44">
        <f>'Block (Comp)'!C307</f>
        <v>0</v>
      </c>
      <c r="D307" s="45">
        <f>Catalysts!C307</f>
        <v>0</v>
      </c>
      <c r="E307" s="45">
        <f>'Pellets (Poly)'!F304</f>
        <v>0</v>
      </c>
      <c r="F307" s="45">
        <f>'Compound Vessels'!C309</f>
        <v>0</v>
      </c>
      <c r="G307" s="48" t="str">
        <f>'Complex Vessels'!F307</f>
        <v>Vial (Triethylene Glycol)</v>
      </c>
      <c r="H307" s="48" t="str">
        <f>'Complex Vessels'!G307</f>
        <v>Beaker (Triethylene Glycol)</v>
      </c>
      <c r="I307" s="48" t="str">
        <f>'Complex Vessels'!H307</f>
        <v>Drum (Triethylene Glycol)</v>
      </c>
      <c r="J307" s="48" t="str">
        <f>'Complex Vessels'!I307</f>
        <v>Chemical Vat (Triethylene Glycol)</v>
      </c>
      <c r="K307" s="45">
        <f>'Element Vessels'!F307</f>
        <v>0</v>
      </c>
      <c r="L307" s="45">
        <f>'Element Vessels'!G307</f>
        <v>0</v>
      </c>
      <c r="M307" s="45">
        <f>'Element Vessels'!H307</f>
        <v>0</v>
      </c>
      <c r="N307" s="45">
        <f>'Element Vessels'!I307</f>
        <v>0</v>
      </c>
      <c r="O307" s="51">
        <f>'Pellets (Poly)'!F307</f>
        <v>0</v>
      </c>
      <c r="P307" s="51">
        <f>'Pellets (Poly)'!G307</f>
        <v>0</v>
      </c>
      <c r="Q307" s="51">
        <f>'Pellets (Poly)'!H307</f>
        <v>0</v>
      </c>
      <c r="R307" s="51">
        <f>'Pellets (Poly)'!I307</f>
        <v>0</v>
      </c>
      <c r="S307" s="51">
        <f>'Fibers (Poly)'!C307</f>
        <v>0</v>
      </c>
      <c r="T307" s="51">
        <f>'Blocks (Poly)'!D307</f>
        <v>0</v>
      </c>
      <c r="U307" s="51">
        <f>'Slabs (Poly)'!F307</f>
        <v>0</v>
      </c>
      <c r="V307" s="51">
        <f>'Stairs (Poly)'!D307</f>
        <v>0</v>
      </c>
      <c r="W307" s="45">
        <f>Molds!C307</f>
        <v>0</v>
      </c>
      <c r="X307" s="45">
        <f xml:space="preserve"> 'Molded Items'!C307</f>
        <v>0</v>
      </c>
      <c r="Y307" s="45">
        <f>Inventories!$D307</f>
        <v>0</v>
      </c>
      <c r="Z307" s="45">
        <f>'Gripped Tools'!C307</f>
        <v>0</v>
      </c>
      <c r="AA307" s="45">
        <f>'Pogo Stick'!$C307</f>
        <v>0</v>
      </c>
      <c r="AB307" s="45">
        <f>'Custom Item'!$C307</f>
        <v>0</v>
      </c>
      <c r="AC307" s="45">
        <f>'[1]Items (MC)'!A307</f>
        <v>0</v>
      </c>
      <c r="AD307" s="45">
        <f>'[1]Blocks (MC)'!A307</f>
        <v>0</v>
      </c>
    </row>
    <row r="308" spans="1:30" x14ac:dyDescent="0.2">
      <c r="A308" s="44">
        <f>Ores!C308</f>
        <v>0</v>
      </c>
      <c r="B308" s="44">
        <f>Ingots!C308</f>
        <v>0</v>
      </c>
      <c r="C308" s="44">
        <f>'Block (Comp)'!C308</f>
        <v>0</v>
      </c>
      <c r="D308" s="45">
        <f>Catalysts!C308</f>
        <v>0</v>
      </c>
      <c r="E308" s="45">
        <f>'Pellets (Poly)'!F305</f>
        <v>0</v>
      </c>
      <c r="F308" s="45">
        <f>'Compound Vessels'!C310</f>
        <v>0</v>
      </c>
      <c r="G308" s="48" t="str">
        <f>'Complex Vessels'!F308</f>
        <v>Bag (Trimethyl Orthoformate)</v>
      </c>
      <c r="H308" s="48" t="str">
        <f>'Complex Vessels'!G308</f>
        <v>Sack (Trimethyl Orthoformate)</v>
      </c>
      <c r="I308" s="48" t="str">
        <f>'Complex Vessels'!H308</f>
        <v>Powder Keg (Trimethyl Orthoformate)</v>
      </c>
      <c r="J308" s="48" t="str">
        <f>'Complex Vessels'!I308</f>
        <v>Chemical Silo (Trimethyl Orthoformate)</v>
      </c>
      <c r="K308" s="45">
        <f>'Element Vessels'!F308</f>
        <v>0</v>
      </c>
      <c r="L308" s="45">
        <f>'Element Vessels'!G308</f>
        <v>0</v>
      </c>
      <c r="M308" s="45">
        <f>'Element Vessels'!H308</f>
        <v>0</v>
      </c>
      <c r="N308" s="45">
        <f>'Element Vessels'!I308</f>
        <v>0</v>
      </c>
      <c r="O308" s="51">
        <f>'Pellets (Poly)'!F308</f>
        <v>0</v>
      </c>
      <c r="P308" s="51">
        <f>'Pellets (Poly)'!G308</f>
        <v>0</v>
      </c>
      <c r="Q308" s="51">
        <f>'Pellets (Poly)'!H308</f>
        <v>0</v>
      </c>
      <c r="R308" s="51">
        <f>'Pellets (Poly)'!I308</f>
        <v>0</v>
      </c>
      <c r="S308" s="51">
        <f>'Fibers (Poly)'!C308</f>
        <v>0</v>
      </c>
      <c r="T308" s="51">
        <f>'Blocks (Poly)'!D308</f>
        <v>0</v>
      </c>
      <c r="U308" s="51">
        <f>'Slabs (Poly)'!F308</f>
        <v>0</v>
      </c>
      <c r="V308" s="51">
        <f>'Stairs (Poly)'!D308</f>
        <v>0</v>
      </c>
      <c r="W308" s="45">
        <f>Molds!C308</f>
        <v>0</v>
      </c>
      <c r="X308" s="45">
        <f xml:space="preserve"> 'Molded Items'!C308</f>
        <v>0</v>
      </c>
      <c r="Y308" s="45">
        <f>Inventories!$D308</f>
        <v>0</v>
      </c>
      <c r="Z308" s="45">
        <f>'Gripped Tools'!C308</f>
        <v>0</v>
      </c>
      <c r="AA308" s="45">
        <f>'Pogo Stick'!$C308</f>
        <v>0</v>
      </c>
      <c r="AB308" s="45">
        <f>'Custom Item'!$C308</f>
        <v>0</v>
      </c>
      <c r="AC308" s="45">
        <f>'[1]Items (MC)'!A308</f>
        <v>0</v>
      </c>
      <c r="AD308" s="45">
        <f>'[1]Blocks (MC)'!A308</f>
        <v>0</v>
      </c>
    </row>
    <row r="309" spans="1:30" x14ac:dyDescent="0.2">
      <c r="A309" s="44">
        <f>Ores!C309</f>
        <v>0</v>
      </c>
      <c r="B309" s="44">
        <f>Ingots!C309</f>
        <v>0</v>
      </c>
      <c r="C309" s="44">
        <f>'Block (Comp)'!C309</f>
        <v>0</v>
      </c>
      <c r="D309" s="45">
        <f>Catalysts!C309</f>
        <v>0</v>
      </c>
      <c r="E309" s="45">
        <f>'Pellets (Poly)'!F306</f>
        <v>0</v>
      </c>
      <c r="F309" s="45">
        <f>'Compound Vessels'!C311</f>
        <v>0</v>
      </c>
      <c r="G309" s="48" t="str">
        <f>'Complex Vessels'!F309</f>
        <v>Vial (Trioxane)</v>
      </c>
      <c r="H309" s="48" t="str">
        <f>'Complex Vessels'!G309</f>
        <v>Beaker (Trioxane)</v>
      </c>
      <c r="I309" s="48" t="str">
        <f>'Complex Vessels'!H309</f>
        <v>Drum (Trioxane)</v>
      </c>
      <c r="J309" s="48" t="str">
        <f>'Complex Vessels'!I309</f>
        <v>Chemical Vat (Trioxane)</v>
      </c>
      <c r="K309" s="45">
        <f>'Element Vessels'!F309</f>
        <v>0</v>
      </c>
      <c r="L309" s="45">
        <f>'Element Vessels'!G309</f>
        <v>0</v>
      </c>
      <c r="M309" s="45">
        <f>'Element Vessels'!H309</f>
        <v>0</v>
      </c>
      <c r="N309" s="45">
        <f>'Element Vessels'!I309</f>
        <v>0</v>
      </c>
      <c r="O309" s="51">
        <f>'Pellets (Poly)'!F309</f>
        <v>0</v>
      </c>
      <c r="P309" s="51">
        <f>'Pellets (Poly)'!G309</f>
        <v>0</v>
      </c>
      <c r="Q309" s="51">
        <f>'Pellets (Poly)'!H309</f>
        <v>0</v>
      </c>
      <c r="R309" s="51">
        <f>'Pellets (Poly)'!I309</f>
        <v>0</v>
      </c>
      <c r="S309" s="51">
        <f>'Fibers (Poly)'!C309</f>
        <v>0</v>
      </c>
      <c r="T309" s="51">
        <f>'Blocks (Poly)'!D309</f>
        <v>0</v>
      </c>
      <c r="U309" s="51">
        <f>'Slabs (Poly)'!F309</f>
        <v>0</v>
      </c>
      <c r="V309" s="51">
        <f>'Stairs (Poly)'!D309</f>
        <v>0</v>
      </c>
      <c r="W309" s="45">
        <f>Molds!C309</f>
        <v>0</v>
      </c>
      <c r="X309" s="45">
        <f xml:space="preserve"> 'Molded Items'!C309</f>
        <v>0</v>
      </c>
      <c r="Y309" s="45">
        <f>Inventories!$D309</f>
        <v>0</v>
      </c>
      <c r="Z309" s="45">
        <f>'Gripped Tools'!C309</f>
        <v>0</v>
      </c>
      <c r="AA309" s="45">
        <f>'Pogo Stick'!$C309</f>
        <v>0</v>
      </c>
      <c r="AB309" s="45">
        <f>'Custom Item'!$C309</f>
        <v>0</v>
      </c>
      <c r="AC309" s="45">
        <f>'[1]Items (MC)'!A309</f>
        <v>0</v>
      </c>
      <c r="AD309" s="45">
        <f>'[1]Blocks (MC)'!A309</f>
        <v>0</v>
      </c>
    </row>
    <row r="310" spans="1:30" x14ac:dyDescent="0.2">
      <c r="A310" s="44">
        <f>Ores!C310</f>
        <v>0</v>
      </c>
      <c r="B310" s="44">
        <f>Ingots!C310</f>
        <v>0</v>
      </c>
      <c r="C310" s="44">
        <f>'Block (Comp)'!C310</f>
        <v>0</v>
      </c>
      <c r="D310" s="45">
        <f>Catalysts!C310</f>
        <v>0</v>
      </c>
      <c r="E310" s="45">
        <f>'Pellets (Poly)'!F307</f>
        <v>0</v>
      </c>
      <c r="F310" s="45">
        <f>'Compound Vessels'!C312</f>
        <v>0</v>
      </c>
      <c r="G310" s="48" t="str">
        <f>'Complex Vessels'!F310</f>
        <v>Bag (Tungsten VI Chloride )</v>
      </c>
      <c r="H310" s="48" t="str">
        <f>'Complex Vessels'!G310</f>
        <v>Sack (Tungsten VI Chloride )</v>
      </c>
      <c r="I310" s="48" t="str">
        <f>'Complex Vessels'!H310</f>
        <v>Powder Keg (Tungsten VI Chloride )</v>
      </c>
      <c r="J310" s="48" t="str">
        <f>'Complex Vessels'!I310</f>
        <v>Chemical Silo (Tungsten VI Chloride )</v>
      </c>
      <c r="K310" s="45">
        <f>'Element Vessels'!F310</f>
        <v>0</v>
      </c>
      <c r="L310" s="45">
        <f>'Element Vessels'!G310</f>
        <v>0</v>
      </c>
      <c r="M310" s="45">
        <f>'Element Vessels'!H310</f>
        <v>0</v>
      </c>
      <c r="N310" s="45">
        <f>'Element Vessels'!I310</f>
        <v>0</v>
      </c>
      <c r="O310" s="51">
        <f>'Pellets (Poly)'!F310</f>
        <v>0</v>
      </c>
      <c r="P310" s="51">
        <f>'Pellets (Poly)'!G310</f>
        <v>0</v>
      </c>
      <c r="Q310" s="51">
        <f>'Pellets (Poly)'!H310</f>
        <v>0</v>
      </c>
      <c r="R310" s="51">
        <f>'Pellets (Poly)'!I310</f>
        <v>0</v>
      </c>
      <c r="S310" s="51">
        <f>'Fibers (Poly)'!C310</f>
        <v>0</v>
      </c>
      <c r="T310" s="51">
        <f>'Blocks (Poly)'!D310</f>
        <v>0</v>
      </c>
      <c r="U310" s="51">
        <f>'Slabs (Poly)'!F310</f>
        <v>0</v>
      </c>
      <c r="V310" s="51">
        <f>'Stairs (Poly)'!D310</f>
        <v>0</v>
      </c>
      <c r="W310" s="45">
        <f>Molds!C310</f>
        <v>0</v>
      </c>
      <c r="X310" s="45">
        <f xml:space="preserve"> 'Molded Items'!C310</f>
        <v>0</v>
      </c>
      <c r="Y310" s="45">
        <f>Inventories!$D310</f>
        <v>0</v>
      </c>
      <c r="Z310" s="45">
        <f>'Gripped Tools'!C310</f>
        <v>0</v>
      </c>
      <c r="AA310" s="45">
        <f>'Pogo Stick'!$C310</f>
        <v>0</v>
      </c>
      <c r="AB310" s="45">
        <f>'Custom Item'!$C310</f>
        <v>0</v>
      </c>
      <c r="AC310" s="45">
        <f>'[1]Items (MC)'!A310</f>
        <v>0</v>
      </c>
      <c r="AD310" s="45">
        <f>'[1]Blocks (MC)'!A310</f>
        <v>0</v>
      </c>
    </row>
    <row r="311" spans="1:30" x14ac:dyDescent="0.2">
      <c r="A311" s="44">
        <f>Ores!C311</f>
        <v>0</v>
      </c>
      <c r="B311" s="44">
        <f>Ingots!C311</f>
        <v>0</v>
      </c>
      <c r="C311" s="44">
        <f>'Block (Comp)'!C311</f>
        <v>0</v>
      </c>
      <c r="D311" s="45">
        <f>Catalysts!C311</f>
        <v>0</v>
      </c>
      <c r="E311" s="45">
        <f>'Pellets (Poly)'!F308</f>
        <v>0</v>
      </c>
      <c r="F311" s="45">
        <f>'Compound Vessels'!C313</f>
        <v>0</v>
      </c>
      <c r="G311" s="48" t="str">
        <f>'Complex Vessels'!F311</f>
        <v>Vial (Turpentine)</v>
      </c>
      <c r="H311" s="48" t="str">
        <f>'Complex Vessels'!G311</f>
        <v>Beaker (Turpentine)</v>
      </c>
      <c r="I311" s="48" t="str">
        <f>'Complex Vessels'!H311</f>
        <v>Drum (Turpentine)</v>
      </c>
      <c r="J311" s="48" t="str">
        <f>'Complex Vessels'!I311</f>
        <v>Chemical Vat (Turpentine)</v>
      </c>
      <c r="K311" s="45">
        <f>'Element Vessels'!F311</f>
        <v>0</v>
      </c>
      <c r="L311" s="45">
        <f>'Element Vessels'!G311</f>
        <v>0</v>
      </c>
      <c r="M311" s="45">
        <f>'Element Vessels'!H311</f>
        <v>0</v>
      </c>
      <c r="N311" s="45">
        <f>'Element Vessels'!I311</f>
        <v>0</v>
      </c>
      <c r="O311" s="51">
        <f>'Pellets (Poly)'!F311</f>
        <v>0</v>
      </c>
      <c r="P311" s="51">
        <f>'Pellets (Poly)'!G311</f>
        <v>0</v>
      </c>
      <c r="Q311" s="51">
        <f>'Pellets (Poly)'!H311</f>
        <v>0</v>
      </c>
      <c r="R311" s="51">
        <f>'Pellets (Poly)'!I311</f>
        <v>0</v>
      </c>
      <c r="S311" s="51">
        <f>'Fibers (Poly)'!C311</f>
        <v>0</v>
      </c>
      <c r="T311" s="51">
        <f>'Blocks (Poly)'!D311</f>
        <v>0</v>
      </c>
      <c r="U311" s="51">
        <f>'Slabs (Poly)'!F311</f>
        <v>0</v>
      </c>
      <c r="V311" s="51">
        <f>'Stairs (Poly)'!D311</f>
        <v>0</v>
      </c>
      <c r="W311" s="45">
        <f>Molds!C311</f>
        <v>0</v>
      </c>
      <c r="X311" s="45">
        <f xml:space="preserve"> 'Molded Items'!C311</f>
        <v>0</v>
      </c>
      <c r="Y311" s="45">
        <f>Inventories!$D311</f>
        <v>0</v>
      </c>
      <c r="Z311" s="45">
        <f>'Gripped Tools'!C311</f>
        <v>0</v>
      </c>
      <c r="AA311" s="45">
        <f>'Pogo Stick'!$C311</f>
        <v>0</v>
      </c>
      <c r="AB311" s="45">
        <f>'Custom Item'!$C311</f>
        <v>0</v>
      </c>
      <c r="AC311" s="45">
        <f>'[1]Items (MC)'!A311</f>
        <v>0</v>
      </c>
      <c r="AD311" s="45">
        <f>'[1]Blocks (MC)'!A311</f>
        <v>0</v>
      </c>
    </row>
    <row r="312" spans="1:30" x14ac:dyDescent="0.2">
      <c r="A312" s="44">
        <f>Ores!C312</f>
        <v>0</v>
      </c>
      <c r="B312" s="44">
        <f>Ingots!C312</f>
        <v>0</v>
      </c>
      <c r="C312" s="44">
        <f>'Block (Comp)'!C312</f>
        <v>0</v>
      </c>
      <c r="D312" s="45">
        <f>Catalysts!C312</f>
        <v>0</v>
      </c>
      <c r="E312" s="45">
        <f>'Pellets (Poly)'!F309</f>
        <v>0</v>
      </c>
      <c r="F312" s="45">
        <f>'Compound Vessels'!C314</f>
        <v>0</v>
      </c>
      <c r="G312" s="48" t="str">
        <f>'Complex Vessels'!F312</f>
        <v>Vial (Urea)</v>
      </c>
      <c r="H312" s="48" t="str">
        <f>'Complex Vessels'!G312</f>
        <v>Beaker (Urea)</v>
      </c>
      <c r="I312" s="48" t="str">
        <f>'Complex Vessels'!H312</f>
        <v>Drum (Urea)</v>
      </c>
      <c r="J312" s="48" t="str">
        <f>'Complex Vessels'!I312</f>
        <v>Chemical Vat (Urea)</v>
      </c>
      <c r="K312" s="45">
        <f>'Element Vessels'!F312</f>
        <v>0</v>
      </c>
      <c r="L312" s="45">
        <f>'Element Vessels'!G312</f>
        <v>0</v>
      </c>
      <c r="M312" s="45">
        <f>'Element Vessels'!H312</f>
        <v>0</v>
      </c>
      <c r="N312" s="45">
        <f>'Element Vessels'!I312</f>
        <v>0</v>
      </c>
      <c r="O312" s="51">
        <f>'Pellets (Poly)'!F312</f>
        <v>0</v>
      </c>
      <c r="P312" s="51">
        <f>'Pellets (Poly)'!G312</f>
        <v>0</v>
      </c>
      <c r="Q312" s="51">
        <f>'Pellets (Poly)'!H312</f>
        <v>0</v>
      </c>
      <c r="R312" s="51">
        <f>'Pellets (Poly)'!I312</f>
        <v>0</v>
      </c>
      <c r="S312" s="51">
        <f>'Fibers (Poly)'!C312</f>
        <v>0</v>
      </c>
      <c r="T312" s="51">
        <f>'Blocks (Poly)'!D312</f>
        <v>0</v>
      </c>
      <c r="U312" s="51">
        <f>'Slabs (Poly)'!F312</f>
        <v>0</v>
      </c>
      <c r="V312" s="51">
        <f>'Stairs (Poly)'!D312</f>
        <v>0</v>
      </c>
      <c r="W312" s="45">
        <f>Molds!C312</f>
        <v>0</v>
      </c>
      <c r="X312" s="45">
        <f xml:space="preserve"> 'Molded Items'!C312</f>
        <v>0</v>
      </c>
      <c r="Y312" s="45">
        <f>Inventories!$D312</f>
        <v>0</v>
      </c>
      <c r="Z312" s="45">
        <f>'Gripped Tools'!C312</f>
        <v>0</v>
      </c>
      <c r="AA312" s="45">
        <f>'Pogo Stick'!$C312</f>
        <v>0</v>
      </c>
      <c r="AB312" s="45">
        <f>'Custom Item'!$C312</f>
        <v>0</v>
      </c>
      <c r="AC312" s="45">
        <f>'[1]Items (MC)'!A312</f>
        <v>0</v>
      </c>
      <c r="AD312" s="45">
        <f>'[1]Blocks (MC)'!A312</f>
        <v>0</v>
      </c>
    </row>
    <row r="313" spans="1:30" x14ac:dyDescent="0.2">
      <c r="A313" s="44">
        <f>Ores!C313</f>
        <v>0</v>
      </c>
      <c r="B313" s="44">
        <f>Ingots!C313</f>
        <v>0</v>
      </c>
      <c r="C313" s="44">
        <f>'Block (Comp)'!C313</f>
        <v>0</v>
      </c>
      <c r="D313" s="45">
        <f>Catalysts!C313</f>
        <v>0</v>
      </c>
      <c r="E313" s="45">
        <f>'Pellets (Poly)'!F310</f>
        <v>0</v>
      </c>
      <c r="F313" s="45">
        <f>'Compound Vessels'!C315</f>
        <v>0</v>
      </c>
      <c r="G313" s="48" t="str">
        <f>'Complex Vessels'!F313</f>
        <v>Vial (Urea Formaldehyde)</v>
      </c>
      <c r="H313" s="48" t="str">
        <f>'Complex Vessels'!G313</f>
        <v>Beaker (Urea Formaldehyde)</v>
      </c>
      <c r="I313" s="48" t="str">
        <f>'Complex Vessels'!H313</f>
        <v>Drum (Urea Formaldehyde)</v>
      </c>
      <c r="J313" s="48" t="str">
        <f>'Complex Vessels'!I313</f>
        <v>Chemical Vat (Urea Formaldehyde)</v>
      </c>
      <c r="K313" s="45">
        <f>'Element Vessels'!F313</f>
        <v>0</v>
      </c>
      <c r="L313" s="45">
        <f>'Element Vessels'!G313</f>
        <v>0</v>
      </c>
      <c r="M313" s="45">
        <f>'Element Vessels'!H313</f>
        <v>0</v>
      </c>
      <c r="N313" s="45">
        <f>'Element Vessels'!I313</f>
        <v>0</v>
      </c>
      <c r="O313" s="51">
        <f>'Pellets (Poly)'!F313</f>
        <v>0</v>
      </c>
      <c r="P313" s="51">
        <f>'Pellets (Poly)'!G313</f>
        <v>0</v>
      </c>
      <c r="Q313" s="51">
        <f>'Pellets (Poly)'!H313</f>
        <v>0</v>
      </c>
      <c r="R313" s="51">
        <f>'Pellets (Poly)'!I313</f>
        <v>0</v>
      </c>
      <c r="S313" s="51">
        <f>'Fibers (Poly)'!C313</f>
        <v>0</v>
      </c>
      <c r="T313" s="51">
        <f>'Blocks (Poly)'!D313</f>
        <v>0</v>
      </c>
      <c r="U313" s="51">
        <f>'Slabs (Poly)'!F313</f>
        <v>0</v>
      </c>
      <c r="V313" s="51">
        <f>'Stairs (Poly)'!D313</f>
        <v>0</v>
      </c>
      <c r="W313" s="45">
        <f>Molds!C313</f>
        <v>0</v>
      </c>
      <c r="X313" s="45">
        <f xml:space="preserve"> 'Molded Items'!C313</f>
        <v>0</v>
      </c>
      <c r="Y313" s="45">
        <f>Inventories!$D313</f>
        <v>0</v>
      </c>
      <c r="Z313" s="45">
        <f>'Gripped Tools'!C313</f>
        <v>0</v>
      </c>
      <c r="AA313" s="45">
        <f>'Pogo Stick'!$C313</f>
        <v>0</v>
      </c>
      <c r="AB313" s="45">
        <f>'Custom Item'!$C313</f>
        <v>0</v>
      </c>
      <c r="AC313" s="45">
        <f>'[1]Items (MC)'!A313</f>
        <v>0</v>
      </c>
      <c r="AD313" s="45">
        <f>'[1]Blocks (MC)'!A313</f>
        <v>0</v>
      </c>
    </row>
    <row r="314" spans="1:30" x14ac:dyDescent="0.2">
      <c r="A314" s="44">
        <f>Ores!C314</f>
        <v>0</v>
      </c>
      <c r="B314" s="44">
        <f>Ingots!C314</f>
        <v>0</v>
      </c>
      <c r="C314" s="44">
        <f>'Block (Comp)'!C314</f>
        <v>0</v>
      </c>
      <c r="D314" s="45">
        <f>Catalysts!C314</f>
        <v>0</v>
      </c>
      <c r="E314" s="45">
        <f>'Pellets (Poly)'!F311</f>
        <v>0</v>
      </c>
      <c r="F314" s="45">
        <f>'Compound Vessels'!C316</f>
        <v>0</v>
      </c>
      <c r="G314" s="48" t="str">
        <f>'Complex Vessels'!F314</f>
        <v>Vial (Valerolactone)</v>
      </c>
      <c r="H314" s="48" t="str">
        <f>'Complex Vessels'!G314</f>
        <v>Beaker (Valerolactone)</v>
      </c>
      <c r="I314" s="48" t="str">
        <f>'Complex Vessels'!H314</f>
        <v>Drum (Valerolactone)</v>
      </c>
      <c r="J314" s="48" t="str">
        <f>'Complex Vessels'!I314</f>
        <v>Chemical Vat (Valerolactone)</v>
      </c>
      <c r="K314" s="45">
        <f>'Element Vessels'!F314</f>
        <v>0</v>
      </c>
      <c r="L314" s="45">
        <f>'Element Vessels'!G314</f>
        <v>0</v>
      </c>
      <c r="M314" s="45">
        <f>'Element Vessels'!H314</f>
        <v>0</v>
      </c>
      <c r="N314" s="45">
        <f>'Element Vessels'!I314</f>
        <v>0</v>
      </c>
      <c r="O314" s="51">
        <f>'Pellets (Poly)'!F314</f>
        <v>0</v>
      </c>
      <c r="P314" s="51">
        <f>'Pellets (Poly)'!G314</f>
        <v>0</v>
      </c>
      <c r="Q314" s="51">
        <f>'Pellets (Poly)'!H314</f>
        <v>0</v>
      </c>
      <c r="R314" s="51">
        <f>'Pellets (Poly)'!I314</f>
        <v>0</v>
      </c>
      <c r="S314" s="51">
        <f>'Fibers (Poly)'!C314</f>
        <v>0</v>
      </c>
      <c r="T314" s="51">
        <f>'Blocks (Poly)'!D314</f>
        <v>0</v>
      </c>
      <c r="U314" s="51">
        <f>'Slabs (Poly)'!F314</f>
        <v>0</v>
      </c>
      <c r="V314" s="51">
        <f>'Stairs (Poly)'!D314</f>
        <v>0</v>
      </c>
      <c r="W314" s="45">
        <f>Molds!C314</f>
        <v>0</v>
      </c>
      <c r="X314" s="45">
        <f xml:space="preserve"> 'Molded Items'!C314</f>
        <v>0</v>
      </c>
      <c r="Y314" s="45">
        <f>Inventories!$D314</f>
        <v>0</v>
      </c>
      <c r="Z314" s="45">
        <f>'Gripped Tools'!C314</f>
        <v>0</v>
      </c>
      <c r="AA314" s="45">
        <f>'Pogo Stick'!$C314</f>
        <v>0</v>
      </c>
      <c r="AB314" s="45">
        <f>'Custom Item'!$C314</f>
        <v>0</v>
      </c>
      <c r="AC314" s="45">
        <f>'[1]Items (MC)'!A314</f>
        <v>0</v>
      </c>
      <c r="AD314" s="45">
        <f>'[1]Blocks (MC)'!A314</f>
        <v>0</v>
      </c>
    </row>
    <row r="315" spans="1:30" x14ac:dyDescent="0.2">
      <c r="A315" s="44">
        <f>Ores!C315</f>
        <v>0</v>
      </c>
      <c r="B315" s="44">
        <f>Ingots!C315</f>
        <v>0</v>
      </c>
      <c r="C315" s="44">
        <f>'Block (Comp)'!C315</f>
        <v>0</v>
      </c>
      <c r="D315" s="45">
        <f>Catalysts!C315</f>
        <v>0</v>
      </c>
      <c r="E315" s="45">
        <f>'Pellets (Poly)'!F312</f>
        <v>0</v>
      </c>
      <c r="F315" s="45">
        <f>'Compound Vessels'!C317</f>
        <v>0</v>
      </c>
      <c r="G315" s="48" t="str">
        <f>'Complex Vessels'!F315</f>
        <v>Vial (Vinyl Acetate)</v>
      </c>
      <c r="H315" s="48" t="str">
        <f>'Complex Vessels'!G315</f>
        <v>Beaker (Vinyl Acetate)</v>
      </c>
      <c r="I315" s="48" t="str">
        <f>'Complex Vessels'!H315</f>
        <v>Drum (Vinyl Acetate)</v>
      </c>
      <c r="J315" s="48" t="str">
        <f>'Complex Vessels'!I315</f>
        <v>Chemical Vat (Vinyl Acetate)</v>
      </c>
      <c r="K315" s="45">
        <f>'Element Vessels'!F315</f>
        <v>0</v>
      </c>
      <c r="L315" s="45">
        <f>'Element Vessels'!G315</f>
        <v>0</v>
      </c>
      <c r="M315" s="45">
        <f>'Element Vessels'!H315</f>
        <v>0</v>
      </c>
      <c r="N315" s="45">
        <f>'Element Vessels'!I315</f>
        <v>0</v>
      </c>
      <c r="O315" s="51">
        <f>'Pellets (Poly)'!F315</f>
        <v>0</v>
      </c>
      <c r="P315" s="51">
        <f>'Pellets (Poly)'!G315</f>
        <v>0</v>
      </c>
      <c r="Q315" s="51">
        <f>'Pellets (Poly)'!H315</f>
        <v>0</v>
      </c>
      <c r="R315" s="51">
        <f>'Pellets (Poly)'!I315</f>
        <v>0</v>
      </c>
      <c r="S315" s="51">
        <f>'Fibers (Poly)'!C315</f>
        <v>0</v>
      </c>
      <c r="T315" s="51">
        <f>'Blocks (Poly)'!D315</f>
        <v>0</v>
      </c>
      <c r="U315" s="51">
        <f>'Slabs (Poly)'!F315</f>
        <v>0</v>
      </c>
      <c r="V315" s="51">
        <f>'Stairs (Poly)'!D315</f>
        <v>0</v>
      </c>
      <c r="W315" s="45">
        <f>Molds!C315</f>
        <v>0</v>
      </c>
      <c r="X315" s="45">
        <f xml:space="preserve"> 'Molded Items'!C315</f>
        <v>0</v>
      </c>
      <c r="Y315" s="45">
        <f>Inventories!$D315</f>
        <v>0</v>
      </c>
      <c r="Z315" s="45">
        <f>'Gripped Tools'!C315</f>
        <v>0</v>
      </c>
      <c r="AA315" s="45">
        <f>'Pogo Stick'!$C315</f>
        <v>0</v>
      </c>
      <c r="AB315" s="45">
        <f>'Custom Item'!$C315</f>
        <v>0</v>
      </c>
      <c r="AC315" s="45">
        <f>'[1]Items (MC)'!A315</f>
        <v>0</v>
      </c>
      <c r="AD315" s="45">
        <f>'[1]Blocks (MC)'!A315</f>
        <v>0</v>
      </c>
    </row>
    <row r="316" spans="1:30" x14ac:dyDescent="0.2">
      <c r="A316" s="44">
        <f>Ores!C316</f>
        <v>0</v>
      </c>
      <c r="B316" s="44">
        <f>Ingots!C316</f>
        <v>0</v>
      </c>
      <c r="C316" s="44">
        <f>'Block (Comp)'!C316</f>
        <v>0</v>
      </c>
      <c r="D316" s="45">
        <f>Catalysts!C316</f>
        <v>0</v>
      </c>
      <c r="E316" s="45">
        <f>'Pellets (Poly)'!F313</f>
        <v>0</v>
      </c>
      <c r="F316" s="45">
        <f>'Compound Vessels'!C318</f>
        <v>0</v>
      </c>
      <c r="G316" s="48" t="str">
        <f>'Complex Vessels'!F316</f>
        <v>Vial (Vinyl Chloride)</v>
      </c>
      <c r="H316" s="48" t="str">
        <f>'Complex Vessels'!G316</f>
        <v>Beaker (Vinyl Chloride)</v>
      </c>
      <c r="I316" s="48" t="str">
        <f>'Complex Vessels'!H316</f>
        <v>Drum (Vinyl Chloride)</v>
      </c>
      <c r="J316" s="48" t="str">
        <f>'Complex Vessels'!I316</f>
        <v>Chemical Vat (Vinyl Chloride)</v>
      </c>
      <c r="K316" s="45">
        <f>'Element Vessels'!F316</f>
        <v>0</v>
      </c>
      <c r="L316" s="45">
        <f>'Element Vessels'!G316</f>
        <v>0</v>
      </c>
      <c r="M316" s="45">
        <f>'Element Vessels'!H316</f>
        <v>0</v>
      </c>
      <c r="N316" s="45">
        <f>'Element Vessels'!I316</f>
        <v>0</v>
      </c>
      <c r="O316" s="51">
        <f>'Pellets (Poly)'!F316</f>
        <v>0</v>
      </c>
      <c r="P316" s="51">
        <f>'Pellets (Poly)'!G316</f>
        <v>0</v>
      </c>
      <c r="Q316" s="51">
        <f>'Pellets (Poly)'!H316</f>
        <v>0</v>
      </c>
      <c r="R316" s="51">
        <f>'Pellets (Poly)'!I316</f>
        <v>0</v>
      </c>
      <c r="S316" s="51">
        <f>'Fibers (Poly)'!C316</f>
        <v>0</v>
      </c>
      <c r="T316" s="51">
        <f>'Blocks (Poly)'!D316</f>
        <v>0</v>
      </c>
      <c r="U316" s="51">
        <f>'Slabs (Poly)'!F316</f>
        <v>0</v>
      </c>
      <c r="V316" s="51">
        <f>'Stairs (Poly)'!D316</f>
        <v>0</v>
      </c>
      <c r="W316" s="45">
        <f>Molds!C316</f>
        <v>0</v>
      </c>
      <c r="X316" s="45">
        <f xml:space="preserve"> 'Molded Items'!C316</f>
        <v>0</v>
      </c>
      <c r="Y316" s="45">
        <f>Inventories!$D316</f>
        <v>0</v>
      </c>
      <c r="Z316" s="45">
        <f>'Gripped Tools'!C316</f>
        <v>0</v>
      </c>
      <c r="AA316" s="45">
        <f>'Pogo Stick'!$C316</f>
        <v>0</v>
      </c>
      <c r="AB316" s="45">
        <f>'Custom Item'!$C316</f>
        <v>0</v>
      </c>
      <c r="AC316" s="45">
        <f>'[1]Items (MC)'!A316</f>
        <v>0</v>
      </c>
      <c r="AD316" s="45">
        <f>'[1]Blocks (MC)'!A316</f>
        <v>0</v>
      </c>
    </row>
    <row r="317" spans="1:30" x14ac:dyDescent="0.2">
      <c r="A317" s="44">
        <f>Ores!C317</f>
        <v>0</v>
      </c>
      <c r="B317" s="44">
        <f>Ingots!C317</f>
        <v>0</v>
      </c>
      <c r="C317" s="44">
        <f>'Block (Comp)'!C317</f>
        <v>0</v>
      </c>
      <c r="D317" s="45">
        <f>Catalysts!C317</f>
        <v>0</v>
      </c>
      <c r="E317" s="45">
        <f>'Pellets (Poly)'!F314</f>
        <v>0</v>
      </c>
      <c r="F317" s="45">
        <f>'Compound Vessels'!C319</f>
        <v>0</v>
      </c>
      <c r="G317" s="48" t="str">
        <f>'Complex Vessels'!F317</f>
        <v>Vial (Vodka)</v>
      </c>
      <c r="H317" s="48" t="str">
        <f>'Complex Vessels'!G317</f>
        <v>Beaker (Vodka)</v>
      </c>
      <c r="I317" s="48" t="str">
        <f>'Complex Vessels'!H317</f>
        <v>Drum (Vodka)</v>
      </c>
      <c r="J317" s="48" t="str">
        <f>'Complex Vessels'!I317</f>
        <v>Chemical Vat (Vodka)</v>
      </c>
      <c r="K317" s="45">
        <f>'Element Vessels'!F317</f>
        <v>0</v>
      </c>
      <c r="L317" s="45">
        <f>'Element Vessels'!G317</f>
        <v>0</v>
      </c>
      <c r="M317" s="45">
        <f>'Element Vessels'!H317</f>
        <v>0</v>
      </c>
      <c r="N317" s="45">
        <f>'Element Vessels'!I317</f>
        <v>0</v>
      </c>
      <c r="O317" s="51">
        <f>'Pellets (Poly)'!F317</f>
        <v>0</v>
      </c>
      <c r="P317" s="51">
        <f>'Pellets (Poly)'!G317</f>
        <v>0</v>
      </c>
      <c r="Q317" s="51">
        <f>'Pellets (Poly)'!H317</f>
        <v>0</v>
      </c>
      <c r="R317" s="51">
        <f>'Pellets (Poly)'!I317</f>
        <v>0</v>
      </c>
      <c r="S317" s="51">
        <f>'Fibers (Poly)'!C317</f>
        <v>0</v>
      </c>
      <c r="T317" s="51">
        <f>'Blocks (Poly)'!D317</f>
        <v>0</v>
      </c>
      <c r="U317" s="51">
        <f>'Slabs (Poly)'!F317</f>
        <v>0</v>
      </c>
      <c r="V317" s="51">
        <f>'Stairs (Poly)'!D317</f>
        <v>0</v>
      </c>
      <c r="W317" s="45">
        <f>Molds!C317</f>
        <v>0</v>
      </c>
      <c r="X317" s="45">
        <f xml:space="preserve"> 'Molded Items'!C317</f>
        <v>0</v>
      </c>
      <c r="Y317" s="45">
        <f>Inventories!$D317</f>
        <v>0</v>
      </c>
      <c r="Z317" s="45">
        <f>'Gripped Tools'!C317</f>
        <v>0</v>
      </c>
      <c r="AA317" s="45">
        <f>'Pogo Stick'!$C317</f>
        <v>0</v>
      </c>
      <c r="AB317" s="45">
        <f>'Custom Item'!$C317</f>
        <v>0</v>
      </c>
      <c r="AC317" s="45">
        <f>'[1]Items (MC)'!A317</f>
        <v>0</v>
      </c>
      <c r="AD317" s="45">
        <f>'[1]Blocks (MC)'!A317</f>
        <v>0</v>
      </c>
    </row>
    <row r="318" spans="1:30" x14ac:dyDescent="0.2">
      <c r="A318" s="44">
        <f>Ores!C318</f>
        <v>0</v>
      </c>
      <c r="B318" s="44">
        <f>Ingots!C318</f>
        <v>0</v>
      </c>
      <c r="C318" s="44">
        <f>'Block (Comp)'!C318</f>
        <v>0</v>
      </c>
      <c r="D318" s="45">
        <f>Catalysts!C318</f>
        <v>0</v>
      </c>
      <c r="E318" s="45">
        <f>'Pellets (Poly)'!F315</f>
        <v>0</v>
      </c>
      <c r="F318" s="45">
        <f>'Compound Vessels'!C320</f>
        <v>0</v>
      </c>
      <c r="G318" s="48" t="str">
        <f>'Complex Vessels'!F318</f>
        <v>Vial (Water)</v>
      </c>
      <c r="H318" s="48" t="str">
        <f>'Complex Vessels'!G318</f>
        <v>Beaker (Water)</v>
      </c>
      <c r="I318" s="48" t="str">
        <f>'Complex Vessels'!H318</f>
        <v>Drum (Water)</v>
      </c>
      <c r="J318" s="48" t="str">
        <f>'Complex Vessels'!I318</f>
        <v>Chemical Vat (Water)</v>
      </c>
      <c r="K318" s="45">
        <f>'Element Vessels'!F318</f>
        <v>0</v>
      </c>
      <c r="L318" s="45">
        <f>'Element Vessels'!G318</f>
        <v>0</v>
      </c>
      <c r="M318" s="45">
        <f>'Element Vessels'!H318</f>
        <v>0</v>
      </c>
      <c r="N318" s="45">
        <f>'Element Vessels'!I318</f>
        <v>0</v>
      </c>
      <c r="O318" s="51">
        <f>'Pellets (Poly)'!F318</f>
        <v>0</v>
      </c>
      <c r="P318" s="51">
        <f>'Pellets (Poly)'!G318</f>
        <v>0</v>
      </c>
      <c r="Q318" s="51">
        <f>'Pellets (Poly)'!H318</f>
        <v>0</v>
      </c>
      <c r="R318" s="51">
        <f>'Pellets (Poly)'!I318</f>
        <v>0</v>
      </c>
      <c r="S318" s="51">
        <f>'Fibers (Poly)'!C318</f>
        <v>0</v>
      </c>
      <c r="T318" s="51">
        <f>'Blocks (Poly)'!D318</f>
        <v>0</v>
      </c>
      <c r="U318" s="51">
        <f>'Slabs (Poly)'!F318</f>
        <v>0</v>
      </c>
      <c r="V318" s="51">
        <f>'Stairs (Poly)'!D318</f>
        <v>0</v>
      </c>
      <c r="W318" s="45">
        <f>Molds!C318</f>
        <v>0</v>
      </c>
      <c r="X318" s="45">
        <f xml:space="preserve"> 'Molded Items'!C318</f>
        <v>0</v>
      </c>
      <c r="Y318" s="45">
        <f>Inventories!$D318</f>
        <v>0</v>
      </c>
      <c r="Z318" s="45">
        <f>'Gripped Tools'!C318</f>
        <v>0</v>
      </c>
      <c r="AA318" s="45">
        <f>'Pogo Stick'!$C318</f>
        <v>0</v>
      </c>
      <c r="AB318" s="45">
        <f>'Custom Item'!$C318</f>
        <v>0</v>
      </c>
      <c r="AC318" s="45">
        <f>'[1]Items (MC)'!A318</f>
        <v>0</v>
      </c>
      <c r="AD318" s="45">
        <f>'[1]Blocks (MC)'!A318</f>
        <v>0</v>
      </c>
    </row>
    <row r="319" spans="1:30" x14ac:dyDescent="0.2">
      <c r="A319" s="44">
        <f>Ores!C319</f>
        <v>0</v>
      </c>
      <c r="B319" s="44">
        <f>Ingots!C319</f>
        <v>0</v>
      </c>
      <c r="C319" s="44">
        <f>'Block (Comp)'!C319</f>
        <v>0</v>
      </c>
      <c r="D319" s="45">
        <f>Catalysts!C319</f>
        <v>0</v>
      </c>
      <c r="E319" s="45">
        <f>'Pellets (Poly)'!F316</f>
        <v>0</v>
      </c>
      <c r="F319" s="45">
        <f>'Compound Vessels'!C321</f>
        <v>0</v>
      </c>
      <c r="G319" s="48" t="str">
        <f>'Complex Vessels'!F319</f>
        <v>Vial (Whiskey)</v>
      </c>
      <c r="H319" s="48" t="str">
        <f>'Complex Vessels'!G319</f>
        <v>Beaker (Whiskey)</v>
      </c>
      <c r="I319" s="48" t="str">
        <f>'Complex Vessels'!H319</f>
        <v>Drum (Whiskey)</v>
      </c>
      <c r="J319" s="48" t="str">
        <f>'Complex Vessels'!I319</f>
        <v>Chemical Vat (Whiskey)</v>
      </c>
      <c r="K319" s="45">
        <f>'Element Vessels'!F319</f>
        <v>0</v>
      </c>
      <c r="L319" s="45">
        <f>'Element Vessels'!G319</f>
        <v>0</v>
      </c>
      <c r="M319" s="45">
        <f>'Element Vessels'!H319</f>
        <v>0</v>
      </c>
      <c r="N319" s="45">
        <f>'Element Vessels'!I319</f>
        <v>0</v>
      </c>
      <c r="O319" s="51">
        <f>'Pellets (Poly)'!F319</f>
        <v>0</v>
      </c>
      <c r="P319" s="51">
        <f>'Pellets (Poly)'!G319</f>
        <v>0</v>
      </c>
      <c r="Q319" s="51">
        <f>'Pellets (Poly)'!H319</f>
        <v>0</v>
      </c>
      <c r="R319" s="51">
        <f>'Pellets (Poly)'!I319</f>
        <v>0</v>
      </c>
      <c r="S319" s="51">
        <f>'Fibers (Poly)'!C319</f>
        <v>0</v>
      </c>
      <c r="T319" s="51">
        <f>'Blocks (Poly)'!D319</f>
        <v>0</v>
      </c>
      <c r="U319" s="51">
        <f>'Slabs (Poly)'!F319</f>
        <v>0</v>
      </c>
      <c r="V319" s="51">
        <f>'Stairs (Poly)'!D319</f>
        <v>0</v>
      </c>
      <c r="W319" s="45">
        <f>Molds!C319</f>
        <v>0</v>
      </c>
      <c r="X319" s="45">
        <f xml:space="preserve"> 'Molded Items'!C319</f>
        <v>0</v>
      </c>
      <c r="Y319" s="45">
        <f>Inventories!$D319</f>
        <v>0</v>
      </c>
      <c r="Z319" s="45">
        <f>'Gripped Tools'!C319</f>
        <v>0</v>
      </c>
      <c r="AA319" s="45">
        <f>'Pogo Stick'!$C319</f>
        <v>0</v>
      </c>
      <c r="AB319" s="45">
        <f>'Custom Item'!$C319</f>
        <v>0</v>
      </c>
      <c r="AC319" s="45">
        <f>'[1]Items (MC)'!A319</f>
        <v>0</v>
      </c>
      <c r="AD319" s="45">
        <f>'[1]Blocks (MC)'!A319</f>
        <v>0</v>
      </c>
    </row>
    <row r="320" spans="1:30" x14ac:dyDescent="0.2">
      <c r="A320" s="44">
        <f>Ores!C320</f>
        <v>0</v>
      </c>
      <c r="B320" s="44">
        <f>Ingots!C320</f>
        <v>0</v>
      </c>
      <c r="C320" s="44">
        <f>'Block (Comp)'!C320</f>
        <v>0</v>
      </c>
      <c r="D320" s="45">
        <f>Catalysts!C320</f>
        <v>0</v>
      </c>
      <c r="E320" s="45">
        <f>'Pellets (Poly)'!F317</f>
        <v>0</v>
      </c>
      <c r="F320" s="45">
        <f>'Compound Vessels'!C322</f>
        <v>0</v>
      </c>
      <c r="G320" s="48" t="str">
        <f>'Complex Vessels'!F320</f>
        <v>Vial (Wine)</v>
      </c>
      <c r="H320" s="48" t="str">
        <f>'Complex Vessels'!G320</f>
        <v>Beaker (Wine)</v>
      </c>
      <c r="I320" s="48" t="str">
        <f>'Complex Vessels'!H320</f>
        <v>Drum (Wine)</v>
      </c>
      <c r="J320" s="48" t="str">
        <f>'Complex Vessels'!I320</f>
        <v>Chemical Vat (Wine)</v>
      </c>
      <c r="K320" s="45">
        <f>'Element Vessels'!F320</f>
        <v>0</v>
      </c>
      <c r="L320" s="45">
        <f>'Element Vessels'!G320</f>
        <v>0</v>
      </c>
      <c r="M320" s="45">
        <f>'Element Vessels'!H320</f>
        <v>0</v>
      </c>
      <c r="N320" s="45">
        <f>'Element Vessels'!I320</f>
        <v>0</v>
      </c>
      <c r="O320" s="51">
        <f>'Pellets (Poly)'!F320</f>
        <v>0</v>
      </c>
      <c r="P320" s="51">
        <f>'Pellets (Poly)'!G320</f>
        <v>0</v>
      </c>
      <c r="Q320" s="51">
        <f>'Pellets (Poly)'!H320</f>
        <v>0</v>
      </c>
      <c r="R320" s="51">
        <f>'Pellets (Poly)'!I320</f>
        <v>0</v>
      </c>
      <c r="S320" s="51">
        <f>'Fibers (Poly)'!C320</f>
        <v>0</v>
      </c>
      <c r="T320" s="51">
        <f>'Blocks (Poly)'!D320</f>
        <v>0</v>
      </c>
      <c r="U320" s="51">
        <f>'Slabs (Poly)'!F320</f>
        <v>0</v>
      </c>
      <c r="V320" s="51">
        <f>'Stairs (Poly)'!D320</f>
        <v>0</v>
      </c>
      <c r="W320" s="45">
        <f>Molds!C320</f>
        <v>0</v>
      </c>
      <c r="X320" s="45">
        <f xml:space="preserve"> 'Molded Items'!C320</f>
        <v>0</v>
      </c>
      <c r="Y320" s="45">
        <f>Inventories!$D320</f>
        <v>0</v>
      </c>
      <c r="Z320" s="45">
        <f>'Gripped Tools'!C320</f>
        <v>0</v>
      </c>
      <c r="AA320" s="45">
        <f>'Pogo Stick'!$C320</f>
        <v>0</v>
      </c>
      <c r="AB320" s="45">
        <f>'Custom Item'!$C320</f>
        <v>0</v>
      </c>
      <c r="AC320" s="45">
        <f>'[1]Items (MC)'!A320</f>
        <v>0</v>
      </c>
      <c r="AD320" s="45">
        <f>'[1]Blocks (MC)'!A320</f>
        <v>0</v>
      </c>
    </row>
    <row r="321" spans="1:30" x14ac:dyDescent="0.2">
      <c r="A321" s="44">
        <f>Ores!C321</f>
        <v>0</v>
      </c>
      <c r="B321" s="44">
        <f>Ingots!C321</f>
        <v>0</v>
      </c>
      <c r="C321" s="44">
        <f>'Block (Comp)'!C321</f>
        <v>0</v>
      </c>
      <c r="D321" s="45">
        <f>Catalysts!C321</f>
        <v>0</v>
      </c>
      <c r="E321" s="45">
        <f>'Pellets (Poly)'!F318</f>
        <v>0</v>
      </c>
      <c r="F321" s="45">
        <f>'Compound Vessels'!C323</f>
        <v>0</v>
      </c>
      <c r="G321" s="48" t="str">
        <f>'Complex Vessels'!F321</f>
        <v>Vial (Xylene)</v>
      </c>
      <c r="H321" s="48" t="str">
        <f>'Complex Vessels'!G321</f>
        <v>Beaker (Xylene)</v>
      </c>
      <c r="I321" s="48" t="str">
        <f>'Complex Vessels'!H321</f>
        <v>Drum (Xylene)</v>
      </c>
      <c r="J321" s="48" t="str">
        <f>'Complex Vessels'!I321</f>
        <v>Chemical Vat (Xylene)</v>
      </c>
      <c r="K321" s="45">
        <f>'Element Vessels'!F321</f>
        <v>0</v>
      </c>
      <c r="L321" s="45">
        <f>'Element Vessels'!G321</f>
        <v>0</v>
      </c>
      <c r="M321" s="45">
        <f>'Element Vessels'!H321</f>
        <v>0</v>
      </c>
      <c r="N321" s="45">
        <f>'Element Vessels'!I321</f>
        <v>0</v>
      </c>
      <c r="O321" s="51">
        <f>'Pellets (Poly)'!F321</f>
        <v>0</v>
      </c>
      <c r="P321" s="51">
        <f>'Pellets (Poly)'!G321</f>
        <v>0</v>
      </c>
      <c r="Q321" s="51">
        <f>'Pellets (Poly)'!H321</f>
        <v>0</v>
      </c>
      <c r="R321" s="51">
        <f>'Pellets (Poly)'!I321</f>
        <v>0</v>
      </c>
      <c r="S321" s="51">
        <f>'Fibers (Poly)'!C321</f>
        <v>0</v>
      </c>
      <c r="T321" s="51">
        <f>'Blocks (Poly)'!D321</f>
        <v>0</v>
      </c>
      <c r="U321" s="51">
        <f>'Slabs (Poly)'!F321</f>
        <v>0</v>
      </c>
      <c r="V321" s="51">
        <f>'Stairs (Poly)'!D321</f>
        <v>0</v>
      </c>
      <c r="W321" s="45">
        <f>Molds!C321</f>
        <v>0</v>
      </c>
      <c r="X321" s="45">
        <f xml:space="preserve"> 'Molded Items'!C321</f>
        <v>0</v>
      </c>
      <c r="Y321" s="45">
        <f>Inventories!$D321</f>
        <v>0</v>
      </c>
      <c r="Z321" s="45">
        <f>'Gripped Tools'!C321</f>
        <v>0</v>
      </c>
      <c r="AA321" s="45">
        <f>'Pogo Stick'!$C321</f>
        <v>0</v>
      </c>
      <c r="AB321" s="45">
        <f>'Custom Item'!$C321</f>
        <v>0</v>
      </c>
      <c r="AC321" s="45">
        <f>'[1]Items (MC)'!A321</f>
        <v>0</v>
      </c>
      <c r="AD321" s="45">
        <f>'[1]Blocks (MC)'!A321</f>
        <v>0</v>
      </c>
    </row>
    <row r="322" spans="1:30" x14ac:dyDescent="0.2">
      <c r="A322" s="44">
        <f>Ores!C322</f>
        <v>0</v>
      </c>
      <c r="B322" s="44">
        <f>Ingots!C322</f>
        <v>0</v>
      </c>
      <c r="C322" s="44">
        <f>'Block (Comp)'!C322</f>
        <v>0</v>
      </c>
      <c r="D322" s="45">
        <f>Catalysts!C322</f>
        <v>0</v>
      </c>
      <c r="E322" s="45">
        <f>'Pellets (Poly)'!F319</f>
        <v>0</v>
      </c>
      <c r="F322" s="45">
        <f>'Compound Vessels'!C324</f>
        <v>0</v>
      </c>
      <c r="G322" s="48" t="str">
        <f>'Complex Vessels'!F322</f>
        <v>Bag (Zeolite)</v>
      </c>
      <c r="H322" s="48" t="str">
        <f>'Complex Vessels'!G322</f>
        <v>Sack (Zeolite)</v>
      </c>
      <c r="I322" s="48" t="str">
        <f>'Complex Vessels'!H322</f>
        <v>Powder Keg (Zeolite)</v>
      </c>
      <c r="J322" s="48" t="str">
        <f>'Complex Vessels'!I322</f>
        <v>Chemical Silo (Zeolite)</v>
      </c>
      <c r="K322" s="45">
        <f>'Element Vessels'!F322</f>
        <v>0</v>
      </c>
      <c r="L322" s="45">
        <f>'Element Vessels'!G322</f>
        <v>0</v>
      </c>
      <c r="M322" s="45">
        <f>'Element Vessels'!H322</f>
        <v>0</v>
      </c>
      <c r="N322" s="45">
        <f>'Element Vessels'!I322</f>
        <v>0</v>
      </c>
      <c r="O322" s="51">
        <f>'Pellets (Poly)'!F322</f>
        <v>0</v>
      </c>
      <c r="P322" s="51">
        <f>'Pellets (Poly)'!G322</f>
        <v>0</v>
      </c>
      <c r="Q322" s="51">
        <f>'Pellets (Poly)'!H322</f>
        <v>0</v>
      </c>
      <c r="R322" s="51">
        <f>'Pellets (Poly)'!I322</f>
        <v>0</v>
      </c>
      <c r="S322" s="51">
        <f>'Fibers (Poly)'!C322</f>
        <v>0</v>
      </c>
      <c r="T322" s="51">
        <f>'Blocks (Poly)'!D322</f>
        <v>0</v>
      </c>
      <c r="U322" s="51">
        <f>'Slabs (Poly)'!F322</f>
        <v>0</v>
      </c>
      <c r="V322" s="51">
        <f>'Stairs (Poly)'!D322</f>
        <v>0</v>
      </c>
      <c r="W322" s="45">
        <f>Molds!C322</f>
        <v>0</v>
      </c>
      <c r="X322" s="45">
        <f xml:space="preserve"> 'Molded Items'!C322</f>
        <v>0</v>
      </c>
      <c r="Y322" s="45">
        <f>Inventories!$D322</f>
        <v>0</v>
      </c>
      <c r="Z322" s="45">
        <f>'Gripped Tools'!C322</f>
        <v>0</v>
      </c>
      <c r="AA322" s="45">
        <f>'Pogo Stick'!$C322</f>
        <v>0</v>
      </c>
      <c r="AB322" s="45">
        <f>'Custom Item'!$C322</f>
        <v>0</v>
      </c>
      <c r="AC322" s="45">
        <f>'[1]Items (MC)'!A322</f>
        <v>0</v>
      </c>
      <c r="AD322" s="45">
        <f>'[1]Blocks (MC)'!A322</f>
        <v>0</v>
      </c>
    </row>
    <row r="323" spans="1:30" x14ac:dyDescent="0.2">
      <c r="A323" s="44">
        <f>Ores!C323</f>
        <v>0</v>
      </c>
      <c r="B323" s="44">
        <f>Ingots!C323</f>
        <v>0</v>
      </c>
      <c r="C323" s="44">
        <f>'Block (Comp)'!C323</f>
        <v>0</v>
      </c>
      <c r="D323" s="45">
        <f>Catalysts!C323</f>
        <v>0</v>
      </c>
      <c r="E323" s="45">
        <f>'Pellets (Poly)'!F320</f>
        <v>0</v>
      </c>
      <c r="F323" s="45">
        <f>'Compound Vessels'!C325</f>
        <v>0</v>
      </c>
      <c r="G323" s="48" t="str">
        <f>'Complex Vessels'!F323</f>
        <v>Bag (Ziegler-Natta)</v>
      </c>
      <c r="H323" s="48" t="str">
        <f>'Complex Vessels'!G323</f>
        <v>Sack (Ziegler-Natta)</v>
      </c>
      <c r="I323" s="48" t="str">
        <f>'Complex Vessels'!H323</f>
        <v>Powder Keg (Ziegler-Natta)</v>
      </c>
      <c r="J323" s="48" t="str">
        <f>'Complex Vessels'!I323</f>
        <v>Chemical Silo (Ziegler-Natta)</v>
      </c>
      <c r="K323" s="45">
        <f>'Element Vessels'!F323</f>
        <v>0</v>
      </c>
      <c r="L323" s="45">
        <f>'Element Vessels'!G323</f>
        <v>0</v>
      </c>
      <c r="M323" s="45">
        <f>'Element Vessels'!H323</f>
        <v>0</v>
      </c>
      <c r="N323" s="45">
        <f>'Element Vessels'!I323</f>
        <v>0</v>
      </c>
      <c r="O323" s="51">
        <f>'Pellets (Poly)'!F323</f>
        <v>0</v>
      </c>
      <c r="P323" s="51">
        <f>'Pellets (Poly)'!G323</f>
        <v>0</v>
      </c>
      <c r="Q323" s="51">
        <f>'Pellets (Poly)'!H323</f>
        <v>0</v>
      </c>
      <c r="R323" s="51">
        <f>'Pellets (Poly)'!I323</f>
        <v>0</v>
      </c>
      <c r="S323" s="51">
        <f>'Fibers (Poly)'!C323</f>
        <v>0</v>
      </c>
      <c r="T323" s="51">
        <f>'Blocks (Poly)'!D323</f>
        <v>0</v>
      </c>
      <c r="U323" s="51">
        <f>'Slabs (Poly)'!F323</f>
        <v>0</v>
      </c>
      <c r="V323" s="51">
        <f>'Stairs (Poly)'!D323</f>
        <v>0</v>
      </c>
      <c r="W323" s="45">
        <f>Molds!C323</f>
        <v>0</v>
      </c>
      <c r="X323" s="45">
        <f xml:space="preserve"> 'Molded Items'!C323</f>
        <v>0</v>
      </c>
      <c r="Y323" s="45">
        <f>Inventories!$D323</f>
        <v>0</v>
      </c>
      <c r="Z323" s="45">
        <f>'Gripped Tools'!C323</f>
        <v>0</v>
      </c>
      <c r="AA323" s="45">
        <f>'Pogo Stick'!$C323</f>
        <v>0</v>
      </c>
      <c r="AB323" s="45">
        <f>'Custom Item'!$C323</f>
        <v>0</v>
      </c>
      <c r="AC323" s="45">
        <f>'[1]Items (MC)'!A323</f>
        <v>0</v>
      </c>
      <c r="AD323" s="45">
        <f>'[1]Blocks (MC)'!A323</f>
        <v>0</v>
      </c>
    </row>
    <row r="324" spans="1:30" x14ac:dyDescent="0.2">
      <c r="A324" s="44">
        <f>Ores!C324</f>
        <v>0</v>
      </c>
      <c r="B324" s="44">
        <f>Ingots!C324</f>
        <v>0</v>
      </c>
      <c r="C324" s="44">
        <f>'Block (Comp)'!C324</f>
        <v>0</v>
      </c>
      <c r="D324" s="45">
        <f>Catalysts!C324</f>
        <v>0</v>
      </c>
      <c r="E324" s="45">
        <f>'Pellets (Poly)'!F321</f>
        <v>0</v>
      </c>
      <c r="F324" s="45">
        <f>'Compound Vessels'!C326</f>
        <v>0</v>
      </c>
      <c r="G324" s="48" t="str">
        <f>'Complex Vessels'!F324</f>
        <v>Vial (Zinc Chloride)</v>
      </c>
      <c r="H324" s="48" t="str">
        <f>'Complex Vessels'!G324</f>
        <v>Beaker (Zinc Chloride)</v>
      </c>
      <c r="I324" s="48" t="str">
        <f>'Complex Vessels'!H324</f>
        <v>Drum (Zinc Chloride)</v>
      </c>
      <c r="J324" s="48" t="str">
        <f>'Complex Vessels'!I324</f>
        <v>Chemical Vat (Zinc Chloride)</v>
      </c>
      <c r="K324" s="45">
        <f>'Element Vessels'!F324</f>
        <v>0</v>
      </c>
      <c r="L324" s="45">
        <f>'Element Vessels'!G324</f>
        <v>0</v>
      </c>
      <c r="M324" s="45">
        <f>'Element Vessels'!H324</f>
        <v>0</v>
      </c>
      <c r="N324" s="45">
        <f>'Element Vessels'!I324</f>
        <v>0</v>
      </c>
      <c r="O324" s="51">
        <f>'Pellets (Poly)'!F324</f>
        <v>0</v>
      </c>
      <c r="P324" s="51">
        <f>'Pellets (Poly)'!G324</f>
        <v>0</v>
      </c>
      <c r="Q324" s="51">
        <f>'Pellets (Poly)'!H324</f>
        <v>0</v>
      </c>
      <c r="R324" s="51">
        <f>'Pellets (Poly)'!I324</f>
        <v>0</v>
      </c>
      <c r="S324" s="51">
        <f>'Fibers (Poly)'!C324</f>
        <v>0</v>
      </c>
      <c r="T324" s="51">
        <f>'Blocks (Poly)'!D324</f>
        <v>0</v>
      </c>
      <c r="U324" s="51">
        <f>'Slabs (Poly)'!F324</f>
        <v>0</v>
      </c>
      <c r="V324" s="51">
        <f>'Stairs (Poly)'!D324</f>
        <v>0</v>
      </c>
      <c r="W324" s="45">
        <f>Molds!C324</f>
        <v>0</v>
      </c>
      <c r="X324" s="45">
        <f xml:space="preserve"> 'Molded Items'!C324</f>
        <v>0</v>
      </c>
      <c r="Y324" s="45">
        <f>Inventories!$D324</f>
        <v>0</v>
      </c>
      <c r="Z324" s="45">
        <f>'Gripped Tools'!C324</f>
        <v>0</v>
      </c>
      <c r="AA324" s="45">
        <f>'Pogo Stick'!$C324</f>
        <v>0</v>
      </c>
      <c r="AB324" s="45">
        <f>'Custom Item'!$C324</f>
        <v>0</v>
      </c>
      <c r="AC324" s="45">
        <f>'[1]Items (MC)'!A324</f>
        <v>0</v>
      </c>
      <c r="AD324" s="45">
        <f>'[1]Blocks (MC)'!A324</f>
        <v>0</v>
      </c>
    </row>
    <row r="325" spans="1:30" x14ac:dyDescent="0.2">
      <c r="A325" s="44">
        <f>Ores!C325</f>
        <v>0</v>
      </c>
      <c r="B325" s="44">
        <f>Ingots!C325</f>
        <v>0</v>
      </c>
      <c r="C325" s="44">
        <f>'Block (Comp)'!C325</f>
        <v>0</v>
      </c>
      <c r="D325" s="45">
        <f>Catalysts!C325</f>
        <v>0</v>
      </c>
      <c r="E325" s="45">
        <f>'Pellets (Poly)'!F322</f>
        <v>0</v>
      </c>
      <c r="F325" s="45">
        <f>'Compound Vessels'!C327</f>
        <v>0</v>
      </c>
      <c r="G325" s="48" t="str">
        <f>'Complex Vessels'!F325</f>
        <v>Bag (Zinc II Chloride)</v>
      </c>
      <c r="H325" s="48" t="str">
        <f>'Complex Vessels'!G325</f>
        <v>Sack (Zinc II Chloride)</v>
      </c>
      <c r="I325" s="48" t="str">
        <f>'Complex Vessels'!H325</f>
        <v>Powder Keg (Zinc II Chloride)</v>
      </c>
      <c r="J325" s="48" t="str">
        <f>'Complex Vessels'!I325</f>
        <v>Chemical Silo (Zinc II Chloride)</v>
      </c>
      <c r="K325" s="45">
        <f>'Element Vessels'!F325</f>
        <v>0</v>
      </c>
      <c r="L325" s="45">
        <f>'Element Vessels'!G325</f>
        <v>0</v>
      </c>
      <c r="M325" s="45">
        <f>'Element Vessels'!H325</f>
        <v>0</v>
      </c>
      <c r="N325" s="45">
        <f>'Element Vessels'!I325</f>
        <v>0</v>
      </c>
      <c r="O325" s="51">
        <f>'Pellets (Poly)'!F325</f>
        <v>0</v>
      </c>
      <c r="P325" s="51">
        <f>'Pellets (Poly)'!G325</f>
        <v>0</v>
      </c>
      <c r="Q325" s="51">
        <f>'Pellets (Poly)'!H325</f>
        <v>0</v>
      </c>
      <c r="R325" s="51">
        <f>'Pellets (Poly)'!I325</f>
        <v>0</v>
      </c>
      <c r="S325" s="51">
        <f>'Fibers (Poly)'!C325</f>
        <v>0</v>
      </c>
      <c r="T325" s="51">
        <f>'Blocks (Poly)'!D325</f>
        <v>0</v>
      </c>
      <c r="U325" s="51">
        <f>'Slabs (Poly)'!F325</f>
        <v>0</v>
      </c>
      <c r="V325" s="51">
        <f>'Stairs (Poly)'!D325</f>
        <v>0</v>
      </c>
      <c r="W325" s="45">
        <f>Molds!C325</f>
        <v>0</v>
      </c>
      <c r="X325" s="45">
        <f xml:space="preserve"> 'Molded Items'!C325</f>
        <v>0</v>
      </c>
      <c r="Y325" s="45">
        <f>Inventories!$D325</f>
        <v>0</v>
      </c>
      <c r="Z325" s="45">
        <f>'Gripped Tools'!C325</f>
        <v>0</v>
      </c>
      <c r="AA325" s="45">
        <f>'Pogo Stick'!$C325</f>
        <v>0</v>
      </c>
      <c r="AB325" s="45">
        <f>'Custom Item'!$C325</f>
        <v>0</v>
      </c>
      <c r="AC325" s="45">
        <f>'[1]Items (MC)'!A325</f>
        <v>0</v>
      </c>
      <c r="AD325" s="45">
        <f>'[1]Blocks (MC)'!A325</f>
        <v>0</v>
      </c>
    </row>
    <row r="326" spans="1:30" x14ac:dyDescent="0.2">
      <c r="A326" s="44">
        <f>Ores!C326</f>
        <v>0</v>
      </c>
      <c r="B326" s="44">
        <f>Ingots!C326</f>
        <v>0</v>
      </c>
      <c r="C326" s="44">
        <f>'Block (Comp)'!C326</f>
        <v>0</v>
      </c>
      <c r="D326" s="45">
        <f>Catalysts!C326</f>
        <v>0</v>
      </c>
      <c r="E326" s="45">
        <f>'Pellets (Poly)'!F323</f>
        <v>0</v>
      </c>
      <c r="F326" s="45">
        <f>'Compound Vessels'!C328</f>
        <v>0</v>
      </c>
      <c r="G326" s="48" t="str">
        <f>'Complex Vessels'!F326</f>
        <v>Vial (Zinc Oxide)</v>
      </c>
      <c r="H326" s="48" t="str">
        <f>'Complex Vessels'!G326</f>
        <v>Beaker (Zinc Oxide)</v>
      </c>
      <c r="I326" s="48" t="str">
        <f>'Complex Vessels'!H326</f>
        <v>Drum (Zinc Oxide)</v>
      </c>
      <c r="J326" s="48" t="str">
        <f>'Complex Vessels'!I326</f>
        <v>Chemical Vat (Zinc Oxide)</v>
      </c>
      <c r="K326" s="45">
        <f>'Element Vessels'!F326</f>
        <v>0</v>
      </c>
      <c r="L326" s="45">
        <f>'Element Vessels'!G326</f>
        <v>0</v>
      </c>
      <c r="M326" s="45">
        <f>'Element Vessels'!H326</f>
        <v>0</v>
      </c>
      <c r="N326" s="45">
        <f>'Element Vessels'!I326</f>
        <v>0</v>
      </c>
      <c r="O326" s="51">
        <f>'Pellets (Poly)'!F326</f>
        <v>0</v>
      </c>
      <c r="P326" s="51">
        <f>'Pellets (Poly)'!G326</f>
        <v>0</v>
      </c>
      <c r="Q326" s="51">
        <f>'Pellets (Poly)'!H326</f>
        <v>0</v>
      </c>
      <c r="R326" s="51">
        <f>'Pellets (Poly)'!I326</f>
        <v>0</v>
      </c>
      <c r="S326" s="51">
        <f>'Fibers (Poly)'!C326</f>
        <v>0</v>
      </c>
      <c r="T326" s="51">
        <f>'Blocks (Poly)'!D326</f>
        <v>0</v>
      </c>
      <c r="U326" s="51">
        <f>'Slabs (Poly)'!F326</f>
        <v>0</v>
      </c>
      <c r="V326" s="51">
        <f>'Stairs (Poly)'!D326</f>
        <v>0</v>
      </c>
      <c r="W326" s="45">
        <f>Molds!C326</f>
        <v>0</v>
      </c>
      <c r="X326" s="45">
        <f xml:space="preserve"> 'Molded Items'!C326</f>
        <v>0</v>
      </c>
      <c r="Y326" s="45">
        <f>Inventories!$D326</f>
        <v>0</v>
      </c>
      <c r="Z326" s="45">
        <f>'Gripped Tools'!C326</f>
        <v>0</v>
      </c>
      <c r="AA326" s="45">
        <f>'Pogo Stick'!$C326</f>
        <v>0</v>
      </c>
      <c r="AB326" s="45">
        <f>'Custom Item'!$C326</f>
        <v>0</v>
      </c>
      <c r="AC326" s="45">
        <f>'[1]Items (MC)'!A326</f>
        <v>0</v>
      </c>
      <c r="AD326" s="45">
        <f>'[1]Blocks (MC)'!A326</f>
        <v>0</v>
      </c>
    </row>
    <row r="327" spans="1:30" x14ac:dyDescent="0.2">
      <c r="A327" s="44">
        <f>Ores!C327</f>
        <v>0</v>
      </c>
      <c r="B327" s="44">
        <f>Ingots!C327</f>
        <v>0</v>
      </c>
      <c r="C327" s="44">
        <f>'Block (Comp)'!C327</f>
        <v>0</v>
      </c>
      <c r="D327" s="45">
        <f>Catalysts!C327</f>
        <v>0</v>
      </c>
      <c r="E327" s="45">
        <f>'Pellets (Poly)'!F324</f>
        <v>0</v>
      </c>
      <c r="F327" s="45">
        <f>'Compound Vessels'!C329</f>
        <v>0</v>
      </c>
      <c r="G327" s="48" t="str">
        <f>'Complex Vessels'!F327</f>
        <v>Vial (Zinc Sulfate)</v>
      </c>
      <c r="H327" s="48" t="str">
        <f>'Complex Vessels'!G327</f>
        <v>Beaker (Zinc Sulfate)</v>
      </c>
      <c r="I327" s="48" t="str">
        <f>'Complex Vessels'!H327</f>
        <v>Drum (Zinc Sulfate)</v>
      </c>
      <c r="J327" s="48" t="str">
        <f>'Complex Vessels'!I327</f>
        <v>Chemical Vat (Zinc Sulfate)</v>
      </c>
      <c r="K327" s="45">
        <f>'Element Vessels'!F327</f>
        <v>0</v>
      </c>
      <c r="L327" s="45">
        <f>'Element Vessels'!G327</f>
        <v>0</v>
      </c>
      <c r="M327" s="45">
        <f>'Element Vessels'!H327</f>
        <v>0</v>
      </c>
      <c r="N327" s="45">
        <f>'Element Vessels'!I327</f>
        <v>0</v>
      </c>
      <c r="O327" s="51">
        <f>'Pellets (Poly)'!F327</f>
        <v>0</v>
      </c>
      <c r="P327" s="51">
        <f>'Pellets (Poly)'!G327</f>
        <v>0</v>
      </c>
      <c r="Q327" s="51">
        <f>'Pellets (Poly)'!H327</f>
        <v>0</v>
      </c>
      <c r="R327" s="51">
        <f>'Pellets (Poly)'!I327</f>
        <v>0</v>
      </c>
      <c r="S327" s="51">
        <f>'Fibers (Poly)'!C327</f>
        <v>0</v>
      </c>
      <c r="T327" s="51">
        <f>'Blocks (Poly)'!D327</f>
        <v>0</v>
      </c>
      <c r="U327" s="51">
        <f>'Slabs (Poly)'!F327</f>
        <v>0</v>
      </c>
      <c r="V327" s="51">
        <f>'Stairs (Poly)'!D327</f>
        <v>0</v>
      </c>
      <c r="W327" s="45">
        <f>Molds!C327</f>
        <v>0</v>
      </c>
      <c r="X327" s="45">
        <f xml:space="preserve"> 'Molded Items'!C327</f>
        <v>0</v>
      </c>
      <c r="Y327" s="45">
        <f>Inventories!$D327</f>
        <v>0</v>
      </c>
      <c r="Z327" s="45">
        <f>'Gripped Tools'!C327</f>
        <v>0</v>
      </c>
      <c r="AA327" s="45">
        <f>'Pogo Stick'!$C327</f>
        <v>0</v>
      </c>
      <c r="AB327" s="45">
        <f>'Custom Item'!$C327</f>
        <v>0</v>
      </c>
      <c r="AC327" s="45">
        <f>'[1]Items (MC)'!A327</f>
        <v>0</v>
      </c>
      <c r="AD327" s="45">
        <f>'[1]Blocks (MC)'!A327</f>
        <v>0</v>
      </c>
    </row>
    <row r="328" spans="1:30" x14ac:dyDescent="0.2">
      <c r="A328" s="44">
        <f>Ores!C328</f>
        <v>0</v>
      </c>
      <c r="B328" s="44">
        <f>Ingots!C328</f>
        <v>0</v>
      </c>
      <c r="C328" s="44">
        <f>'Block (Comp)'!C328</f>
        <v>0</v>
      </c>
      <c r="D328" s="45">
        <f>Catalysts!C328</f>
        <v>0</v>
      </c>
      <c r="E328" s="45">
        <f>'Pellets (Poly)'!F325</f>
        <v>0</v>
      </c>
      <c r="F328" s="45">
        <f>'Compound Vessels'!C330</f>
        <v>0</v>
      </c>
      <c r="G328" s="48" t="str">
        <f>'Complex Vessels'!F328</f>
        <v>Vial (Antifreeze)</v>
      </c>
      <c r="H328" s="48" t="str">
        <f>'Complex Vessels'!G328</f>
        <v>Beaker (Antifreeze)</v>
      </c>
      <c r="I328" s="48" t="str">
        <f>'Complex Vessels'!H328</f>
        <v>Drum (Antifreeze)</v>
      </c>
      <c r="J328" s="48" t="str">
        <f>'Complex Vessels'!I328</f>
        <v>Chemical Vat (Antifreeze)</v>
      </c>
      <c r="K328" s="45">
        <f>'Element Vessels'!F328</f>
        <v>0</v>
      </c>
      <c r="L328" s="45">
        <f>'Element Vessels'!G328</f>
        <v>0</v>
      </c>
      <c r="M328" s="45">
        <f>'Element Vessels'!H328</f>
        <v>0</v>
      </c>
      <c r="N328" s="45">
        <f>'Element Vessels'!I328</f>
        <v>0</v>
      </c>
      <c r="O328" s="51">
        <f>'Pellets (Poly)'!F328</f>
        <v>0</v>
      </c>
      <c r="P328" s="51">
        <f>'Pellets (Poly)'!G328</f>
        <v>0</v>
      </c>
      <c r="Q328" s="51">
        <f>'Pellets (Poly)'!H328</f>
        <v>0</v>
      </c>
      <c r="R328" s="51">
        <f>'Pellets (Poly)'!I328</f>
        <v>0</v>
      </c>
      <c r="S328" s="51">
        <f>'Fibers (Poly)'!C328</f>
        <v>0</v>
      </c>
      <c r="T328" s="51">
        <f>'Blocks (Poly)'!D328</f>
        <v>0</v>
      </c>
      <c r="U328" s="51">
        <f>'Slabs (Poly)'!F328</f>
        <v>0</v>
      </c>
      <c r="V328" s="51">
        <f>'Stairs (Poly)'!D328</f>
        <v>0</v>
      </c>
      <c r="W328" s="45">
        <f>Molds!C328</f>
        <v>0</v>
      </c>
      <c r="X328" s="45">
        <f xml:space="preserve"> 'Molded Items'!C328</f>
        <v>0</v>
      </c>
      <c r="Y328" s="45">
        <f>Inventories!$D328</f>
        <v>0</v>
      </c>
      <c r="Z328" s="45">
        <f>'Gripped Tools'!C328</f>
        <v>0</v>
      </c>
      <c r="AA328" s="45">
        <f>'Pogo Stick'!$C328</f>
        <v>0</v>
      </c>
      <c r="AB328" s="45">
        <f>'Custom Item'!$C328</f>
        <v>0</v>
      </c>
      <c r="AC328" s="45">
        <f>'[1]Items (MC)'!A328</f>
        <v>0</v>
      </c>
      <c r="AD328" s="45">
        <f>'[1]Blocks (MC)'!A328</f>
        <v>0</v>
      </c>
    </row>
    <row r="329" spans="1:30" x14ac:dyDescent="0.2">
      <c r="A329" s="44">
        <f>Ores!C329</f>
        <v>0</v>
      </c>
      <c r="B329" s="44">
        <f>Ingots!C329</f>
        <v>0</v>
      </c>
      <c r="C329" s="44">
        <f>'Block (Comp)'!C329</f>
        <v>0</v>
      </c>
      <c r="D329" s="45">
        <f>Catalysts!C329</f>
        <v>0</v>
      </c>
      <c r="E329" s="45">
        <f>'Pellets (Poly)'!F326</f>
        <v>0</v>
      </c>
      <c r="F329" s="45">
        <f>'Compound Vessels'!C331</f>
        <v>0</v>
      </c>
      <c r="G329" s="48" t="str">
        <f>'Complex Vessels'!F329</f>
        <v>Bag (0)</v>
      </c>
      <c r="H329" s="48" t="str">
        <f>'Complex Vessels'!G329</f>
        <v>Sack (0)</v>
      </c>
      <c r="I329" s="48" t="str">
        <f>'Complex Vessels'!H329</f>
        <v>Powder Keg (0)</v>
      </c>
      <c r="J329" s="48" t="str">
        <f>'Complex Vessels'!I329</f>
        <v>Chemical Silo (0)</v>
      </c>
      <c r="K329" s="45">
        <f>'Element Vessels'!F329</f>
        <v>0</v>
      </c>
      <c r="L329" s="45">
        <f>'Element Vessels'!G329</f>
        <v>0</v>
      </c>
      <c r="M329" s="45">
        <f>'Element Vessels'!H329</f>
        <v>0</v>
      </c>
      <c r="N329" s="45">
        <f>'Element Vessels'!I329</f>
        <v>0</v>
      </c>
      <c r="O329" s="51">
        <f>'Pellets (Poly)'!F329</f>
        <v>0</v>
      </c>
      <c r="P329" s="51">
        <f>'Pellets (Poly)'!G329</f>
        <v>0</v>
      </c>
      <c r="Q329" s="51">
        <f>'Pellets (Poly)'!H329</f>
        <v>0</v>
      </c>
      <c r="R329" s="51">
        <f>'Pellets (Poly)'!I329</f>
        <v>0</v>
      </c>
      <c r="S329" s="51">
        <f>'Fibers (Poly)'!C329</f>
        <v>0</v>
      </c>
      <c r="T329" s="51">
        <f>'Blocks (Poly)'!D329</f>
        <v>0</v>
      </c>
      <c r="U329" s="51">
        <f>'Slabs (Poly)'!F329</f>
        <v>0</v>
      </c>
      <c r="V329" s="51">
        <f>'Stairs (Poly)'!D329</f>
        <v>0</v>
      </c>
      <c r="W329" s="45">
        <f>Molds!C329</f>
        <v>0</v>
      </c>
      <c r="X329" s="45">
        <f xml:space="preserve"> 'Molded Items'!C329</f>
        <v>0</v>
      </c>
      <c r="Y329" s="45">
        <f>Inventories!$D329</f>
        <v>0</v>
      </c>
      <c r="Z329" s="45">
        <f>'Gripped Tools'!C329</f>
        <v>0</v>
      </c>
      <c r="AA329" s="45">
        <f>'Pogo Stick'!$C329</f>
        <v>0</v>
      </c>
      <c r="AB329" s="45">
        <f>'Custom Item'!$C329</f>
        <v>0</v>
      </c>
      <c r="AC329" s="45">
        <f>'[1]Items (MC)'!A329</f>
        <v>0</v>
      </c>
      <c r="AD329" s="45">
        <f>'[1]Blocks (MC)'!A329</f>
        <v>0</v>
      </c>
    </row>
    <row r="330" spans="1:30" x14ac:dyDescent="0.2">
      <c r="A330" s="44">
        <f>Ores!C330</f>
        <v>0</v>
      </c>
      <c r="B330" s="44">
        <f>Ingots!C330</f>
        <v>0</v>
      </c>
      <c r="C330" s="44">
        <f>'Block (Comp)'!C330</f>
        <v>0</v>
      </c>
      <c r="D330" s="45">
        <f>Catalysts!C330</f>
        <v>0</v>
      </c>
      <c r="E330" s="45">
        <f>'Pellets (Poly)'!F327</f>
        <v>0</v>
      </c>
      <c r="F330" s="45">
        <f>'Compound Vessels'!C332</f>
        <v>0</v>
      </c>
      <c r="G330" s="48" t="str">
        <f>'Complex Vessels'!F330</f>
        <v>Bag (0)</v>
      </c>
      <c r="H330" s="48" t="str">
        <f>'Complex Vessels'!G330</f>
        <v>Sack (0)</v>
      </c>
      <c r="I330" s="48" t="str">
        <f>'Complex Vessels'!H330</f>
        <v>Powder Keg (0)</v>
      </c>
      <c r="J330" s="48" t="str">
        <f>'Complex Vessels'!I330</f>
        <v>Chemical Silo (0)</v>
      </c>
      <c r="K330" s="45">
        <f>'Element Vessels'!F330</f>
        <v>0</v>
      </c>
      <c r="L330" s="45">
        <f>'Element Vessels'!G330</f>
        <v>0</v>
      </c>
      <c r="M330" s="45">
        <f>'Element Vessels'!H330</f>
        <v>0</v>
      </c>
      <c r="N330" s="45">
        <f>'Element Vessels'!I330</f>
        <v>0</v>
      </c>
      <c r="O330" s="51">
        <f>'Pellets (Poly)'!F330</f>
        <v>0</v>
      </c>
      <c r="P330" s="51">
        <f>'Pellets (Poly)'!G330</f>
        <v>0</v>
      </c>
      <c r="Q330" s="51">
        <f>'Pellets (Poly)'!H330</f>
        <v>0</v>
      </c>
      <c r="R330" s="51">
        <f>'Pellets (Poly)'!I330</f>
        <v>0</v>
      </c>
      <c r="S330" s="51">
        <f>'Fibers (Poly)'!C330</f>
        <v>0</v>
      </c>
      <c r="T330" s="51">
        <f>'Blocks (Poly)'!D330</f>
        <v>0</v>
      </c>
      <c r="U330" s="51">
        <f>'Slabs (Poly)'!F330</f>
        <v>0</v>
      </c>
      <c r="V330" s="51">
        <f>'Stairs (Poly)'!D330</f>
        <v>0</v>
      </c>
      <c r="W330" s="45">
        <f>Molds!C330</f>
        <v>0</v>
      </c>
      <c r="X330" s="45">
        <f xml:space="preserve"> 'Molded Items'!C330</f>
        <v>0</v>
      </c>
      <c r="Y330" s="45">
        <f>Inventories!$D330</f>
        <v>0</v>
      </c>
      <c r="Z330" s="45">
        <f>'Gripped Tools'!C330</f>
        <v>0</v>
      </c>
      <c r="AA330" s="45">
        <f>'Pogo Stick'!$C330</f>
        <v>0</v>
      </c>
      <c r="AB330" s="45">
        <f>'Custom Item'!$C330</f>
        <v>0</v>
      </c>
      <c r="AC330" s="45">
        <f>'[1]Items (MC)'!A330</f>
        <v>0</v>
      </c>
      <c r="AD330" s="45">
        <f>'[1]Blocks (MC)'!A330</f>
        <v>0</v>
      </c>
    </row>
    <row r="331" spans="1:30" x14ac:dyDescent="0.2">
      <c r="A331" s="44">
        <f>Ores!C331</f>
        <v>0</v>
      </c>
      <c r="B331" s="44">
        <f>Ingots!C331</f>
        <v>0</v>
      </c>
      <c r="C331" s="44">
        <f>'Block (Comp)'!C331</f>
        <v>0</v>
      </c>
      <c r="D331" s="45">
        <f>Catalysts!C331</f>
        <v>0</v>
      </c>
      <c r="E331" s="45">
        <f>'Pellets (Poly)'!F328</f>
        <v>0</v>
      </c>
      <c r="F331" s="45">
        <f>'Compound Vessels'!C333</f>
        <v>0</v>
      </c>
      <c r="G331" s="48" t="str">
        <f>'Complex Vessels'!F331</f>
        <v>Bag (0)</v>
      </c>
      <c r="H331" s="48" t="str">
        <f>'Complex Vessels'!G331</f>
        <v>Sack (0)</v>
      </c>
      <c r="I331" s="48" t="str">
        <f>'Complex Vessels'!H331</f>
        <v>Powder Keg (0)</v>
      </c>
      <c r="J331" s="48" t="str">
        <f>'Complex Vessels'!I331</f>
        <v>Chemical Silo (0)</v>
      </c>
      <c r="K331" s="45">
        <f>'Element Vessels'!F331</f>
        <v>0</v>
      </c>
      <c r="L331" s="45">
        <f>'Element Vessels'!G331</f>
        <v>0</v>
      </c>
      <c r="M331" s="45">
        <f>'Element Vessels'!H331</f>
        <v>0</v>
      </c>
      <c r="N331" s="45">
        <f>'Element Vessels'!I331</f>
        <v>0</v>
      </c>
      <c r="O331" s="51">
        <f>'Pellets (Poly)'!F331</f>
        <v>0</v>
      </c>
      <c r="P331" s="51">
        <f>'Pellets (Poly)'!G331</f>
        <v>0</v>
      </c>
      <c r="Q331" s="51">
        <f>'Pellets (Poly)'!H331</f>
        <v>0</v>
      </c>
      <c r="R331" s="51">
        <f>'Pellets (Poly)'!I331</f>
        <v>0</v>
      </c>
      <c r="S331" s="51">
        <f>'Fibers (Poly)'!C331</f>
        <v>0</v>
      </c>
      <c r="T331" s="51">
        <f>'Blocks (Poly)'!D331</f>
        <v>0</v>
      </c>
      <c r="U331" s="51">
        <f>'Slabs (Poly)'!F331</f>
        <v>0</v>
      </c>
      <c r="V331" s="51">
        <f>'Stairs (Poly)'!D331</f>
        <v>0</v>
      </c>
      <c r="W331" s="45">
        <f>Molds!C331</f>
        <v>0</v>
      </c>
      <c r="X331" s="45">
        <f xml:space="preserve"> 'Molded Items'!C331</f>
        <v>0</v>
      </c>
      <c r="Y331" s="45">
        <f>Inventories!$D331</f>
        <v>0</v>
      </c>
      <c r="Z331" s="45">
        <f>'Gripped Tools'!C331</f>
        <v>0</v>
      </c>
      <c r="AA331" s="45">
        <f>'Pogo Stick'!$C331</f>
        <v>0</v>
      </c>
      <c r="AB331" s="45">
        <f>'Custom Item'!$C331</f>
        <v>0</v>
      </c>
      <c r="AC331" s="45">
        <f>'[1]Items (MC)'!A331</f>
        <v>0</v>
      </c>
      <c r="AD331" s="45">
        <f>'[1]Blocks (MC)'!A331</f>
        <v>0</v>
      </c>
    </row>
    <row r="332" spans="1:30" x14ac:dyDescent="0.2">
      <c r="A332" s="44">
        <f>Ores!C332</f>
        <v>0</v>
      </c>
      <c r="B332" s="44">
        <f>Ingots!C332</f>
        <v>0</v>
      </c>
      <c r="C332" s="44">
        <f>'Block (Comp)'!C332</f>
        <v>0</v>
      </c>
      <c r="D332" s="45">
        <f>Catalysts!C332</f>
        <v>0</v>
      </c>
      <c r="E332" s="45">
        <f>'Pellets (Poly)'!F329</f>
        <v>0</v>
      </c>
      <c r="F332" s="45">
        <f>'Compound Vessels'!C334</f>
        <v>0</v>
      </c>
      <c r="G332" s="48" t="str">
        <f>'Complex Vessels'!F332</f>
        <v>Bag (0)</v>
      </c>
      <c r="H332" s="48" t="str">
        <f>'Complex Vessels'!G332</f>
        <v>Sack (0)</v>
      </c>
      <c r="I332" s="48" t="str">
        <f>'Complex Vessels'!H332</f>
        <v>Powder Keg (0)</v>
      </c>
      <c r="J332" s="48" t="str">
        <f>'Complex Vessels'!I332</f>
        <v>Chemical Silo (0)</v>
      </c>
      <c r="K332" s="45">
        <f>'Element Vessels'!F332</f>
        <v>0</v>
      </c>
      <c r="L332" s="45">
        <f>'Element Vessels'!G332</f>
        <v>0</v>
      </c>
      <c r="M332" s="45">
        <f>'Element Vessels'!H332</f>
        <v>0</v>
      </c>
      <c r="N332" s="45">
        <f>'Element Vessels'!I332</f>
        <v>0</v>
      </c>
      <c r="O332" s="51">
        <f>'Pellets (Poly)'!F332</f>
        <v>0</v>
      </c>
      <c r="P332" s="51">
        <f>'Pellets (Poly)'!G332</f>
        <v>0</v>
      </c>
      <c r="Q332" s="51">
        <f>'Pellets (Poly)'!H332</f>
        <v>0</v>
      </c>
      <c r="R332" s="51">
        <f>'Pellets (Poly)'!I332</f>
        <v>0</v>
      </c>
      <c r="S332" s="51">
        <f>'Fibers (Poly)'!C332</f>
        <v>0</v>
      </c>
      <c r="T332" s="51">
        <f>'Blocks (Poly)'!D332</f>
        <v>0</v>
      </c>
      <c r="U332" s="51">
        <f>'Slabs (Poly)'!F332</f>
        <v>0</v>
      </c>
      <c r="V332" s="51">
        <f>'Stairs (Poly)'!D332</f>
        <v>0</v>
      </c>
      <c r="W332" s="45">
        <f>Molds!C332</f>
        <v>0</v>
      </c>
      <c r="X332" s="45">
        <f xml:space="preserve"> 'Molded Items'!C332</f>
        <v>0</v>
      </c>
      <c r="Y332" s="45">
        <f>Inventories!$D332</f>
        <v>0</v>
      </c>
      <c r="Z332" s="45">
        <f>'Gripped Tools'!C332</f>
        <v>0</v>
      </c>
      <c r="AA332" s="45">
        <f>'Pogo Stick'!$C332</f>
        <v>0</v>
      </c>
      <c r="AB332" s="45">
        <f>'Custom Item'!$C332</f>
        <v>0</v>
      </c>
      <c r="AC332" s="45">
        <f>'[1]Items (MC)'!A332</f>
        <v>0</v>
      </c>
      <c r="AD332" s="45">
        <f>'[1]Blocks (MC)'!A332</f>
        <v>0</v>
      </c>
    </row>
    <row r="333" spans="1:30" x14ac:dyDescent="0.2">
      <c r="A333" s="44">
        <f>Ores!C333</f>
        <v>0</v>
      </c>
      <c r="B333" s="44">
        <f>Ingots!C333</f>
        <v>0</v>
      </c>
      <c r="C333" s="44">
        <f>'Block (Comp)'!C333</f>
        <v>0</v>
      </c>
      <c r="D333" s="45">
        <f>Catalysts!C333</f>
        <v>0</v>
      </c>
      <c r="E333" s="45">
        <f>'Pellets (Poly)'!F330</f>
        <v>0</v>
      </c>
      <c r="F333" s="45">
        <f>'Compound Vessels'!C335</f>
        <v>0</v>
      </c>
      <c r="G333" s="48" t="str">
        <f>'Complex Vessels'!F333</f>
        <v>Bag (0)</v>
      </c>
      <c r="H333" s="48" t="str">
        <f>'Complex Vessels'!G333</f>
        <v>Sack (0)</v>
      </c>
      <c r="I333" s="48" t="str">
        <f>'Complex Vessels'!H333</f>
        <v>Powder Keg (0)</v>
      </c>
      <c r="J333" s="48" t="str">
        <f>'Complex Vessels'!I333</f>
        <v>Chemical Silo (0)</v>
      </c>
      <c r="K333" s="45">
        <f>'Element Vessels'!F333</f>
        <v>0</v>
      </c>
      <c r="L333" s="45">
        <f>'Element Vessels'!G333</f>
        <v>0</v>
      </c>
      <c r="M333" s="45">
        <f>'Element Vessels'!H333</f>
        <v>0</v>
      </c>
      <c r="N333" s="45">
        <f>'Element Vessels'!I333</f>
        <v>0</v>
      </c>
      <c r="O333" s="51">
        <f>'Pellets (Poly)'!F333</f>
        <v>0</v>
      </c>
      <c r="P333" s="51">
        <f>'Pellets (Poly)'!G333</f>
        <v>0</v>
      </c>
      <c r="Q333" s="51">
        <f>'Pellets (Poly)'!H333</f>
        <v>0</v>
      </c>
      <c r="R333" s="51">
        <f>'Pellets (Poly)'!I333</f>
        <v>0</v>
      </c>
      <c r="S333" s="51">
        <f>'Fibers (Poly)'!C333</f>
        <v>0</v>
      </c>
      <c r="T333" s="51">
        <f>'Blocks (Poly)'!D333</f>
        <v>0</v>
      </c>
      <c r="U333" s="51">
        <f>'Slabs (Poly)'!F333</f>
        <v>0</v>
      </c>
      <c r="V333" s="51">
        <f>'Stairs (Poly)'!D333</f>
        <v>0</v>
      </c>
      <c r="W333" s="45">
        <f>Molds!C333</f>
        <v>0</v>
      </c>
      <c r="X333" s="45">
        <f xml:space="preserve"> 'Molded Items'!C333</f>
        <v>0</v>
      </c>
      <c r="Y333" s="45">
        <f>Inventories!$D333</f>
        <v>0</v>
      </c>
      <c r="Z333" s="45">
        <f>'Gripped Tools'!C333</f>
        <v>0</v>
      </c>
      <c r="AA333" s="45">
        <f>'Pogo Stick'!$C333</f>
        <v>0</v>
      </c>
      <c r="AB333" s="45">
        <f>'Custom Item'!$C333</f>
        <v>0</v>
      </c>
      <c r="AC333" s="45">
        <f>'[1]Items (MC)'!A333</f>
        <v>0</v>
      </c>
      <c r="AD333" s="45">
        <f>'[1]Blocks (MC)'!A333</f>
        <v>0</v>
      </c>
    </row>
    <row r="334" spans="1:30" x14ac:dyDescent="0.2">
      <c r="A334" s="44">
        <f>Ores!C334</f>
        <v>0</v>
      </c>
      <c r="B334" s="44">
        <f>Ingots!C334</f>
        <v>0</v>
      </c>
      <c r="C334" s="44">
        <f>'Block (Comp)'!C334</f>
        <v>0</v>
      </c>
      <c r="D334" s="45">
        <f>Catalysts!C334</f>
        <v>0</v>
      </c>
      <c r="E334" s="45">
        <f>'Pellets (Poly)'!F331</f>
        <v>0</v>
      </c>
      <c r="F334" s="45">
        <f>'Compound Vessels'!C336</f>
        <v>0</v>
      </c>
      <c r="G334" s="48" t="str">
        <f>'Complex Vessels'!F334</f>
        <v>Bag (0)</v>
      </c>
      <c r="H334" s="48" t="str">
        <f>'Complex Vessels'!G334</f>
        <v>Sack (0)</v>
      </c>
      <c r="I334" s="48" t="str">
        <f>'Complex Vessels'!H334</f>
        <v>Powder Keg (0)</v>
      </c>
      <c r="J334" s="48" t="str">
        <f>'Complex Vessels'!I334</f>
        <v>Chemical Silo (0)</v>
      </c>
      <c r="K334" s="45">
        <f>'Element Vessels'!F334</f>
        <v>0</v>
      </c>
      <c r="L334" s="45">
        <f>'Element Vessels'!G334</f>
        <v>0</v>
      </c>
      <c r="M334" s="45">
        <f>'Element Vessels'!H334</f>
        <v>0</v>
      </c>
      <c r="N334" s="45">
        <f>'Element Vessels'!I334</f>
        <v>0</v>
      </c>
      <c r="O334" s="51">
        <f>'Pellets (Poly)'!F334</f>
        <v>0</v>
      </c>
      <c r="P334" s="51">
        <f>'Pellets (Poly)'!G334</f>
        <v>0</v>
      </c>
      <c r="Q334" s="51">
        <f>'Pellets (Poly)'!H334</f>
        <v>0</v>
      </c>
      <c r="R334" s="51">
        <f>'Pellets (Poly)'!I334</f>
        <v>0</v>
      </c>
      <c r="S334" s="51">
        <f>'Fibers (Poly)'!C334</f>
        <v>0</v>
      </c>
      <c r="T334" s="51">
        <f>'Blocks (Poly)'!D334</f>
        <v>0</v>
      </c>
      <c r="U334" s="51">
        <f>'Slabs (Poly)'!F334</f>
        <v>0</v>
      </c>
      <c r="V334" s="51">
        <f>'Stairs (Poly)'!D334</f>
        <v>0</v>
      </c>
      <c r="W334" s="45">
        <f>Molds!C334</f>
        <v>0</v>
      </c>
      <c r="X334" s="45">
        <f xml:space="preserve"> 'Molded Items'!C334</f>
        <v>0</v>
      </c>
      <c r="Y334" s="45">
        <f>Inventories!$D334</f>
        <v>0</v>
      </c>
      <c r="Z334" s="45">
        <f>'Gripped Tools'!C334</f>
        <v>0</v>
      </c>
      <c r="AA334" s="45">
        <f>'Pogo Stick'!$C334</f>
        <v>0</v>
      </c>
      <c r="AB334" s="45">
        <f>'Custom Item'!$C334</f>
        <v>0</v>
      </c>
      <c r="AC334" s="45">
        <f>'[1]Items (MC)'!A334</f>
        <v>0</v>
      </c>
      <c r="AD334" s="45">
        <f>'[1]Blocks (MC)'!A334</f>
        <v>0</v>
      </c>
    </row>
    <row r="335" spans="1:30" x14ac:dyDescent="0.2">
      <c r="A335" s="44">
        <f>Ores!C335</f>
        <v>0</v>
      </c>
      <c r="B335" s="44">
        <f>Ingots!C335</f>
        <v>0</v>
      </c>
      <c r="C335" s="44">
        <f>'Block (Comp)'!C335</f>
        <v>0</v>
      </c>
      <c r="D335" s="45">
        <f>Catalysts!C335</f>
        <v>0</v>
      </c>
      <c r="E335" s="45">
        <f>'Pellets (Poly)'!F332</f>
        <v>0</v>
      </c>
      <c r="F335" s="45">
        <f>'Compound Vessels'!C337</f>
        <v>0</v>
      </c>
      <c r="G335" s="48">
        <f>'Complex Vessels'!F335</f>
        <v>0</v>
      </c>
      <c r="H335" s="48">
        <f>'Complex Vessels'!G335</f>
        <v>0</v>
      </c>
      <c r="I335" s="48">
        <f>'Complex Vessels'!H335</f>
        <v>0</v>
      </c>
      <c r="J335" s="48">
        <f>'Complex Vessels'!I335</f>
        <v>0</v>
      </c>
      <c r="K335" s="45">
        <f>'Element Vessels'!F335</f>
        <v>0</v>
      </c>
      <c r="L335" s="45">
        <f>'Element Vessels'!G335</f>
        <v>0</v>
      </c>
      <c r="M335" s="45">
        <f>'Element Vessels'!H335</f>
        <v>0</v>
      </c>
      <c r="N335" s="45">
        <f>'Element Vessels'!I335</f>
        <v>0</v>
      </c>
      <c r="O335" s="51">
        <f>'Pellets (Poly)'!F335</f>
        <v>0</v>
      </c>
      <c r="P335" s="51">
        <f>'Pellets (Poly)'!G335</f>
        <v>0</v>
      </c>
      <c r="Q335" s="51">
        <f>'Pellets (Poly)'!H335</f>
        <v>0</v>
      </c>
      <c r="R335" s="51">
        <f>'Pellets (Poly)'!I335</f>
        <v>0</v>
      </c>
      <c r="S335" s="51">
        <f>'Fibers (Poly)'!C335</f>
        <v>0</v>
      </c>
      <c r="T335" s="51">
        <f>'Blocks (Poly)'!D335</f>
        <v>0</v>
      </c>
      <c r="U335" s="51">
        <f>'Slabs (Poly)'!F335</f>
        <v>0</v>
      </c>
      <c r="V335" s="51">
        <f>'Stairs (Poly)'!D335</f>
        <v>0</v>
      </c>
      <c r="W335" s="45">
        <f>Molds!C335</f>
        <v>0</v>
      </c>
      <c r="X335" s="45">
        <f xml:space="preserve"> 'Molded Items'!C335</f>
        <v>0</v>
      </c>
      <c r="Y335" s="45">
        <f>Inventories!$D335</f>
        <v>0</v>
      </c>
      <c r="Z335" s="45">
        <f>'Gripped Tools'!C335</f>
        <v>0</v>
      </c>
      <c r="AA335" s="45">
        <f>'Pogo Stick'!$C335</f>
        <v>0</v>
      </c>
      <c r="AB335" s="45">
        <f>'Custom Item'!$C335</f>
        <v>0</v>
      </c>
      <c r="AC335" s="45">
        <f>'[1]Items (MC)'!A335</f>
        <v>0</v>
      </c>
      <c r="AD335" s="45">
        <f>'[1]Blocks (MC)'!A335</f>
        <v>0</v>
      </c>
    </row>
    <row r="336" spans="1:30" x14ac:dyDescent="0.2">
      <c r="A336" s="44">
        <f>Ores!C336</f>
        <v>0</v>
      </c>
      <c r="B336" s="44">
        <f>Ingots!C336</f>
        <v>0</v>
      </c>
      <c r="C336" s="44">
        <f>'Block (Comp)'!C336</f>
        <v>0</v>
      </c>
      <c r="D336" s="45">
        <f>Catalysts!C336</f>
        <v>0</v>
      </c>
      <c r="E336" s="45">
        <f>'Pellets (Poly)'!F333</f>
        <v>0</v>
      </c>
      <c r="F336" s="45">
        <f>'Compound Vessels'!C338</f>
        <v>0</v>
      </c>
      <c r="G336" s="48">
        <f>'Complex Vessels'!F336</f>
        <v>0</v>
      </c>
      <c r="H336" s="48">
        <f>'Complex Vessels'!G336</f>
        <v>0</v>
      </c>
      <c r="I336" s="48">
        <f>'Complex Vessels'!H336</f>
        <v>0</v>
      </c>
      <c r="J336" s="48">
        <f>'Complex Vessels'!I336</f>
        <v>0</v>
      </c>
      <c r="K336" s="45">
        <f>'Element Vessels'!F336</f>
        <v>0</v>
      </c>
      <c r="L336" s="45">
        <f>'Element Vessels'!G336</f>
        <v>0</v>
      </c>
      <c r="M336" s="45">
        <f>'Element Vessels'!H336</f>
        <v>0</v>
      </c>
      <c r="N336" s="45">
        <f>'Element Vessels'!I336</f>
        <v>0</v>
      </c>
      <c r="O336" s="51">
        <f>'Pellets (Poly)'!F336</f>
        <v>0</v>
      </c>
      <c r="P336" s="51">
        <f>'Pellets (Poly)'!G336</f>
        <v>0</v>
      </c>
      <c r="Q336" s="51">
        <f>'Pellets (Poly)'!H336</f>
        <v>0</v>
      </c>
      <c r="R336" s="51">
        <f>'Pellets (Poly)'!I336</f>
        <v>0</v>
      </c>
      <c r="S336" s="51">
        <f>'Fibers (Poly)'!C336</f>
        <v>0</v>
      </c>
      <c r="T336" s="51">
        <f>'Blocks (Poly)'!D336</f>
        <v>0</v>
      </c>
      <c r="U336" s="51">
        <f>'Slabs (Poly)'!F336</f>
        <v>0</v>
      </c>
      <c r="V336" s="51">
        <f>'Stairs (Poly)'!D336</f>
        <v>0</v>
      </c>
      <c r="W336" s="45">
        <f>Molds!C336</f>
        <v>0</v>
      </c>
      <c r="X336" s="45">
        <f xml:space="preserve"> 'Molded Items'!C336</f>
        <v>0</v>
      </c>
      <c r="Y336" s="45">
        <f>Inventories!$D336</f>
        <v>0</v>
      </c>
      <c r="Z336" s="45">
        <f>'Gripped Tools'!C336</f>
        <v>0</v>
      </c>
      <c r="AA336" s="45">
        <f>'Pogo Stick'!$C336</f>
        <v>0</v>
      </c>
      <c r="AB336" s="45">
        <f>'Custom Item'!$C336</f>
        <v>0</v>
      </c>
      <c r="AC336" s="45">
        <f>'[1]Items (MC)'!A336</f>
        <v>0</v>
      </c>
      <c r="AD336" s="45">
        <f>'[1]Blocks (MC)'!A336</f>
        <v>0</v>
      </c>
    </row>
    <row r="337" spans="1:30" x14ac:dyDescent="0.2">
      <c r="A337" s="44">
        <f>Ores!C337</f>
        <v>0</v>
      </c>
      <c r="B337" s="44">
        <f>Ingots!C337</f>
        <v>0</v>
      </c>
      <c r="C337" s="44">
        <f>'Block (Comp)'!C337</f>
        <v>0</v>
      </c>
      <c r="D337" s="45">
        <f>Catalysts!C337</f>
        <v>0</v>
      </c>
      <c r="E337" s="45">
        <f>'Pellets (Poly)'!F334</f>
        <v>0</v>
      </c>
      <c r="F337" s="45">
        <f>'Compound Vessels'!C339</f>
        <v>0</v>
      </c>
      <c r="G337" s="48">
        <f>'Complex Vessels'!F337</f>
        <v>0</v>
      </c>
      <c r="H337" s="48">
        <f>'Complex Vessels'!G337</f>
        <v>0</v>
      </c>
      <c r="I337" s="48">
        <f>'Complex Vessels'!H337</f>
        <v>0</v>
      </c>
      <c r="J337" s="48">
        <f>'Complex Vessels'!I337</f>
        <v>0</v>
      </c>
      <c r="K337" s="45">
        <f>'Element Vessels'!F337</f>
        <v>0</v>
      </c>
      <c r="L337" s="45">
        <f>'Element Vessels'!G337</f>
        <v>0</v>
      </c>
      <c r="M337" s="45">
        <f>'Element Vessels'!H337</f>
        <v>0</v>
      </c>
      <c r="N337" s="45">
        <f>'Element Vessels'!I337</f>
        <v>0</v>
      </c>
      <c r="O337" s="51">
        <f>'Pellets (Poly)'!F337</f>
        <v>0</v>
      </c>
      <c r="P337" s="51">
        <f>'Pellets (Poly)'!G337</f>
        <v>0</v>
      </c>
      <c r="Q337" s="51">
        <f>'Pellets (Poly)'!H337</f>
        <v>0</v>
      </c>
      <c r="R337" s="51">
        <f>'Pellets (Poly)'!I337</f>
        <v>0</v>
      </c>
      <c r="S337" s="51">
        <f>'Fibers (Poly)'!C337</f>
        <v>0</v>
      </c>
      <c r="T337" s="51">
        <f>'Blocks (Poly)'!D337</f>
        <v>0</v>
      </c>
      <c r="U337" s="51">
        <f>'Slabs (Poly)'!F337</f>
        <v>0</v>
      </c>
      <c r="V337" s="51">
        <f>'Stairs (Poly)'!D337</f>
        <v>0</v>
      </c>
      <c r="W337" s="45">
        <f>Molds!C337</f>
        <v>0</v>
      </c>
      <c r="X337" s="45">
        <f xml:space="preserve"> 'Molded Items'!C337</f>
        <v>0</v>
      </c>
      <c r="Y337" s="45">
        <f>Inventories!$D337</f>
        <v>0</v>
      </c>
      <c r="Z337" s="45">
        <f>'Gripped Tools'!C337</f>
        <v>0</v>
      </c>
      <c r="AA337" s="45">
        <f>'Pogo Stick'!$C337</f>
        <v>0</v>
      </c>
      <c r="AB337" s="45">
        <f>'Custom Item'!$C337</f>
        <v>0</v>
      </c>
      <c r="AC337" s="45">
        <f>'[1]Items (MC)'!A337</f>
        <v>0</v>
      </c>
      <c r="AD337" s="45">
        <f>'[1]Blocks (MC)'!A337</f>
        <v>0</v>
      </c>
    </row>
    <row r="338" spans="1:30" x14ac:dyDescent="0.2">
      <c r="A338" s="44">
        <f>Ores!C338</f>
        <v>0</v>
      </c>
      <c r="B338" s="44">
        <f>Ingots!C338</f>
        <v>0</v>
      </c>
      <c r="C338" s="44">
        <f>'Block (Comp)'!C338</f>
        <v>0</v>
      </c>
      <c r="D338" s="45">
        <f>Catalysts!C338</f>
        <v>0</v>
      </c>
      <c r="E338" s="45">
        <f>'Pellets (Poly)'!F335</f>
        <v>0</v>
      </c>
      <c r="F338" s="45">
        <f>'Compound Vessels'!C340</f>
        <v>0</v>
      </c>
      <c r="G338" s="48">
        <f>'Complex Vessels'!F338</f>
        <v>0</v>
      </c>
      <c r="H338" s="48">
        <f>'Complex Vessels'!G338</f>
        <v>0</v>
      </c>
      <c r="I338" s="48">
        <f>'Complex Vessels'!H338</f>
        <v>0</v>
      </c>
      <c r="J338" s="48">
        <f>'Complex Vessels'!I338</f>
        <v>0</v>
      </c>
      <c r="K338" s="45">
        <f>'Element Vessels'!F338</f>
        <v>0</v>
      </c>
      <c r="L338" s="45">
        <f>'Element Vessels'!G338</f>
        <v>0</v>
      </c>
      <c r="M338" s="45">
        <f>'Element Vessels'!H338</f>
        <v>0</v>
      </c>
      <c r="N338" s="45">
        <f>'Element Vessels'!I338</f>
        <v>0</v>
      </c>
      <c r="O338" s="51">
        <f>'Pellets (Poly)'!F338</f>
        <v>0</v>
      </c>
      <c r="P338" s="51">
        <f>'Pellets (Poly)'!G338</f>
        <v>0</v>
      </c>
      <c r="Q338" s="51">
        <f>'Pellets (Poly)'!H338</f>
        <v>0</v>
      </c>
      <c r="R338" s="51">
        <f>'Pellets (Poly)'!I338</f>
        <v>0</v>
      </c>
      <c r="S338" s="51">
        <f>'Fibers (Poly)'!C338</f>
        <v>0</v>
      </c>
      <c r="T338" s="51">
        <f>'Blocks (Poly)'!D338</f>
        <v>0</v>
      </c>
      <c r="U338" s="51">
        <f>'Slabs (Poly)'!F338</f>
        <v>0</v>
      </c>
      <c r="V338" s="51">
        <f>'Stairs (Poly)'!D338</f>
        <v>0</v>
      </c>
      <c r="W338" s="45">
        <f>Molds!C338</f>
        <v>0</v>
      </c>
      <c r="X338" s="45">
        <f xml:space="preserve"> 'Molded Items'!C338</f>
        <v>0</v>
      </c>
      <c r="Y338" s="45">
        <f>Inventories!$D338</f>
        <v>0</v>
      </c>
      <c r="Z338" s="45">
        <f>'Gripped Tools'!C338</f>
        <v>0</v>
      </c>
      <c r="AA338" s="45">
        <f>'Pogo Stick'!$C338</f>
        <v>0</v>
      </c>
      <c r="AB338" s="45">
        <f>'Custom Item'!$C338</f>
        <v>0</v>
      </c>
      <c r="AC338" s="45">
        <f>'[1]Items (MC)'!A338</f>
        <v>0</v>
      </c>
      <c r="AD338" s="45">
        <f>'[1]Blocks (MC)'!A338</f>
        <v>0</v>
      </c>
    </row>
    <row r="339" spans="1:30" x14ac:dyDescent="0.2">
      <c r="A339" s="44">
        <f>Ores!C339</f>
        <v>0</v>
      </c>
      <c r="B339" s="44">
        <f>Ingots!C339</f>
        <v>0</v>
      </c>
      <c r="C339" s="44">
        <f>'Block (Comp)'!C339</f>
        <v>0</v>
      </c>
      <c r="D339" s="45">
        <f>Catalysts!C339</f>
        <v>0</v>
      </c>
      <c r="E339" s="45">
        <f>'Pellets (Poly)'!F336</f>
        <v>0</v>
      </c>
      <c r="F339" s="45">
        <f>'Compound Vessels'!C341</f>
        <v>0</v>
      </c>
      <c r="G339" s="48">
        <f>'Complex Vessels'!F339</f>
        <v>0</v>
      </c>
      <c r="H339" s="48">
        <f>'Complex Vessels'!G339</f>
        <v>0</v>
      </c>
      <c r="I339" s="48">
        <f>'Complex Vessels'!H339</f>
        <v>0</v>
      </c>
      <c r="J339" s="48">
        <f>'Complex Vessels'!I339</f>
        <v>0</v>
      </c>
      <c r="K339" s="45">
        <f>'Element Vessels'!F339</f>
        <v>0</v>
      </c>
      <c r="L339" s="45">
        <f>'Element Vessels'!G339</f>
        <v>0</v>
      </c>
      <c r="M339" s="45">
        <f>'Element Vessels'!H339</f>
        <v>0</v>
      </c>
      <c r="N339" s="45">
        <f>'Element Vessels'!I339</f>
        <v>0</v>
      </c>
      <c r="O339" s="51">
        <f>'Pellets (Poly)'!F339</f>
        <v>0</v>
      </c>
      <c r="P339" s="51">
        <f>'Pellets (Poly)'!G339</f>
        <v>0</v>
      </c>
      <c r="Q339" s="51">
        <f>'Pellets (Poly)'!H339</f>
        <v>0</v>
      </c>
      <c r="R339" s="51">
        <f>'Pellets (Poly)'!I339</f>
        <v>0</v>
      </c>
      <c r="S339" s="51">
        <f>'Fibers (Poly)'!C339</f>
        <v>0</v>
      </c>
      <c r="T339" s="51">
        <f>'Blocks (Poly)'!D339</f>
        <v>0</v>
      </c>
      <c r="U339" s="51">
        <f>'Slabs (Poly)'!F339</f>
        <v>0</v>
      </c>
      <c r="V339" s="51">
        <f>'Stairs (Poly)'!D339</f>
        <v>0</v>
      </c>
      <c r="W339" s="45">
        <f>Molds!C339</f>
        <v>0</v>
      </c>
      <c r="X339" s="45">
        <f xml:space="preserve"> 'Molded Items'!C339</f>
        <v>0</v>
      </c>
      <c r="Y339" s="45">
        <f>Inventories!$D339</f>
        <v>0</v>
      </c>
      <c r="Z339" s="45">
        <f>'Gripped Tools'!C339</f>
        <v>0</v>
      </c>
      <c r="AA339" s="45">
        <f>'Pogo Stick'!$C339</f>
        <v>0</v>
      </c>
      <c r="AB339" s="45">
        <f>'Custom Item'!$C339</f>
        <v>0</v>
      </c>
      <c r="AC339" s="45">
        <f>'[1]Items (MC)'!A339</f>
        <v>0</v>
      </c>
      <c r="AD339" s="45">
        <f>'[1]Blocks (MC)'!A339</f>
        <v>0</v>
      </c>
    </row>
    <row r="340" spans="1:30" x14ac:dyDescent="0.2">
      <c r="A340" s="44">
        <f>Ores!C340</f>
        <v>0</v>
      </c>
      <c r="B340" s="44">
        <f>Ingots!C340</f>
        <v>0</v>
      </c>
      <c r="C340" s="44">
        <f>'Block (Comp)'!C340</f>
        <v>0</v>
      </c>
      <c r="D340" s="45">
        <f>Catalysts!C340</f>
        <v>0</v>
      </c>
      <c r="E340" s="45">
        <f>'Pellets (Poly)'!F337</f>
        <v>0</v>
      </c>
      <c r="F340" s="45">
        <f>'Compound Vessels'!C342</f>
        <v>0</v>
      </c>
      <c r="G340" s="48">
        <f>'Complex Vessels'!F340</f>
        <v>0</v>
      </c>
      <c r="H340" s="48">
        <f>'Complex Vessels'!G340</f>
        <v>0</v>
      </c>
      <c r="I340" s="48">
        <f>'Complex Vessels'!H340</f>
        <v>0</v>
      </c>
      <c r="J340" s="48">
        <f>'Complex Vessels'!I340</f>
        <v>0</v>
      </c>
      <c r="K340" s="45">
        <f>'Element Vessels'!F340</f>
        <v>0</v>
      </c>
      <c r="L340" s="45">
        <f>'Element Vessels'!G340</f>
        <v>0</v>
      </c>
      <c r="M340" s="45">
        <f>'Element Vessels'!H340</f>
        <v>0</v>
      </c>
      <c r="N340" s="45">
        <f>'Element Vessels'!I340</f>
        <v>0</v>
      </c>
      <c r="O340" s="51">
        <f>'Pellets (Poly)'!F340</f>
        <v>0</v>
      </c>
      <c r="P340" s="51">
        <f>'Pellets (Poly)'!G340</f>
        <v>0</v>
      </c>
      <c r="Q340" s="51">
        <f>'Pellets (Poly)'!H340</f>
        <v>0</v>
      </c>
      <c r="R340" s="51">
        <f>'Pellets (Poly)'!I340</f>
        <v>0</v>
      </c>
      <c r="S340" s="51">
        <f>'Fibers (Poly)'!C340</f>
        <v>0</v>
      </c>
      <c r="T340" s="51">
        <f>'Blocks (Poly)'!D340</f>
        <v>0</v>
      </c>
      <c r="U340" s="51">
        <f>'Slabs (Poly)'!F340</f>
        <v>0</v>
      </c>
      <c r="V340" s="51">
        <f>'Stairs (Poly)'!D340</f>
        <v>0</v>
      </c>
      <c r="W340" s="45">
        <f>Molds!C340</f>
        <v>0</v>
      </c>
      <c r="X340" s="45">
        <f xml:space="preserve"> 'Molded Items'!C340</f>
        <v>0</v>
      </c>
      <c r="Y340" s="45">
        <f>Inventories!$D340</f>
        <v>0</v>
      </c>
      <c r="Z340" s="45">
        <f>'Gripped Tools'!C340</f>
        <v>0</v>
      </c>
      <c r="AA340" s="45">
        <f>'Pogo Stick'!$C340</f>
        <v>0</v>
      </c>
      <c r="AB340" s="45">
        <f>'Custom Item'!$C340</f>
        <v>0</v>
      </c>
      <c r="AC340" s="45">
        <f>'[1]Items (MC)'!A340</f>
        <v>0</v>
      </c>
      <c r="AD340" s="45">
        <f>'[1]Blocks (MC)'!A340</f>
        <v>0</v>
      </c>
    </row>
    <row r="341" spans="1:30" x14ac:dyDescent="0.2">
      <c r="A341" s="44">
        <f>Ores!C341</f>
        <v>0</v>
      </c>
      <c r="B341" s="44">
        <f>Ingots!C341</f>
        <v>0</v>
      </c>
      <c r="C341" s="44">
        <f>'Block (Comp)'!C341</f>
        <v>0</v>
      </c>
      <c r="D341" s="45">
        <f>Catalysts!C341</f>
        <v>0</v>
      </c>
      <c r="E341" s="45">
        <f>'Pellets (Poly)'!F338</f>
        <v>0</v>
      </c>
      <c r="F341" s="45">
        <f>'Compound Vessels'!C343</f>
        <v>0</v>
      </c>
      <c r="G341" s="48">
        <f>'Complex Vessels'!F341</f>
        <v>0</v>
      </c>
      <c r="H341" s="48">
        <f>'Complex Vessels'!G341</f>
        <v>0</v>
      </c>
      <c r="I341" s="48">
        <f>'Complex Vessels'!H341</f>
        <v>0</v>
      </c>
      <c r="J341" s="48">
        <f>'Complex Vessels'!I341</f>
        <v>0</v>
      </c>
      <c r="K341" s="45">
        <f>'Element Vessels'!F341</f>
        <v>0</v>
      </c>
      <c r="L341" s="45">
        <f>'Element Vessels'!G341</f>
        <v>0</v>
      </c>
      <c r="M341" s="45">
        <f>'Element Vessels'!H341</f>
        <v>0</v>
      </c>
      <c r="N341" s="45">
        <f>'Element Vessels'!I341</f>
        <v>0</v>
      </c>
      <c r="O341" s="51">
        <f>'Pellets (Poly)'!F341</f>
        <v>0</v>
      </c>
      <c r="P341" s="51">
        <f>'Pellets (Poly)'!G341</f>
        <v>0</v>
      </c>
      <c r="Q341" s="51">
        <f>'Pellets (Poly)'!H341</f>
        <v>0</v>
      </c>
      <c r="R341" s="51">
        <f>'Pellets (Poly)'!I341</f>
        <v>0</v>
      </c>
      <c r="S341" s="51">
        <f>'Fibers (Poly)'!C341</f>
        <v>0</v>
      </c>
      <c r="T341" s="51">
        <f>'Blocks (Poly)'!D341</f>
        <v>0</v>
      </c>
      <c r="U341" s="51">
        <f>'Slabs (Poly)'!F341</f>
        <v>0</v>
      </c>
      <c r="V341" s="51">
        <f>'Stairs (Poly)'!D341</f>
        <v>0</v>
      </c>
      <c r="W341" s="45">
        <f>Molds!C341</f>
        <v>0</v>
      </c>
      <c r="X341" s="45">
        <f xml:space="preserve"> 'Molded Items'!C341</f>
        <v>0</v>
      </c>
      <c r="Y341" s="45">
        <f>Inventories!$D341</f>
        <v>0</v>
      </c>
      <c r="Z341" s="45">
        <f>'Gripped Tools'!C341</f>
        <v>0</v>
      </c>
      <c r="AA341" s="45">
        <f>'Pogo Stick'!$C341</f>
        <v>0</v>
      </c>
      <c r="AB341" s="45">
        <f>'Custom Item'!$C341</f>
        <v>0</v>
      </c>
      <c r="AC341" s="45">
        <f>'[1]Items (MC)'!A341</f>
        <v>0</v>
      </c>
      <c r="AD341" s="45">
        <f>'[1]Blocks (MC)'!A341</f>
        <v>0</v>
      </c>
    </row>
    <row r="342" spans="1:30" x14ac:dyDescent="0.2">
      <c r="A342" s="44">
        <f>Ores!C342</f>
        <v>0</v>
      </c>
      <c r="B342" s="44">
        <f>Ingots!C342</f>
        <v>0</v>
      </c>
      <c r="C342" s="44">
        <f>'Block (Comp)'!C342</f>
        <v>0</v>
      </c>
      <c r="D342" s="45">
        <f>Catalysts!C342</f>
        <v>0</v>
      </c>
      <c r="E342" s="45">
        <f>'Pellets (Poly)'!F339</f>
        <v>0</v>
      </c>
      <c r="F342" s="45">
        <f>'Compound Vessels'!C344</f>
        <v>0</v>
      </c>
      <c r="G342" s="48">
        <f>'Complex Vessels'!F342</f>
        <v>0</v>
      </c>
      <c r="H342" s="48">
        <f>'Complex Vessels'!G342</f>
        <v>0</v>
      </c>
      <c r="I342" s="48">
        <f>'Complex Vessels'!H342</f>
        <v>0</v>
      </c>
      <c r="J342" s="48">
        <f>'Complex Vessels'!I342</f>
        <v>0</v>
      </c>
      <c r="K342" s="45">
        <f>'Element Vessels'!F342</f>
        <v>0</v>
      </c>
      <c r="L342" s="45">
        <f>'Element Vessels'!G342</f>
        <v>0</v>
      </c>
      <c r="M342" s="45">
        <f>'Element Vessels'!H342</f>
        <v>0</v>
      </c>
      <c r="N342" s="45">
        <f>'Element Vessels'!I342</f>
        <v>0</v>
      </c>
      <c r="O342" s="51">
        <f>'Pellets (Poly)'!F342</f>
        <v>0</v>
      </c>
      <c r="P342" s="51">
        <f>'Pellets (Poly)'!G342</f>
        <v>0</v>
      </c>
      <c r="Q342" s="51">
        <f>'Pellets (Poly)'!H342</f>
        <v>0</v>
      </c>
      <c r="R342" s="51">
        <f>'Pellets (Poly)'!I342</f>
        <v>0</v>
      </c>
      <c r="S342" s="51">
        <f>'Fibers (Poly)'!C342</f>
        <v>0</v>
      </c>
      <c r="T342" s="51">
        <f>'Blocks (Poly)'!D342</f>
        <v>0</v>
      </c>
      <c r="U342" s="51">
        <f>'Slabs (Poly)'!F342</f>
        <v>0</v>
      </c>
      <c r="V342" s="51">
        <f>'Stairs (Poly)'!D342</f>
        <v>0</v>
      </c>
      <c r="W342" s="45">
        <f>Molds!C342</f>
        <v>0</v>
      </c>
      <c r="X342" s="45">
        <f xml:space="preserve"> 'Molded Items'!C342</f>
        <v>0</v>
      </c>
      <c r="Y342" s="45">
        <f>Inventories!$D342</f>
        <v>0</v>
      </c>
      <c r="Z342" s="45">
        <f>'Gripped Tools'!C342</f>
        <v>0</v>
      </c>
      <c r="AA342" s="45">
        <f>'Pogo Stick'!$C342</f>
        <v>0</v>
      </c>
      <c r="AB342" s="45">
        <f>'Custom Item'!$C342</f>
        <v>0</v>
      </c>
      <c r="AC342" s="45">
        <f>'[1]Items (MC)'!A342</f>
        <v>0</v>
      </c>
      <c r="AD342" s="45">
        <f>'[1]Blocks (MC)'!A342</f>
        <v>0</v>
      </c>
    </row>
    <row r="343" spans="1:30" x14ac:dyDescent="0.2">
      <c r="A343" s="44">
        <f>Ores!C343</f>
        <v>0</v>
      </c>
      <c r="B343" s="44">
        <f>Ingots!C343</f>
        <v>0</v>
      </c>
      <c r="C343" s="44">
        <f>'Block (Comp)'!C343</f>
        <v>0</v>
      </c>
      <c r="D343" s="45">
        <f>Catalysts!C343</f>
        <v>0</v>
      </c>
      <c r="E343" s="45">
        <f>'Pellets (Poly)'!F340</f>
        <v>0</v>
      </c>
      <c r="F343" s="45">
        <f>'Compound Vessels'!C345</f>
        <v>0</v>
      </c>
      <c r="G343" s="48">
        <f>'Complex Vessels'!F343</f>
        <v>0</v>
      </c>
      <c r="H343" s="48">
        <f>'Complex Vessels'!G343</f>
        <v>0</v>
      </c>
      <c r="I343" s="48">
        <f>'Complex Vessels'!H343</f>
        <v>0</v>
      </c>
      <c r="J343" s="48">
        <f>'Complex Vessels'!I343</f>
        <v>0</v>
      </c>
      <c r="K343" s="45">
        <f>'Element Vessels'!F343</f>
        <v>0</v>
      </c>
      <c r="L343" s="45">
        <f>'Element Vessels'!G343</f>
        <v>0</v>
      </c>
      <c r="M343" s="45">
        <f>'Element Vessels'!H343</f>
        <v>0</v>
      </c>
      <c r="N343" s="45">
        <f>'Element Vessels'!I343</f>
        <v>0</v>
      </c>
      <c r="O343" s="51">
        <f>'Pellets (Poly)'!F343</f>
        <v>0</v>
      </c>
      <c r="P343" s="51">
        <f>'Pellets (Poly)'!G343</f>
        <v>0</v>
      </c>
      <c r="Q343" s="51">
        <f>'Pellets (Poly)'!H343</f>
        <v>0</v>
      </c>
      <c r="R343" s="51">
        <f>'Pellets (Poly)'!I343</f>
        <v>0</v>
      </c>
      <c r="S343" s="51">
        <f>'Fibers (Poly)'!C343</f>
        <v>0</v>
      </c>
      <c r="T343" s="51">
        <f>'Blocks (Poly)'!D343</f>
        <v>0</v>
      </c>
      <c r="U343" s="51">
        <f>'Slabs (Poly)'!F343</f>
        <v>0</v>
      </c>
      <c r="V343" s="51">
        <f>'Stairs (Poly)'!D343</f>
        <v>0</v>
      </c>
      <c r="W343" s="45">
        <f>Molds!C343</f>
        <v>0</v>
      </c>
      <c r="X343" s="45">
        <f xml:space="preserve"> 'Molded Items'!C343</f>
        <v>0</v>
      </c>
      <c r="Y343" s="45">
        <f>Inventories!$D343</f>
        <v>0</v>
      </c>
      <c r="Z343" s="45">
        <f>'Gripped Tools'!C343</f>
        <v>0</v>
      </c>
      <c r="AA343" s="45">
        <f>'Pogo Stick'!$C343</f>
        <v>0</v>
      </c>
      <c r="AB343" s="45">
        <f>'Custom Item'!$C343</f>
        <v>0</v>
      </c>
      <c r="AC343" s="45">
        <f>'[1]Items (MC)'!A343</f>
        <v>0</v>
      </c>
      <c r="AD343" s="45">
        <f>'[1]Blocks (MC)'!A343</f>
        <v>0</v>
      </c>
    </row>
    <row r="344" spans="1:30" x14ac:dyDescent="0.2">
      <c r="A344" s="44">
        <f>Ores!C344</f>
        <v>0</v>
      </c>
      <c r="B344" s="44">
        <f>Ingots!C344</f>
        <v>0</v>
      </c>
      <c r="C344" s="44">
        <f>'Block (Comp)'!C344</f>
        <v>0</v>
      </c>
      <c r="D344" s="45">
        <f>Catalysts!C344</f>
        <v>0</v>
      </c>
      <c r="E344" s="45">
        <f>'Pellets (Poly)'!F341</f>
        <v>0</v>
      </c>
      <c r="F344" s="45">
        <f>'Compound Vessels'!C346</f>
        <v>0</v>
      </c>
      <c r="G344" s="48">
        <f>'Complex Vessels'!F344</f>
        <v>0</v>
      </c>
      <c r="H344" s="48">
        <f>'Complex Vessels'!G344</f>
        <v>0</v>
      </c>
      <c r="I344" s="48">
        <f>'Complex Vessels'!H344</f>
        <v>0</v>
      </c>
      <c r="J344" s="48">
        <f>'Complex Vessels'!I344</f>
        <v>0</v>
      </c>
      <c r="K344" s="45">
        <f>'Element Vessels'!F344</f>
        <v>0</v>
      </c>
      <c r="L344" s="45">
        <f>'Element Vessels'!G344</f>
        <v>0</v>
      </c>
      <c r="M344" s="45">
        <f>'Element Vessels'!H344</f>
        <v>0</v>
      </c>
      <c r="N344" s="45">
        <f>'Element Vessels'!I344</f>
        <v>0</v>
      </c>
      <c r="O344" s="51">
        <f>'Pellets (Poly)'!F344</f>
        <v>0</v>
      </c>
      <c r="P344" s="51">
        <f>'Pellets (Poly)'!G344</f>
        <v>0</v>
      </c>
      <c r="Q344" s="51">
        <f>'Pellets (Poly)'!H344</f>
        <v>0</v>
      </c>
      <c r="R344" s="51">
        <f>'Pellets (Poly)'!I344</f>
        <v>0</v>
      </c>
      <c r="S344" s="51">
        <f>'Fibers (Poly)'!C344</f>
        <v>0</v>
      </c>
      <c r="T344" s="51">
        <f>'Blocks (Poly)'!D344</f>
        <v>0</v>
      </c>
      <c r="U344" s="51">
        <f>'Slabs (Poly)'!F344</f>
        <v>0</v>
      </c>
      <c r="V344" s="51">
        <f>'Stairs (Poly)'!D344</f>
        <v>0</v>
      </c>
      <c r="W344" s="45">
        <f>Molds!C344</f>
        <v>0</v>
      </c>
      <c r="X344" s="45">
        <f xml:space="preserve"> 'Molded Items'!C344</f>
        <v>0</v>
      </c>
      <c r="Y344" s="45">
        <f>Inventories!$D344</f>
        <v>0</v>
      </c>
      <c r="Z344" s="45">
        <f>'Gripped Tools'!C344</f>
        <v>0</v>
      </c>
      <c r="AA344" s="45">
        <f>'Pogo Stick'!$C344</f>
        <v>0</v>
      </c>
      <c r="AB344" s="45">
        <f>'Custom Item'!$C344</f>
        <v>0</v>
      </c>
      <c r="AC344" s="45">
        <f>'[1]Items (MC)'!A344</f>
        <v>0</v>
      </c>
      <c r="AD344" s="45">
        <f>'[1]Blocks (MC)'!A344</f>
        <v>0</v>
      </c>
    </row>
    <row r="345" spans="1:30" x14ac:dyDescent="0.2">
      <c r="A345" s="44">
        <f>Ores!C345</f>
        <v>0</v>
      </c>
      <c r="B345" s="44">
        <f>Ingots!C345</f>
        <v>0</v>
      </c>
      <c r="C345" s="44">
        <f>'Block (Comp)'!C345</f>
        <v>0</v>
      </c>
      <c r="D345" s="45">
        <f>Catalysts!C345</f>
        <v>0</v>
      </c>
      <c r="E345" s="45">
        <f>'Pellets (Poly)'!F342</f>
        <v>0</v>
      </c>
      <c r="F345" s="45">
        <f>'Compound Vessels'!C347</f>
        <v>0</v>
      </c>
      <c r="G345" s="48">
        <f>'Complex Vessels'!F345</f>
        <v>0</v>
      </c>
      <c r="H345" s="48">
        <f>'Complex Vessels'!G345</f>
        <v>0</v>
      </c>
      <c r="I345" s="48">
        <f>'Complex Vessels'!H345</f>
        <v>0</v>
      </c>
      <c r="J345" s="48">
        <f>'Complex Vessels'!I345</f>
        <v>0</v>
      </c>
      <c r="K345" s="45">
        <f>'Element Vessels'!F345</f>
        <v>0</v>
      </c>
      <c r="L345" s="45">
        <f>'Element Vessels'!G345</f>
        <v>0</v>
      </c>
      <c r="M345" s="45">
        <f>'Element Vessels'!H345</f>
        <v>0</v>
      </c>
      <c r="N345" s="45">
        <f>'Element Vessels'!I345</f>
        <v>0</v>
      </c>
      <c r="O345" s="51">
        <f>'Pellets (Poly)'!F345</f>
        <v>0</v>
      </c>
      <c r="P345" s="51">
        <f>'Pellets (Poly)'!G345</f>
        <v>0</v>
      </c>
      <c r="Q345" s="51">
        <f>'Pellets (Poly)'!H345</f>
        <v>0</v>
      </c>
      <c r="R345" s="51">
        <f>'Pellets (Poly)'!I345</f>
        <v>0</v>
      </c>
      <c r="S345" s="51">
        <f>'Fibers (Poly)'!C345</f>
        <v>0</v>
      </c>
      <c r="T345" s="51">
        <f>'Blocks (Poly)'!D345</f>
        <v>0</v>
      </c>
      <c r="U345" s="51">
        <f>'Slabs (Poly)'!F345</f>
        <v>0</v>
      </c>
      <c r="V345" s="51">
        <f>'Stairs (Poly)'!D345</f>
        <v>0</v>
      </c>
      <c r="W345" s="45">
        <f>Molds!C345</f>
        <v>0</v>
      </c>
      <c r="X345" s="45">
        <f xml:space="preserve"> 'Molded Items'!C345</f>
        <v>0</v>
      </c>
      <c r="Y345" s="45">
        <f>Inventories!$D345</f>
        <v>0</v>
      </c>
      <c r="Z345" s="45">
        <f>'Gripped Tools'!C345</f>
        <v>0</v>
      </c>
      <c r="AA345" s="45">
        <f>'Pogo Stick'!$C345</f>
        <v>0</v>
      </c>
      <c r="AB345" s="45">
        <f>'Custom Item'!$C345</f>
        <v>0</v>
      </c>
      <c r="AC345" s="45">
        <f>'[1]Items (MC)'!A345</f>
        <v>0</v>
      </c>
      <c r="AD345" s="45">
        <f>'[1]Blocks (MC)'!A345</f>
        <v>0</v>
      </c>
    </row>
    <row r="346" spans="1:30" x14ac:dyDescent="0.2">
      <c r="A346" s="44">
        <f>Ores!C346</f>
        <v>0</v>
      </c>
      <c r="B346" s="44">
        <f>Ingots!C346</f>
        <v>0</v>
      </c>
      <c r="C346" s="44">
        <f>'Block (Comp)'!C346</f>
        <v>0</v>
      </c>
      <c r="D346" s="45">
        <f>Catalysts!C346</f>
        <v>0</v>
      </c>
      <c r="E346" s="45">
        <f>'Pellets (Poly)'!F343</f>
        <v>0</v>
      </c>
      <c r="F346" s="45">
        <f>'Compound Vessels'!C348</f>
        <v>0</v>
      </c>
      <c r="G346" s="48">
        <f>'Complex Vessels'!F346</f>
        <v>0</v>
      </c>
      <c r="H346" s="48">
        <f>'Complex Vessels'!G346</f>
        <v>0</v>
      </c>
      <c r="I346" s="48">
        <f>'Complex Vessels'!H346</f>
        <v>0</v>
      </c>
      <c r="J346" s="48">
        <f>'Complex Vessels'!I346</f>
        <v>0</v>
      </c>
      <c r="K346" s="45">
        <f>'Element Vessels'!F346</f>
        <v>0</v>
      </c>
      <c r="L346" s="45">
        <f>'Element Vessels'!G346</f>
        <v>0</v>
      </c>
      <c r="M346" s="45">
        <f>'Element Vessels'!H346</f>
        <v>0</v>
      </c>
      <c r="N346" s="45">
        <f>'Element Vessels'!I346</f>
        <v>0</v>
      </c>
      <c r="O346" s="51">
        <f>'Pellets (Poly)'!F346</f>
        <v>0</v>
      </c>
      <c r="P346" s="51">
        <f>'Pellets (Poly)'!G346</f>
        <v>0</v>
      </c>
      <c r="Q346" s="51">
        <f>'Pellets (Poly)'!H346</f>
        <v>0</v>
      </c>
      <c r="R346" s="51">
        <f>'Pellets (Poly)'!I346</f>
        <v>0</v>
      </c>
      <c r="S346" s="51">
        <f>'Fibers (Poly)'!C346</f>
        <v>0</v>
      </c>
      <c r="T346" s="51">
        <f>'Blocks (Poly)'!D346</f>
        <v>0</v>
      </c>
      <c r="U346" s="51">
        <f>'Slabs (Poly)'!F346</f>
        <v>0</v>
      </c>
      <c r="V346" s="51">
        <f>'Stairs (Poly)'!D346</f>
        <v>0</v>
      </c>
      <c r="W346" s="45">
        <f>Molds!C346</f>
        <v>0</v>
      </c>
      <c r="X346" s="45">
        <f xml:space="preserve"> 'Molded Items'!C346</f>
        <v>0</v>
      </c>
      <c r="Y346" s="45">
        <f>Inventories!$D346</f>
        <v>0</v>
      </c>
      <c r="Z346" s="45">
        <f>'Gripped Tools'!C346</f>
        <v>0</v>
      </c>
      <c r="AA346" s="45">
        <f>'Pogo Stick'!$C346</f>
        <v>0</v>
      </c>
      <c r="AB346" s="45">
        <f>'Custom Item'!$C346</f>
        <v>0</v>
      </c>
      <c r="AC346" s="45">
        <f>'[1]Items (MC)'!A346</f>
        <v>0</v>
      </c>
      <c r="AD346" s="45">
        <f>'[1]Blocks (MC)'!A346</f>
        <v>0</v>
      </c>
    </row>
    <row r="347" spans="1:30" x14ac:dyDescent="0.2">
      <c r="A347" s="44">
        <f>Ores!C347</f>
        <v>0</v>
      </c>
      <c r="B347" s="44">
        <f>Ingots!C347</f>
        <v>0</v>
      </c>
      <c r="C347" s="44">
        <f>'Block (Comp)'!C347</f>
        <v>0</v>
      </c>
      <c r="D347" s="45">
        <f>Catalysts!C347</f>
        <v>0</v>
      </c>
      <c r="E347" s="45">
        <f>'Pellets (Poly)'!F344</f>
        <v>0</v>
      </c>
      <c r="F347" s="45">
        <f>'Compound Vessels'!C349</f>
        <v>0</v>
      </c>
      <c r="G347" s="48">
        <f>'Complex Vessels'!F347</f>
        <v>0</v>
      </c>
      <c r="H347" s="48">
        <f>'Complex Vessels'!G347</f>
        <v>0</v>
      </c>
      <c r="I347" s="48">
        <f>'Complex Vessels'!H347</f>
        <v>0</v>
      </c>
      <c r="J347" s="48">
        <f>'Complex Vessels'!I347</f>
        <v>0</v>
      </c>
      <c r="K347" s="45">
        <f>'Element Vessels'!F347</f>
        <v>0</v>
      </c>
      <c r="L347" s="45">
        <f>'Element Vessels'!G347</f>
        <v>0</v>
      </c>
      <c r="M347" s="45">
        <f>'Element Vessels'!H347</f>
        <v>0</v>
      </c>
      <c r="N347" s="45">
        <f>'Element Vessels'!I347</f>
        <v>0</v>
      </c>
      <c r="O347" s="51">
        <f>'Pellets (Poly)'!F347</f>
        <v>0</v>
      </c>
      <c r="P347" s="51">
        <f>'Pellets (Poly)'!G347</f>
        <v>0</v>
      </c>
      <c r="Q347" s="51">
        <f>'Pellets (Poly)'!H347</f>
        <v>0</v>
      </c>
      <c r="R347" s="51">
        <f>'Pellets (Poly)'!I347</f>
        <v>0</v>
      </c>
      <c r="S347" s="51">
        <f>'Fibers (Poly)'!C347</f>
        <v>0</v>
      </c>
      <c r="T347" s="51">
        <f>'Blocks (Poly)'!D347</f>
        <v>0</v>
      </c>
      <c r="U347" s="51">
        <f>'Slabs (Poly)'!F347</f>
        <v>0</v>
      </c>
      <c r="V347" s="51">
        <f>'Stairs (Poly)'!D347</f>
        <v>0</v>
      </c>
      <c r="W347" s="45">
        <f>Molds!C347</f>
        <v>0</v>
      </c>
      <c r="X347" s="45">
        <f xml:space="preserve"> 'Molded Items'!C347</f>
        <v>0</v>
      </c>
      <c r="Y347" s="45">
        <f>Inventories!$D347</f>
        <v>0</v>
      </c>
      <c r="Z347" s="45">
        <f>'Gripped Tools'!C347</f>
        <v>0</v>
      </c>
      <c r="AA347" s="45">
        <f>'Pogo Stick'!$C347</f>
        <v>0</v>
      </c>
      <c r="AB347" s="45">
        <f>'Custom Item'!$C347</f>
        <v>0</v>
      </c>
      <c r="AC347" s="45">
        <f>'[1]Items (MC)'!A347</f>
        <v>0</v>
      </c>
      <c r="AD347" s="45">
        <f>'[1]Blocks (MC)'!A347</f>
        <v>0</v>
      </c>
    </row>
    <row r="348" spans="1:30" x14ac:dyDescent="0.2">
      <c r="A348" s="44">
        <f>Ores!C348</f>
        <v>0</v>
      </c>
      <c r="B348" s="44">
        <f>Ingots!C348</f>
        <v>0</v>
      </c>
      <c r="C348" s="44">
        <f>'Block (Comp)'!C348</f>
        <v>0</v>
      </c>
      <c r="D348" s="45">
        <f>Catalysts!C348</f>
        <v>0</v>
      </c>
      <c r="E348" s="45">
        <f>'Pellets (Poly)'!F345</f>
        <v>0</v>
      </c>
      <c r="F348" s="45">
        <f>'Compound Vessels'!C350</f>
        <v>0</v>
      </c>
      <c r="G348" s="48">
        <f>'Complex Vessels'!F348</f>
        <v>0</v>
      </c>
      <c r="H348" s="48">
        <f>'Complex Vessels'!G348</f>
        <v>0</v>
      </c>
      <c r="I348" s="48">
        <f>'Complex Vessels'!H348</f>
        <v>0</v>
      </c>
      <c r="J348" s="48">
        <f>'Complex Vessels'!I348</f>
        <v>0</v>
      </c>
      <c r="K348" s="45">
        <f>'Element Vessels'!F348</f>
        <v>0</v>
      </c>
      <c r="L348" s="45">
        <f>'Element Vessels'!G348</f>
        <v>0</v>
      </c>
      <c r="M348" s="45">
        <f>'Element Vessels'!H348</f>
        <v>0</v>
      </c>
      <c r="N348" s="45">
        <f>'Element Vessels'!I348</f>
        <v>0</v>
      </c>
      <c r="O348" s="51">
        <f>'Pellets (Poly)'!F348</f>
        <v>0</v>
      </c>
      <c r="P348" s="51">
        <f>'Pellets (Poly)'!G348</f>
        <v>0</v>
      </c>
      <c r="Q348" s="51">
        <f>'Pellets (Poly)'!H348</f>
        <v>0</v>
      </c>
      <c r="R348" s="51">
        <f>'Pellets (Poly)'!I348</f>
        <v>0</v>
      </c>
      <c r="S348" s="51">
        <f>'Fibers (Poly)'!C348</f>
        <v>0</v>
      </c>
      <c r="T348" s="51">
        <f>'Blocks (Poly)'!D348</f>
        <v>0</v>
      </c>
      <c r="U348" s="51">
        <f>'Slabs (Poly)'!F348</f>
        <v>0</v>
      </c>
      <c r="V348" s="51">
        <f>'Stairs (Poly)'!D348</f>
        <v>0</v>
      </c>
      <c r="W348" s="45">
        <f>Molds!C348</f>
        <v>0</v>
      </c>
      <c r="X348" s="45">
        <f xml:space="preserve"> 'Molded Items'!C348</f>
        <v>0</v>
      </c>
      <c r="Y348" s="45">
        <f>Inventories!$D348</f>
        <v>0</v>
      </c>
      <c r="Z348" s="45">
        <f>'Gripped Tools'!C348</f>
        <v>0</v>
      </c>
      <c r="AA348" s="45">
        <f>'Pogo Stick'!$C348</f>
        <v>0</v>
      </c>
      <c r="AB348" s="45">
        <f>'Custom Item'!$C348</f>
        <v>0</v>
      </c>
      <c r="AC348" s="45">
        <f>'[1]Items (MC)'!A348</f>
        <v>0</v>
      </c>
      <c r="AD348" s="45">
        <f>'[1]Blocks (MC)'!A348</f>
        <v>0</v>
      </c>
    </row>
    <row r="349" spans="1:30" x14ac:dyDescent="0.2">
      <c r="A349" s="44">
        <f>Ores!C349</f>
        <v>0</v>
      </c>
      <c r="B349" s="44">
        <f>Ingots!C349</f>
        <v>0</v>
      </c>
      <c r="C349" s="44">
        <f>'Block (Comp)'!C349</f>
        <v>0</v>
      </c>
      <c r="D349" s="45">
        <f>Catalysts!C349</f>
        <v>0</v>
      </c>
      <c r="E349" s="45">
        <f>'Pellets (Poly)'!F346</f>
        <v>0</v>
      </c>
      <c r="F349" s="45">
        <f>'Compound Vessels'!C351</f>
        <v>0</v>
      </c>
      <c r="G349" s="48">
        <f>'Complex Vessels'!F349</f>
        <v>0</v>
      </c>
      <c r="H349" s="48">
        <f>'Complex Vessels'!G349</f>
        <v>0</v>
      </c>
      <c r="I349" s="48">
        <f>'Complex Vessels'!H349</f>
        <v>0</v>
      </c>
      <c r="J349" s="48">
        <f>'Complex Vessels'!I349</f>
        <v>0</v>
      </c>
      <c r="K349" s="45">
        <f>'Element Vessels'!F349</f>
        <v>0</v>
      </c>
      <c r="L349" s="45">
        <f>'Element Vessels'!G349</f>
        <v>0</v>
      </c>
      <c r="M349" s="45">
        <f>'Element Vessels'!H349</f>
        <v>0</v>
      </c>
      <c r="N349" s="45">
        <f>'Element Vessels'!I349</f>
        <v>0</v>
      </c>
      <c r="O349" s="51">
        <f>'Pellets (Poly)'!F349</f>
        <v>0</v>
      </c>
      <c r="P349" s="51">
        <f>'Pellets (Poly)'!G349</f>
        <v>0</v>
      </c>
      <c r="Q349" s="51">
        <f>'Pellets (Poly)'!H349</f>
        <v>0</v>
      </c>
      <c r="R349" s="51">
        <f>'Pellets (Poly)'!I349</f>
        <v>0</v>
      </c>
      <c r="S349" s="51">
        <f>'Fibers (Poly)'!C349</f>
        <v>0</v>
      </c>
      <c r="T349" s="51">
        <f>'Blocks (Poly)'!D349</f>
        <v>0</v>
      </c>
      <c r="U349" s="51">
        <f>'Slabs (Poly)'!F349</f>
        <v>0</v>
      </c>
      <c r="V349" s="51">
        <f>'Stairs (Poly)'!D349</f>
        <v>0</v>
      </c>
      <c r="W349" s="45">
        <f>Molds!C349</f>
        <v>0</v>
      </c>
      <c r="X349" s="45">
        <f xml:space="preserve"> 'Molded Items'!C349</f>
        <v>0</v>
      </c>
      <c r="Y349" s="45">
        <f>Inventories!$D349</f>
        <v>0</v>
      </c>
      <c r="Z349" s="45">
        <f>'Gripped Tools'!C349</f>
        <v>0</v>
      </c>
      <c r="AA349" s="45">
        <f>'Pogo Stick'!$C349</f>
        <v>0</v>
      </c>
      <c r="AB349" s="45">
        <f>'Custom Item'!$C349</f>
        <v>0</v>
      </c>
      <c r="AC349" s="45">
        <f>'[1]Items (MC)'!A349</f>
        <v>0</v>
      </c>
      <c r="AD349" s="45">
        <f>'[1]Blocks (MC)'!A349</f>
        <v>0</v>
      </c>
    </row>
    <row r="350" spans="1:30" x14ac:dyDescent="0.2">
      <c r="A350" s="44">
        <f>Ores!C350</f>
        <v>0</v>
      </c>
      <c r="B350" s="44">
        <f>Ingots!C350</f>
        <v>0</v>
      </c>
      <c r="C350" s="44">
        <f>'Block (Comp)'!C350</f>
        <v>0</v>
      </c>
      <c r="D350" s="45">
        <f>Catalysts!C350</f>
        <v>0</v>
      </c>
      <c r="E350" s="45">
        <f>'Pellets (Poly)'!F347</f>
        <v>0</v>
      </c>
      <c r="F350" s="45">
        <f>'Compound Vessels'!C352</f>
        <v>0</v>
      </c>
      <c r="G350" s="48">
        <f>'Complex Vessels'!F350</f>
        <v>0</v>
      </c>
      <c r="H350" s="48">
        <f>'Complex Vessels'!G350</f>
        <v>0</v>
      </c>
      <c r="I350" s="48">
        <f>'Complex Vessels'!H350</f>
        <v>0</v>
      </c>
      <c r="J350" s="48">
        <f>'Complex Vessels'!I350</f>
        <v>0</v>
      </c>
      <c r="K350" s="45">
        <f>'Element Vessels'!F350</f>
        <v>0</v>
      </c>
      <c r="L350" s="45">
        <f>'Element Vessels'!G350</f>
        <v>0</v>
      </c>
      <c r="M350" s="45">
        <f>'Element Vessels'!H350</f>
        <v>0</v>
      </c>
      <c r="N350" s="45">
        <f>'Element Vessels'!I350</f>
        <v>0</v>
      </c>
      <c r="O350" s="51">
        <f>'Pellets (Poly)'!F350</f>
        <v>0</v>
      </c>
      <c r="P350" s="51">
        <f>'Pellets (Poly)'!G350</f>
        <v>0</v>
      </c>
      <c r="Q350" s="51">
        <f>'Pellets (Poly)'!H350</f>
        <v>0</v>
      </c>
      <c r="R350" s="51">
        <f>'Pellets (Poly)'!I350</f>
        <v>0</v>
      </c>
      <c r="S350" s="51">
        <f>'Fibers (Poly)'!C350</f>
        <v>0</v>
      </c>
      <c r="T350" s="51">
        <f>'Blocks (Poly)'!D350</f>
        <v>0</v>
      </c>
      <c r="U350" s="51">
        <f>'Slabs (Poly)'!F350</f>
        <v>0</v>
      </c>
      <c r="V350" s="51">
        <f>'Stairs (Poly)'!D350</f>
        <v>0</v>
      </c>
      <c r="W350" s="45">
        <f>Molds!C350</f>
        <v>0</v>
      </c>
      <c r="X350" s="45">
        <f xml:space="preserve"> 'Molded Items'!C350</f>
        <v>0</v>
      </c>
      <c r="Y350" s="45">
        <f>Inventories!$D350</f>
        <v>0</v>
      </c>
      <c r="Z350" s="45">
        <f>'Gripped Tools'!C350</f>
        <v>0</v>
      </c>
      <c r="AA350" s="45">
        <f>'Pogo Stick'!$C350</f>
        <v>0</v>
      </c>
      <c r="AB350" s="45">
        <f>'Custom Item'!$C350</f>
        <v>0</v>
      </c>
      <c r="AC350" s="45">
        <f>'[1]Items (MC)'!A350</f>
        <v>0</v>
      </c>
      <c r="AD350" s="45">
        <f>'[1]Blocks (MC)'!A350</f>
        <v>0</v>
      </c>
    </row>
    <row r="351" spans="1:30" x14ac:dyDescent="0.2">
      <c r="A351" s="44">
        <f>Ores!C351</f>
        <v>0</v>
      </c>
      <c r="B351" s="44">
        <f>Ingots!C351</f>
        <v>0</v>
      </c>
      <c r="C351" s="44">
        <f>'Block (Comp)'!C351</f>
        <v>0</v>
      </c>
      <c r="D351" s="45">
        <f>Catalysts!C351</f>
        <v>0</v>
      </c>
      <c r="E351" s="45">
        <f>'Pellets (Poly)'!F348</f>
        <v>0</v>
      </c>
      <c r="F351" s="45">
        <f>'Compound Vessels'!C353</f>
        <v>0</v>
      </c>
      <c r="G351" s="48">
        <f>'Complex Vessels'!F351</f>
        <v>0</v>
      </c>
      <c r="H351" s="48">
        <f>'Complex Vessels'!G351</f>
        <v>0</v>
      </c>
      <c r="I351" s="48">
        <f>'Complex Vessels'!H351</f>
        <v>0</v>
      </c>
      <c r="J351" s="48">
        <f>'Complex Vessels'!I351</f>
        <v>0</v>
      </c>
      <c r="K351" s="45">
        <f>'Element Vessels'!F351</f>
        <v>0</v>
      </c>
      <c r="L351" s="45">
        <f>'Element Vessels'!G351</f>
        <v>0</v>
      </c>
      <c r="M351" s="45">
        <f>'Element Vessels'!H351</f>
        <v>0</v>
      </c>
      <c r="N351" s="45">
        <f>'Element Vessels'!I351</f>
        <v>0</v>
      </c>
      <c r="O351" s="51">
        <f>'Pellets (Poly)'!F351</f>
        <v>0</v>
      </c>
      <c r="P351" s="51">
        <f>'Pellets (Poly)'!G351</f>
        <v>0</v>
      </c>
      <c r="Q351" s="51">
        <f>'Pellets (Poly)'!H351</f>
        <v>0</v>
      </c>
      <c r="R351" s="51">
        <f>'Pellets (Poly)'!I351</f>
        <v>0</v>
      </c>
      <c r="S351" s="51">
        <f>'Fibers (Poly)'!C351</f>
        <v>0</v>
      </c>
      <c r="T351" s="51">
        <f>'Blocks (Poly)'!D351</f>
        <v>0</v>
      </c>
      <c r="U351" s="51">
        <f>'Slabs (Poly)'!F351</f>
        <v>0</v>
      </c>
      <c r="V351" s="51">
        <f>'Stairs (Poly)'!D351</f>
        <v>0</v>
      </c>
      <c r="W351" s="45">
        <f>Molds!C351</f>
        <v>0</v>
      </c>
      <c r="X351" s="45">
        <f xml:space="preserve"> 'Molded Items'!C351</f>
        <v>0</v>
      </c>
      <c r="Y351" s="45">
        <f>Inventories!$D351</f>
        <v>0</v>
      </c>
      <c r="Z351" s="45">
        <f>'Gripped Tools'!C351</f>
        <v>0</v>
      </c>
      <c r="AA351" s="45">
        <f>'Pogo Stick'!$C351</f>
        <v>0</v>
      </c>
      <c r="AB351" s="45">
        <f>'Custom Item'!$C351</f>
        <v>0</v>
      </c>
      <c r="AC351" s="45">
        <f>'[1]Items (MC)'!A351</f>
        <v>0</v>
      </c>
      <c r="AD351" s="45">
        <f>'[1]Blocks (MC)'!A351</f>
        <v>0</v>
      </c>
    </row>
    <row r="352" spans="1:30" x14ac:dyDescent="0.2">
      <c r="A352" s="44">
        <f>Ores!C352</f>
        <v>0</v>
      </c>
      <c r="B352" s="44">
        <f>Ingots!C352</f>
        <v>0</v>
      </c>
      <c r="C352" s="44">
        <f>'Block (Comp)'!C352</f>
        <v>0</v>
      </c>
      <c r="D352" s="45">
        <f>Catalysts!C352</f>
        <v>0</v>
      </c>
      <c r="E352" s="45">
        <f>'Pellets (Poly)'!F349</f>
        <v>0</v>
      </c>
      <c r="F352" s="45">
        <f>'Compound Vessels'!C354</f>
        <v>0</v>
      </c>
      <c r="G352" s="48">
        <f>'Complex Vessels'!F352</f>
        <v>0</v>
      </c>
      <c r="H352" s="48">
        <f>'Complex Vessels'!G352</f>
        <v>0</v>
      </c>
      <c r="I352" s="48">
        <f>'Complex Vessels'!H352</f>
        <v>0</v>
      </c>
      <c r="J352" s="48">
        <f>'Complex Vessels'!I352</f>
        <v>0</v>
      </c>
      <c r="K352" s="45">
        <f>'Element Vessels'!F352</f>
        <v>0</v>
      </c>
      <c r="L352" s="45">
        <f>'Element Vessels'!G352</f>
        <v>0</v>
      </c>
      <c r="M352" s="45">
        <f>'Element Vessels'!H352</f>
        <v>0</v>
      </c>
      <c r="N352" s="45">
        <f>'Element Vessels'!I352</f>
        <v>0</v>
      </c>
      <c r="O352" s="51">
        <f>'Pellets (Poly)'!F352</f>
        <v>0</v>
      </c>
      <c r="P352" s="51">
        <f>'Pellets (Poly)'!G352</f>
        <v>0</v>
      </c>
      <c r="Q352" s="51">
        <f>'Pellets (Poly)'!H352</f>
        <v>0</v>
      </c>
      <c r="R352" s="51">
        <f>'Pellets (Poly)'!I352</f>
        <v>0</v>
      </c>
      <c r="S352" s="51">
        <f>'Fibers (Poly)'!C352</f>
        <v>0</v>
      </c>
      <c r="T352" s="51">
        <f>'Blocks (Poly)'!D352</f>
        <v>0</v>
      </c>
      <c r="U352" s="51">
        <f>'Slabs (Poly)'!F352</f>
        <v>0</v>
      </c>
      <c r="V352" s="51">
        <f>'Stairs (Poly)'!D352</f>
        <v>0</v>
      </c>
      <c r="W352" s="45">
        <f>Molds!C352</f>
        <v>0</v>
      </c>
      <c r="X352" s="45">
        <f xml:space="preserve"> 'Molded Items'!C352</f>
        <v>0</v>
      </c>
      <c r="Y352" s="45">
        <f>Inventories!$D352</f>
        <v>0</v>
      </c>
      <c r="Z352" s="45">
        <f>'Gripped Tools'!C352</f>
        <v>0</v>
      </c>
      <c r="AA352" s="45">
        <f>'Pogo Stick'!$C352</f>
        <v>0</v>
      </c>
      <c r="AB352" s="45">
        <f>'Custom Item'!$C352</f>
        <v>0</v>
      </c>
      <c r="AC352" s="45">
        <f>'[1]Items (MC)'!A352</f>
        <v>0</v>
      </c>
      <c r="AD352" s="45">
        <f>'[1]Blocks (MC)'!A352</f>
        <v>0</v>
      </c>
    </row>
    <row r="353" spans="1:30" x14ac:dyDescent="0.2">
      <c r="A353" s="44">
        <f>Ores!C353</f>
        <v>0</v>
      </c>
      <c r="B353" s="44">
        <f>Ingots!C353</f>
        <v>0</v>
      </c>
      <c r="C353" s="44">
        <f>'Block (Comp)'!C353</f>
        <v>0</v>
      </c>
      <c r="D353" s="45">
        <f>Catalysts!C353</f>
        <v>0</v>
      </c>
      <c r="E353" s="45">
        <f>'Pellets (Poly)'!F350</f>
        <v>0</v>
      </c>
      <c r="F353" s="45">
        <f>'Compound Vessels'!C355</f>
        <v>0</v>
      </c>
      <c r="G353" s="48">
        <f>'Complex Vessels'!F353</f>
        <v>0</v>
      </c>
      <c r="H353" s="48">
        <f>'Complex Vessels'!G353</f>
        <v>0</v>
      </c>
      <c r="I353" s="48">
        <f>'Complex Vessels'!H353</f>
        <v>0</v>
      </c>
      <c r="J353" s="48">
        <f>'Complex Vessels'!I353</f>
        <v>0</v>
      </c>
      <c r="K353" s="45">
        <f>'Element Vessels'!F353</f>
        <v>0</v>
      </c>
      <c r="L353" s="45">
        <f>'Element Vessels'!G353</f>
        <v>0</v>
      </c>
      <c r="M353" s="45">
        <f>'Element Vessels'!H353</f>
        <v>0</v>
      </c>
      <c r="N353" s="45">
        <f>'Element Vessels'!I353</f>
        <v>0</v>
      </c>
      <c r="O353" s="51">
        <f>'Pellets (Poly)'!F353</f>
        <v>0</v>
      </c>
      <c r="P353" s="51">
        <f>'Pellets (Poly)'!G353</f>
        <v>0</v>
      </c>
      <c r="Q353" s="51">
        <f>'Pellets (Poly)'!H353</f>
        <v>0</v>
      </c>
      <c r="R353" s="51">
        <f>'Pellets (Poly)'!I353</f>
        <v>0</v>
      </c>
      <c r="S353" s="51">
        <f>'Fibers (Poly)'!C353</f>
        <v>0</v>
      </c>
      <c r="T353" s="51">
        <f>'Blocks (Poly)'!D353</f>
        <v>0</v>
      </c>
      <c r="U353" s="51">
        <f>'Slabs (Poly)'!F353</f>
        <v>0</v>
      </c>
      <c r="V353" s="51">
        <f>'Stairs (Poly)'!D353</f>
        <v>0</v>
      </c>
      <c r="W353" s="45">
        <f>Molds!C353</f>
        <v>0</v>
      </c>
      <c r="X353" s="45">
        <f xml:space="preserve"> 'Molded Items'!C353</f>
        <v>0</v>
      </c>
      <c r="Y353" s="45">
        <f>Inventories!$D353</f>
        <v>0</v>
      </c>
      <c r="Z353" s="45">
        <f>'Gripped Tools'!C353</f>
        <v>0</v>
      </c>
      <c r="AA353" s="45">
        <f>'Pogo Stick'!$C353</f>
        <v>0</v>
      </c>
      <c r="AB353" s="45">
        <f>'Custom Item'!$C353</f>
        <v>0</v>
      </c>
      <c r="AC353" s="45">
        <f>'[1]Items (MC)'!A353</f>
        <v>0</v>
      </c>
      <c r="AD353" s="45">
        <f>'[1]Blocks (MC)'!A353</f>
        <v>0</v>
      </c>
    </row>
    <row r="354" spans="1:30" x14ac:dyDescent="0.2">
      <c r="A354" s="44">
        <f>Ores!C354</f>
        <v>0</v>
      </c>
      <c r="B354" s="44">
        <f>Ingots!C354</f>
        <v>0</v>
      </c>
      <c r="C354" s="44">
        <f>'Block (Comp)'!C354</f>
        <v>0</v>
      </c>
      <c r="D354" s="45">
        <f>Catalysts!C354</f>
        <v>0</v>
      </c>
      <c r="E354" s="45">
        <f>'Pellets (Poly)'!F351</f>
        <v>0</v>
      </c>
      <c r="F354" s="45">
        <f>'Compound Vessels'!C356</f>
        <v>0</v>
      </c>
      <c r="G354" s="48">
        <f>'Complex Vessels'!F354</f>
        <v>0</v>
      </c>
      <c r="H354" s="48">
        <f>'Complex Vessels'!G354</f>
        <v>0</v>
      </c>
      <c r="I354" s="48">
        <f>'Complex Vessels'!H354</f>
        <v>0</v>
      </c>
      <c r="J354" s="48">
        <f>'Complex Vessels'!I354</f>
        <v>0</v>
      </c>
      <c r="K354" s="45">
        <f>'Element Vessels'!F354</f>
        <v>0</v>
      </c>
      <c r="L354" s="45">
        <f>'Element Vessels'!G354</f>
        <v>0</v>
      </c>
      <c r="M354" s="45">
        <f>'Element Vessels'!H354</f>
        <v>0</v>
      </c>
      <c r="N354" s="45">
        <f>'Element Vessels'!I354</f>
        <v>0</v>
      </c>
      <c r="O354" s="51">
        <f>'Pellets (Poly)'!F354</f>
        <v>0</v>
      </c>
      <c r="P354" s="51">
        <f>'Pellets (Poly)'!G354</f>
        <v>0</v>
      </c>
      <c r="Q354" s="51">
        <f>'Pellets (Poly)'!H354</f>
        <v>0</v>
      </c>
      <c r="R354" s="51">
        <f>'Pellets (Poly)'!I354</f>
        <v>0</v>
      </c>
      <c r="S354" s="51">
        <f>'Fibers (Poly)'!C354</f>
        <v>0</v>
      </c>
      <c r="T354" s="51">
        <f>'Blocks (Poly)'!D354</f>
        <v>0</v>
      </c>
      <c r="U354" s="51">
        <f>'Slabs (Poly)'!F354</f>
        <v>0</v>
      </c>
      <c r="V354" s="51">
        <f>'Stairs (Poly)'!D354</f>
        <v>0</v>
      </c>
      <c r="W354" s="45">
        <f>Molds!C354</f>
        <v>0</v>
      </c>
      <c r="X354" s="45">
        <f xml:space="preserve"> 'Molded Items'!C354</f>
        <v>0</v>
      </c>
      <c r="Y354" s="45">
        <f>Inventories!$D354</f>
        <v>0</v>
      </c>
      <c r="Z354" s="45">
        <f>'Gripped Tools'!C354</f>
        <v>0</v>
      </c>
      <c r="AA354" s="45">
        <f>'Pogo Stick'!$C354</f>
        <v>0</v>
      </c>
      <c r="AB354" s="45">
        <f>'Custom Item'!$C354</f>
        <v>0</v>
      </c>
      <c r="AC354" s="45">
        <f>'[1]Items (MC)'!A354</f>
        <v>0</v>
      </c>
      <c r="AD354" s="45">
        <f>'[1]Blocks (MC)'!A354</f>
        <v>0</v>
      </c>
    </row>
    <row r="355" spans="1:30" x14ac:dyDescent="0.2">
      <c r="A355" s="44">
        <f>Ores!C355</f>
        <v>0</v>
      </c>
      <c r="B355" s="44">
        <f>Ingots!C355</f>
        <v>0</v>
      </c>
      <c r="C355" s="44">
        <f>'Block (Comp)'!C355</f>
        <v>0</v>
      </c>
      <c r="D355" s="45">
        <f>Catalysts!C355</f>
        <v>0</v>
      </c>
      <c r="E355" s="45">
        <f>'Pellets (Poly)'!F352</f>
        <v>0</v>
      </c>
      <c r="F355" s="45">
        <f>'Compound Vessels'!C357</f>
        <v>0</v>
      </c>
      <c r="G355" s="48">
        <f>'Complex Vessels'!F355</f>
        <v>0</v>
      </c>
      <c r="H355" s="48">
        <f>'Complex Vessels'!G355</f>
        <v>0</v>
      </c>
      <c r="I355" s="48">
        <f>'Complex Vessels'!H355</f>
        <v>0</v>
      </c>
      <c r="J355" s="48">
        <f>'Complex Vessels'!I355</f>
        <v>0</v>
      </c>
      <c r="K355" s="45">
        <f>'Element Vessels'!F355</f>
        <v>0</v>
      </c>
      <c r="L355" s="45">
        <f>'Element Vessels'!G355</f>
        <v>0</v>
      </c>
      <c r="M355" s="45">
        <f>'Element Vessels'!H355</f>
        <v>0</v>
      </c>
      <c r="N355" s="45">
        <f>'Element Vessels'!I355</f>
        <v>0</v>
      </c>
      <c r="O355" s="51">
        <f>'Pellets (Poly)'!F355</f>
        <v>0</v>
      </c>
      <c r="P355" s="51">
        <f>'Pellets (Poly)'!G355</f>
        <v>0</v>
      </c>
      <c r="Q355" s="51">
        <f>'Pellets (Poly)'!H355</f>
        <v>0</v>
      </c>
      <c r="R355" s="51">
        <f>'Pellets (Poly)'!I355</f>
        <v>0</v>
      </c>
      <c r="S355" s="51">
        <f>'Fibers (Poly)'!C355</f>
        <v>0</v>
      </c>
      <c r="T355" s="51">
        <f>'Blocks (Poly)'!D355</f>
        <v>0</v>
      </c>
      <c r="U355" s="51">
        <f>'Slabs (Poly)'!F355</f>
        <v>0</v>
      </c>
      <c r="V355" s="51">
        <f>'Stairs (Poly)'!D355</f>
        <v>0</v>
      </c>
      <c r="W355" s="45">
        <f>Molds!C355</f>
        <v>0</v>
      </c>
      <c r="X355" s="45">
        <f xml:space="preserve"> 'Molded Items'!C355</f>
        <v>0</v>
      </c>
      <c r="Y355" s="45">
        <f>Inventories!$D355</f>
        <v>0</v>
      </c>
      <c r="Z355" s="45">
        <f>'Gripped Tools'!C355</f>
        <v>0</v>
      </c>
      <c r="AA355" s="45">
        <f>'Pogo Stick'!$C355</f>
        <v>0</v>
      </c>
      <c r="AB355" s="45">
        <f>'Custom Item'!$C355</f>
        <v>0</v>
      </c>
      <c r="AC355" s="45">
        <f>'[1]Items (MC)'!A355</f>
        <v>0</v>
      </c>
      <c r="AD355" s="45">
        <f>'[1]Blocks (MC)'!A355</f>
        <v>0</v>
      </c>
    </row>
    <row r="356" spans="1:30" x14ac:dyDescent="0.2">
      <c r="A356" s="44">
        <f>Ores!C356</f>
        <v>0</v>
      </c>
      <c r="B356" s="44">
        <f>Ingots!C356</f>
        <v>0</v>
      </c>
      <c r="C356" s="44">
        <f>'Block (Comp)'!C356</f>
        <v>0</v>
      </c>
      <c r="D356" s="45">
        <f>Catalysts!C356</f>
        <v>0</v>
      </c>
      <c r="E356" s="45">
        <f>'Pellets (Poly)'!F353</f>
        <v>0</v>
      </c>
      <c r="F356" s="45">
        <f>'Compound Vessels'!C358</f>
        <v>0</v>
      </c>
      <c r="G356" s="48">
        <f>'Complex Vessels'!F356</f>
        <v>0</v>
      </c>
      <c r="H356" s="48">
        <f>'Complex Vessels'!G356</f>
        <v>0</v>
      </c>
      <c r="I356" s="48">
        <f>'Complex Vessels'!H356</f>
        <v>0</v>
      </c>
      <c r="J356" s="48">
        <f>'Complex Vessels'!I356</f>
        <v>0</v>
      </c>
      <c r="K356" s="45">
        <f>'Element Vessels'!F356</f>
        <v>0</v>
      </c>
      <c r="L356" s="45">
        <f>'Element Vessels'!G356</f>
        <v>0</v>
      </c>
      <c r="M356" s="45">
        <f>'Element Vessels'!H356</f>
        <v>0</v>
      </c>
      <c r="N356" s="45">
        <f>'Element Vessels'!I356</f>
        <v>0</v>
      </c>
      <c r="O356" s="51">
        <f>'Pellets (Poly)'!F356</f>
        <v>0</v>
      </c>
      <c r="P356" s="51">
        <f>'Pellets (Poly)'!G356</f>
        <v>0</v>
      </c>
      <c r="Q356" s="51">
        <f>'Pellets (Poly)'!H356</f>
        <v>0</v>
      </c>
      <c r="R356" s="51">
        <f>'Pellets (Poly)'!I356</f>
        <v>0</v>
      </c>
      <c r="S356" s="51">
        <f>'Fibers (Poly)'!C356</f>
        <v>0</v>
      </c>
      <c r="T356" s="51">
        <f>'Blocks (Poly)'!D356</f>
        <v>0</v>
      </c>
      <c r="U356" s="51">
        <f>'Slabs (Poly)'!F356</f>
        <v>0</v>
      </c>
      <c r="V356" s="51">
        <f>'Stairs (Poly)'!D356</f>
        <v>0</v>
      </c>
      <c r="W356" s="45">
        <f>Molds!C356</f>
        <v>0</v>
      </c>
      <c r="X356" s="45">
        <f xml:space="preserve"> 'Molded Items'!C356</f>
        <v>0</v>
      </c>
      <c r="Y356" s="45">
        <f>Inventories!$D356</f>
        <v>0</v>
      </c>
      <c r="Z356" s="45">
        <f>'Gripped Tools'!C356</f>
        <v>0</v>
      </c>
      <c r="AA356" s="45">
        <f>'Pogo Stick'!$C356</f>
        <v>0</v>
      </c>
      <c r="AB356" s="45">
        <f>'Custom Item'!$C356</f>
        <v>0</v>
      </c>
      <c r="AC356" s="45">
        <f>'[1]Items (MC)'!A356</f>
        <v>0</v>
      </c>
      <c r="AD356" s="45">
        <f>'[1]Blocks (MC)'!A356</f>
        <v>0</v>
      </c>
    </row>
    <row r="357" spans="1:30" x14ac:dyDescent="0.2">
      <c r="A357" s="44">
        <f>Ores!C357</f>
        <v>0</v>
      </c>
      <c r="B357" s="44">
        <f>Ingots!C357</f>
        <v>0</v>
      </c>
      <c r="C357" s="44">
        <f>'Block (Comp)'!C357</f>
        <v>0</v>
      </c>
      <c r="D357" s="45">
        <f>Catalysts!C357</f>
        <v>0</v>
      </c>
      <c r="E357" s="45">
        <f>'Pellets (Poly)'!F354</f>
        <v>0</v>
      </c>
      <c r="F357" s="45">
        <f>'Compound Vessels'!C359</f>
        <v>0</v>
      </c>
      <c r="G357" s="48">
        <f>'Complex Vessels'!F357</f>
        <v>0</v>
      </c>
      <c r="H357" s="48">
        <f>'Complex Vessels'!G357</f>
        <v>0</v>
      </c>
      <c r="I357" s="48">
        <f>'Complex Vessels'!H357</f>
        <v>0</v>
      </c>
      <c r="J357" s="48">
        <f>'Complex Vessels'!I357</f>
        <v>0</v>
      </c>
      <c r="K357" s="45">
        <f>'Element Vessels'!F357</f>
        <v>0</v>
      </c>
      <c r="L357" s="45">
        <f>'Element Vessels'!G357</f>
        <v>0</v>
      </c>
      <c r="M357" s="45">
        <f>'Element Vessels'!H357</f>
        <v>0</v>
      </c>
      <c r="N357" s="45">
        <f>'Element Vessels'!I357</f>
        <v>0</v>
      </c>
      <c r="O357" s="51">
        <f>'Pellets (Poly)'!F357</f>
        <v>0</v>
      </c>
      <c r="P357" s="51">
        <f>'Pellets (Poly)'!G357</f>
        <v>0</v>
      </c>
      <c r="Q357" s="51">
        <f>'Pellets (Poly)'!H357</f>
        <v>0</v>
      </c>
      <c r="R357" s="51">
        <f>'Pellets (Poly)'!I357</f>
        <v>0</v>
      </c>
      <c r="S357" s="51">
        <f>'Fibers (Poly)'!C357</f>
        <v>0</v>
      </c>
      <c r="T357" s="51">
        <f>'Blocks (Poly)'!D357</f>
        <v>0</v>
      </c>
      <c r="U357" s="51">
        <f>'Slabs (Poly)'!F357</f>
        <v>0</v>
      </c>
      <c r="V357" s="51">
        <f>'Stairs (Poly)'!D357</f>
        <v>0</v>
      </c>
      <c r="W357" s="45">
        <f>Molds!C357</f>
        <v>0</v>
      </c>
      <c r="X357" s="45">
        <f xml:space="preserve"> 'Molded Items'!C357</f>
        <v>0</v>
      </c>
      <c r="Y357" s="45">
        <f>Inventories!$D357</f>
        <v>0</v>
      </c>
      <c r="Z357" s="45">
        <f>'Gripped Tools'!C357</f>
        <v>0</v>
      </c>
      <c r="AA357" s="45">
        <f>'Pogo Stick'!$C357</f>
        <v>0</v>
      </c>
      <c r="AB357" s="45">
        <f>'Custom Item'!$C357</f>
        <v>0</v>
      </c>
      <c r="AC357" s="45">
        <f>'[1]Items (MC)'!A357</f>
        <v>0</v>
      </c>
      <c r="AD357" s="45">
        <f>'[1]Blocks (MC)'!A357</f>
        <v>0</v>
      </c>
    </row>
    <row r="358" spans="1:30" x14ac:dyDescent="0.2">
      <c r="A358" s="44">
        <f>Ores!C358</f>
        <v>0</v>
      </c>
      <c r="B358" s="44">
        <f>Ingots!C358</f>
        <v>0</v>
      </c>
      <c r="C358" s="44">
        <f>'Block (Comp)'!C358</f>
        <v>0</v>
      </c>
      <c r="D358" s="45">
        <f>Catalysts!C358</f>
        <v>0</v>
      </c>
      <c r="E358" s="45">
        <f>'Pellets (Poly)'!F355</f>
        <v>0</v>
      </c>
      <c r="F358" s="45">
        <f>'Compound Vessels'!C360</f>
        <v>0</v>
      </c>
      <c r="G358" s="48">
        <f>'Complex Vessels'!F358</f>
        <v>0</v>
      </c>
      <c r="H358" s="48">
        <f>'Complex Vessels'!G358</f>
        <v>0</v>
      </c>
      <c r="I358" s="48">
        <f>'Complex Vessels'!H358</f>
        <v>0</v>
      </c>
      <c r="J358" s="48">
        <f>'Complex Vessels'!I358</f>
        <v>0</v>
      </c>
      <c r="K358" s="45">
        <f>'Element Vessels'!F358</f>
        <v>0</v>
      </c>
      <c r="L358" s="45">
        <f>'Element Vessels'!G358</f>
        <v>0</v>
      </c>
      <c r="M358" s="45">
        <f>'Element Vessels'!H358</f>
        <v>0</v>
      </c>
      <c r="N358" s="45">
        <f>'Element Vessels'!I358</f>
        <v>0</v>
      </c>
      <c r="O358" s="51">
        <f>'Pellets (Poly)'!F358</f>
        <v>0</v>
      </c>
      <c r="P358" s="51">
        <f>'Pellets (Poly)'!G358</f>
        <v>0</v>
      </c>
      <c r="Q358" s="51">
        <f>'Pellets (Poly)'!H358</f>
        <v>0</v>
      </c>
      <c r="R358" s="51">
        <f>'Pellets (Poly)'!I358</f>
        <v>0</v>
      </c>
      <c r="S358" s="51">
        <f>'Fibers (Poly)'!C358</f>
        <v>0</v>
      </c>
      <c r="T358" s="51">
        <f>'Blocks (Poly)'!D358</f>
        <v>0</v>
      </c>
      <c r="U358" s="51">
        <f>'Slabs (Poly)'!F358</f>
        <v>0</v>
      </c>
      <c r="V358" s="51">
        <f>'Stairs (Poly)'!D358</f>
        <v>0</v>
      </c>
      <c r="W358" s="45">
        <f>Molds!C358</f>
        <v>0</v>
      </c>
      <c r="X358" s="45">
        <f xml:space="preserve"> 'Molded Items'!C358</f>
        <v>0</v>
      </c>
      <c r="Y358" s="45">
        <f>Inventories!$D358</f>
        <v>0</v>
      </c>
      <c r="Z358" s="45">
        <f>'Gripped Tools'!C358</f>
        <v>0</v>
      </c>
      <c r="AA358" s="45">
        <f>'Pogo Stick'!$C358</f>
        <v>0</v>
      </c>
      <c r="AB358" s="45">
        <f>'Custom Item'!$C358</f>
        <v>0</v>
      </c>
      <c r="AC358" s="45">
        <f>'[1]Items (MC)'!A358</f>
        <v>0</v>
      </c>
      <c r="AD358" s="45">
        <f>'[1]Blocks (MC)'!A358</f>
        <v>0</v>
      </c>
    </row>
    <row r="359" spans="1:30" x14ac:dyDescent="0.2">
      <c r="A359" s="44">
        <f>Ores!C359</f>
        <v>0</v>
      </c>
      <c r="B359" s="44">
        <f>Ingots!C359</f>
        <v>0</v>
      </c>
      <c r="C359" s="44">
        <f>'Block (Comp)'!C359</f>
        <v>0</v>
      </c>
      <c r="D359" s="45">
        <f>Catalysts!C359</f>
        <v>0</v>
      </c>
      <c r="E359" s="45">
        <f>'Pellets (Poly)'!F356</f>
        <v>0</v>
      </c>
      <c r="F359" s="45">
        <f>'Compound Vessels'!C361</f>
        <v>0</v>
      </c>
      <c r="G359" s="48">
        <f>'Complex Vessels'!F359</f>
        <v>0</v>
      </c>
      <c r="H359" s="48">
        <f>'Complex Vessels'!G359</f>
        <v>0</v>
      </c>
      <c r="I359" s="48">
        <f>'Complex Vessels'!H359</f>
        <v>0</v>
      </c>
      <c r="J359" s="48">
        <f>'Complex Vessels'!I359</f>
        <v>0</v>
      </c>
      <c r="K359" s="45">
        <f>'Element Vessels'!F359</f>
        <v>0</v>
      </c>
      <c r="L359" s="45">
        <f>'Element Vessels'!G359</f>
        <v>0</v>
      </c>
      <c r="M359" s="45">
        <f>'Element Vessels'!H359</f>
        <v>0</v>
      </c>
      <c r="N359" s="45">
        <f>'Element Vessels'!I359</f>
        <v>0</v>
      </c>
      <c r="O359" s="51">
        <f>'Pellets (Poly)'!F359</f>
        <v>0</v>
      </c>
      <c r="P359" s="51">
        <f>'Pellets (Poly)'!G359</f>
        <v>0</v>
      </c>
      <c r="Q359" s="51">
        <f>'Pellets (Poly)'!H359</f>
        <v>0</v>
      </c>
      <c r="R359" s="51">
        <f>'Pellets (Poly)'!I359</f>
        <v>0</v>
      </c>
      <c r="S359" s="51">
        <f>'Fibers (Poly)'!C359</f>
        <v>0</v>
      </c>
      <c r="T359" s="51">
        <f>'Blocks (Poly)'!D359</f>
        <v>0</v>
      </c>
      <c r="U359" s="51">
        <f>'Slabs (Poly)'!F359</f>
        <v>0</v>
      </c>
      <c r="V359" s="51">
        <f>'Stairs (Poly)'!D359</f>
        <v>0</v>
      </c>
      <c r="W359" s="45">
        <f>Molds!C359</f>
        <v>0</v>
      </c>
      <c r="X359" s="45">
        <f xml:space="preserve"> 'Molded Items'!C359</f>
        <v>0</v>
      </c>
      <c r="Y359" s="45">
        <f>Inventories!$D359</f>
        <v>0</v>
      </c>
      <c r="Z359" s="45">
        <f>'Gripped Tools'!C359</f>
        <v>0</v>
      </c>
      <c r="AA359" s="45">
        <f>'Pogo Stick'!$C359</f>
        <v>0</v>
      </c>
      <c r="AB359" s="45">
        <f>'Custom Item'!$C359</f>
        <v>0</v>
      </c>
      <c r="AC359" s="45">
        <f>'[1]Items (MC)'!A359</f>
        <v>0</v>
      </c>
      <c r="AD359" s="45">
        <f>'[1]Blocks (MC)'!A359</f>
        <v>0</v>
      </c>
    </row>
    <row r="360" spans="1:30" x14ac:dyDescent="0.2">
      <c r="A360" s="44">
        <f>Ores!C360</f>
        <v>0</v>
      </c>
      <c r="B360" s="44">
        <f>Ingots!C360</f>
        <v>0</v>
      </c>
      <c r="C360" s="44">
        <f>'Block (Comp)'!C360</f>
        <v>0</v>
      </c>
      <c r="D360" s="45">
        <f>Catalysts!C360</f>
        <v>0</v>
      </c>
      <c r="E360" s="45">
        <f>'Pellets (Poly)'!F357</f>
        <v>0</v>
      </c>
      <c r="F360" s="45">
        <f>'Compound Vessels'!C362</f>
        <v>0</v>
      </c>
      <c r="G360" s="48">
        <f>'Complex Vessels'!F360</f>
        <v>0</v>
      </c>
      <c r="H360" s="48">
        <f>'Complex Vessels'!G360</f>
        <v>0</v>
      </c>
      <c r="I360" s="48">
        <f>'Complex Vessels'!H360</f>
        <v>0</v>
      </c>
      <c r="J360" s="48">
        <f>'Complex Vessels'!I360</f>
        <v>0</v>
      </c>
      <c r="K360" s="45">
        <f>'Element Vessels'!F360</f>
        <v>0</v>
      </c>
      <c r="L360" s="45">
        <f>'Element Vessels'!G360</f>
        <v>0</v>
      </c>
      <c r="M360" s="45">
        <f>'Element Vessels'!H360</f>
        <v>0</v>
      </c>
      <c r="N360" s="45">
        <f>'Element Vessels'!I360</f>
        <v>0</v>
      </c>
      <c r="O360" s="51">
        <f>'Pellets (Poly)'!F360</f>
        <v>0</v>
      </c>
      <c r="P360" s="51">
        <f>'Pellets (Poly)'!G360</f>
        <v>0</v>
      </c>
      <c r="Q360" s="51">
        <f>'Pellets (Poly)'!H360</f>
        <v>0</v>
      </c>
      <c r="R360" s="51">
        <f>'Pellets (Poly)'!I360</f>
        <v>0</v>
      </c>
      <c r="S360" s="51">
        <f>'Fibers (Poly)'!C360</f>
        <v>0</v>
      </c>
      <c r="T360" s="51">
        <f>'Blocks (Poly)'!D360</f>
        <v>0</v>
      </c>
      <c r="U360" s="51">
        <f>'Slabs (Poly)'!F360</f>
        <v>0</v>
      </c>
      <c r="V360" s="51">
        <f>'Stairs (Poly)'!D360</f>
        <v>0</v>
      </c>
      <c r="W360" s="45">
        <f>Molds!C360</f>
        <v>0</v>
      </c>
      <c r="X360" s="45">
        <f xml:space="preserve"> 'Molded Items'!C360</f>
        <v>0</v>
      </c>
      <c r="Y360" s="45">
        <f>Inventories!$D360</f>
        <v>0</v>
      </c>
      <c r="Z360" s="45">
        <f>'Gripped Tools'!C360</f>
        <v>0</v>
      </c>
      <c r="AA360" s="45">
        <f>'Pogo Stick'!$C360</f>
        <v>0</v>
      </c>
      <c r="AB360" s="45">
        <f>'Custom Item'!$C360</f>
        <v>0</v>
      </c>
      <c r="AC360" s="45">
        <f>'[1]Items (MC)'!A360</f>
        <v>0</v>
      </c>
      <c r="AD360" s="45">
        <f>'[1]Blocks (MC)'!A360</f>
        <v>0</v>
      </c>
    </row>
    <row r="361" spans="1:30" x14ac:dyDescent="0.2">
      <c r="A361" s="44">
        <f>Ores!C361</f>
        <v>0</v>
      </c>
      <c r="B361" s="44">
        <f>Ingots!C361</f>
        <v>0</v>
      </c>
      <c r="C361" s="44">
        <f>'Block (Comp)'!C361</f>
        <v>0</v>
      </c>
      <c r="D361" s="45">
        <f>Catalysts!C361</f>
        <v>0</v>
      </c>
      <c r="E361" s="45">
        <f>'Pellets (Poly)'!F358</f>
        <v>0</v>
      </c>
      <c r="F361" s="45">
        <f>'Compound Vessels'!C363</f>
        <v>0</v>
      </c>
      <c r="G361" s="48">
        <f>'Complex Vessels'!F361</f>
        <v>0</v>
      </c>
      <c r="H361" s="48">
        <f>'Complex Vessels'!G361</f>
        <v>0</v>
      </c>
      <c r="I361" s="48">
        <f>'Complex Vessels'!H361</f>
        <v>0</v>
      </c>
      <c r="J361" s="48">
        <f>'Complex Vessels'!I361</f>
        <v>0</v>
      </c>
      <c r="K361" s="45">
        <f>'Element Vessels'!F361</f>
        <v>0</v>
      </c>
      <c r="L361" s="45">
        <f>'Element Vessels'!G361</f>
        <v>0</v>
      </c>
      <c r="M361" s="45">
        <f>'Element Vessels'!H361</f>
        <v>0</v>
      </c>
      <c r="N361" s="45">
        <f>'Element Vessels'!I361</f>
        <v>0</v>
      </c>
      <c r="O361" s="51">
        <f>'Pellets (Poly)'!F361</f>
        <v>0</v>
      </c>
      <c r="P361" s="51">
        <f>'Pellets (Poly)'!G361</f>
        <v>0</v>
      </c>
      <c r="Q361" s="51">
        <f>'Pellets (Poly)'!H361</f>
        <v>0</v>
      </c>
      <c r="R361" s="51">
        <f>'Pellets (Poly)'!I361</f>
        <v>0</v>
      </c>
      <c r="S361" s="51">
        <f>'Fibers (Poly)'!C361</f>
        <v>0</v>
      </c>
      <c r="T361" s="51">
        <f>'Blocks (Poly)'!D361</f>
        <v>0</v>
      </c>
      <c r="U361" s="51">
        <f>'Slabs (Poly)'!F361</f>
        <v>0</v>
      </c>
      <c r="V361" s="51">
        <f>'Stairs (Poly)'!D361</f>
        <v>0</v>
      </c>
      <c r="W361" s="45">
        <f>Molds!C361</f>
        <v>0</v>
      </c>
      <c r="X361" s="45">
        <f xml:space="preserve"> 'Molded Items'!C361</f>
        <v>0</v>
      </c>
      <c r="Y361" s="45">
        <f>Inventories!$D361</f>
        <v>0</v>
      </c>
      <c r="Z361" s="45">
        <f>'Gripped Tools'!C361</f>
        <v>0</v>
      </c>
      <c r="AA361" s="45">
        <f>'Pogo Stick'!$C361</f>
        <v>0</v>
      </c>
      <c r="AB361" s="45">
        <f>'Custom Item'!$C361</f>
        <v>0</v>
      </c>
      <c r="AC361" s="45">
        <f>'[1]Items (MC)'!A361</f>
        <v>0</v>
      </c>
      <c r="AD361" s="45">
        <f>'[1]Blocks (MC)'!A361</f>
        <v>0</v>
      </c>
    </row>
    <row r="362" spans="1:30" x14ac:dyDescent="0.2">
      <c r="A362" s="44">
        <f>Ores!C362</f>
        <v>0</v>
      </c>
      <c r="B362" s="44">
        <f>Ingots!C362</f>
        <v>0</v>
      </c>
      <c r="C362" s="44">
        <f>'Block (Comp)'!C362</f>
        <v>0</v>
      </c>
      <c r="D362" s="45">
        <f>Catalysts!C362</f>
        <v>0</v>
      </c>
      <c r="E362" s="45">
        <f>'Pellets (Poly)'!F359</f>
        <v>0</v>
      </c>
      <c r="F362" s="45">
        <f>'Compound Vessels'!C364</f>
        <v>0</v>
      </c>
      <c r="G362" s="48">
        <f>'Complex Vessels'!F362</f>
        <v>0</v>
      </c>
      <c r="H362" s="48">
        <f>'Complex Vessels'!G362</f>
        <v>0</v>
      </c>
      <c r="I362" s="48">
        <f>'Complex Vessels'!H362</f>
        <v>0</v>
      </c>
      <c r="J362" s="48">
        <f>'Complex Vessels'!I362</f>
        <v>0</v>
      </c>
      <c r="K362" s="45">
        <f>'Element Vessels'!F362</f>
        <v>0</v>
      </c>
      <c r="L362" s="45">
        <f>'Element Vessels'!G362</f>
        <v>0</v>
      </c>
      <c r="M362" s="45">
        <f>'Element Vessels'!H362</f>
        <v>0</v>
      </c>
      <c r="N362" s="45">
        <f>'Element Vessels'!I362</f>
        <v>0</v>
      </c>
      <c r="O362" s="51">
        <f>'Pellets (Poly)'!F362</f>
        <v>0</v>
      </c>
      <c r="P362" s="51">
        <f>'Pellets (Poly)'!G362</f>
        <v>0</v>
      </c>
      <c r="Q362" s="51">
        <f>'Pellets (Poly)'!H362</f>
        <v>0</v>
      </c>
      <c r="R362" s="51">
        <f>'Pellets (Poly)'!I362</f>
        <v>0</v>
      </c>
      <c r="S362" s="51">
        <f>'Fibers (Poly)'!C362</f>
        <v>0</v>
      </c>
      <c r="T362" s="51">
        <f>'Blocks (Poly)'!D362</f>
        <v>0</v>
      </c>
      <c r="U362" s="51">
        <f>'Slabs (Poly)'!F362</f>
        <v>0</v>
      </c>
      <c r="V362" s="51">
        <f>'Stairs (Poly)'!D362</f>
        <v>0</v>
      </c>
      <c r="W362" s="45">
        <f>Molds!C362</f>
        <v>0</v>
      </c>
      <c r="X362" s="45">
        <f xml:space="preserve"> 'Molded Items'!C362</f>
        <v>0</v>
      </c>
      <c r="Y362" s="45">
        <f>Inventories!$D362</f>
        <v>0</v>
      </c>
      <c r="Z362" s="45">
        <f>'Gripped Tools'!C362</f>
        <v>0</v>
      </c>
      <c r="AA362" s="45">
        <f>'Pogo Stick'!$C362</f>
        <v>0</v>
      </c>
      <c r="AB362" s="45">
        <f>'Custom Item'!$C362</f>
        <v>0</v>
      </c>
      <c r="AC362" s="45">
        <f>'[1]Items (MC)'!A362</f>
        <v>0</v>
      </c>
      <c r="AD362" s="45">
        <f>'[1]Blocks (MC)'!A362</f>
        <v>0</v>
      </c>
    </row>
    <row r="363" spans="1:30" x14ac:dyDescent="0.2">
      <c r="A363" s="44">
        <f>Ores!C363</f>
        <v>0</v>
      </c>
      <c r="B363" s="44">
        <f>Ingots!C363</f>
        <v>0</v>
      </c>
      <c r="C363" s="44">
        <f>'Block (Comp)'!C363</f>
        <v>0</v>
      </c>
      <c r="D363" s="45">
        <f>Catalysts!C363</f>
        <v>0</v>
      </c>
      <c r="E363" s="45">
        <f>'Pellets (Poly)'!F360</f>
        <v>0</v>
      </c>
      <c r="F363" s="45">
        <f>'Compound Vessels'!C365</f>
        <v>0</v>
      </c>
      <c r="G363" s="48">
        <f>'Complex Vessels'!F363</f>
        <v>0</v>
      </c>
      <c r="H363" s="48">
        <f>'Complex Vessels'!G363</f>
        <v>0</v>
      </c>
      <c r="I363" s="48">
        <f>'Complex Vessels'!H363</f>
        <v>0</v>
      </c>
      <c r="J363" s="48">
        <f>'Complex Vessels'!I363</f>
        <v>0</v>
      </c>
      <c r="K363" s="45">
        <f>'Element Vessels'!F363</f>
        <v>0</v>
      </c>
      <c r="L363" s="45">
        <f>'Element Vessels'!G363</f>
        <v>0</v>
      </c>
      <c r="M363" s="45">
        <f>'Element Vessels'!H363</f>
        <v>0</v>
      </c>
      <c r="N363" s="45">
        <f>'Element Vessels'!I363</f>
        <v>0</v>
      </c>
      <c r="O363" s="51">
        <f>'Pellets (Poly)'!F363</f>
        <v>0</v>
      </c>
      <c r="P363" s="51">
        <f>'Pellets (Poly)'!G363</f>
        <v>0</v>
      </c>
      <c r="Q363" s="51">
        <f>'Pellets (Poly)'!H363</f>
        <v>0</v>
      </c>
      <c r="R363" s="51">
        <f>'Pellets (Poly)'!I363</f>
        <v>0</v>
      </c>
      <c r="S363" s="51">
        <f>'Fibers (Poly)'!C363</f>
        <v>0</v>
      </c>
      <c r="T363" s="51">
        <f>'Blocks (Poly)'!D363</f>
        <v>0</v>
      </c>
      <c r="U363" s="51">
        <f>'Slabs (Poly)'!F363</f>
        <v>0</v>
      </c>
      <c r="V363" s="51">
        <f>'Stairs (Poly)'!D363</f>
        <v>0</v>
      </c>
      <c r="W363" s="45">
        <f>Molds!C363</f>
        <v>0</v>
      </c>
      <c r="X363" s="45">
        <f xml:space="preserve"> 'Molded Items'!C363</f>
        <v>0</v>
      </c>
      <c r="Y363" s="45">
        <f>Inventories!$D363</f>
        <v>0</v>
      </c>
      <c r="Z363" s="45">
        <f>'Gripped Tools'!C363</f>
        <v>0</v>
      </c>
      <c r="AA363" s="45">
        <f>'Pogo Stick'!$C363</f>
        <v>0</v>
      </c>
      <c r="AB363" s="45">
        <f>'Custom Item'!$C363</f>
        <v>0</v>
      </c>
      <c r="AC363" s="45">
        <f>'[1]Items (MC)'!A363</f>
        <v>0</v>
      </c>
      <c r="AD363" s="45">
        <f>'[1]Blocks (MC)'!A363</f>
        <v>0</v>
      </c>
    </row>
    <row r="364" spans="1:30" x14ac:dyDescent="0.2">
      <c r="A364" s="44">
        <f>Ores!C364</f>
        <v>0</v>
      </c>
      <c r="B364" s="44">
        <f>Ingots!C364</f>
        <v>0</v>
      </c>
      <c r="C364" s="44">
        <f>'Block (Comp)'!C364</f>
        <v>0</v>
      </c>
      <c r="D364" s="45">
        <f>Catalysts!C364</f>
        <v>0</v>
      </c>
      <c r="E364" s="45">
        <f>'Pellets (Poly)'!F361</f>
        <v>0</v>
      </c>
      <c r="F364" s="45">
        <f>'Compound Vessels'!C366</f>
        <v>0</v>
      </c>
      <c r="G364" s="48">
        <f>'Complex Vessels'!F364</f>
        <v>0</v>
      </c>
      <c r="H364" s="48">
        <f>'Complex Vessels'!G364</f>
        <v>0</v>
      </c>
      <c r="I364" s="48">
        <f>'Complex Vessels'!H364</f>
        <v>0</v>
      </c>
      <c r="J364" s="48">
        <f>'Complex Vessels'!I364</f>
        <v>0</v>
      </c>
      <c r="K364" s="45">
        <f>'Element Vessels'!F364</f>
        <v>0</v>
      </c>
      <c r="L364" s="45">
        <f>'Element Vessels'!G364</f>
        <v>0</v>
      </c>
      <c r="M364" s="45">
        <f>'Element Vessels'!H364</f>
        <v>0</v>
      </c>
      <c r="N364" s="45">
        <f>'Element Vessels'!I364</f>
        <v>0</v>
      </c>
      <c r="O364" s="51">
        <f>'Pellets (Poly)'!F364</f>
        <v>0</v>
      </c>
      <c r="P364" s="51">
        <f>'Pellets (Poly)'!G364</f>
        <v>0</v>
      </c>
      <c r="Q364" s="51">
        <f>'Pellets (Poly)'!H364</f>
        <v>0</v>
      </c>
      <c r="R364" s="51">
        <f>'Pellets (Poly)'!I364</f>
        <v>0</v>
      </c>
      <c r="S364" s="51">
        <f>'Fibers (Poly)'!C364</f>
        <v>0</v>
      </c>
      <c r="T364" s="51">
        <f>'Blocks (Poly)'!D364</f>
        <v>0</v>
      </c>
      <c r="U364" s="51">
        <f>'Slabs (Poly)'!F364</f>
        <v>0</v>
      </c>
      <c r="V364" s="51">
        <f>'Stairs (Poly)'!D364</f>
        <v>0</v>
      </c>
      <c r="W364" s="45">
        <f>Molds!C364</f>
        <v>0</v>
      </c>
      <c r="X364" s="45">
        <f xml:space="preserve"> 'Molded Items'!C364</f>
        <v>0</v>
      </c>
      <c r="Y364" s="45">
        <f>Inventories!$D364</f>
        <v>0</v>
      </c>
      <c r="Z364" s="45">
        <f>'Gripped Tools'!C364</f>
        <v>0</v>
      </c>
      <c r="AA364" s="45">
        <f>'Pogo Stick'!$C364</f>
        <v>0</v>
      </c>
      <c r="AB364" s="45">
        <f>'Custom Item'!$C364</f>
        <v>0</v>
      </c>
      <c r="AC364" s="45">
        <f>'[1]Items (MC)'!A364</f>
        <v>0</v>
      </c>
      <c r="AD364" s="45">
        <f>'[1]Blocks (MC)'!A364</f>
        <v>0</v>
      </c>
    </row>
    <row r="365" spans="1:30" x14ac:dyDescent="0.2">
      <c r="A365" s="44">
        <f>Ores!C365</f>
        <v>0</v>
      </c>
      <c r="B365" s="44">
        <f>Ingots!C365</f>
        <v>0</v>
      </c>
      <c r="C365" s="44">
        <f>'Block (Comp)'!C365</f>
        <v>0</v>
      </c>
      <c r="D365" s="45">
        <f>Catalysts!C365</f>
        <v>0</v>
      </c>
      <c r="E365" s="45">
        <f>'Pellets (Poly)'!F362</f>
        <v>0</v>
      </c>
      <c r="F365" s="45">
        <f>'Compound Vessels'!C367</f>
        <v>0</v>
      </c>
      <c r="G365" s="48">
        <f>'Complex Vessels'!F365</f>
        <v>0</v>
      </c>
      <c r="H365" s="48">
        <f>'Complex Vessels'!G365</f>
        <v>0</v>
      </c>
      <c r="I365" s="48">
        <f>'Complex Vessels'!H365</f>
        <v>0</v>
      </c>
      <c r="J365" s="48">
        <f>'Complex Vessels'!I365</f>
        <v>0</v>
      </c>
      <c r="K365" s="45">
        <f>'Element Vessels'!F365</f>
        <v>0</v>
      </c>
      <c r="L365" s="45">
        <f>'Element Vessels'!G365</f>
        <v>0</v>
      </c>
      <c r="M365" s="45">
        <f>'Element Vessels'!H365</f>
        <v>0</v>
      </c>
      <c r="N365" s="45">
        <f>'Element Vessels'!I365</f>
        <v>0</v>
      </c>
      <c r="O365" s="51">
        <f>'Pellets (Poly)'!F365</f>
        <v>0</v>
      </c>
      <c r="P365" s="51">
        <f>'Pellets (Poly)'!G365</f>
        <v>0</v>
      </c>
      <c r="Q365" s="51">
        <f>'Pellets (Poly)'!H365</f>
        <v>0</v>
      </c>
      <c r="R365" s="51">
        <f>'Pellets (Poly)'!I365</f>
        <v>0</v>
      </c>
      <c r="S365" s="51">
        <f>'Fibers (Poly)'!C365</f>
        <v>0</v>
      </c>
      <c r="T365" s="51">
        <f>'Blocks (Poly)'!D365</f>
        <v>0</v>
      </c>
      <c r="U365" s="51">
        <f>'Slabs (Poly)'!F365</f>
        <v>0</v>
      </c>
      <c r="V365" s="51">
        <f>'Stairs (Poly)'!D365</f>
        <v>0</v>
      </c>
      <c r="W365" s="45">
        <f>Molds!C365</f>
        <v>0</v>
      </c>
      <c r="X365" s="45">
        <f xml:space="preserve"> 'Molded Items'!C365</f>
        <v>0</v>
      </c>
      <c r="Y365" s="45">
        <f>Inventories!$D365</f>
        <v>0</v>
      </c>
      <c r="Z365" s="45">
        <f>'Gripped Tools'!C365</f>
        <v>0</v>
      </c>
      <c r="AA365" s="45">
        <f>'Pogo Stick'!$C365</f>
        <v>0</v>
      </c>
      <c r="AB365" s="45">
        <f>'Custom Item'!$C365</f>
        <v>0</v>
      </c>
      <c r="AC365" s="45">
        <f>'[1]Items (MC)'!A365</f>
        <v>0</v>
      </c>
      <c r="AD365" s="45">
        <f>'[1]Blocks (MC)'!A365</f>
        <v>0</v>
      </c>
    </row>
    <row r="366" spans="1:30" x14ac:dyDescent="0.2">
      <c r="A366" s="44">
        <f>Ores!C366</f>
        <v>0</v>
      </c>
      <c r="B366" s="44">
        <f>Ingots!C366</f>
        <v>0</v>
      </c>
      <c r="C366" s="44">
        <f>'Block (Comp)'!C366</f>
        <v>0</v>
      </c>
      <c r="D366" s="45">
        <f>Catalysts!C366</f>
        <v>0</v>
      </c>
      <c r="E366" s="45">
        <f>'Pellets (Poly)'!F363</f>
        <v>0</v>
      </c>
      <c r="F366" s="45">
        <f>'Compound Vessels'!C368</f>
        <v>0</v>
      </c>
      <c r="G366" s="48">
        <f>'Complex Vessels'!F366</f>
        <v>0</v>
      </c>
      <c r="H366" s="48">
        <f>'Complex Vessels'!G366</f>
        <v>0</v>
      </c>
      <c r="I366" s="48">
        <f>'Complex Vessels'!H366</f>
        <v>0</v>
      </c>
      <c r="J366" s="48">
        <f>'Complex Vessels'!I366</f>
        <v>0</v>
      </c>
      <c r="K366" s="45">
        <f>'Element Vessels'!F366</f>
        <v>0</v>
      </c>
      <c r="L366" s="45">
        <f>'Element Vessels'!G366</f>
        <v>0</v>
      </c>
      <c r="M366" s="45">
        <f>'Element Vessels'!H366</f>
        <v>0</v>
      </c>
      <c r="N366" s="45">
        <f>'Element Vessels'!I366</f>
        <v>0</v>
      </c>
      <c r="O366" s="51">
        <f>'Pellets (Poly)'!F366</f>
        <v>0</v>
      </c>
      <c r="P366" s="51">
        <f>'Pellets (Poly)'!G366</f>
        <v>0</v>
      </c>
      <c r="Q366" s="51">
        <f>'Pellets (Poly)'!H366</f>
        <v>0</v>
      </c>
      <c r="R366" s="51">
        <f>'Pellets (Poly)'!I366</f>
        <v>0</v>
      </c>
      <c r="S366" s="51">
        <f>'Fibers (Poly)'!C366</f>
        <v>0</v>
      </c>
      <c r="T366" s="51">
        <f>'Blocks (Poly)'!D366</f>
        <v>0</v>
      </c>
      <c r="U366" s="51">
        <f>'Slabs (Poly)'!F366</f>
        <v>0</v>
      </c>
      <c r="V366" s="51">
        <f>'Stairs (Poly)'!D366</f>
        <v>0</v>
      </c>
      <c r="W366" s="45">
        <f>Molds!C366</f>
        <v>0</v>
      </c>
      <c r="X366" s="45">
        <f xml:space="preserve"> 'Molded Items'!C366</f>
        <v>0</v>
      </c>
      <c r="Y366" s="45">
        <f>Inventories!$D366</f>
        <v>0</v>
      </c>
      <c r="Z366" s="45">
        <f>'Gripped Tools'!C366</f>
        <v>0</v>
      </c>
      <c r="AA366" s="45">
        <f>'Pogo Stick'!$C366</f>
        <v>0</v>
      </c>
      <c r="AB366" s="45">
        <f>'Custom Item'!$C366</f>
        <v>0</v>
      </c>
      <c r="AC366" s="45">
        <f>'[1]Items (MC)'!A366</f>
        <v>0</v>
      </c>
      <c r="AD366" s="45">
        <f>'[1]Blocks (MC)'!A366</f>
        <v>0</v>
      </c>
    </row>
    <row r="367" spans="1:30" x14ac:dyDescent="0.2">
      <c r="A367" s="44">
        <f>Ores!C367</f>
        <v>0</v>
      </c>
      <c r="B367" s="44">
        <f>Ingots!C367</f>
        <v>0</v>
      </c>
      <c r="C367" s="44">
        <f>'Block (Comp)'!C367</f>
        <v>0</v>
      </c>
      <c r="D367" s="45">
        <f>Catalysts!C367</f>
        <v>0</v>
      </c>
      <c r="E367" s="45">
        <f>'Pellets (Poly)'!F364</f>
        <v>0</v>
      </c>
      <c r="F367" s="45">
        <f>'Compound Vessels'!C369</f>
        <v>0</v>
      </c>
      <c r="G367" s="48">
        <f>'Complex Vessels'!F367</f>
        <v>0</v>
      </c>
      <c r="H367" s="48">
        <f>'Complex Vessels'!G367</f>
        <v>0</v>
      </c>
      <c r="I367" s="48">
        <f>'Complex Vessels'!H367</f>
        <v>0</v>
      </c>
      <c r="J367" s="48">
        <f>'Complex Vessels'!I367</f>
        <v>0</v>
      </c>
      <c r="K367" s="45">
        <f>'Element Vessels'!F367</f>
        <v>0</v>
      </c>
      <c r="L367" s="45">
        <f>'Element Vessels'!G367</f>
        <v>0</v>
      </c>
      <c r="M367" s="45">
        <f>'Element Vessels'!H367</f>
        <v>0</v>
      </c>
      <c r="N367" s="45">
        <f>'Element Vessels'!I367</f>
        <v>0</v>
      </c>
      <c r="O367" s="51">
        <f>'Pellets (Poly)'!F367</f>
        <v>0</v>
      </c>
      <c r="P367" s="51">
        <f>'Pellets (Poly)'!G367</f>
        <v>0</v>
      </c>
      <c r="Q367" s="51">
        <f>'Pellets (Poly)'!H367</f>
        <v>0</v>
      </c>
      <c r="R367" s="51">
        <f>'Pellets (Poly)'!I367</f>
        <v>0</v>
      </c>
      <c r="S367" s="51">
        <f>'Fibers (Poly)'!C367</f>
        <v>0</v>
      </c>
      <c r="T367" s="51">
        <f>'Blocks (Poly)'!D367</f>
        <v>0</v>
      </c>
      <c r="U367" s="51">
        <f>'Slabs (Poly)'!F367</f>
        <v>0</v>
      </c>
      <c r="V367" s="51">
        <f>'Stairs (Poly)'!D367</f>
        <v>0</v>
      </c>
      <c r="W367" s="45">
        <f>Molds!C367</f>
        <v>0</v>
      </c>
      <c r="X367" s="45">
        <f xml:space="preserve"> 'Molded Items'!C367</f>
        <v>0</v>
      </c>
      <c r="Y367" s="45">
        <f>Inventories!$D367</f>
        <v>0</v>
      </c>
      <c r="Z367" s="45">
        <f>'Gripped Tools'!C367</f>
        <v>0</v>
      </c>
      <c r="AA367" s="45">
        <f>'Pogo Stick'!$C367</f>
        <v>0</v>
      </c>
      <c r="AB367" s="45">
        <f>'Custom Item'!$C367</f>
        <v>0</v>
      </c>
      <c r="AC367" s="45">
        <f>'[1]Items (MC)'!A367</f>
        <v>0</v>
      </c>
      <c r="AD367" s="45">
        <f>'[1]Blocks (MC)'!A367</f>
        <v>0</v>
      </c>
    </row>
    <row r="368" spans="1:30" x14ac:dyDescent="0.2">
      <c r="A368" s="44">
        <f>Ores!C368</f>
        <v>0</v>
      </c>
      <c r="B368" s="44">
        <f>Ingots!C368</f>
        <v>0</v>
      </c>
      <c r="C368" s="44">
        <f>'Block (Comp)'!C368</f>
        <v>0</v>
      </c>
      <c r="D368" s="45">
        <f>Catalysts!C368</f>
        <v>0</v>
      </c>
      <c r="E368" s="45">
        <f>'Pellets (Poly)'!F365</f>
        <v>0</v>
      </c>
      <c r="F368" s="45">
        <f>'Compound Vessels'!C370</f>
        <v>0</v>
      </c>
      <c r="G368" s="48">
        <f>'Complex Vessels'!F368</f>
        <v>0</v>
      </c>
      <c r="H368" s="48">
        <f>'Complex Vessels'!G368</f>
        <v>0</v>
      </c>
      <c r="I368" s="48">
        <f>'Complex Vessels'!H368</f>
        <v>0</v>
      </c>
      <c r="J368" s="48">
        <f>'Complex Vessels'!I368</f>
        <v>0</v>
      </c>
      <c r="K368" s="45">
        <f>'Element Vessels'!F368</f>
        <v>0</v>
      </c>
      <c r="L368" s="45">
        <f>'Element Vessels'!G368</f>
        <v>0</v>
      </c>
      <c r="M368" s="45">
        <f>'Element Vessels'!H368</f>
        <v>0</v>
      </c>
      <c r="N368" s="45">
        <f>'Element Vessels'!I368</f>
        <v>0</v>
      </c>
      <c r="O368" s="51">
        <f>'Pellets (Poly)'!F368</f>
        <v>0</v>
      </c>
      <c r="P368" s="51">
        <f>'Pellets (Poly)'!G368</f>
        <v>0</v>
      </c>
      <c r="Q368" s="51">
        <f>'Pellets (Poly)'!H368</f>
        <v>0</v>
      </c>
      <c r="R368" s="51">
        <f>'Pellets (Poly)'!I368</f>
        <v>0</v>
      </c>
      <c r="S368" s="51">
        <f>'Fibers (Poly)'!C368</f>
        <v>0</v>
      </c>
      <c r="T368" s="51">
        <f>'Blocks (Poly)'!D368</f>
        <v>0</v>
      </c>
      <c r="U368" s="51">
        <f>'Slabs (Poly)'!F368</f>
        <v>0</v>
      </c>
      <c r="V368" s="51">
        <f>'Stairs (Poly)'!D368</f>
        <v>0</v>
      </c>
      <c r="W368" s="45">
        <f>Molds!C368</f>
        <v>0</v>
      </c>
      <c r="X368" s="45">
        <f xml:space="preserve"> 'Molded Items'!C368</f>
        <v>0</v>
      </c>
      <c r="Y368" s="45">
        <f>Inventories!$D368</f>
        <v>0</v>
      </c>
      <c r="Z368" s="45">
        <f>'Gripped Tools'!C368</f>
        <v>0</v>
      </c>
      <c r="AA368" s="45">
        <f>'Pogo Stick'!$C368</f>
        <v>0</v>
      </c>
      <c r="AB368" s="45">
        <f>'Custom Item'!$C368</f>
        <v>0</v>
      </c>
      <c r="AC368" s="45">
        <f>'[1]Items (MC)'!A368</f>
        <v>0</v>
      </c>
      <c r="AD368" s="45">
        <f>'[1]Blocks (MC)'!A368</f>
        <v>0</v>
      </c>
    </row>
    <row r="369" spans="1:30" x14ac:dyDescent="0.2">
      <c r="A369" s="44">
        <f>Ores!C369</f>
        <v>0</v>
      </c>
      <c r="B369" s="44">
        <f>Ingots!C369</f>
        <v>0</v>
      </c>
      <c r="C369" s="44">
        <f>'Block (Comp)'!C369</f>
        <v>0</v>
      </c>
      <c r="D369" s="45">
        <f>Catalysts!C369</f>
        <v>0</v>
      </c>
      <c r="E369" s="45">
        <f>'Pellets (Poly)'!F366</f>
        <v>0</v>
      </c>
      <c r="F369" s="45">
        <f>'Compound Vessels'!C371</f>
        <v>0</v>
      </c>
      <c r="G369" s="48">
        <f>'Complex Vessels'!F369</f>
        <v>0</v>
      </c>
      <c r="H369" s="48">
        <f>'Complex Vessels'!G369</f>
        <v>0</v>
      </c>
      <c r="I369" s="48">
        <f>'Complex Vessels'!H369</f>
        <v>0</v>
      </c>
      <c r="J369" s="48">
        <f>'Complex Vessels'!I369</f>
        <v>0</v>
      </c>
      <c r="K369" s="45">
        <f>'Element Vessels'!F369</f>
        <v>0</v>
      </c>
      <c r="L369" s="45">
        <f>'Element Vessels'!G369</f>
        <v>0</v>
      </c>
      <c r="M369" s="45">
        <f>'Element Vessels'!H369</f>
        <v>0</v>
      </c>
      <c r="N369" s="45">
        <f>'Element Vessels'!I369</f>
        <v>0</v>
      </c>
      <c r="O369" s="51">
        <f>'Pellets (Poly)'!F369</f>
        <v>0</v>
      </c>
      <c r="P369" s="51">
        <f>'Pellets (Poly)'!G369</f>
        <v>0</v>
      </c>
      <c r="Q369" s="51">
        <f>'Pellets (Poly)'!H369</f>
        <v>0</v>
      </c>
      <c r="R369" s="51">
        <f>'Pellets (Poly)'!I369</f>
        <v>0</v>
      </c>
      <c r="S369" s="51">
        <f>'Fibers (Poly)'!C369</f>
        <v>0</v>
      </c>
      <c r="T369" s="51">
        <f>'Blocks (Poly)'!D369</f>
        <v>0</v>
      </c>
      <c r="U369" s="51">
        <f>'Slabs (Poly)'!F369</f>
        <v>0</v>
      </c>
      <c r="V369" s="51">
        <f>'Stairs (Poly)'!D369</f>
        <v>0</v>
      </c>
      <c r="W369" s="45">
        <f>Molds!C369</f>
        <v>0</v>
      </c>
      <c r="X369" s="45">
        <f xml:space="preserve"> 'Molded Items'!C369</f>
        <v>0</v>
      </c>
      <c r="Y369" s="45">
        <f>Inventories!$D369</f>
        <v>0</v>
      </c>
      <c r="Z369" s="45">
        <f>'Gripped Tools'!C369</f>
        <v>0</v>
      </c>
      <c r="AA369" s="45">
        <f>'Pogo Stick'!$C369</f>
        <v>0</v>
      </c>
      <c r="AB369" s="45">
        <f>'Custom Item'!$C369</f>
        <v>0</v>
      </c>
      <c r="AC369" s="45">
        <f>'[1]Items (MC)'!A369</f>
        <v>0</v>
      </c>
      <c r="AD369" s="45">
        <f>'[1]Blocks (MC)'!A369</f>
        <v>0</v>
      </c>
    </row>
    <row r="370" spans="1:30" x14ac:dyDescent="0.2">
      <c r="A370" s="44">
        <f>Ores!C370</f>
        <v>0</v>
      </c>
      <c r="B370" s="44">
        <f>Ingots!C370</f>
        <v>0</v>
      </c>
      <c r="C370" s="44">
        <f>'Block (Comp)'!C370</f>
        <v>0</v>
      </c>
      <c r="D370" s="45">
        <f>Catalysts!C370</f>
        <v>0</v>
      </c>
      <c r="E370" s="45">
        <f>'Pellets (Poly)'!F367</f>
        <v>0</v>
      </c>
      <c r="F370" s="45">
        <f>'Compound Vessels'!C372</f>
        <v>0</v>
      </c>
      <c r="G370" s="48">
        <f>'Complex Vessels'!F370</f>
        <v>0</v>
      </c>
      <c r="H370" s="48">
        <f>'Complex Vessels'!G370</f>
        <v>0</v>
      </c>
      <c r="I370" s="48">
        <f>'Complex Vessels'!H370</f>
        <v>0</v>
      </c>
      <c r="J370" s="48">
        <f>'Complex Vessels'!I370</f>
        <v>0</v>
      </c>
      <c r="K370" s="45">
        <f>'Element Vessels'!F370</f>
        <v>0</v>
      </c>
      <c r="L370" s="45">
        <f>'Element Vessels'!G370</f>
        <v>0</v>
      </c>
      <c r="M370" s="45">
        <f>'Element Vessels'!H370</f>
        <v>0</v>
      </c>
      <c r="N370" s="45">
        <f>'Element Vessels'!I370</f>
        <v>0</v>
      </c>
      <c r="O370" s="51">
        <f>'Pellets (Poly)'!F370</f>
        <v>0</v>
      </c>
      <c r="P370" s="51">
        <f>'Pellets (Poly)'!G370</f>
        <v>0</v>
      </c>
      <c r="Q370" s="51">
        <f>'Pellets (Poly)'!H370</f>
        <v>0</v>
      </c>
      <c r="R370" s="51">
        <f>'Pellets (Poly)'!I370</f>
        <v>0</v>
      </c>
      <c r="S370" s="51">
        <f>'Fibers (Poly)'!C370</f>
        <v>0</v>
      </c>
      <c r="T370" s="51">
        <f>'Blocks (Poly)'!D370</f>
        <v>0</v>
      </c>
      <c r="U370" s="51">
        <f>'Slabs (Poly)'!F370</f>
        <v>0</v>
      </c>
      <c r="V370" s="51">
        <f>'Stairs (Poly)'!D370</f>
        <v>0</v>
      </c>
      <c r="W370" s="45">
        <f>Molds!C370</f>
        <v>0</v>
      </c>
      <c r="X370" s="45">
        <f xml:space="preserve"> 'Molded Items'!C370</f>
        <v>0</v>
      </c>
      <c r="Y370" s="45">
        <f>Inventories!$D370</f>
        <v>0</v>
      </c>
      <c r="Z370" s="45">
        <f>'Gripped Tools'!C370</f>
        <v>0</v>
      </c>
      <c r="AA370" s="45">
        <f>'Pogo Stick'!$C370</f>
        <v>0</v>
      </c>
      <c r="AB370" s="45">
        <f>'Custom Item'!$C370</f>
        <v>0</v>
      </c>
      <c r="AC370" s="45">
        <f>'[1]Items (MC)'!A370</f>
        <v>0</v>
      </c>
      <c r="AD370" s="45">
        <f>'[1]Blocks (MC)'!A370</f>
        <v>0</v>
      </c>
    </row>
    <row r="371" spans="1:30" x14ac:dyDescent="0.2">
      <c r="A371" s="44">
        <f>Ores!C371</f>
        <v>0</v>
      </c>
      <c r="B371" s="44">
        <f>Ingots!C371</f>
        <v>0</v>
      </c>
      <c r="C371" s="44">
        <f>'Block (Comp)'!C371</f>
        <v>0</v>
      </c>
      <c r="D371" s="45">
        <f>Catalysts!C371</f>
        <v>0</v>
      </c>
      <c r="E371" s="45">
        <f>'Pellets (Poly)'!F368</f>
        <v>0</v>
      </c>
      <c r="F371" s="45">
        <f>'Compound Vessels'!C373</f>
        <v>0</v>
      </c>
      <c r="G371" s="48">
        <f>'Complex Vessels'!F371</f>
        <v>0</v>
      </c>
      <c r="H371" s="48">
        <f>'Complex Vessels'!G371</f>
        <v>0</v>
      </c>
      <c r="I371" s="48">
        <f>'Complex Vessels'!H371</f>
        <v>0</v>
      </c>
      <c r="J371" s="48">
        <f>'Complex Vessels'!I371</f>
        <v>0</v>
      </c>
      <c r="K371" s="45">
        <f>'Element Vessels'!F371</f>
        <v>0</v>
      </c>
      <c r="L371" s="45">
        <f>'Element Vessels'!G371</f>
        <v>0</v>
      </c>
      <c r="M371" s="45">
        <f>'Element Vessels'!H371</f>
        <v>0</v>
      </c>
      <c r="N371" s="45">
        <f>'Element Vessels'!I371</f>
        <v>0</v>
      </c>
      <c r="O371" s="51">
        <f>'Pellets (Poly)'!F371</f>
        <v>0</v>
      </c>
      <c r="P371" s="51">
        <f>'Pellets (Poly)'!G371</f>
        <v>0</v>
      </c>
      <c r="Q371" s="51">
        <f>'Pellets (Poly)'!H371</f>
        <v>0</v>
      </c>
      <c r="R371" s="51">
        <f>'Pellets (Poly)'!I371</f>
        <v>0</v>
      </c>
      <c r="S371" s="51">
        <f>'Fibers (Poly)'!C371</f>
        <v>0</v>
      </c>
      <c r="T371" s="51">
        <f>'Blocks (Poly)'!D371</f>
        <v>0</v>
      </c>
      <c r="U371" s="51">
        <f>'Slabs (Poly)'!F371</f>
        <v>0</v>
      </c>
      <c r="V371" s="51">
        <f>'Stairs (Poly)'!D371</f>
        <v>0</v>
      </c>
      <c r="W371" s="45">
        <f>Molds!C371</f>
        <v>0</v>
      </c>
      <c r="X371" s="45">
        <f xml:space="preserve"> 'Molded Items'!C371</f>
        <v>0</v>
      </c>
      <c r="Y371" s="45">
        <f>Inventories!$D371</f>
        <v>0</v>
      </c>
      <c r="Z371" s="45">
        <f>'Gripped Tools'!C371</f>
        <v>0</v>
      </c>
      <c r="AA371" s="45">
        <f>'Pogo Stick'!$C371</f>
        <v>0</v>
      </c>
      <c r="AB371" s="45">
        <f>'Custom Item'!$C371</f>
        <v>0</v>
      </c>
      <c r="AC371" s="45">
        <f>'[1]Items (MC)'!A371</f>
        <v>0</v>
      </c>
      <c r="AD371" s="45">
        <f>'[1]Blocks (MC)'!A371</f>
        <v>0</v>
      </c>
    </row>
    <row r="372" spans="1:30" x14ac:dyDescent="0.2">
      <c r="A372" s="44">
        <f>Ores!C372</f>
        <v>0</v>
      </c>
      <c r="B372" s="44">
        <f>Ingots!C372</f>
        <v>0</v>
      </c>
      <c r="C372" s="44">
        <f>'Block (Comp)'!C372</f>
        <v>0</v>
      </c>
      <c r="D372" s="45">
        <f>Catalysts!C372</f>
        <v>0</v>
      </c>
      <c r="E372" s="45">
        <f>'Pellets (Poly)'!F369</f>
        <v>0</v>
      </c>
      <c r="F372" s="45">
        <f>'Compound Vessels'!C374</f>
        <v>0</v>
      </c>
      <c r="G372" s="48">
        <f>'Complex Vessels'!F372</f>
        <v>0</v>
      </c>
      <c r="H372" s="48">
        <f>'Complex Vessels'!G372</f>
        <v>0</v>
      </c>
      <c r="I372" s="48">
        <f>'Complex Vessels'!H372</f>
        <v>0</v>
      </c>
      <c r="J372" s="48">
        <f>'Complex Vessels'!I372</f>
        <v>0</v>
      </c>
      <c r="K372" s="45">
        <f>'Element Vessels'!F372</f>
        <v>0</v>
      </c>
      <c r="L372" s="45">
        <f>'Element Vessels'!G372</f>
        <v>0</v>
      </c>
      <c r="M372" s="45">
        <f>'Element Vessels'!H372</f>
        <v>0</v>
      </c>
      <c r="N372" s="45">
        <f>'Element Vessels'!I372</f>
        <v>0</v>
      </c>
      <c r="O372" s="51">
        <f>'Pellets (Poly)'!F372</f>
        <v>0</v>
      </c>
      <c r="P372" s="51">
        <f>'Pellets (Poly)'!G372</f>
        <v>0</v>
      </c>
      <c r="Q372" s="51">
        <f>'Pellets (Poly)'!H372</f>
        <v>0</v>
      </c>
      <c r="R372" s="51">
        <f>'Pellets (Poly)'!I372</f>
        <v>0</v>
      </c>
      <c r="S372" s="51">
        <f>'Fibers (Poly)'!C372</f>
        <v>0</v>
      </c>
      <c r="T372" s="51">
        <f>'Blocks (Poly)'!D372</f>
        <v>0</v>
      </c>
      <c r="U372" s="51">
        <f>'Slabs (Poly)'!F372</f>
        <v>0</v>
      </c>
      <c r="V372" s="51">
        <f>'Stairs (Poly)'!D372</f>
        <v>0</v>
      </c>
      <c r="W372" s="45">
        <f>Molds!C372</f>
        <v>0</v>
      </c>
      <c r="X372" s="45">
        <f xml:space="preserve"> 'Molded Items'!C372</f>
        <v>0</v>
      </c>
      <c r="Y372" s="45">
        <f>Inventories!$D372</f>
        <v>0</v>
      </c>
      <c r="Z372" s="45">
        <f>'Gripped Tools'!C372</f>
        <v>0</v>
      </c>
      <c r="AA372" s="45">
        <f>'Pogo Stick'!$C372</f>
        <v>0</v>
      </c>
      <c r="AB372" s="45">
        <f>'Custom Item'!$C372</f>
        <v>0</v>
      </c>
      <c r="AC372" s="45">
        <f>'[1]Items (MC)'!A372</f>
        <v>0</v>
      </c>
      <c r="AD372" s="45">
        <f>'[1]Blocks (MC)'!A372</f>
        <v>0</v>
      </c>
    </row>
    <row r="373" spans="1:30" x14ac:dyDescent="0.2">
      <c r="A373" s="44">
        <f>Ores!C373</f>
        <v>0</v>
      </c>
      <c r="B373" s="44">
        <f>Ingots!C373</f>
        <v>0</v>
      </c>
      <c r="C373" s="44">
        <f>'Block (Comp)'!C373</f>
        <v>0</v>
      </c>
      <c r="D373" s="45">
        <f>Catalysts!C373</f>
        <v>0</v>
      </c>
      <c r="E373" s="45">
        <f>'Pellets (Poly)'!F370</f>
        <v>0</v>
      </c>
      <c r="F373" s="45">
        <f>'Compound Vessels'!C375</f>
        <v>0</v>
      </c>
      <c r="G373" s="48">
        <f>'Complex Vessels'!F373</f>
        <v>0</v>
      </c>
      <c r="H373" s="48">
        <f>'Complex Vessels'!G373</f>
        <v>0</v>
      </c>
      <c r="I373" s="48">
        <f>'Complex Vessels'!H373</f>
        <v>0</v>
      </c>
      <c r="J373" s="48">
        <f>'Complex Vessels'!I373</f>
        <v>0</v>
      </c>
      <c r="K373" s="45">
        <f>'Element Vessels'!F373</f>
        <v>0</v>
      </c>
      <c r="L373" s="45">
        <f>'Element Vessels'!G373</f>
        <v>0</v>
      </c>
      <c r="M373" s="45">
        <f>'Element Vessels'!H373</f>
        <v>0</v>
      </c>
      <c r="N373" s="45">
        <f>'Element Vessels'!I373</f>
        <v>0</v>
      </c>
      <c r="O373" s="51">
        <f>'Pellets (Poly)'!F373</f>
        <v>0</v>
      </c>
      <c r="P373" s="51">
        <f>'Pellets (Poly)'!G373</f>
        <v>0</v>
      </c>
      <c r="Q373" s="51">
        <f>'Pellets (Poly)'!H373</f>
        <v>0</v>
      </c>
      <c r="R373" s="51">
        <f>'Pellets (Poly)'!I373</f>
        <v>0</v>
      </c>
      <c r="S373" s="51">
        <f>'Fibers (Poly)'!C373</f>
        <v>0</v>
      </c>
      <c r="T373" s="51">
        <f>'Blocks (Poly)'!D373</f>
        <v>0</v>
      </c>
      <c r="U373" s="51">
        <f>'Slabs (Poly)'!F373</f>
        <v>0</v>
      </c>
      <c r="V373" s="51">
        <f>'Stairs (Poly)'!D373</f>
        <v>0</v>
      </c>
      <c r="W373" s="45">
        <f>Molds!C373</f>
        <v>0</v>
      </c>
      <c r="X373" s="45">
        <f xml:space="preserve"> 'Molded Items'!C373</f>
        <v>0</v>
      </c>
      <c r="Y373" s="45">
        <f>Inventories!$D373</f>
        <v>0</v>
      </c>
      <c r="Z373" s="45">
        <f>'Gripped Tools'!C373</f>
        <v>0</v>
      </c>
      <c r="AA373" s="45">
        <f>'Pogo Stick'!$C373</f>
        <v>0</v>
      </c>
      <c r="AB373" s="45">
        <f>'Custom Item'!$C373</f>
        <v>0</v>
      </c>
      <c r="AC373" s="45">
        <f>'[1]Items (MC)'!A373</f>
        <v>0</v>
      </c>
      <c r="AD373" s="45">
        <f>'[1]Blocks (MC)'!A373</f>
        <v>0</v>
      </c>
    </row>
    <row r="374" spans="1:30" x14ac:dyDescent="0.2">
      <c r="A374" s="44">
        <f>Ores!C374</f>
        <v>0</v>
      </c>
      <c r="B374" s="44">
        <f>Ingots!C374</f>
        <v>0</v>
      </c>
      <c r="C374" s="44">
        <f>'Block (Comp)'!C374</f>
        <v>0</v>
      </c>
      <c r="D374" s="45">
        <f>Catalysts!C374</f>
        <v>0</v>
      </c>
      <c r="E374" s="45">
        <f>'Pellets (Poly)'!F371</f>
        <v>0</v>
      </c>
      <c r="F374" s="45">
        <f>'Compound Vessels'!C376</f>
        <v>0</v>
      </c>
      <c r="G374" s="48">
        <f>'Complex Vessels'!F374</f>
        <v>0</v>
      </c>
      <c r="H374" s="48">
        <f>'Complex Vessels'!G374</f>
        <v>0</v>
      </c>
      <c r="I374" s="48">
        <f>'Complex Vessels'!H374</f>
        <v>0</v>
      </c>
      <c r="J374" s="48">
        <f>'Complex Vessels'!I374</f>
        <v>0</v>
      </c>
      <c r="K374" s="45">
        <f>'Element Vessels'!F374</f>
        <v>0</v>
      </c>
      <c r="L374" s="45">
        <f>'Element Vessels'!G374</f>
        <v>0</v>
      </c>
      <c r="M374" s="45">
        <f>'Element Vessels'!H374</f>
        <v>0</v>
      </c>
      <c r="N374" s="45">
        <f>'Element Vessels'!I374</f>
        <v>0</v>
      </c>
      <c r="O374" s="51">
        <f>'Pellets (Poly)'!F374</f>
        <v>0</v>
      </c>
      <c r="P374" s="51">
        <f>'Pellets (Poly)'!G374</f>
        <v>0</v>
      </c>
      <c r="Q374" s="51">
        <f>'Pellets (Poly)'!H374</f>
        <v>0</v>
      </c>
      <c r="R374" s="51">
        <f>'Pellets (Poly)'!I374</f>
        <v>0</v>
      </c>
      <c r="S374" s="51">
        <f>'Fibers (Poly)'!C374</f>
        <v>0</v>
      </c>
      <c r="T374" s="51">
        <f>'Blocks (Poly)'!D374</f>
        <v>0</v>
      </c>
      <c r="U374" s="51">
        <f>'Slabs (Poly)'!F374</f>
        <v>0</v>
      </c>
      <c r="V374" s="51">
        <f>'Stairs (Poly)'!D374</f>
        <v>0</v>
      </c>
      <c r="W374" s="45">
        <f>Molds!C374</f>
        <v>0</v>
      </c>
      <c r="X374" s="45">
        <f xml:space="preserve"> 'Molded Items'!C374</f>
        <v>0</v>
      </c>
      <c r="Y374" s="45">
        <f>Inventories!$D374</f>
        <v>0</v>
      </c>
      <c r="Z374" s="45">
        <f>'Gripped Tools'!C374</f>
        <v>0</v>
      </c>
      <c r="AA374" s="45">
        <f>'Pogo Stick'!$C374</f>
        <v>0</v>
      </c>
      <c r="AB374" s="45">
        <f>'Custom Item'!$C374</f>
        <v>0</v>
      </c>
      <c r="AC374" s="45">
        <f>'[1]Items (MC)'!A374</f>
        <v>0</v>
      </c>
      <c r="AD374" s="45">
        <f>'[1]Blocks (MC)'!A374</f>
        <v>0</v>
      </c>
    </row>
    <row r="375" spans="1:30" x14ac:dyDescent="0.2">
      <c r="A375" s="44">
        <f>Ores!C375</f>
        <v>0</v>
      </c>
      <c r="B375" s="44">
        <f>Ingots!C375</f>
        <v>0</v>
      </c>
      <c r="C375" s="44">
        <f>'Block (Comp)'!C375</f>
        <v>0</v>
      </c>
      <c r="D375" s="45">
        <f>Catalysts!C375</f>
        <v>0</v>
      </c>
      <c r="E375" s="45">
        <f>'Pellets (Poly)'!F372</f>
        <v>0</v>
      </c>
      <c r="F375" s="45">
        <f>'Compound Vessels'!C377</f>
        <v>0</v>
      </c>
      <c r="G375" s="48">
        <f>'Complex Vessels'!F375</f>
        <v>0</v>
      </c>
      <c r="H375" s="48">
        <f>'Complex Vessels'!G375</f>
        <v>0</v>
      </c>
      <c r="I375" s="48">
        <f>'Complex Vessels'!H375</f>
        <v>0</v>
      </c>
      <c r="J375" s="48">
        <f>'Complex Vessels'!I375</f>
        <v>0</v>
      </c>
      <c r="K375" s="45">
        <f>'Element Vessels'!F375</f>
        <v>0</v>
      </c>
      <c r="L375" s="45">
        <f>'Element Vessels'!G375</f>
        <v>0</v>
      </c>
      <c r="M375" s="45">
        <f>'Element Vessels'!H375</f>
        <v>0</v>
      </c>
      <c r="N375" s="45">
        <f>'Element Vessels'!I375</f>
        <v>0</v>
      </c>
      <c r="O375" s="51">
        <f>'Pellets (Poly)'!F375</f>
        <v>0</v>
      </c>
      <c r="P375" s="51">
        <f>'Pellets (Poly)'!G375</f>
        <v>0</v>
      </c>
      <c r="Q375" s="51">
        <f>'Pellets (Poly)'!H375</f>
        <v>0</v>
      </c>
      <c r="R375" s="51">
        <f>'Pellets (Poly)'!I375</f>
        <v>0</v>
      </c>
      <c r="S375" s="51">
        <f>'Fibers (Poly)'!C375</f>
        <v>0</v>
      </c>
      <c r="T375" s="51">
        <f>'Blocks (Poly)'!D375</f>
        <v>0</v>
      </c>
      <c r="U375" s="51">
        <f>'Slabs (Poly)'!F375</f>
        <v>0</v>
      </c>
      <c r="V375" s="51">
        <f>'Stairs (Poly)'!D375</f>
        <v>0</v>
      </c>
      <c r="W375" s="45">
        <f>Molds!C375</f>
        <v>0</v>
      </c>
      <c r="X375" s="45">
        <f xml:space="preserve"> 'Molded Items'!C375</f>
        <v>0</v>
      </c>
      <c r="Y375" s="45">
        <f>Inventories!$D375</f>
        <v>0</v>
      </c>
      <c r="Z375" s="45">
        <f>'Gripped Tools'!C375</f>
        <v>0</v>
      </c>
      <c r="AA375" s="45">
        <f>'Pogo Stick'!$C375</f>
        <v>0</v>
      </c>
      <c r="AB375" s="45">
        <f>'Custom Item'!$C375</f>
        <v>0</v>
      </c>
      <c r="AC375" s="45">
        <f>'[1]Items (MC)'!A375</f>
        <v>0</v>
      </c>
      <c r="AD375" s="45">
        <f>'[1]Blocks (MC)'!A375</f>
        <v>0</v>
      </c>
    </row>
    <row r="376" spans="1:30" x14ac:dyDescent="0.2">
      <c r="A376" s="44">
        <f>Ores!C376</f>
        <v>0</v>
      </c>
      <c r="B376" s="44">
        <f>Ingots!C376</f>
        <v>0</v>
      </c>
      <c r="C376" s="44">
        <f>'Block (Comp)'!C376</f>
        <v>0</v>
      </c>
      <c r="D376" s="45">
        <f>Catalysts!C376</f>
        <v>0</v>
      </c>
      <c r="E376" s="45">
        <f>'Pellets (Poly)'!F373</f>
        <v>0</v>
      </c>
      <c r="F376" s="45">
        <f>'Compound Vessels'!C378</f>
        <v>0</v>
      </c>
      <c r="G376" s="48">
        <f>'Complex Vessels'!F376</f>
        <v>0</v>
      </c>
      <c r="H376" s="48">
        <f>'Complex Vessels'!G376</f>
        <v>0</v>
      </c>
      <c r="I376" s="48">
        <f>'Complex Vessels'!H376</f>
        <v>0</v>
      </c>
      <c r="J376" s="48">
        <f>'Complex Vessels'!I376</f>
        <v>0</v>
      </c>
      <c r="K376" s="45">
        <f>'Element Vessels'!F376</f>
        <v>0</v>
      </c>
      <c r="L376" s="45">
        <f>'Element Vessels'!G376</f>
        <v>0</v>
      </c>
      <c r="M376" s="45">
        <f>'Element Vessels'!H376</f>
        <v>0</v>
      </c>
      <c r="N376" s="45">
        <f>'Element Vessels'!I376</f>
        <v>0</v>
      </c>
      <c r="O376" s="51">
        <f>'Pellets (Poly)'!F376</f>
        <v>0</v>
      </c>
      <c r="P376" s="51">
        <f>'Pellets (Poly)'!G376</f>
        <v>0</v>
      </c>
      <c r="Q376" s="51">
        <f>'Pellets (Poly)'!H376</f>
        <v>0</v>
      </c>
      <c r="R376" s="51">
        <f>'Pellets (Poly)'!I376</f>
        <v>0</v>
      </c>
      <c r="S376" s="51">
        <f>'Fibers (Poly)'!C376</f>
        <v>0</v>
      </c>
      <c r="T376" s="51">
        <f>'Blocks (Poly)'!D376</f>
        <v>0</v>
      </c>
      <c r="U376" s="51">
        <f>'Slabs (Poly)'!F376</f>
        <v>0</v>
      </c>
      <c r="V376" s="51">
        <f>'Stairs (Poly)'!D376</f>
        <v>0</v>
      </c>
      <c r="W376" s="45">
        <f>Molds!C376</f>
        <v>0</v>
      </c>
      <c r="X376" s="45">
        <f xml:space="preserve"> 'Molded Items'!C376</f>
        <v>0</v>
      </c>
      <c r="Y376" s="45">
        <f>Inventories!$D376</f>
        <v>0</v>
      </c>
      <c r="Z376" s="45">
        <f>'Gripped Tools'!C376</f>
        <v>0</v>
      </c>
      <c r="AA376" s="45">
        <f>'Pogo Stick'!$C376</f>
        <v>0</v>
      </c>
      <c r="AB376" s="45">
        <f>'Custom Item'!$C376</f>
        <v>0</v>
      </c>
      <c r="AC376" s="45">
        <f>'[1]Items (MC)'!A376</f>
        <v>0</v>
      </c>
      <c r="AD376" s="45">
        <f>'[1]Blocks (MC)'!A376</f>
        <v>0</v>
      </c>
    </row>
    <row r="377" spans="1:30" x14ac:dyDescent="0.2">
      <c r="A377" s="44">
        <f>Ores!C377</f>
        <v>0</v>
      </c>
      <c r="B377" s="44">
        <f>Ingots!C377</f>
        <v>0</v>
      </c>
      <c r="C377" s="44">
        <f>'Block (Comp)'!C377</f>
        <v>0</v>
      </c>
      <c r="D377" s="45">
        <f>Catalysts!C377</f>
        <v>0</v>
      </c>
      <c r="E377" s="45">
        <f>'Pellets (Poly)'!F374</f>
        <v>0</v>
      </c>
      <c r="F377" s="45">
        <f>'Compound Vessels'!C379</f>
        <v>0</v>
      </c>
      <c r="G377" s="48">
        <f>'Complex Vessels'!F377</f>
        <v>0</v>
      </c>
      <c r="H377" s="48">
        <f>'Complex Vessels'!G377</f>
        <v>0</v>
      </c>
      <c r="I377" s="48">
        <f>'Complex Vessels'!H377</f>
        <v>0</v>
      </c>
      <c r="J377" s="48">
        <f>'Complex Vessels'!I377</f>
        <v>0</v>
      </c>
      <c r="K377" s="45">
        <f>'Element Vessels'!F377</f>
        <v>0</v>
      </c>
      <c r="L377" s="45">
        <f>'Element Vessels'!G377</f>
        <v>0</v>
      </c>
      <c r="M377" s="45">
        <f>'Element Vessels'!H377</f>
        <v>0</v>
      </c>
      <c r="N377" s="45">
        <f>'Element Vessels'!I377</f>
        <v>0</v>
      </c>
      <c r="O377" s="51">
        <f>'Pellets (Poly)'!F377</f>
        <v>0</v>
      </c>
      <c r="P377" s="51">
        <f>'Pellets (Poly)'!G377</f>
        <v>0</v>
      </c>
      <c r="Q377" s="51">
        <f>'Pellets (Poly)'!H377</f>
        <v>0</v>
      </c>
      <c r="R377" s="51">
        <f>'Pellets (Poly)'!I377</f>
        <v>0</v>
      </c>
      <c r="S377" s="51">
        <f>'Fibers (Poly)'!C377</f>
        <v>0</v>
      </c>
      <c r="T377" s="51">
        <f>'Blocks (Poly)'!D377</f>
        <v>0</v>
      </c>
      <c r="U377" s="51">
        <f>'Slabs (Poly)'!F377</f>
        <v>0</v>
      </c>
      <c r="V377" s="51">
        <f>'Stairs (Poly)'!D377</f>
        <v>0</v>
      </c>
      <c r="W377" s="45">
        <f>Molds!C377</f>
        <v>0</v>
      </c>
      <c r="X377" s="45">
        <f xml:space="preserve"> 'Molded Items'!C377</f>
        <v>0</v>
      </c>
      <c r="Y377" s="45">
        <f>Inventories!$D377</f>
        <v>0</v>
      </c>
      <c r="Z377" s="45">
        <f>'Gripped Tools'!C377</f>
        <v>0</v>
      </c>
      <c r="AA377" s="45">
        <f>'Pogo Stick'!$C377</f>
        <v>0</v>
      </c>
      <c r="AB377" s="45">
        <f>'Custom Item'!$C377</f>
        <v>0</v>
      </c>
      <c r="AC377" s="45">
        <f>'[1]Items (MC)'!A377</f>
        <v>0</v>
      </c>
      <c r="AD377" s="45">
        <f>'[1]Blocks (MC)'!A377</f>
        <v>0</v>
      </c>
    </row>
    <row r="378" spans="1:30" x14ac:dyDescent="0.2">
      <c r="A378" s="44">
        <f>Ores!C378</f>
        <v>0</v>
      </c>
      <c r="B378" s="44">
        <f>Ingots!C378</f>
        <v>0</v>
      </c>
      <c r="C378" s="44">
        <f>'Block (Comp)'!C378</f>
        <v>0</v>
      </c>
      <c r="D378" s="45">
        <f>Catalysts!C378</f>
        <v>0</v>
      </c>
      <c r="E378" s="45">
        <f>'Pellets (Poly)'!F375</f>
        <v>0</v>
      </c>
      <c r="F378" s="45">
        <f>'Compound Vessels'!C380</f>
        <v>0</v>
      </c>
      <c r="G378" s="48">
        <f>'Complex Vessels'!F378</f>
        <v>0</v>
      </c>
      <c r="H378" s="48">
        <f>'Complex Vessels'!G378</f>
        <v>0</v>
      </c>
      <c r="I378" s="48">
        <f>'Complex Vessels'!H378</f>
        <v>0</v>
      </c>
      <c r="J378" s="48">
        <f>'Complex Vessels'!I378</f>
        <v>0</v>
      </c>
      <c r="K378" s="45">
        <f>'Element Vessels'!F378</f>
        <v>0</v>
      </c>
      <c r="L378" s="45">
        <f>'Element Vessels'!G378</f>
        <v>0</v>
      </c>
      <c r="M378" s="45">
        <f>'Element Vessels'!H378</f>
        <v>0</v>
      </c>
      <c r="N378" s="45">
        <f>'Element Vessels'!I378</f>
        <v>0</v>
      </c>
      <c r="O378" s="51">
        <f>'Pellets (Poly)'!F378</f>
        <v>0</v>
      </c>
      <c r="P378" s="51">
        <f>'Pellets (Poly)'!G378</f>
        <v>0</v>
      </c>
      <c r="Q378" s="51">
        <f>'Pellets (Poly)'!H378</f>
        <v>0</v>
      </c>
      <c r="R378" s="51">
        <f>'Pellets (Poly)'!I378</f>
        <v>0</v>
      </c>
      <c r="S378" s="51">
        <f>'Fibers (Poly)'!C378</f>
        <v>0</v>
      </c>
      <c r="T378" s="51">
        <f>'Blocks (Poly)'!D378</f>
        <v>0</v>
      </c>
      <c r="U378" s="51">
        <f>'Slabs (Poly)'!F378</f>
        <v>0</v>
      </c>
      <c r="V378" s="51">
        <f>'Stairs (Poly)'!D378</f>
        <v>0</v>
      </c>
      <c r="W378" s="45">
        <f>Molds!C378</f>
        <v>0</v>
      </c>
      <c r="X378" s="45">
        <f xml:space="preserve"> 'Molded Items'!C378</f>
        <v>0</v>
      </c>
      <c r="Y378" s="45">
        <f>Inventories!$D378</f>
        <v>0</v>
      </c>
      <c r="Z378" s="45">
        <f>'Gripped Tools'!C378</f>
        <v>0</v>
      </c>
      <c r="AA378" s="45">
        <f>'Pogo Stick'!$C378</f>
        <v>0</v>
      </c>
      <c r="AB378" s="45">
        <f>'Custom Item'!$C378</f>
        <v>0</v>
      </c>
      <c r="AC378" s="45">
        <f>'[1]Items (MC)'!A378</f>
        <v>0</v>
      </c>
      <c r="AD378" s="45">
        <f>'[1]Blocks (MC)'!A378</f>
        <v>0</v>
      </c>
    </row>
    <row r="379" spans="1:30" x14ac:dyDescent="0.2">
      <c r="A379" s="44">
        <f>Ores!C379</f>
        <v>0</v>
      </c>
      <c r="B379" s="44">
        <f>Ingots!C379</f>
        <v>0</v>
      </c>
      <c r="C379" s="44">
        <f>'Block (Comp)'!C379</f>
        <v>0</v>
      </c>
      <c r="D379" s="45">
        <f>Catalysts!C379</f>
        <v>0</v>
      </c>
      <c r="E379" s="45">
        <f>'Pellets (Poly)'!F376</f>
        <v>0</v>
      </c>
      <c r="F379" s="45">
        <f>'Compound Vessels'!C381</f>
        <v>0</v>
      </c>
      <c r="G379" s="48">
        <f>'Complex Vessels'!F379</f>
        <v>0</v>
      </c>
      <c r="H379" s="48">
        <f>'Complex Vessels'!G379</f>
        <v>0</v>
      </c>
      <c r="I379" s="48">
        <f>'Complex Vessels'!H379</f>
        <v>0</v>
      </c>
      <c r="J379" s="48">
        <f>'Complex Vessels'!I379</f>
        <v>0</v>
      </c>
      <c r="K379" s="45">
        <f>'Element Vessels'!F379</f>
        <v>0</v>
      </c>
      <c r="L379" s="45">
        <f>'Element Vessels'!G379</f>
        <v>0</v>
      </c>
      <c r="M379" s="45">
        <f>'Element Vessels'!H379</f>
        <v>0</v>
      </c>
      <c r="N379" s="45">
        <f>'Element Vessels'!I379</f>
        <v>0</v>
      </c>
      <c r="O379" s="51">
        <f>'Pellets (Poly)'!F379</f>
        <v>0</v>
      </c>
      <c r="P379" s="51">
        <f>'Pellets (Poly)'!G379</f>
        <v>0</v>
      </c>
      <c r="Q379" s="51">
        <f>'Pellets (Poly)'!H379</f>
        <v>0</v>
      </c>
      <c r="R379" s="51">
        <f>'Pellets (Poly)'!I379</f>
        <v>0</v>
      </c>
      <c r="S379" s="51">
        <f>'Fibers (Poly)'!C379</f>
        <v>0</v>
      </c>
      <c r="T379" s="51">
        <f>'Blocks (Poly)'!D379</f>
        <v>0</v>
      </c>
      <c r="U379" s="51">
        <f>'Slabs (Poly)'!F379</f>
        <v>0</v>
      </c>
      <c r="V379" s="51">
        <f>'Stairs (Poly)'!D379</f>
        <v>0</v>
      </c>
      <c r="W379" s="45">
        <f>Molds!C379</f>
        <v>0</v>
      </c>
      <c r="X379" s="45">
        <f xml:space="preserve"> 'Molded Items'!C379</f>
        <v>0</v>
      </c>
      <c r="Y379" s="45">
        <f>Inventories!$D379</f>
        <v>0</v>
      </c>
      <c r="Z379" s="45">
        <f>'Gripped Tools'!C379</f>
        <v>0</v>
      </c>
      <c r="AA379" s="45">
        <f>'Pogo Stick'!$C379</f>
        <v>0</v>
      </c>
      <c r="AB379" s="45">
        <f>'Custom Item'!$C379</f>
        <v>0</v>
      </c>
      <c r="AC379" s="45">
        <f>'[1]Items (MC)'!A379</f>
        <v>0</v>
      </c>
      <c r="AD379" s="45">
        <f>'[1]Blocks (MC)'!A379</f>
        <v>0</v>
      </c>
    </row>
    <row r="380" spans="1:30" x14ac:dyDescent="0.2">
      <c r="A380" s="44">
        <f>Ores!C380</f>
        <v>0</v>
      </c>
      <c r="B380" s="44">
        <f>Ingots!C380</f>
        <v>0</v>
      </c>
      <c r="C380" s="44">
        <f>'Block (Comp)'!C380</f>
        <v>0</v>
      </c>
      <c r="D380" s="45">
        <f>Catalysts!C380</f>
        <v>0</v>
      </c>
      <c r="E380" s="45">
        <f>'Pellets (Poly)'!F377</f>
        <v>0</v>
      </c>
      <c r="F380" s="45">
        <f>'Compound Vessels'!C382</f>
        <v>0</v>
      </c>
      <c r="G380" s="48">
        <f>'Complex Vessels'!F380</f>
        <v>0</v>
      </c>
      <c r="H380" s="48">
        <f>'Complex Vessels'!G380</f>
        <v>0</v>
      </c>
      <c r="I380" s="48">
        <f>'Complex Vessels'!H380</f>
        <v>0</v>
      </c>
      <c r="J380" s="48">
        <f>'Complex Vessels'!I380</f>
        <v>0</v>
      </c>
      <c r="K380" s="45">
        <f>'Element Vessels'!F380</f>
        <v>0</v>
      </c>
      <c r="L380" s="45">
        <f>'Element Vessels'!G380</f>
        <v>0</v>
      </c>
      <c r="M380" s="45">
        <f>'Element Vessels'!H380</f>
        <v>0</v>
      </c>
      <c r="N380" s="45">
        <f>'Element Vessels'!I380</f>
        <v>0</v>
      </c>
      <c r="O380" s="51">
        <f>'Pellets (Poly)'!F380</f>
        <v>0</v>
      </c>
      <c r="P380" s="51">
        <f>'Pellets (Poly)'!G380</f>
        <v>0</v>
      </c>
      <c r="Q380" s="51">
        <f>'Pellets (Poly)'!H380</f>
        <v>0</v>
      </c>
      <c r="R380" s="51">
        <f>'Pellets (Poly)'!I380</f>
        <v>0</v>
      </c>
      <c r="S380" s="51">
        <f>'Fibers (Poly)'!C380</f>
        <v>0</v>
      </c>
      <c r="T380" s="51">
        <f>'Blocks (Poly)'!D380</f>
        <v>0</v>
      </c>
      <c r="U380" s="51">
        <f>'Slabs (Poly)'!F380</f>
        <v>0</v>
      </c>
      <c r="V380" s="51">
        <f>'Stairs (Poly)'!D380</f>
        <v>0</v>
      </c>
      <c r="W380" s="45">
        <f>Molds!C380</f>
        <v>0</v>
      </c>
      <c r="X380" s="45">
        <f xml:space="preserve"> 'Molded Items'!C380</f>
        <v>0</v>
      </c>
      <c r="Y380" s="45">
        <f>Inventories!$D380</f>
        <v>0</v>
      </c>
      <c r="Z380" s="45">
        <f>'Gripped Tools'!C380</f>
        <v>0</v>
      </c>
      <c r="AA380" s="45">
        <f>'Pogo Stick'!$C380</f>
        <v>0</v>
      </c>
      <c r="AB380" s="45">
        <f>'Custom Item'!$C380</f>
        <v>0</v>
      </c>
      <c r="AC380" s="45">
        <f>'[1]Items (MC)'!A380</f>
        <v>0</v>
      </c>
      <c r="AD380" s="45">
        <f>'[1]Blocks (MC)'!A380</f>
        <v>0</v>
      </c>
    </row>
    <row r="381" spans="1:30" x14ac:dyDescent="0.2">
      <c r="A381" s="44">
        <f>Ores!C381</f>
        <v>0</v>
      </c>
      <c r="B381" s="44">
        <f>Ingots!C381</f>
        <v>0</v>
      </c>
      <c r="C381" s="44">
        <f>'Block (Comp)'!C381</f>
        <v>0</v>
      </c>
      <c r="D381" s="45">
        <f>Catalysts!C381</f>
        <v>0</v>
      </c>
      <c r="E381" s="45">
        <f>'Pellets (Poly)'!F378</f>
        <v>0</v>
      </c>
      <c r="F381" s="45">
        <f>'Compound Vessels'!C383</f>
        <v>0</v>
      </c>
      <c r="G381" s="48">
        <f>'Complex Vessels'!F381</f>
        <v>0</v>
      </c>
      <c r="H381" s="48">
        <f>'Complex Vessels'!G381</f>
        <v>0</v>
      </c>
      <c r="I381" s="48">
        <f>'Complex Vessels'!H381</f>
        <v>0</v>
      </c>
      <c r="J381" s="48">
        <f>'Complex Vessels'!I381</f>
        <v>0</v>
      </c>
      <c r="K381" s="45">
        <f>'Element Vessels'!F381</f>
        <v>0</v>
      </c>
      <c r="L381" s="45">
        <f>'Element Vessels'!G381</f>
        <v>0</v>
      </c>
      <c r="M381" s="45">
        <f>'Element Vessels'!H381</f>
        <v>0</v>
      </c>
      <c r="N381" s="45">
        <f>'Element Vessels'!I381</f>
        <v>0</v>
      </c>
      <c r="O381" s="51">
        <f>'Pellets (Poly)'!F381</f>
        <v>0</v>
      </c>
      <c r="P381" s="51">
        <f>'Pellets (Poly)'!G381</f>
        <v>0</v>
      </c>
      <c r="Q381" s="51">
        <f>'Pellets (Poly)'!H381</f>
        <v>0</v>
      </c>
      <c r="R381" s="51">
        <f>'Pellets (Poly)'!I381</f>
        <v>0</v>
      </c>
      <c r="S381" s="51">
        <f>'Fibers (Poly)'!C381</f>
        <v>0</v>
      </c>
      <c r="T381" s="51">
        <f>'Blocks (Poly)'!D381</f>
        <v>0</v>
      </c>
      <c r="U381" s="51">
        <f>'Slabs (Poly)'!F381</f>
        <v>0</v>
      </c>
      <c r="V381" s="51">
        <f>'Stairs (Poly)'!D381</f>
        <v>0</v>
      </c>
      <c r="W381" s="45">
        <f>Molds!C381</f>
        <v>0</v>
      </c>
      <c r="X381" s="45">
        <f xml:space="preserve"> 'Molded Items'!C381</f>
        <v>0</v>
      </c>
      <c r="Y381" s="45">
        <f>Inventories!$D381</f>
        <v>0</v>
      </c>
      <c r="Z381" s="45">
        <f>'Gripped Tools'!C381</f>
        <v>0</v>
      </c>
      <c r="AA381" s="45">
        <f>'Pogo Stick'!$C381</f>
        <v>0</v>
      </c>
      <c r="AB381" s="45">
        <f>'Custom Item'!$C381</f>
        <v>0</v>
      </c>
      <c r="AC381" s="45">
        <f>'[1]Items (MC)'!A381</f>
        <v>0</v>
      </c>
      <c r="AD381" s="45">
        <f>'[1]Blocks (MC)'!A381</f>
        <v>0</v>
      </c>
    </row>
    <row r="382" spans="1:30" x14ac:dyDescent="0.2">
      <c r="A382" s="44">
        <f>Ores!C382</f>
        <v>0</v>
      </c>
      <c r="B382" s="44">
        <f>Ingots!C382</f>
        <v>0</v>
      </c>
      <c r="C382" s="44">
        <f>'Block (Comp)'!C382</f>
        <v>0</v>
      </c>
      <c r="D382" s="45">
        <f>Catalysts!C382</f>
        <v>0</v>
      </c>
      <c r="E382" s="45">
        <f>'Pellets (Poly)'!F379</f>
        <v>0</v>
      </c>
      <c r="F382" s="45">
        <f>'Compound Vessels'!C384</f>
        <v>0</v>
      </c>
      <c r="G382" s="48">
        <f>'Complex Vessels'!F382</f>
        <v>0</v>
      </c>
      <c r="H382" s="48">
        <f>'Complex Vessels'!G382</f>
        <v>0</v>
      </c>
      <c r="I382" s="48">
        <f>'Complex Vessels'!H382</f>
        <v>0</v>
      </c>
      <c r="J382" s="48">
        <f>'Complex Vessels'!I382</f>
        <v>0</v>
      </c>
      <c r="K382" s="45">
        <f>'Element Vessels'!F382</f>
        <v>0</v>
      </c>
      <c r="L382" s="45">
        <f>'Element Vessels'!G382</f>
        <v>0</v>
      </c>
      <c r="M382" s="45">
        <f>'Element Vessels'!H382</f>
        <v>0</v>
      </c>
      <c r="N382" s="45">
        <f>'Element Vessels'!I382</f>
        <v>0</v>
      </c>
      <c r="O382" s="51">
        <f>'Pellets (Poly)'!F382</f>
        <v>0</v>
      </c>
      <c r="P382" s="51">
        <f>'Pellets (Poly)'!G382</f>
        <v>0</v>
      </c>
      <c r="Q382" s="51">
        <f>'Pellets (Poly)'!H382</f>
        <v>0</v>
      </c>
      <c r="R382" s="51">
        <f>'Pellets (Poly)'!I382</f>
        <v>0</v>
      </c>
      <c r="S382" s="51">
        <f>'Fibers (Poly)'!C382</f>
        <v>0</v>
      </c>
      <c r="T382" s="51">
        <f>'Blocks (Poly)'!D382</f>
        <v>0</v>
      </c>
      <c r="U382" s="51">
        <f>'Slabs (Poly)'!F382</f>
        <v>0</v>
      </c>
      <c r="V382" s="51">
        <f>'Stairs (Poly)'!D382</f>
        <v>0</v>
      </c>
      <c r="W382" s="45">
        <f>Molds!C382</f>
        <v>0</v>
      </c>
      <c r="X382" s="45">
        <f xml:space="preserve"> 'Molded Items'!C382</f>
        <v>0</v>
      </c>
      <c r="Y382" s="45">
        <f>Inventories!$D382</f>
        <v>0</v>
      </c>
      <c r="Z382" s="45">
        <f>'Gripped Tools'!C382</f>
        <v>0</v>
      </c>
      <c r="AA382" s="45">
        <f>'Pogo Stick'!$C382</f>
        <v>0</v>
      </c>
      <c r="AB382" s="45">
        <f>'Custom Item'!$C382</f>
        <v>0</v>
      </c>
      <c r="AC382" s="45">
        <f>'[1]Items (MC)'!A382</f>
        <v>0</v>
      </c>
      <c r="AD382" s="45">
        <f>'[1]Blocks (MC)'!A382</f>
        <v>0</v>
      </c>
    </row>
    <row r="383" spans="1:30" x14ac:dyDescent="0.2">
      <c r="A383" s="44">
        <f>Ores!C383</f>
        <v>0</v>
      </c>
      <c r="B383" s="44">
        <f>Ingots!C383</f>
        <v>0</v>
      </c>
      <c r="C383" s="44">
        <f>'Block (Comp)'!C383</f>
        <v>0</v>
      </c>
      <c r="D383" s="45">
        <f>Catalysts!C383</f>
        <v>0</v>
      </c>
      <c r="E383" s="45">
        <f>'Pellets (Poly)'!F380</f>
        <v>0</v>
      </c>
      <c r="F383" s="45">
        <f>'Compound Vessels'!C385</f>
        <v>0</v>
      </c>
      <c r="G383" s="48">
        <f>'Complex Vessels'!F383</f>
        <v>0</v>
      </c>
      <c r="H383" s="48">
        <f>'Complex Vessels'!G383</f>
        <v>0</v>
      </c>
      <c r="I383" s="48">
        <f>'Complex Vessels'!H383</f>
        <v>0</v>
      </c>
      <c r="J383" s="48">
        <f>'Complex Vessels'!I383</f>
        <v>0</v>
      </c>
      <c r="K383" s="45">
        <f>'Element Vessels'!F383</f>
        <v>0</v>
      </c>
      <c r="L383" s="45">
        <f>'Element Vessels'!G383</f>
        <v>0</v>
      </c>
      <c r="M383" s="45">
        <f>'Element Vessels'!H383</f>
        <v>0</v>
      </c>
      <c r="N383" s="45">
        <f>'Element Vessels'!I383</f>
        <v>0</v>
      </c>
      <c r="O383" s="51">
        <f>'Pellets (Poly)'!F383</f>
        <v>0</v>
      </c>
      <c r="P383" s="51">
        <f>'Pellets (Poly)'!G383</f>
        <v>0</v>
      </c>
      <c r="Q383" s="51">
        <f>'Pellets (Poly)'!H383</f>
        <v>0</v>
      </c>
      <c r="R383" s="51">
        <f>'Pellets (Poly)'!I383</f>
        <v>0</v>
      </c>
      <c r="S383" s="51">
        <f>'Fibers (Poly)'!C383</f>
        <v>0</v>
      </c>
      <c r="T383" s="51">
        <f>'Blocks (Poly)'!D383</f>
        <v>0</v>
      </c>
      <c r="U383" s="51">
        <f>'Slabs (Poly)'!F383</f>
        <v>0</v>
      </c>
      <c r="V383" s="51">
        <f>'Stairs (Poly)'!D383</f>
        <v>0</v>
      </c>
      <c r="W383" s="45">
        <f>Molds!C383</f>
        <v>0</v>
      </c>
      <c r="X383" s="45">
        <f xml:space="preserve"> 'Molded Items'!C383</f>
        <v>0</v>
      </c>
      <c r="Y383" s="45">
        <f>Inventories!$D383</f>
        <v>0</v>
      </c>
      <c r="Z383" s="45">
        <f>'Gripped Tools'!C383</f>
        <v>0</v>
      </c>
      <c r="AA383" s="45">
        <f>'Pogo Stick'!$C383</f>
        <v>0</v>
      </c>
      <c r="AB383" s="45">
        <f>'Custom Item'!$C383</f>
        <v>0</v>
      </c>
      <c r="AC383" s="45">
        <f>'[1]Items (MC)'!A383</f>
        <v>0</v>
      </c>
      <c r="AD383" s="45">
        <f>'[1]Blocks (MC)'!A383</f>
        <v>0</v>
      </c>
    </row>
    <row r="384" spans="1:30" x14ac:dyDescent="0.2">
      <c r="A384" s="44">
        <f>Ores!C384</f>
        <v>0</v>
      </c>
      <c r="B384" s="44">
        <f>Ingots!C384</f>
        <v>0</v>
      </c>
      <c r="C384" s="44">
        <f>'Block (Comp)'!C384</f>
        <v>0</v>
      </c>
      <c r="D384" s="45">
        <f>Catalysts!C384</f>
        <v>0</v>
      </c>
      <c r="E384" s="45">
        <f>'Pellets (Poly)'!F381</f>
        <v>0</v>
      </c>
      <c r="F384" s="45">
        <f>'Compound Vessels'!C386</f>
        <v>0</v>
      </c>
      <c r="G384" s="48">
        <f>'Complex Vessels'!F384</f>
        <v>0</v>
      </c>
      <c r="H384" s="48">
        <f>'Complex Vessels'!G384</f>
        <v>0</v>
      </c>
      <c r="I384" s="48">
        <f>'Complex Vessels'!H384</f>
        <v>0</v>
      </c>
      <c r="J384" s="48">
        <f>'Complex Vessels'!I384</f>
        <v>0</v>
      </c>
      <c r="K384" s="45">
        <f>'Element Vessels'!F384</f>
        <v>0</v>
      </c>
      <c r="L384" s="45">
        <f>'Element Vessels'!G384</f>
        <v>0</v>
      </c>
      <c r="M384" s="45">
        <f>'Element Vessels'!H384</f>
        <v>0</v>
      </c>
      <c r="N384" s="45">
        <f>'Element Vessels'!I384</f>
        <v>0</v>
      </c>
      <c r="O384" s="51">
        <f>'Pellets (Poly)'!F384</f>
        <v>0</v>
      </c>
      <c r="P384" s="51">
        <f>'Pellets (Poly)'!G384</f>
        <v>0</v>
      </c>
      <c r="Q384" s="51">
        <f>'Pellets (Poly)'!H384</f>
        <v>0</v>
      </c>
      <c r="R384" s="51">
        <f>'Pellets (Poly)'!I384</f>
        <v>0</v>
      </c>
      <c r="S384" s="51">
        <f>'Fibers (Poly)'!C384</f>
        <v>0</v>
      </c>
      <c r="T384" s="51">
        <f>'Blocks (Poly)'!D384</f>
        <v>0</v>
      </c>
      <c r="U384" s="51">
        <f>'Slabs (Poly)'!F384</f>
        <v>0</v>
      </c>
      <c r="V384" s="51">
        <f>'Stairs (Poly)'!D384</f>
        <v>0</v>
      </c>
      <c r="W384" s="45">
        <f>Molds!C384</f>
        <v>0</v>
      </c>
      <c r="X384" s="45">
        <f xml:space="preserve"> 'Molded Items'!C384</f>
        <v>0</v>
      </c>
      <c r="Y384" s="45">
        <f>Inventories!$D384</f>
        <v>0</v>
      </c>
      <c r="Z384" s="45">
        <f>'Gripped Tools'!C384</f>
        <v>0</v>
      </c>
      <c r="AA384" s="45">
        <f>'Pogo Stick'!$C384</f>
        <v>0</v>
      </c>
      <c r="AB384" s="45">
        <f>'Custom Item'!$C384</f>
        <v>0</v>
      </c>
      <c r="AC384" s="45">
        <f>'[1]Items (MC)'!A384</f>
        <v>0</v>
      </c>
      <c r="AD384" s="45">
        <f>'[1]Blocks (MC)'!A384</f>
        <v>0</v>
      </c>
    </row>
    <row r="385" spans="1:30" x14ac:dyDescent="0.2">
      <c r="A385" s="44">
        <f>Ores!C385</f>
        <v>0</v>
      </c>
      <c r="B385" s="44">
        <f>Ingots!C385</f>
        <v>0</v>
      </c>
      <c r="C385" s="44">
        <f>'Block (Comp)'!C385</f>
        <v>0</v>
      </c>
      <c r="D385" s="45">
        <f>Catalysts!C385</f>
        <v>0</v>
      </c>
      <c r="E385" s="45">
        <f>'Pellets (Poly)'!F382</f>
        <v>0</v>
      </c>
      <c r="F385" s="45">
        <f>'Compound Vessels'!C387</f>
        <v>0</v>
      </c>
      <c r="G385" s="48">
        <f>'Complex Vessels'!F385</f>
        <v>0</v>
      </c>
      <c r="H385" s="48">
        <f>'Complex Vessels'!G385</f>
        <v>0</v>
      </c>
      <c r="I385" s="48">
        <f>'Complex Vessels'!H385</f>
        <v>0</v>
      </c>
      <c r="J385" s="48">
        <f>'Complex Vessels'!I385</f>
        <v>0</v>
      </c>
      <c r="K385" s="45">
        <f>'Element Vessels'!F385</f>
        <v>0</v>
      </c>
      <c r="L385" s="45">
        <f>'Element Vessels'!G385</f>
        <v>0</v>
      </c>
      <c r="M385" s="45">
        <f>'Element Vessels'!H385</f>
        <v>0</v>
      </c>
      <c r="N385" s="45">
        <f>'Element Vessels'!I385</f>
        <v>0</v>
      </c>
      <c r="O385" s="51">
        <f>'Pellets (Poly)'!F385</f>
        <v>0</v>
      </c>
      <c r="P385" s="51">
        <f>'Pellets (Poly)'!G385</f>
        <v>0</v>
      </c>
      <c r="Q385" s="51">
        <f>'Pellets (Poly)'!H385</f>
        <v>0</v>
      </c>
      <c r="R385" s="51">
        <f>'Pellets (Poly)'!I385</f>
        <v>0</v>
      </c>
      <c r="S385" s="51">
        <f>'Fibers (Poly)'!C385</f>
        <v>0</v>
      </c>
      <c r="T385" s="51">
        <f>'Blocks (Poly)'!D385</f>
        <v>0</v>
      </c>
      <c r="U385" s="51">
        <f>'Slabs (Poly)'!F385</f>
        <v>0</v>
      </c>
      <c r="V385" s="51">
        <f>'Stairs (Poly)'!D385</f>
        <v>0</v>
      </c>
      <c r="W385" s="45">
        <f>Molds!C385</f>
        <v>0</v>
      </c>
      <c r="X385" s="45">
        <f xml:space="preserve"> 'Molded Items'!C385</f>
        <v>0</v>
      </c>
      <c r="Y385" s="45">
        <f>Inventories!$D385</f>
        <v>0</v>
      </c>
      <c r="Z385" s="45">
        <f>'Gripped Tools'!C385</f>
        <v>0</v>
      </c>
      <c r="AA385" s="45">
        <f>'Pogo Stick'!$C385</f>
        <v>0</v>
      </c>
      <c r="AB385" s="45">
        <f>'Custom Item'!$C385</f>
        <v>0</v>
      </c>
      <c r="AC385" s="45">
        <f>'[1]Items (MC)'!A385</f>
        <v>0</v>
      </c>
      <c r="AD385" s="45">
        <f>'[1]Blocks (MC)'!A385</f>
        <v>0</v>
      </c>
    </row>
    <row r="386" spans="1:30" x14ac:dyDescent="0.2">
      <c r="A386" s="44">
        <f>Ores!C386</f>
        <v>0</v>
      </c>
      <c r="B386" s="44">
        <f>Ingots!C386</f>
        <v>0</v>
      </c>
      <c r="C386" s="44">
        <f>'Block (Comp)'!C386</f>
        <v>0</v>
      </c>
      <c r="D386" s="45">
        <f>Catalysts!C386</f>
        <v>0</v>
      </c>
      <c r="E386" s="45">
        <f>'Pellets (Poly)'!F383</f>
        <v>0</v>
      </c>
      <c r="F386" s="45">
        <f>'Compound Vessels'!C388</f>
        <v>0</v>
      </c>
      <c r="G386" s="48">
        <f>'Complex Vessels'!F386</f>
        <v>0</v>
      </c>
      <c r="H386" s="48">
        <f>'Complex Vessels'!G386</f>
        <v>0</v>
      </c>
      <c r="I386" s="48">
        <f>'Complex Vessels'!H386</f>
        <v>0</v>
      </c>
      <c r="J386" s="48">
        <f>'Complex Vessels'!I386</f>
        <v>0</v>
      </c>
      <c r="K386" s="45">
        <f>'Element Vessels'!F386</f>
        <v>0</v>
      </c>
      <c r="L386" s="45">
        <f>'Element Vessels'!G386</f>
        <v>0</v>
      </c>
      <c r="M386" s="45">
        <f>'Element Vessels'!H386</f>
        <v>0</v>
      </c>
      <c r="N386" s="45">
        <f>'Element Vessels'!I386</f>
        <v>0</v>
      </c>
      <c r="O386" s="51">
        <f>'Pellets (Poly)'!F386</f>
        <v>0</v>
      </c>
      <c r="P386" s="51">
        <f>'Pellets (Poly)'!G386</f>
        <v>0</v>
      </c>
      <c r="Q386" s="51">
        <f>'Pellets (Poly)'!H386</f>
        <v>0</v>
      </c>
      <c r="R386" s="51">
        <f>'Pellets (Poly)'!I386</f>
        <v>0</v>
      </c>
      <c r="S386" s="51">
        <f>'Fibers (Poly)'!C386</f>
        <v>0</v>
      </c>
      <c r="T386" s="51">
        <f>'Blocks (Poly)'!D386</f>
        <v>0</v>
      </c>
      <c r="U386" s="51">
        <f>'Slabs (Poly)'!F386</f>
        <v>0</v>
      </c>
      <c r="V386" s="51">
        <f>'Stairs (Poly)'!D386</f>
        <v>0</v>
      </c>
      <c r="W386" s="45">
        <f>Molds!C386</f>
        <v>0</v>
      </c>
      <c r="X386" s="45">
        <f xml:space="preserve"> 'Molded Items'!C386</f>
        <v>0</v>
      </c>
      <c r="Y386" s="45">
        <f>Inventories!$D386</f>
        <v>0</v>
      </c>
      <c r="Z386" s="45">
        <f>'Gripped Tools'!C386</f>
        <v>0</v>
      </c>
      <c r="AA386" s="45">
        <f>'Pogo Stick'!$C386</f>
        <v>0</v>
      </c>
      <c r="AB386" s="45">
        <f>'Custom Item'!$C386</f>
        <v>0</v>
      </c>
      <c r="AC386" s="45">
        <f>'[1]Items (MC)'!A386</f>
        <v>0</v>
      </c>
      <c r="AD386" s="45">
        <f>'[1]Blocks (MC)'!A386</f>
        <v>0</v>
      </c>
    </row>
    <row r="387" spans="1:30" x14ac:dyDescent="0.2">
      <c r="A387" s="44">
        <f>Ores!C387</f>
        <v>0</v>
      </c>
      <c r="B387" s="44">
        <f>Ingots!C387</f>
        <v>0</v>
      </c>
      <c r="C387" s="44">
        <f>'Block (Comp)'!C387</f>
        <v>0</v>
      </c>
      <c r="D387" s="45">
        <f>Catalysts!C387</f>
        <v>0</v>
      </c>
      <c r="E387" s="45">
        <f>'Pellets (Poly)'!F384</f>
        <v>0</v>
      </c>
      <c r="F387" s="45">
        <f>'Compound Vessels'!C389</f>
        <v>0</v>
      </c>
      <c r="G387" s="48">
        <f>'Complex Vessels'!F387</f>
        <v>0</v>
      </c>
      <c r="H387" s="48">
        <f>'Complex Vessels'!G387</f>
        <v>0</v>
      </c>
      <c r="I387" s="48">
        <f>'Complex Vessels'!H387</f>
        <v>0</v>
      </c>
      <c r="J387" s="48">
        <f>'Complex Vessels'!I387</f>
        <v>0</v>
      </c>
      <c r="K387" s="45">
        <f>'Element Vessels'!F387</f>
        <v>0</v>
      </c>
      <c r="L387" s="45">
        <f>'Element Vessels'!G387</f>
        <v>0</v>
      </c>
      <c r="M387" s="45">
        <f>'Element Vessels'!H387</f>
        <v>0</v>
      </c>
      <c r="N387" s="45">
        <f>'Element Vessels'!I387</f>
        <v>0</v>
      </c>
      <c r="O387" s="51">
        <f>'Pellets (Poly)'!F387</f>
        <v>0</v>
      </c>
      <c r="P387" s="51">
        <f>'Pellets (Poly)'!G387</f>
        <v>0</v>
      </c>
      <c r="Q387" s="51">
        <f>'Pellets (Poly)'!H387</f>
        <v>0</v>
      </c>
      <c r="R387" s="51">
        <f>'Pellets (Poly)'!I387</f>
        <v>0</v>
      </c>
      <c r="S387" s="51">
        <f>'Fibers (Poly)'!C387</f>
        <v>0</v>
      </c>
      <c r="T387" s="51">
        <f>'Blocks (Poly)'!D387</f>
        <v>0</v>
      </c>
      <c r="U387" s="51">
        <f>'Slabs (Poly)'!F387</f>
        <v>0</v>
      </c>
      <c r="V387" s="51">
        <f>'Stairs (Poly)'!D387</f>
        <v>0</v>
      </c>
      <c r="W387" s="45">
        <f>Molds!C387</f>
        <v>0</v>
      </c>
      <c r="X387" s="45">
        <f xml:space="preserve"> 'Molded Items'!C387</f>
        <v>0</v>
      </c>
      <c r="Y387" s="45">
        <f>Inventories!$D387</f>
        <v>0</v>
      </c>
      <c r="Z387" s="45">
        <f>'Gripped Tools'!C387</f>
        <v>0</v>
      </c>
      <c r="AA387" s="45">
        <f>'Pogo Stick'!$C387</f>
        <v>0</v>
      </c>
      <c r="AB387" s="45">
        <f>'Custom Item'!$C387</f>
        <v>0</v>
      </c>
      <c r="AC387" s="45">
        <f>'[1]Items (MC)'!A387</f>
        <v>0</v>
      </c>
      <c r="AD387" s="45">
        <f>'[1]Blocks (MC)'!A387</f>
        <v>0</v>
      </c>
    </row>
    <row r="388" spans="1:30" x14ac:dyDescent="0.2">
      <c r="A388" s="44">
        <f>Ores!C388</f>
        <v>0</v>
      </c>
      <c r="B388" s="44">
        <f>Ingots!C388</f>
        <v>0</v>
      </c>
      <c r="C388" s="44">
        <f>'Block (Comp)'!C388</f>
        <v>0</v>
      </c>
      <c r="D388" s="45">
        <f>Catalysts!C388</f>
        <v>0</v>
      </c>
      <c r="E388" s="45">
        <f>'Pellets (Poly)'!F385</f>
        <v>0</v>
      </c>
      <c r="F388" s="45">
        <f>'Compound Vessels'!C390</f>
        <v>0</v>
      </c>
      <c r="G388" s="48">
        <f>'Complex Vessels'!F388</f>
        <v>0</v>
      </c>
      <c r="H388" s="48">
        <f>'Complex Vessels'!G388</f>
        <v>0</v>
      </c>
      <c r="I388" s="48">
        <f>'Complex Vessels'!H388</f>
        <v>0</v>
      </c>
      <c r="J388" s="48">
        <f>'Complex Vessels'!I388</f>
        <v>0</v>
      </c>
      <c r="K388" s="45">
        <f>'Element Vessels'!F388</f>
        <v>0</v>
      </c>
      <c r="L388" s="45">
        <f>'Element Vessels'!G388</f>
        <v>0</v>
      </c>
      <c r="M388" s="45">
        <f>'Element Vessels'!H388</f>
        <v>0</v>
      </c>
      <c r="N388" s="45">
        <f>'Element Vessels'!I388</f>
        <v>0</v>
      </c>
      <c r="O388" s="51">
        <f>'Pellets (Poly)'!F388</f>
        <v>0</v>
      </c>
      <c r="P388" s="51">
        <f>'Pellets (Poly)'!G388</f>
        <v>0</v>
      </c>
      <c r="Q388" s="51">
        <f>'Pellets (Poly)'!H388</f>
        <v>0</v>
      </c>
      <c r="R388" s="51">
        <f>'Pellets (Poly)'!I388</f>
        <v>0</v>
      </c>
      <c r="S388" s="51">
        <f>'Fibers (Poly)'!C388</f>
        <v>0</v>
      </c>
      <c r="T388" s="51">
        <f>'Blocks (Poly)'!D388</f>
        <v>0</v>
      </c>
      <c r="U388" s="51">
        <f>'Slabs (Poly)'!F388</f>
        <v>0</v>
      </c>
      <c r="V388" s="51">
        <f>'Stairs (Poly)'!D388</f>
        <v>0</v>
      </c>
      <c r="W388" s="45">
        <f>Molds!C388</f>
        <v>0</v>
      </c>
      <c r="X388" s="45">
        <f xml:space="preserve"> 'Molded Items'!C388</f>
        <v>0</v>
      </c>
      <c r="Y388" s="45">
        <f>Inventories!$D388</f>
        <v>0</v>
      </c>
      <c r="Z388" s="45">
        <f>'Gripped Tools'!C388</f>
        <v>0</v>
      </c>
      <c r="AA388" s="45">
        <f>'Pogo Stick'!$C388</f>
        <v>0</v>
      </c>
      <c r="AB388" s="45">
        <f>'Custom Item'!$C388</f>
        <v>0</v>
      </c>
      <c r="AC388" s="45">
        <f>'[1]Items (MC)'!A388</f>
        <v>0</v>
      </c>
      <c r="AD388" s="45">
        <f>'[1]Blocks (MC)'!A388</f>
        <v>0</v>
      </c>
    </row>
    <row r="389" spans="1:30" x14ac:dyDescent="0.2">
      <c r="A389" s="44">
        <f>Ores!C389</f>
        <v>0</v>
      </c>
      <c r="B389" s="44">
        <f>Ingots!C389</f>
        <v>0</v>
      </c>
      <c r="C389" s="44">
        <f>'Block (Comp)'!C389</f>
        <v>0</v>
      </c>
      <c r="D389" s="45">
        <f>Catalysts!C389</f>
        <v>0</v>
      </c>
      <c r="E389" s="45">
        <f>'Pellets (Poly)'!F386</f>
        <v>0</v>
      </c>
      <c r="F389" s="45">
        <f>'Compound Vessels'!C391</f>
        <v>0</v>
      </c>
      <c r="G389" s="48">
        <f>'Complex Vessels'!F389</f>
        <v>0</v>
      </c>
      <c r="H389" s="48">
        <f>'Complex Vessels'!G389</f>
        <v>0</v>
      </c>
      <c r="I389" s="48">
        <f>'Complex Vessels'!H389</f>
        <v>0</v>
      </c>
      <c r="J389" s="48">
        <f>'Complex Vessels'!I389</f>
        <v>0</v>
      </c>
      <c r="K389" s="45">
        <f>'Element Vessels'!F389</f>
        <v>0</v>
      </c>
      <c r="L389" s="45">
        <f>'Element Vessels'!G389</f>
        <v>0</v>
      </c>
      <c r="M389" s="45">
        <f>'Element Vessels'!H389</f>
        <v>0</v>
      </c>
      <c r="N389" s="45">
        <f>'Element Vessels'!I389</f>
        <v>0</v>
      </c>
      <c r="O389" s="51">
        <f>'Pellets (Poly)'!F389</f>
        <v>0</v>
      </c>
      <c r="P389" s="51">
        <f>'Pellets (Poly)'!G389</f>
        <v>0</v>
      </c>
      <c r="Q389" s="51">
        <f>'Pellets (Poly)'!H389</f>
        <v>0</v>
      </c>
      <c r="R389" s="51">
        <f>'Pellets (Poly)'!I389</f>
        <v>0</v>
      </c>
      <c r="S389" s="51">
        <f>'Fibers (Poly)'!C389</f>
        <v>0</v>
      </c>
      <c r="T389" s="51">
        <f>'Blocks (Poly)'!D389</f>
        <v>0</v>
      </c>
      <c r="U389" s="51">
        <f>'Slabs (Poly)'!F389</f>
        <v>0</v>
      </c>
      <c r="V389" s="51">
        <f>'Stairs (Poly)'!D389</f>
        <v>0</v>
      </c>
      <c r="W389" s="45">
        <f>Molds!C389</f>
        <v>0</v>
      </c>
      <c r="X389" s="45">
        <f xml:space="preserve"> 'Molded Items'!C389</f>
        <v>0</v>
      </c>
      <c r="Y389" s="45">
        <f>Inventories!$D389</f>
        <v>0</v>
      </c>
      <c r="Z389" s="45">
        <f>'Gripped Tools'!C389</f>
        <v>0</v>
      </c>
      <c r="AA389" s="45">
        <f>'Pogo Stick'!$C389</f>
        <v>0</v>
      </c>
      <c r="AB389" s="45">
        <f>'Custom Item'!$C389</f>
        <v>0</v>
      </c>
      <c r="AC389" s="45">
        <f>'[1]Items (MC)'!A389</f>
        <v>0</v>
      </c>
      <c r="AD389" s="45">
        <f>'[1]Blocks (MC)'!A389</f>
        <v>0</v>
      </c>
    </row>
    <row r="390" spans="1:30" x14ac:dyDescent="0.2">
      <c r="A390" s="44">
        <f>Ores!C390</f>
        <v>0</v>
      </c>
      <c r="B390" s="44">
        <f>Ingots!C390</f>
        <v>0</v>
      </c>
      <c r="C390" s="44">
        <f>'Block (Comp)'!C390</f>
        <v>0</v>
      </c>
      <c r="D390" s="45">
        <f>Catalysts!C390</f>
        <v>0</v>
      </c>
      <c r="E390" s="45">
        <f>'Pellets (Poly)'!F387</f>
        <v>0</v>
      </c>
      <c r="F390" s="45">
        <f>'Compound Vessels'!C392</f>
        <v>0</v>
      </c>
      <c r="G390" s="48">
        <f>'Complex Vessels'!F390</f>
        <v>0</v>
      </c>
      <c r="H390" s="48">
        <f>'Complex Vessels'!G390</f>
        <v>0</v>
      </c>
      <c r="I390" s="48">
        <f>'Complex Vessels'!H390</f>
        <v>0</v>
      </c>
      <c r="J390" s="48">
        <f>'Complex Vessels'!I390</f>
        <v>0</v>
      </c>
      <c r="K390" s="45">
        <f>'Element Vessels'!F390</f>
        <v>0</v>
      </c>
      <c r="L390" s="45">
        <f>'Element Vessels'!G390</f>
        <v>0</v>
      </c>
      <c r="M390" s="45">
        <f>'Element Vessels'!H390</f>
        <v>0</v>
      </c>
      <c r="N390" s="45">
        <f>'Element Vessels'!I390</f>
        <v>0</v>
      </c>
      <c r="O390" s="51">
        <f>'Pellets (Poly)'!F390</f>
        <v>0</v>
      </c>
      <c r="P390" s="51">
        <f>'Pellets (Poly)'!G390</f>
        <v>0</v>
      </c>
      <c r="Q390" s="51">
        <f>'Pellets (Poly)'!H390</f>
        <v>0</v>
      </c>
      <c r="R390" s="51">
        <f>'Pellets (Poly)'!I390</f>
        <v>0</v>
      </c>
      <c r="S390" s="51">
        <f>'Fibers (Poly)'!C390</f>
        <v>0</v>
      </c>
      <c r="T390" s="51">
        <f>'Blocks (Poly)'!D390</f>
        <v>0</v>
      </c>
      <c r="U390" s="51">
        <f>'Slabs (Poly)'!F390</f>
        <v>0</v>
      </c>
      <c r="V390" s="51">
        <f>'Stairs (Poly)'!D390</f>
        <v>0</v>
      </c>
      <c r="W390" s="45">
        <f>Molds!C390</f>
        <v>0</v>
      </c>
      <c r="X390" s="45">
        <f xml:space="preserve"> 'Molded Items'!C390</f>
        <v>0</v>
      </c>
      <c r="Y390" s="45">
        <f>Inventories!$D390</f>
        <v>0</v>
      </c>
      <c r="Z390" s="45">
        <f>'Gripped Tools'!C390</f>
        <v>0</v>
      </c>
      <c r="AA390" s="45">
        <f>'Pogo Stick'!$C390</f>
        <v>0</v>
      </c>
      <c r="AB390" s="45">
        <f>'Custom Item'!$C390</f>
        <v>0</v>
      </c>
      <c r="AC390" s="45">
        <f>'[1]Items (MC)'!A390</f>
        <v>0</v>
      </c>
      <c r="AD390" s="45">
        <f>'[1]Blocks (MC)'!A390</f>
        <v>0</v>
      </c>
    </row>
    <row r="391" spans="1:30" x14ac:dyDescent="0.2">
      <c r="A391" s="44">
        <f>Ores!C391</f>
        <v>0</v>
      </c>
      <c r="B391" s="44">
        <f>Ingots!C391</f>
        <v>0</v>
      </c>
      <c r="C391" s="44">
        <f>'Block (Comp)'!C391</f>
        <v>0</v>
      </c>
      <c r="D391" s="45">
        <f>Catalysts!C391</f>
        <v>0</v>
      </c>
      <c r="E391" s="45">
        <f>'Pellets (Poly)'!F388</f>
        <v>0</v>
      </c>
      <c r="F391" s="45">
        <f>'Compound Vessels'!C393</f>
        <v>0</v>
      </c>
      <c r="G391" s="48">
        <f>'Complex Vessels'!F391</f>
        <v>0</v>
      </c>
      <c r="H391" s="48">
        <f>'Complex Vessels'!G391</f>
        <v>0</v>
      </c>
      <c r="I391" s="48">
        <f>'Complex Vessels'!H391</f>
        <v>0</v>
      </c>
      <c r="J391" s="48">
        <f>'Complex Vessels'!I391</f>
        <v>0</v>
      </c>
      <c r="K391" s="45">
        <f>'Element Vessels'!F391</f>
        <v>0</v>
      </c>
      <c r="L391" s="45">
        <f>'Element Vessels'!G391</f>
        <v>0</v>
      </c>
      <c r="M391" s="45">
        <f>'Element Vessels'!H391</f>
        <v>0</v>
      </c>
      <c r="N391" s="45">
        <f>'Element Vessels'!I391</f>
        <v>0</v>
      </c>
      <c r="O391" s="51">
        <f>'Pellets (Poly)'!F391</f>
        <v>0</v>
      </c>
      <c r="P391" s="51">
        <f>'Pellets (Poly)'!G391</f>
        <v>0</v>
      </c>
      <c r="Q391" s="51">
        <f>'Pellets (Poly)'!H391</f>
        <v>0</v>
      </c>
      <c r="R391" s="51">
        <f>'Pellets (Poly)'!I391</f>
        <v>0</v>
      </c>
      <c r="S391" s="51">
        <f>'Fibers (Poly)'!C391</f>
        <v>0</v>
      </c>
      <c r="T391" s="51">
        <f>'Blocks (Poly)'!D391</f>
        <v>0</v>
      </c>
      <c r="U391" s="51">
        <f>'Slabs (Poly)'!F391</f>
        <v>0</v>
      </c>
      <c r="V391" s="51">
        <f>'Stairs (Poly)'!D391</f>
        <v>0</v>
      </c>
      <c r="W391" s="45">
        <f>Molds!C391</f>
        <v>0</v>
      </c>
      <c r="X391" s="45">
        <f xml:space="preserve"> 'Molded Items'!C391</f>
        <v>0</v>
      </c>
      <c r="Y391" s="45">
        <f>Inventories!$D391</f>
        <v>0</v>
      </c>
      <c r="Z391" s="45">
        <f>'Gripped Tools'!C391</f>
        <v>0</v>
      </c>
      <c r="AA391" s="45">
        <f>'Pogo Stick'!$C391</f>
        <v>0</v>
      </c>
      <c r="AB391" s="45">
        <f>'Custom Item'!$C391</f>
        <v>0</v>
      </c>
      <c r="AC391" s="45">
        <f>'[1]Items (MC)'!A391</f>
        <v>0</v>
      </c>
      <c r="AD391" s="45">
        <f>'[1]Blocks (MC)'!A391</f>
        <v>0</v>
      </c>
    </row>
    <row r="392" spans="1:30" x14ac:dyDescent="0.2">
      <c r="A392" s="44">
        <f>Ores!C392</f>
        <v>0</v>
      </c>
      <c r="B392" s="44">
        <f>Ingots!C392</f>
        <v>0</v>
      </c>
      <c r="C392" s="44">
        <f>'Block (Comp)'!C392</f>
        <v>0</v>
      </c>
      <c r="D392" s="45">
        <f>Catalysts!C392</f>
        <v>0</v>
      </c>
      <c r="E392" s="45">
        <f>'Pellets (Poly)'!F389</f>
        <v>0</v>
      </c>
      <c r="F392" s="45">
        <f>'Compound Vessels'!C394</f>
        <v>0</v>
      </c>
      <c r="G392" s="48">
        <f>'Complex Vessels'!F392</f>
        <v>0</v>
      </c>
      <c r="H392" s="48">
        <f>'Complex Vessels'!G392</f>
        <v>0</v>
      </c>
      <c r="I392" s="48">
        <f>'Complex Vessels'!H392</f>
        <v>0</v>
      </c>
      <c r="J392" s="48">
        <f>'Complex Vessels'!I392</f>
        <v>0</v>
      </c>
      <c r="K392" s="45">
        <f>'Element Vessels'!F392</f>
        <v>0</v>
      </c>
      <c r="L392" s="45">
        <f>'Element Vessels'!G392</f>
        <v>0</v>
      </c>
      <c r="M392" s="45">
        <f>'Element Vessels'!H392</f>
        <v>0</v>
      </c>
      <c r="N392" s="45">
        <f>'Element Vessels'!I392</f>
        <v>0</v>
      </c>
      <c r="O392" s="51">
        <f>'Pellets (Poly)'!F392</f>
        <v>0</v>
      </c>
      <c r="P392" s="51">
        <f>'Pellets (Poly)'!G392</f>
        <v>0</v>
      </c>
      <c r="Q392" s="51">
        <f>'Pellets (Poly)'!H392</f>
        <v>0</v>
      </c>
      <c r="R392" s="51">
        <f>'Pellets (Poly)'!I392</f>
        <v>0</v>
      </c>
      <c r="S392" s="51">
        <f>'Fibers (Poly)'!C392</f>
        <v>0</v>
      </c>
      <c r="T392" s="51">
        <f>'Blocks (Poly)'!D392</f>
        <v>0</v>
      </c>
      <c r="U392" s="51">
        <f>'Slabs (Poly)'!F392</f>
        <v>0</v>
      </c>
      <c r="V392" s="51">
        <f>'Stairs (Poly)'!D392</f>
        <v>0</v>
      </c>
      <c r="W392" s="45">
        <f>Molds!C392</f>
        <v>0</v>
      </c>
      <c r="X392" s="45">
        <f xml:space="preserve"> 'Molded Items'!C392</f>
        <v>0</v>
      </c>
      <c r="Y392" s="45">
        <f>Inventories!$D392</f>
        <v>0</v>
      </c>
      <c r="Z392" s="45">
        <f>'Gripped Tools'!C392</f>
        <v>0</v>
      </c>
      <c r="AA392" s="45">
        <f>'Pogo Stick'!$C392</f>
        <v>0</v>
      </c>
      <c r="AB392" s="45">
        <f>'Custom Item'!$C392</f>
        <v>0</v>
      </c>
      <c r="AC392" s="45">
        <f>'[1]Items (MC)'!A392</f>
        <v>0</v>
      </c>
      <c r="AD392" s="45">
        <f>'[1]Blocks (MC)'!A392</f>
        <v>0</v>
      </c>
    </row>
    <row r="393" spans="1:30" x14ac:dyDescent="0.2">
      <c r="A393" s="44">
        <f>Ores!C393</f>
        <v>0</v>
      </c>
      <c r="B393" s="44">
        <f>Ingots!C393</f>
        <v>0</v>
      </c>
      <c r="C393" s="44">
        <f>'Block (Comp)'!C393</f>
        <v>0</v>
      </c>
      <c r="D393" s="45">
        <f>Catalysts!C393</f>
        <v>0</v>
      </c>
      <c r="E393" s="45">
        <f>'Pellets (Poly)'!F390</f>
        <v>0</v>
      </c>
      <c r="F393" s="45">
        <f>'Compound Vessels'!C395</f>
        <v>0</v>
      </c>
      <c r="G393" s="48">
        <f>'Complex Vessels'!F393</f>
        <v>0</v>
      </c>
      <c r="H393" s="48">
        <f>'Complex Vessels'!G393</f>
        <v>0</v>
      </c>
      <c r="I393" s="48">
        <f>'Complex Vessels'!H393</f>
        <v>0</v>
      </c>
      <c r="J393" s="48">
        <f>'Complex Vessels'!I393</f>
        <v>0</v>
      </c>
      <c r="K393" s="45">
        <f>'Element Vessels'!F393</f>
        <v>0</v>
      </c>
      <c r="L393" s="45">
        <f>'Element Vessels'!G393</f>
        <v>0</v>
      </c>
      <c r="M393" s="45">
        <f>'Element Vessels'!H393</f>
        <v>0</v>
      </c>
      <c r="N393" s="45">
        <f>'Element Vessels'!I393</f>
        <v>0</v>
      </c>
      <c r="O393" s="51">
        <f>'Pellets (Poly)'!F393</f>
        <v>0</v>
      </c>
      <c r="P393" s="51">
        <f>'Pellets (Poly)'!G393</f>
        <v>0</v>
      </c>
      <c r="Q393" s="51">
        <f>'Pellets (Poly)'!H393</f>
        <v>0</v>
      </c>
      <c r="R393" s="51">
        <f>'Pellets (Poly)'!I393</f>
        <v>0</v>
      </c>
      <c r="S393" s="51">
        <f>'Fibers (Poly)'!C393</f>
        <v>0</v>
      </c>
      <c r="T393" s="51">
        <f>'Blocks (Poly)'!D393</f>
        <v>0</v>
      </c>
      <c r="U393" s="51">
        <f>'Slabs (Poly)'!F393</f>
        <v>0</v>
      </c>
      <c r="V393" s="51">
        <f>'Stairs (Poly)'!D393</f>
        <v>0</v>
      </c>
      <c r="W393" s="45">
        <f>Molds!C393</f>
        <v>0</v>
      </c>
      <c r="X393" s="45">
        <f xml:space="preserve"> 'Molded Items'!C393</f>
        <v>0</v>
      </c>
      <c r="Y393" s="45">
        <f>Inventories!$D393</f>
        <v>0</v>
      </c>
      <c r="Z393" s="45">
        <f>'Gripped Tools'!C393</f>
        <v>0</v>
      </c>
      <c r="AA393" s="45">
        <f>'Pogo Stick'!$C393</f>
        <v>0</v>
      </c>
      <c r="AB393" s="45">
        <f>'Custom Item'!$C393</f>
        <v>0</v>
      </c>
      <c r="AC393" s="45">
        <f>'[1]Items (MC)'!A393</f>
        <v>0</v>
      </c>
      <c r="AD393" s="45">
        <f>'[1]Blocks (MC)'!A393</f>
        <v>0</v>
      </c>
    </row>
    <row r="394" spans="1:30" x14ac:dyDescent="0.2">
      <c r="A394" s="44">
        <f>Ores!C394</f>
        <v>0</v>
      </c>
      <c r="B394" s="44">
        <f>Ingots!C394</f>
        <v>0</v>
      </c>
      <c r="C394" s="44">
        <f>'Block (Comp)'!C394</f>
        <v>0</v>
      </c>
      <c r="D394" s="45">
        <f>Catalysts!C394</f>
        <v>0</v>
      </c>
      <c r="E394" s="45">
        <f>'Pellets (Poly)'!F391</f>
        <v>0</v>
      </c>
      <c r="F394" s="45">
        <f>'Compound Vessels'!C396</f>
        <v>0</v>
      </c>
      <c r="G394" s="48">
        <f>'Complex Vessels'!F394</f>
        <v>0</v>
      </c>
      <c r="H394" s="48">
        <f>'Complex Vessels'!G394</f>
        <v>0</v>
      </c>
      <c r="I394" s="48">
        <f>'Complex Vessels'!H394</f>
        <v>0</v>
      </c>
      <c r="J394" s="48">
        <f>'Complex Vessels'!I394</f>
        <v>0</v>
      </c>
      <c r="K394" s="45">
        <f>'Element Vessels'!F394</f>
        <v>0</v>
      </c>
      <c r="L394" s="45">
        <f>'Element Vessels'!G394</f>
        <v>0</v>
      </c>
      <c r="M394" s="45">
        <f>'Element Vessels'!H394</f>
        <v>0</v>
      </c>
      <c r="N394" s="45">
        <f>'Element Vessels'!I394</f>
        <v>0</v>
      </c>
      <c r="O394" s="51">
        <f>'Pellets (Poly)'!F394</f>
        <v>0</v>
      </c>
      <c r="P394" s="51">
        <f>'Pellets (Poly)'!G394</f>
        <v>0</v>
      </c>
      <c r="Q394" s="51">
        <f>'Pellets (Poly)'!H394</f>
        <v>0</v>
      </c>
      <c r="R394" s="51">
        <f>'Pellets (Poly)'!I394</f>
        <v>0</v>
      </c>
      <c r="S394" s="51">
        <f>'Fibers (Poly)'!C394</f>
        <v>0</v>
      </c>
      <c r="T394" s="51">
        <f>'Blocks (Poly)'!D394</f>
        <v>0</v>
      </c>
      <c r="U394" s="51">
        <f>'Slabs (Poly)'!F394</f>
        <v>0</v>
      </c>
      <c r="V394" s="51">
        <f>'Stairs (Poly)'!D394</f>
        <v>0</v>
      </c>
      <c r="W394" s="45">
        <f>Molds!C394</f>
        <v>0</v>
      </c>
      <c r="X394" s="45">
        <f xml:space="preserve"> 'Molded Items'!C394</f>
        <v>0</v>
      </c>
      <c r="Y394" s="45">
        <f>Inventories!$D394</f>
        <v>0</v>
      </c>
      <c r="Z394" s="45">
        <f>'Gripped Tools'!C394</f>
        <v>0</v>
      </c>
      <c r="AA394" s="45">
        <f>'Pogo Stick'!$C394</f>
        <v>0</v>
      </c>
      <c r="AB394" s="45">
        <f>'Custom Item'!$C394</f>
        <v>0</v>
      </c>
      <c r="AC394" s="45">
        <f>'[1]Items (MC)'!A394</f>
        <v>0</v>
      </c>
      <c r="AD394" s="45">
        <f>'[1]Blocks (MC)'!A394</f>
        <v>0</v>
      </c>
    </row>
    <row r="395" spans="1:30" x14ac:dyDescent="0.2">
      <c r="A395" s="44">
        <f>Ores!C395</f>
        <v>0</v>
      </c>
      <c r="B395" s="44">
        <f>Ingots!C395</f>
        <v>0</v>
      </c>
      <c r="C395" s="44">
        <f>'Block (Comp)'!C395</f>
        <v>0</v>
      </c>
      <c r="D395" s="45">
        <f>Catalysts!C395</f>
        <v>0</v>
      </c>
      <c r="E395" s="45">
        <f>'Pellets (Poly)'!F392</f>
        <v>0</v>
      </c>
      <c r="F395" s="45">
        <f>'Compound Vessels'!C397</f>
        <v>0</v>
      </c>
      <c r="G395" s="48">
        <f>'Complex Vessels'!F395</f>
        <v>0</v>
      </c>
      <c r="H395" s="48">
        <f>'Complex Vessels'!G395</f>
        <v>0</v>
      </c>
      <c r="I395" s="48">
        <f>'Complex Vessels'!H395</f>
        <v>0</v>
      </c>
      <c r="J395" s="48">
        <f>'Complex Vessels'!I395</f>
        <v>0</v>
      </c>
      <c r="K395" s="45">
        <f>'Element Vessels'!F395</f>
        <v>0</v>
      </c>
      <c r="L395" s="45">
        <f>'Element Vessels'!G395</f>
        <v>0</v>
      </c>
      <c r="M395" s="45">
        <f>'Element Vessels'!H395</f>
        <v>0</v>
      </c>
      <c r="N395" s="45">
        <f>'Element Vessels'!I395</f>
        <v>0</v>
      </c>
      <c r="O395" s="51">
        <f>'Pellets (Poly)'!F395</f>
        <v>0</v>
      </c>
      <c r="P395" s="51">
        <f>'Pellets (Poly)'!G395</f>
        <v>0</v>
      </c>
      <c r="Q395" s="51">
        <f>'Pellets (Poly)'!H395</f>
        <v>0</v>
      </c>
      <c r="R395" s="51">
        <f>'Pellets (Poly)'!I395</f>
        <v>0</v>
      </c>
      <c r="S395" s="51">
        <f>'Fibers (Poly)'!C395</f>
        <v>0</v>
      </c>
      <c r="T395" s="51">
        <f>'Blocks (Poly)'!D395</f>
        <v>0</v>
      </c>
      <c r="U395" s="51">
        <f>'Slabs (Poly)'!F395</f>
        <v>0</v>
      </c>
      <c r="V395" s="51">
        <f>'Stairs (Poly)'!D395</f>
        <v>0</v>
      </c>
      <c r="W395" s="45">
        <f>Molds!C395</f>
        <v>0</v>
      </c>
      <c r="X395" s="45">
        <f xml:space="preserve"> 'Molded Items'!C395</f>
        <v>0</v>
      </c>
      <c r="Y395" s="45">
        <f>Inventories!$D395</f>
        <v>0</v>
      </c>
      <c r="Z395" s="45">
        <f>'Gripped Tools'!C395</f>
        <v>0</v>
      </c>
      <c r="AA395" s="45">
        <f>'Pogo Stick'!$C395</f>
        <v>0</v>
      </c>
      <c r="AB395" s="45">
        <f>'Custom Item'!$C395</f>
        <v>0</v>
      </c>
      <c r="AC395" s="45">
        <f>'[1]Items (MC)'!A395</f>
        <v>0</v>
      </c>
      <c r="AD395" s="45">
        <f>'[1]Blocks (MC)'!A395</f>
        <v>0</v>
      </c>
    </row>
    <row r="396" spans="1:30" x14ac:dyDescent="0.2">
      <c r="A396" s="44">
        <f>Ores!C396</f>
        <v>0</v>
      </c>
      <c r="B396" s="44">
        <f>Ingots!C396</f>
        <v>0</v>
      </c>
      <c r="C396" s="44">
        <f>'Block (Comp)'!C396</f>
        <v>0</v>
      </c>
      <c r="D396" s="45">
        <f>Catalysts!C396</f>
        <v>0</v>
      </c>
      <c r="E396" s="45">
        <f>'Pellets (Poly)'!F393</f>
        <v>0</v>
      </c>
      <c r="F396" s="45">
        <f>'Compound Vessels'!C398</f>
        <v>0</v>
      </c>
      <c r="G396" s="48">
        <f>'Complex Vessels'!F396</f>
        <v>0</v>
      </c>
      <c r="H396" s="48">
        <f>'Complex Vessels'!G396</f>
        <v>0</v>
      </c>
      <c r="I396" s="48">
        <f>'Complex Vessels'!H396</f>
        <v>0</v>
      </c>
      <c r="J396" s="48">
        <f>'Complex Vessels'!I396</f>
        <v>0</v>
      </c>
      <c r="K396" s="45">
        <f>'Element Vessels'!F396</f>
        <v>0</v>
      </c>
      <c r="L396" s="45">
        <f>'Element Vessels'!G396</f>
        <v>0</v>
      </c>
      <c r="M396" s="45">
        <f>'Element Vessels'!H396</f>
        <v>0</v>
      </c>
      <c r="N396" s="45">
        <f>'Element Vessels'!I396</f>
        <v>0</v>
      </c>
      <c r="O396" s="51">
        <f>'Pellets (Poly)'!F396</f>
        <v>0</v>
      </c>
      <c r="P396" s="51">
        <f>'Pellets (Poly)'!G396</f>
        <v>0</v>
      </c>
      <c r="Q396" s="51">
        <f>'Pellets (Poly)'!H396</f>
        <v>0</v>
      </c>
      <c r="R396" s="51">
        <f>'Pellets (Poly)'!I396</f>
        <v>0</v>
      </c>
      <c r="S396" s="51">
        <f>'Fibers (Poly)'!C396</f>
        <v>0</v>
      </c>
      <c r="T396" s="51">
        <f>'Blocks (Poly)'!D396</f>
        <v>0</v>
      </c>
      <c r="U396" s="51">
        <f>'Slabs (Poly)'!F396</f>
        <v>0</v>
      </c>
      <c r="V396" s="51">
        <f>'Stairs (Poly)'!D396</f>
        <v>0</v>
      </c>
      <c r="W396" s="45">
        <f>Molds!C396</f>
        <v>0</v>
      </c>
      <c r="X396" s="45">
        <f xml:space="preserve"> 'Molded Items'!C396</f>
        <v>0</v>
      </c>
      <c r="Y396" s="45">
        <f>Inventories!$D396</f>
        <v>0</v>
      </c>
      <c r="Z396" s="45">
        <f>'Gripped Tools'!C396</f>
        <v>0</v>
      </c>
      <c r="AA396" s="45">
        <f>'Pogo Stick'!$C396</f>
        <v>0</v>
      </c>
      <c r="AB396" s="45">
        <f>'Custom Item'!$C396</f>
        <v>0</v>
      </c>
      <c r="AC396" s="45">
        <f>'[1]Items (MC)'!A396</f>
        <v>0</v>
      </c>
      <c r="AD396" s="45">
        <f>'[1]Blocks (MC)'!A396</f>
        <v>0</v>
      </c>
    </row>
    <row r="397" spans="1:30" x14ac:dyDescent="0.2">
      <c r="A397" s="44">
        <f>Ores!C397</f>
        <v>0</v>
      </c>
      <c r="B397" s="44">
        <f>Ingots!C397</f>
        <v>0</v>
      </c>
      <c r="C397" s="44">
        <f>'Block (Comp)'!C397</f>
        <v>0</v>
      </c>
      <c r="D397" s="45">
        <f>Catalysts!C397</f>
        <v>0</v>
      </c>
      <c r="E397" s="45">
        <f>'Pellets (Poly)'!F394</f>
        <v>0</v>
      </c>
      <c r="F397" s="45">
        <f>'Compound Vessels'!C399</f>
        <v>0</v>
      </c>
      <c r="G397" s="48">
        <f>'Complex Vessels'!F397</f>
        <v>0</v>
      </c>
      <c r="H397" s="48">
        <f>'Complex Vessels'!G397</f>
        <v>0</v>
      </c>
      <c r="I397" s="48">
        <f>'Complex Vessels'!H397</f>
        <v>0</v>
      </c>
      <c r="J397" s="48">
        <f>'Complex Vessels'!I397</f>
        <v>0</v>
      </c>
      <c r="K397" s="45">
        <f>'Element Vessels'!F397</f>
        <v>0</v>
      </c>
      <c r="L397" s="45">
        <f>'Element Vessels'!G397</f>
        <v>0</v>
      </c>
      <c r="M397" s="45">
        <f>'Element Vessels'!H397</f>
        <v>0</v>
      </c>
      <c r="N397" s="45">
        <f>'Element Vessels'!I397</f>
        <v>0</v>
      </c>
      <c r="O397" s="51">
        <f>'Pellets (Poly)'!F397</f>
        <v>0</v>
      </c>
      <c r="P397" s="51">
        <f>'Pellets (Poly)'!G397</f>
        <v>0</v>
      </c>
      <c r="Q397" s="51">
        <f>'Pellets (Poly)'!H397</f>
        <v>0</v>
      </c>
      <c r="R397" s="51">
        <f>'Pellets (Poly)'!I397</f>
        <v>0</v>
      </c>
      <c r="S397" s="51">
        <f>'Fibers (Poly)'!C397</f>
        <v>0</v>
      </c>
      <c r="T397" s="51">
        <f>'Blocks (Poly)'!D397</f>
        <v>0</v>
      </c>
      <c r="U397" s="51">
        <f>'Slabs (Poly)'!F397</f>
        <v>0</v>
      </c>
      <c r="V397" s="51">
        <f>'Stairs (Poly)'!D397</f>
        <v>0</v>
      </c>
      <c r="W397" s="45">
        <f>Molds!C397</f>
        <v>0</v>
      </c>
      <c r="X397" s="45">
        <f xml:space="preserve"> 'Molded Items'!C397</f>
        <v>0</v>
      </c>
      <c r="Y397" s="45">
        <f>Inventories!$D397</f>
        <v>0</v>
      </c>
      <c r="Z397" s="45">
        <f>'Gripped Tools'!C397</f>
        <v>0</v>
      </c>
      <c r="AA397" s="45">
        <f>'Pogo Stick'!$C397</f>
        <v>0</v>
      </c>
      <c r="AB397" s="45">
        <f>'Custom Item'!$C397</f>
        <v>0</v>
      </c>
      <c r="AC397" s="45">
        <f>'[1]Items (MC)'!A397</f>
        <v>0</v>
      </c>
      <c r="AD397" s="45">
        <f>'[1]Blocks (MC)'!A397</f>
        <v>0</v>
      </c>
    </row>
    <row r="398" spans="1:30" x14ac:dyDescent="0.2">
      <c r="A398" s="44">
        <f>Ores!C398</f>
        <v>0</v>
      </c>
      <c r="B398" s="44">
        <f>Ingots!C398</f>
        <v>0</v>
      </c>
      <c r="C398" s="44">
        <f>'Block (Comp)'!C398</f>
        <v>0</v>
      </c>
      <c r="D398" s="45">
        <f>Catalysts!C398</f>
        <v>0</v>
      </c>
      <c r="E398" s="45">
        <f>'Pellets (Poly)'!F395</f>
        <v>0</v>
      </c>
      <c r="F398" s="45">
        <f>'Compound Vessels'!C400</f>
        <v>0</v>
      </c>
      <c r="G398" s="48">
        <f>'Complex Vessels'!F398</f>
        <v>0</v>
      </c>
      <c r="H398" s="48">
        <f>'Complex Vessels'!G398</f>
        <v>0</v>
      </c>
      <c r="I398" s="48">
        <f>'Complex Vessels'!H398</f>
        <v>0</v>
      </c>
      <c r="J398" s="48">
        <f>'Complex Vessels'!I398</f>
        <v>0</v>
      </c>
      <c r="K398" s="45">
        <f>'Element Vessels'!F398</f>
        <v>0</v>
      </c>
      <c r="L398" s="45">
        <f>'Element Vessels'!G398</f>
        <v>0</v>
      </c>
      <c r="M398" s="45">
        <f>'Element Vessels'!H398</f>
        <v>0</v>
      </c>
      <c r="N398" s="45">
        <f>'Element Vessels'!I398</f>
        <v>0</v>
      </c>
      <c r="O398" s="51">
        <f>'Pellets (Poly)'!F398</f>
        <v>0</v>
      </c>
      <c r="P398" s="51">
        <f>'Pellets (Poly)'!G398</f>
        <v>0</v>
      </c>
      <c r="Q398" s="51">
        <f>'Pellets (Poly)'!H398</f>
        <v>0</v>
      </c>
      <c r="R398" s="51">
        <f>'Pellets (Poly)'!I398</f>
        <v>0</v>
      </c>
      <c r="S398" s="51">
        <f>'Fibers (Poly)'!C398</f>
        <v>0</v>
      </c>
      <c r="T398" s="51">
        <f>'Blocks (Poly)'!D398</f>
        <v>0</v>
      </c>
      <c r="U398" s="51">
        <f>'Slabs (Poly)'!F398</f>
        <v>0</v>
      </c>
      <c r="V398" s="51">
        <f>'Stairs (Poly)'!D398</f>
        <v>0</v>
      </c>
      <c r="W398" s="45">
        <f>Molds!C398</f>
        <v>0</v>
      </c>
      <c r="X398" s="45">
        <f xml:space="preserve"> 'Molded Items'!C398</f>
        <v>0</v>
      </c>
      <c r="Y398" s="45">
        <f>Inventories!$D398</f>
        <v>0</v>
      </c>
      <c r="Z398" s="45">
        <f>'Gripped Tools'!C398</f>
        <v>0</v>
      </c>
      <c r="AA398" s="45">
        <f>'Pogo Stick'!$C398</f>
        <v>0</v>
      </c>
      <c r="AB398" s="45">
        <f>'Custom Item'!$C398</f>
        <v>0</v>
      </c>
      <c r="AC398" s="45">
        <f>'[1]Items (MC)'!A398</f>
        <v>0</v>
      </c>
      <c r="AD398" s="45">
        <f>'[1]Blocks (MC)'!A398</f>
        <v>0</v>
      </c>
    </row>
    <row r="399" spans="1:30" x14ac:dyDescent="0.2">
      <c r="A399" s="44">
        <f>Ores!C399</f>
        <v>0</v>
      </c>
      <c r="B399" s="44">
        <f>Ingots!C399</f>
        <v>0</v>
      </c>
      <c r="C399" s="44">
        <f>'Block (Comp)'!C399</f>
        <v>0</v>
      </c>
      <c r="D399" s="45">
        <f>Catalysts!C399</f>
        <v>0</v>
      </c>
      <c r="E399" s="45">
        <f>'Pellets (Poly)'!F396</f>
        <v>0</v>
      </c>
      <c r="F399" s="45">
        <f>'Compound Vessels'!C401</f>
        <v>0</v>
      </c>
      <c r="G399" s="48">
        <f>'Complex Vessels'!F399</f>
        <v>0</v>
      </c>
      <c r="H399" s="48">
        <f>'Complex Vessels'!G399</f>
        <v>0</v>
      </c>
      <c r="I399" s="48">
        <f>'Complex Vessels'!H399</f>
        <v>0</v>
      </c>
      <c r="J399" s="48">
        <f>'Complex Vessels'!I399</f>
        <v>0</v>
      </c>
      <c r="K399" s="45">
        <f>'Element Vessels'!F399</f>
        <v>0</v>
      </c>
      <c r="L399" s="45">
        <f>'Element Vessels'!G399</f>
        <v>0</v>
      </c>
      <c r="M399" s="45">
        <f>'Element Vessels'!H399</f>
        <v>0</v>
      </c>
      <c r="N399" s="45">
        <f>'Element Vessels'!I399</f>
        <v>0</v>
      </c>
      <c r="O399" s="51">
        <f>'Pellets (Poly)'!F399</f>
        <v>0</v>
      </c>
      <c r="P399" s="51">
        <f>'Pellets (Poly)'!G399</f>
        <v>0</v>
      </c>
      <c r="Q399" s="51">
        <f>'Pellets (Poly)'!H399</f>
        <v>0</v>
      </c>
      <c r="R399" s="51">
        <f>'Pellets (Poly)'!I399</f>
        <v>0</v>
      </c>
      <c r="S399" s="51">
        <f>'Fibers (Poly)'!C399</f>
        <v>0</v>
      </c>
      <c r="T399" s="51">
        <f>'Blocks (Poly)'!D399</f>
        <v>0</v>
      </c>
      <c r="U399" s="51">
        <f>'Slabs (Poly)'!F399</f>
        <v>0</v>
      </c>
      <c r="V399" s="51">
        <f>'Stairs (Poly)'!D399</f>
        <v>0</v>
      </c>
      <c r="W399" s="45">
        <f>Molds!C399</f>
        <v>0</v>
      </c>
      <c r="X399" s="45">
        <f xml:space="preserve"> 'Molded Items'!C399</f>
        <v>0</v>
      </c>
      <c r="Y399" s="45">
        <f>Inventories!$D399</f>
        <v>0</v>
      </c>
      <c r="Z399" s="45">
        <f>'Gripped Tools'!C399</f>
        <v>0</v>
      </c>
      <c r="AA399" s="45">
        <f>'Pogo Stick'!$C399</f>
        <v>0</v>
      </c>
      <c r="AB399" s="45">
        <f>'Custom Item'!$C399</f>
        <v>0</v>
      </c>
      <c r="AC399" s="45">
        <f>'[1]Items (MC)'!A399</f>
        <v>0</v>
      </c>
      <c r="AD399" s="45">
        <f>'[1]Blocks (MC)'!A399</f>
        <v>0</v>
      </c>
    </row>
    <row r="400" spans="1:30" x14ac:dyDescent="0.2">
      <c r="A400" s="44">
        <f>Ores!C400</f>
        <v>0</v>
      </c>
      <c r="B400" s="44">
        <f>Ingots!C400</f>
        <v>0</v>
      </c>
      <c r="C400" s="44">
        <f>'Block (Comp)'!C400</f>
        <v>0</v>
      </c>
      <c r="D400" s="45">
        <f>Catalysts!C400</f>
        <v>0</v>
      </c>
      <c r="E400" s="45">
        <f>'Pellets (Poly)'!F397</f>
        <v>0</v>
      </c>
      <c r="F400" s="45">
        <f>'Compound Vessels'!C402</f>
        <v>0</v>
      </c>
      <c r="G400" s="48">
        <f>'Complex Vessels'!F400</f>
        <v>0</v>
      </c>
      <c r="H400" s="48">
        <f>'Complex Vessels'!G400</f>
        <v>0</v>
      </c>
      <c r="I400" s="48">
        <f>'Complex Vessels'!H400</f>
        <v>0</v>
      </c>
      <c r="J400" s="48">
        <f>'Complex Vessels'!I400</f>
        <v>0</v>
      </c>
      <c r="K400" s="45">
        <f>'Element Vessels'!F400</f>
        <v>0</v>
      </c>
      <c r="L400" s="45">
        <f>'Element Vessels'!G400</f>
        <v>0</v>
      </c>
      <c r="M400" s="45">
        <f>'Element Vessels'!H400</f>
        <v>0</v>
      </c>
      <c r="N400" s="45">
        <f>'Element Vessels'!I400</f>
        <v>0</v>
      </c>
      <c r="O400" s="51">
        <f>'Pellets (Poly)'!F400</f>
        <v>0</v>
      </c>
      <c r="P400" s="51">
        <f>'Pellets (Poly)'!G400</f>
        <v>0</v>
      </c>
      <c r="Q400" s="51">
        <f>'Pellets (Poly)'!H400</f>
        <v>0</v>
      </c>
      <c r="R400" s="51">
        <f>'Pellets (Poly)'!I400</f>
        <v>0</v>
      </c>
      <c r="S400" s="51">
        <f>'Fibers (Poly)'!C400</f>
        <v>0</v>
      </c>
      <c r="T400" s="51">
        <f>'Blocks (Poly)'!D400</f>
        <v>0</v>
      </c>
      <c r="U400" s="51">
        <f>'Slabs (Poly)'!F400</f>
        <v>0</v>
      </c>
      <c r="V400" s="51">
        <f>'Stairs (Poly)'!D400</f>
        <v>0</v>
      </c>
      <c r="W400" s="45">
        <f>Molds!C400</f>
        <v>0</v>
      </c>
      <c r="X400" s="45">
        <f xml:space="preserve"> 'Molded Items'!C400</f>
        <v>0</v>
      </c>
      <c r="Y400" s="45">
        <f>Inventories!$D400</f>
        <v>0</v>
      </c>
      <c r="Z400" s="45">
        <f>'Gripped Tools'!C400</f>
        <v>0</v>
      </c>
      <c r="AA400" s="45">
        <f>'Pogo Stick'!$C400</f>
        <v>0</v>
      </c>
      <c r="AB400" s="45">
        <f>'Custom Item'!$C400</f>
        <v>0</v>
      </c>
      <c r="AC400" s="45">
        <f>'[1]Items (MC)'!A400</f>
        <v>0</v>
      </c>
      <c r="AD400" s="45">
        <f>'[1]Blocks (MC)'!A400</f>
        <v>0</v>
      </c>
    </row>
    <row r="401" spans="4:4" x14ac:dyDescent="0.2">
      <c r="D401" s="45">
        <f>Catalysts!C401</f>
        <v>0</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selection activeCell="E22" sqref="A1:E115"/>
    </sheetView>
  </sheetViews>
  <sheetFormatPr defaultColWidth="8.85546875" defaultRowHeight="12.75" x14ac:dyDescent="0.2"/>
  <cols>
    <col min="2" max="2" width="4.5703125" customWidth="1"/>
    <col min="3" max="3" width="6.28515625" style="54" customWidth="1"/>
    <col min="4" max="4" width="5.42578125" style="54" customWidth="1"/>
    <col min="5" max="5" width="43.7109375" style="54" bestFit="1" customWidth="1"/>
  </cols>
  <sheetData>
    <row r="1" spans="1:5" x14ac:dyDescent="0.2">
      <c r="A1" s="5" t="str">
        <f>[1]Enums!$A$93</f>
        <v>Version</v>
      </c>
      <c r="B1" s="39" t="str">
        <f xml:space="preserve"> '[1]Game IDs'!A1</f>
        <v>Game ID</v>
      </c>
      <c r="C1" s="53" t="s">
        <v>402</v>
      </c>
      <c r="D1" s="63" t="s">
        <v>4003</v>
      </c>
      <c r="E1" s="53" t="str">
        <f xml:space="preserve"> [1]Polymers!$A$1</f>
        <v>Version</v>
      </c>
    </row>
    <row r="2" spans="1:5" x14ac:dyDescent="0.2">
      <c r="A2" s="4" t="str">
        <f>[1]Enums!$A$94</f>
        <v>1.0.0</v>
      </c>
      <c r="B2" s="21" t="s">
        <v>2869</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[1]Enums!$A$94</f>
        <v>1.0.0</v>
      </c>
      <c r="B3" s="21" t="s">
        <v>2868</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t="str">
        <f>[1]Enums!$A$94</f>
        <v>1.0.0</v>
      </c>
      <c r="B4" s="21" t="s">
        <v>2867</v>
      </c>
      <c r="C4" s="54" t="str">
        <f t="shared" si="0"/>
        <v>Fibers (Alkyd Resin)</v>
      </c>
      <c r="D4" s="54" t="str">
        <f xml:space="preserve"> 'Pellets (Poly)'!G4</f>
        <v>Sack (Alkyd Resin Pellets)</v>
      </c>
      <c r="E4" s="54" t="str">
        <f>VLOOKUP(D4, 'Pellets (Poly)'!G:J, 4, FALSE)</f>
        <v>Alkyd Resin</v>
      </c>
    </row>
    <row r="5" spans="1:5" x14ac:dyDescent="0.2">
      <c r="A5" s="4" t="str">
        <f>[1]Enums!$A$94</f>
        <v>1.0.0</v>
      </c>
      <c r="B5" s="21" t="s">
        <v>2866</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t="str">
        <f>[1]Enums!$A$94</f>
        <v>1.0.0</v>
      </c>
      <c r="B6" s="21" t="s">
        <v>2865</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t="str">
        <f>[1]Enums!$A$94</f>
        <v>1.0.0</v>
      </c>
      <c r="B7" s="21" t="s">
        <v>2864</v>
      </c>
      <c r="C7" s="54" t="str">
        <f t="shared" si="0"/>
        <v>Fibers (Cellulose Diacetate)</v>
      </c>
      <c r="D7" s="54" t="str">
        <f xml:space="preserve"> 'Pellets (Poly)'!G7</f>
        <v>Sack (Cellulose Diacetate Pellets)</v>
      </c>
      <c r="E7" s="54" t="str">
        <f>VLOOKUP(D7, 'Pellets (Poly)'!G:J, 4, FALSE)</f>
        <v>Cellulose Diacetate</v>
      </c>
    </row>
    <row r="8" spans="1:5" x14ac:dyDescent="0.2">
      <c r="A8" s="4" t="str">
        <f>[1]Enums!$A$94</f>
        <v>1.0.0</v>
      </c>
      <c r="B8" s="21" t="s">
        <v>2863</v>
      </c>
      <c r="C8" s="54" t="str">
        <f t="shared" si="0"/>
        <v>Fibers (Cellulose Triacetate)</v>
      </c>
      <c r="D8" s="54" t="str">
        <f xml:space="preserve"> 'Pellets (Poly)'!G8</f>
        <v>Sack (Cellulose Triacetate Pellets)</v>
      </c>
      <c r="E8" s="54" t="str">
        <f>VLOOKUP(D8, 'Pellets (Poly)'!G:J, 4, FALSE)</f>
        <v>Cellulose Triacetate</v>
      </c>
    </row>
    <row r="9" spans="1:5" x14ac:dyDescent="0.2">
      <c r="A9" s="4" t="str">
        <f>[1]Enums!$A$94</f>
        <v>1.0.0</v>
      </c>
      <c r="B9" s="21" t="s">
        <v>2862</v>
      </c>
      <c r="C9" s="54" t="str">
        <f t="shared" si="0"/>
        <v>Fibers (Cellulosic)</v>
      </c>
      <c r="D9" s="54" t="str">
        <f xml:space="preserve"> 'Pellets (Poly)'!G9</f>
        <v>Sack (Cellulosic Pellets)</v>
      </c>
      <c r="E9" s="54" t="str">
        <f>VLOOKUP(D9, 'Pellets (Poly)'!G:J, 4, FALSE)</f>
        <v>Cellulosic</v>
      </c>
    </row>
    <row r="10" spans="1:5" x14ac:dyDescent="0.2">
      <c r="A10" s="4" t="str">
        <f>[1]Enums!$A$94</f>
        <v>1.0.0</v>
      </c>
      <c r="B10" s="21" t="s">
        <v>2861</v>
      </c>
      <c r="C10" s="54" t="str">
        <f t="shared" si="0"/>
        <v>Fibers (Chitin)</v>
      </c>
      <c r="D10" s="54" t="str">
        <f xml:space="preserve"> 'Pellets (Poly)'!G10</f>
        <v>Sack (Chitin Pellets)</v>
      </c>
      <c r="E10" s="54" t="str">
        <f>VLOOKUP(D10, 'Pellets (Poly)'!G:J, 4, FALSE)</f>
        <v>Chitin</v>
      </c>
    </row>
    <row r="11" spans="1:5" x14ac:dyDescent="0.2">
      <c r="A11" s="4" t="str">
        <f>[1]Enums!$A$94</f>
        <v>1.0.0</v>
      </c>
      <c r="B11" s="21" t="s">
        <v>2860</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t="str">
        <f>[1]Enums!$A$94</f>
        <v>1.0.0</v>
      </c>
      <c r="B12" s="21" t="s">
        <v>2859</v>
      </c>
      <c r="C12" s="54" t="str">
        <f t="shared" si="0"/>
        <v>Fibers (Epoxy Resin)</v>
      </c>
      <c r="D12" s="54" t="str">
        <f xml:space="preserve"> 'Pellets (Poly)'!G12</f>
        <v>Sack (Epoxy Resin Pellets)</v>
      </c>
      <c r="E12" s="54" t="str">
        <f>VLOOKUP(D12, 'Pellets (Poly)'!G:J, 4, FALSE)</f>
        <v>Epoxy Resin</v>
      </c>
    </row>
    <row r="13" spans="1:5" x14ac:dyDescent="0.2">
      <c r="A13" s="4" t="str">
        <f>[1]Enums!$A$94</f>
        <v>1.0.0</v>
      </c>
      <c r="B13" s="21" t="s">
        <v>2858</v>
      </c>
      <c r="C13" s="54" t="str">
        <f t="shared" si="0"/>
        <v>Fibers (Ethoxylates)</v>
      </c>
      <c r="D13" s="54" t="str">
        <f xml:space="preserve"> 'Pellets (Poly)'!G13</f>
        <v>Sack (Ethoxylates Pellets)</v>
      </c>
      <c r="E13" s="54" t="str">
        <f>VLOOKUP(D13, 'Pellets (Poly)'!G:J, 4, FALSE)</f>
        <v>Ethoxylates</v>
      </c>
    </row>
    <row r="14" spans="1:5" x14ac:dyDescent="0.2">
      <c r="A14" s="4" t="str">
        <f>[1]Enums!$A$94</f>
        <v>1.0.0</v>
      </c>
      <c r="B14" s="21" t="s">
        <v>2857</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t="str">
        <f>[1]Enums!$A$94</f>
        <v>1.0.0</v>
      </c>
      <c r="B15" s="21" t="s">
        <v>2856</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t="str">
        <f>[1]Enums!$A$94</f>
        <v>1.0.0</v>
      </c>
      <c r="B16" s="21" t="s">
        <v>2855</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[1]Enums!$A$94</f>
        <v>1.0.0</v>
      </c>
      <c r="B17" s="21" t="s">
        <v>2854</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t="str">
        <f>[1]Enums!$A$94</f>
        <v>1.0.0</v>
      </c>
      <c r="B18" s="21" t="s">
        <v>2853</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t="str">
        <f>[1]Enums!$A$94</f>
        <v>1.0.0</v>
      </c>
      <c r="B19" s="21" t="s">
        <v>2852</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t="str">
        <f>[1]Enums!$A$94</f>
        <v>1.0.0</v>
      </c>
      <c r="B20" s="21" t="s">
        <v>2851</v>
      </c>
      <c r="C20" s="54" t="str">
        <f t="shared" si="0"/>
        <v>Fibers (Lignin)</v>
      </c>
      <c r="D20" s="54" t="str">
        <f xml:space="preserve"> 'Pellets (Poly)'!G20</f>
        <v>Sack (Lignin Pellets)</v>
      </c>
      <c r="E20" s="54" t="str">
        <f>VLOOKUP(D20, 'Pellets (Poly)'!G:J, 4, FALSE)</f>
        <v>Lignin</v>
      </c>
    </row>
    <row r="21" spans="1:5" x14ac:dyDescent="0.2">
      <c r="A21" s="4" t="str">
        <f>[1]Enums!$A$94</f>
        <v>1.0.0</v>
      </c>
      <c r="B21" s="21" t="s">
        <v>2850</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t="str">
        <f>[1]Enums!$A$94</f>
        <v>1.0.0</v>
      </c>
      <c r="B22" s="21" t="s">
        <v>2849</v>
      </c>
      <c r="C22" s="54" t="str">
        <f t="shared" ref="C22:C84" si="1">$C$1&amp;" ("&amp;E22&amp;")"</f>
        <v>Fibers (Liquid Crystal Polymer)</v>
      </c>
      <c r="D22" s="54" t="str">
        <f xml:space="preserve"> 'Pellets (Poly)'!G22</f>
        <v>Sack (Liquid Crystal Polymer Pellets)</v>
      </c>
      <c r="E22" s="54" t="str">
        <f>VLOOKUP(D22, 'Pellets (Poly)'!G:J, 4, FALSE)</f>
        <v>Liquid Crystal Polymer</v>
      </c>
    </row>
    <row r="23" spans="1:5" x14ac:dyDescent="0.2">
      <c r="A23" s="4" t="str">
        <f>[1]Enums!$A$94</f>
        <v>1.0.0</v>
      </c>
      <c r="B23" s="21" t="s">
        <v>2848</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[1]Enums!$A$94</f>
        <v>1.0.0</v>
      </c>
      <c r="B24" s="21" t="s">
        <v>2847</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t="str">
        <f>[1]Enums!$A$94</f>
        <v>1.0.0</v>
      </c>
      <c r="B25" s="21" t="s">
        <v>2846</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t="str">
        <f>[1]Enums!$A$94</f>
        <v>1.0.0</v>
      </c>
      <c r="B26" s="21" t="s">
        <v>2845</v>
      </c>
      <c r="C26" s="54" t="str">
        <f t="shared" si="1"/>
        <v>Fibers (Metaldehyde)</v>
      </c>
      <c r="D26" s="54" t="str">
        <f xml:space="preserve"> 'Pellets (Poly)'!G26</f>
        <v>Sack (Metaldehyde Pellets)</v>
      </c>
      <c r="E26" s="54" t="str">
        <f>VLOOKUP(D26, 'Pellets (Poly)'!G:J, 4, FALSE)</f>
        <v>Metaldehyde</v>
      </c>
    </row>
    <row r="27" spans="1:5" x14ac:dyDescent="0.2">
      <c r="A27" s="4" t="str">
        <f>[1]Enums!$A$94</f>
        <v>1.0.0</v>
      </c>
      <c r="B27" s="21" t="s">
        <v>2844</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t="str">
        <f>[1]Enums!$A$94</f>
        <v>1.0.0</v>
      </c>
      <c r="B28" s="21" t="s">
        <v>2843</v>
      </c>
      <c r="C28" s="54" t="str">
        <f t="shared" si="1"/>
        <v>Fibers (Paraformaldehyde)</v>
      </c>
      <c r="D28" s="54" t="str">
        <f xml:space="preserve"> 'Pellets (Poly)'!G28</f>
        <v>Sack (Paraformaldehyde Pellets)</v>
      </c>
      <c r="E28" s="54" t="str">
        <f>VLOOKUP(D28, 'Pellets (Poly)'!G:J, 4, FALSE)</f>
        <v>Paraformaldehyde</v>
      </c>
    </row>
    <row r="29" spans="1:5" x14ac:dyDescent="0.2">
      <c r="A29" s="4" t="str">
        <f>[1]Enums!$A$94</f>
        <v>1.0.0</v>
      </c>
      <c r="B29" s="21" t="s">
        <v>2842</v>
      </c>
      <c r="C29" s="54" t="str">
        <f t="shared" si="1"/>
        <v>Fibers (Paraledhyde)</v>
      </c>
      <c r="D29" s="54" t="str">
        <f xml:space="preserve"> 'Pellets (Poly)'!G29</f>
        <v>Sack (Paraledhyde Pellets)</v>
      </c>
      <c r="E29" s="54" t="str">
        <f>VLOOKUP(D29, 'Pellets (Poly)'!G:J, 4, FALSE)</f>
        <v>Paraledhyde</v>
      </c>
    </row>
    <row r="30" spans="1:5" x14ac:dyDescent="0.2">
      <c r="A30" s="4" t="str">
        <f>[1]Enums!$A$94</f>
        <v>1.0.0</v>
      </c>
      <c r="B30" s="21" t="s">
        <v>2841</v>
      </c>
      <c r="C30" s="54" t="str">
        <f t="shared" si="1"/>
        <v>Fibers (Phenolic Resin)</v>
      </c>
      <c r="D30" s="54" t="str">
        <f xml:space="preserve"> 'Pellets (Poly)'!G30</f>
        <v>Sack (Phenolic Resin Pellets)</v>
      </c>
      <c r="E30" s="54" t="str">
        <f>VLOOKUP(D30, 'Pellets (Poly)'!G:J, 4, FALSE)</f>
        <v>Phenolic Resin</v>
      </c>
    </row>
    <row r="31" spans="1:5" x14ac:dyDescent="0.2">
      <c r="A31" s="4" t="str">
        <f>[1]Enums!$A$94</f>
        <v>1.0.0</v>
      </c>
      <c r="B31" s="21" t="s">
        <v>2840</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t="str">
        <f>[1]Enums!$A$94</f>
        <v>1.0.0</v>
      </c>
      <c r="B32" s="21" t="s">
        <v>2839</v>
      </c>
      <c r="C32" s="54" t="str">
        <f t="shared" si="1"/>
        <v>Fibers (Poly1-Butene)</v>
      </c>
      <c r="D32" s="54" t="str">
        <f xml:space="preserve"> 'Pellets (Poly)'!G32</f>
        <v>Sack (Poly1-Butene Pellets)</v>
      </c>
      <c r="E32" s="54" t="str">
        <f>VLOOKUP(D32, 'Pellets (Poly)'!G:J, 4, FALSE)</f>
        <v>Poly1-Butene</v>
      </c>
    </row>
    <row r="33" spans="1:5" x14ac:dyDescent="0.2">
      <c r="A33" s="4" t="str">
        <f>[1]Enums!$A$94</f>
        <v>1.0.0</v>
      </c>
      <c r="B33" s="21" t="s">
        <v>2838</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t="str">
        <f>[1]Enums!$A$94</f>
        <v>1.0.0</v>
      </c>
      <c r="B34" s="21" t="s">
        <v>2837</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t="str">
        <f>[1]Enums!$A$94</f>
        <v>1.0.0</v>
      </c>
      <c r="B35" s="21" t="s">
        <v>2836</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t="str">
        <f>[1]Enums!$A$94</f>
        <v>1.0.0</v>
      </c>
      <c r="B36" s="21" t="s">
        <v>2835</v>
      </c>
      <c r="C36" s="54" t="str">
        <f t="shared" si="1"/>
        <v>Fibers (PolyAcrylic Ester)</v>
      </c>
      <c r="D36" s="54" t="str">
        <f xml:space="preserve"> 'Pellets (Poly)'!G36</f>
        <v>Sack (PolyAcrylic Ester Pellets)</v>
      </c>
      <c r="E36" s="54" t="str">
        <f>VLOOKUP(D36, 'Pellets (Poly)'!G:J, 4, FALSE)</f>
        <v>PolyAcrylic Ester</v>
      </c>
    </row>
    <row r="37" spans="1:5" x14ac:dyDescent="0.2">
      <c r="A37" s="4" t="str">
        <f>[1]Enums!$A$94</f>
        <v>1.0.0</v>
      </c>
      <c r="B37" s="21" t="s">
        <v>2834</v>
      </c>
      <c r="C37" s="54" t="str">
        <f t="shared" si="1"/>
        <v>Fibers (PolyAcrylonitrile)</v>
      </c>
      <c r="D37" s="54" t="str">
        <f xml:space="preserve"> 'Pellets (Poly)'!G37</f>
        <v>Sack (PolyAcrylonitrile Pellets)</v>
      </c>
      <c r="E37" s="54" t="str">
        <f>VLOOKUP(D37, 'Pellets (Poly)'!G:J, 4, FALSE)</f>
        <v>PolyAcrylonitrile</v>
      </c>
    </row>
    <row r="38" spans="1:5" x14ac:dyDescent="0.2">
      <c r="A38" s="4" t="str">
        <f>[1]Enums!$A$94</f>
        <v>1.0.0</v>
      </c>
      <c r="B38" s="21" t="s">
        <v>2833</v>
      </c>
      <c r="C38" s="54" t="str">
        <f t="shared" si="1"/>
        <v>Fibers (PolyButadiene)</v>
      </c>
      <c r="D38" s="54" t="str">
        <f xml:space="preserve"> 'Pellets (Poly)'!G38</f>
        <v>Sack (PolyButadiene Pellets)</v>
      </c>
      <c r="E38" s="54" t="str">
        <f>VLOOKUP(D38, 'Pellets (Poly)'!G:J, 4, FALSE)</f>
        <v>PolyButadiene</v>
      </c>
    </row>
    <row r="39" spans="1:5" x14ac:dyDescent="0.2">
      <c r="A39" s="4" t="str">
        <f>[1]Enums!$A$94</f>
        <v>1.0.0</v>
      </c>
      <c r="B39" s="21" t="s">
        <v>2832</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t="str">
        <f>[1]Enums!$A$94</f>
        <v>1.0.0</v>
      </c>
      <c r="B40" s="21" t="s">
        <v>2831</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t="str">
        <f>[1]Enums!$A$94</f>
        <v>1.0.0</v>
      </c>
      <c r="B41" s="21" t="s">
        <v>2830</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[1]Enums!$A$94</f>
        <v>1.0.0</v>
      </c>
      <c r="B42" s="21" t="s">
        <v>2829</v>
      </c>
      <c r="C42" s="54" t="str">
        <f t="shared" si="1"/>
        <v>Fibers (PolyButylene Terephthalate)</v>
      </c>
      <c r="D42" s="54" t="str">
        <f xml:space="preserve"> 'Pellets (Poly)'!G42</f>
        <v>Sack (PolyButylene Terephthalate Pellets)</v>
      </c>
      <c r="E42" s="54" t="str">
        <f>VLOOKUP(D42, 'Pellets (Poly)'!G:J, 4, FALSE)</f>
        <v>PolyButylene Terephthalate</v>
      </c>
    </row>
    <row r="43" spans="1:5" x14ac:dyDescent="0.2">
      <c r="A43" s="4" t="str">
        <f>[1]Enums!$A$94</f>
        <v>1.0.0</v>
      </c>
      <c r="B43" s="21" t="s">
        <v>2828</v>
      </c>
      <c r="C43" s="54" t="str">
        <f t="shared" si="1"/>
        <v>Fibers (PolyCaprolactone)</v>
      </c>
      <c r="D43" s="54" t="str">
        <f xml:space="preserve"> 'Pellets (Poly)'!G43</f>
        <v>Sack (PolyCaprolactone Pellets)</v>
      </c>
      <c r="E43" s="54" t="str">
        <f>VLOOKUP(D43, 'Pellets (Poly)'!G:J, 4, FALSE)</f>
        <v>PolyCaprolactone</v>
      </c>
    </row>
    <row r="44" spans="1:5" x14ac:dyDescent="0.2">
      <c r="A44" s="4" t="str">
        <f>[1]Enums!$A$94</f>
        <v>1.0.0</v>
      </c>
      <c r="B44" s="21" t="s">
        <v>2827</v>
      </c>
      <c r="C44" s="54" t="str">
        <f t="shared" si="1"/>
        <v>Fibers (PolyCarbonate)</v>
      </c>
      <c r="D44" s="54" t="str">
        <f xml:space="preserve"> 'Pellets (Poly)'!G44</f>
        <v>Sack (PolyCarbonate Pellets)</v>
      </c>
      <c r="E44" s="54" t="str">
        <f>VLOOKUP(D44, 'Pellets (Poly)'!G:J, 4, FALSE)</f>
        <v>PolyCarbonate</v>
      </c>
    </row>
    <row r="45" spans="1:5" x14ac:dyDescent="0.2">
      <c r="A45" s="4" t="str">
        <f>[1]Enums!$A$94</f>
        <v>1.0.0</v>
      </c>
      <c r="B45" s="21" t="s">
        <v>2826</v>
      </c>
      <c r="C45" s="54" t="str">
        <f t="shared" si="1"/>
        <v>Fibers (PolyChloroPrene)</v>
      </c>
      <c r="D45" s="54" t="str">
        <f xml:space="preserve"> 'Pellets (Poly)'!G45</f>
        <v>Sack (PolyChloroPrene Pellets)</v>
      </c>
      <c r="E45" s="54" t="str">
        <f>VLOOKUP(D45, 'Pellets (Poly)'!G:J, 4, FALSE)</f>
        <v>PolyChloroPrene</v>
      </c>
    </row>
    <row r="46" spans="1:5" x14ac:dyDescent="0.2">
      <c r="A46" s="4" t="str">
        <f>[1]Enums!$A$94</f>
        <v>1.0.0</v>
      </c>
      <c r="B46" s="21" t="s">
        <v>2825</v>
      </c>
      <c r="C46" s="54" t="str">
        <f t="shared" si="1"/>
        <v>Fibers (PolyChlorotrifluoroethylene)</v>
      </c>
      <c r="D46" s="54" t="str">
        <f xml:space="preserve"> 'Pellets (Poly)'!G46</f>
        <v>Sack (PolyChlorotrifluoroethylene Pellets)</v>
      </c>
      <c r="E46" s="54" t="str">
        <f>VLOOKUP(D46, 'Pellets (Poly)'!G:J, 4, FALSE)</f>
        <v>PolyChlorotrifluoroethylene</v>
      </c>
    </row>
    <row r="47" spans="1:5" x14ac:dyDescent="0.2">
      <c r="A47" s="4" t="str">
        <f>[1]Enums!$A$94</f>
        <v>1.0.0</v>
      </c>
      <c r="B47" s="21" t="s">
        <v>2824</v>
      </c>
      <c r="C47" s="54" t="str">
        <f t="shared" si="1"/>
        <v>Fibers (PolyDiMethylSiloxane)</v>
      </c>
      <c r="D47" s="54" t="str">
        <f xml:space="preserve"> 'Pellets (Poly)'!G47</f>
        <v>Sack (PolyDiMethylSiloxane Pellets)</v>
      </c>
      <c r="E47" s="54" t="str">
        <f>VLOOKUP(D47, 'Pellets (Poly)'!G:J, 4, FALSE)</f>
        <v>PolyDiMethylSiloxane</v>
      </c>
    </row>
    <row r="48" spans="1:5" x14ac:dyDescent="0.2">
      <c r="A48" s="4" t="str">
        <f>[1]Enums!$A$94</f>
        <v>1.0.0</v>
      </c>
      <c r="B48" s="21" t="s">
        <v>2823</v>
      </c>
      <c r="C48" s="54" t="str">
        <f t="shared" si="1"/>
        <v>Fibers (PolyEther Ether Ketone)</v>
      </c>
      <c r="D48" s="54" t="str">
        <f xml:space="preserve"> 'Pellets (Poly)'!G48</f>
        <v>Sack (PolyEther Ether Ketone Pellets)</v>
      </c>
      <c r="E48" s="54" t="str">
        <f>VLOOKUP(D48, 'Pellets (Poly)'!G:J, 4, FALSE)</f>
        <v>PolyEther Ether Ketone</v>
      </c>
    </row>
    <row r="49" spans="1:5" x14ac:dyDescent="0.2">
      <c r="A49" s="4" t="str">
        <f>[1]Enums!$A$94</f>
        <v>1.0.0</v>
      </c>
      <c r="B49" s="21" t="s">
        <v>2822</v>
      </c>
      <c r="C49" s="54" t="str">
        <f t="shared" si="1"/>
        <v>Fibers (PolyEtherImide)</v>
      </c>
      <c r="D49" s="54" t="str">
        <f xml:space="preserve"> 'Pellets (Poly)'!G49</f>
        <v>Sack (PolyEtherImide Pellets)</v>
      </c>
      <c r="E49" s="54" t="str">
        <f>VLOOKUP(D49, 'Pellets (Poly)'!G:J, 4, FALSE)</f>
        <v>PolyEtherImide</v>
      </c>
    </row>
    <row r="50" spans="1:5" x14ac:dyDescent="0.2">
      <c r="A50" s="4" t="str">
        <f>[1]Enums!$A$94</f>
        <v>1.0.0</v>
      </c>
      <c r="B50" s="21" t="s">
        <v>2821</v>
      </c>
      <c r="C50" s="54" t="str">
        <f t="shared" si="1"/>
        <v>Fibers (PolyEthyl Acrylate)</v>
      </c>
      <c r="D50" s="54" t="str">
        <f xml:space="preserve"> 'Pellets (Poly)'!G50</f>
        <v>Sack (PolyEthyl Acrylate Pellets)</v>
      </c>
      <c r="E50" s="54" t="str">
        <f>VLOOKUP(D50, 'Pellets (Poly)'!G:J, 4, FALSE)</f>
        <v>PolyEthyl Acrylate</v>
      </c>
    </row>
    <row r="51" spans="1:5" x14ac:dyDescent="0.2">
      <c r="A51" s="4" t="str">
        <f>[1]Enums!$A$94</f>
        <v>1.0.0</v>
      </c>
      <c r="B51" s="21" t="s">
        <v>2820</v>
      </c>
      <c r="C51" s="54" t="str">
        <f t="shared" si="1"/>
        <v>Fibers (PolyEthylene Adipate)</v>
      </c>
      <c r="D51" s="54" t="str">
        <f xml:space="preserve"> 'Pellets (Poly)'!G51</f>
        <v>Sack (PolyEthylene Adipate Pellets)</v>
      </c>
      <c r="E51" s="54" t="str">
        <f>VLOOKUP(D51, 'Pellets (Poly)'!G:J, 4, FALSE)</f>
        <v>PolyEthylene Adipate</v>
      </c>
    </row>
    <row r="52" spans="1:5" x14ac:dyDescent="0.2">
      <c r="A52" s="4" t="str">
        <f>[1]Enums!$A$94</f>
        <v>1.0.0</v>
      </c>
      <c r="B52" s="21" t="s">
        <v>2819</v>
      </c>
      <c r="C52" s="54" t="str">
        <f t="shared" si="1"/>
        <v>Fibers (PolyEthylene Glycol)</v>
      </c>
      <c r="D52" s="54" t="str">
        <f xml:space="preserve"> 'Pellets (Poly)'!G52</f>
        <v>Sack (PolyEthylene Glycol Pellets)</v>
      </c>
      <c r="E52" s="54" t="str">
        <f>VLOOKUP(D52, 'Pellets (Poly)'!G:J, 4, FALSE)</f>
        <v>PolyEthylene Glycol</v>
      </c>
    </row>
    <row r="53" spans="1:5" x14ac:dyDescent="0.2">
      <c r="A53" s="4" t="str">
        <f>[1]Enums!$A$94</f>
        <v>1.0.0</v>
      </c>
      <c r="B53" s="21" t="s">
        <v>2818</v>
      </c>
      <c r="C53" s="54" t="str">
        <f t="shared" si="1"/>
        <v>Fibers (PolyEthylene Hexamethylene Dicarbamate)</v>
      </c>
      <c r="D53" s="54" t="str">
        <f xml:space="preserve"> 'Pellets (Poly)'!G53</f>
        <v>Sack (PolyEthylene Hexamethylene Dicarbamate Pellets)</v>
      </c>
      <c r="E53" s="54" t="str">
        <f>VLOOKUP(D53, 'Pellets (Poly)'!G:J, 4, FALSE)</f>
        <v>PolyEthylene Hexamethylene Dicarbamate</v>
      </c>
    </row>
    <row r="54" spans="1:5" x14ac:dyDescent="0.2">
      <c r="A54" s="4" t="str">
        <f>[1]Enums!$A$94</f>
        <v>1.0.0</v>
      </c>
      <c r="B54" s="21" t="s">
        <v>2817</v>
      </c>
      <c r="C54" s="54" t="str">
        <f t="shared" si="1"/>
        <v>Fibers (PolyEthylene Naphthalate)</v>
      </c>
      <c r="D54" s="54" t="str">
        <f xml:space="preserve"> 'Pellets (Poly)'!G54</f>
        <v>Sack (PolyEthylene Naphthalate Pellets)</v>
      </c>
      <c r="E54" s="54" t="str">
        <f>VLOOKUP(D54, 'Pellets (Poly)'!G:J, 4, FALSE)</f>
        <v>PolyEthylene Naphthalate</v>
      </c>
    </row>
    <row r="55" spans="1:5" x14ac:dyDescent="0.2">
      <c r="A55" s="4" t="str">
        <f>[1]Enums!$A$94</f>
        <v>1.0.0</v>
      </c>
      <c r="B55" s="21" t="s">
        <v>2816</v>
      </c>
      <c r="C55" s="54" t="str">
        <f t="shared" si="1"/>
        <v>Fibers (PolyEthylene Oxide)</v>
      </c>
      <c r="D55" s="54" t="str">
        <f xml:space="preserve"> 'Pellets (Poly)'!G55</f>
        <v>Sack (PolyEthylene Oxide Pellets)</v>
      </c>
      <c r="E55" s="54" t="str">
        <f>VLOOKUP(D55, 'Pellets (Poly)'!G:J, 4, FALSE)</f>
        <v>PolyEthylene Oxide</v>
      </c>
    </row>
    <row r="56" spans="1:5" x14ac:dyDescent="0.2">
      <c r="A56" s="4" t="str">
        <f>[1]Enums!$A$94</f>
        <v>1.0.0</v>
      </c>
      <c r="B56" s="21" t="s">
        <v>2815</v>
      </c>
      <c r="C56" s="54" t="str">
        <f t="shared" si="1"/>
        <v>Fibers (PolyEthylene Sulphide)</v>
      </c>
      <c r="D56" s="54" t="str">
        <f xml:space="preserve"> 'Pellets (Poly)'!G56</f>
        <v>Sack (PolyEthylene Sulphide Pellets)</v>
      </c>
      <c r="E56" s="54" t="str">
        <f>VLOOKUP(D56, 'Pellets (Poly)'!G:J, 4, FALSE)</f>
        <v>PolyEthylene Sulphide</v>
      </c>
    </row>
    <row r="57" spans="1:5" x14ac:dyDescent="0.2">
      <c r="A57" s="4" t="str">
        <f>[1]Enums!$A$94</f>
        <v>1.0.0</v>
      </c>
      <c r="B57" s="21" t="s">
        <v>2814</v>
      </c>
      <c r="C57" s="54" t="str">
        <f t="shared" si="1"/>
        <v>Fibers (PolyEthylene Terephthalate)</v>
      </c>
      <c r="D57" s="54" t="str">
        <f xml:space="preserve"> 'Pellets (Poly)'!G57</f>
        <v>Sack (PolyEthylene Terephthalate Pellets)</v>
      </c>
      <c r="E57" s="54" t="str">
        <f>VLOOKUP(D57, 'Pellets (Poly)'!G:J, 4, FALSE)</f>
        <v>PolyEthylene Terephthalate</v>
      </c>
    </row>
    <row r="58" spans="1:5" x14ac:dyDescent="0.2">
      <c r="A58" s="4" t="str">
        <f>[1]Enums!$A$94</f>
        <v>1.0.0</v>
      </c>
      <c r="B58" s="21" t="s">
        <v>2813</v>
      </c>
      <c r="C58" s="54" t="str">
        <f t="shared" si="1"/>
        <v>Fibers (PolyEthylene Terephthalate Glycol-Modified)</v>
      </c>
      <c r="D58" s="54" t="str">
        <f xml:space="preserve"> 'Pellets (Poly)'!G58</f>
        <v>Sack (PolyEthylene Terephthalate Glycol-Modified Pellets)</v>
      </c>
      <c r="E58" s="54" t="str">
        <f>VLOOKUP(D58, 'Pellets (Poly)'!G:J, 4, FALSE)</f>
        <v>PolyEthylene Terephthalate Glycol-Modified</v>
      </c>
    </row>
    <row r="59" spans="1:5" x14ac:dyDescent="0.2">
      <c r="A59" s="4" t="str">
        <f>[1]Enums!$A$94</f>
        <v>1.0.0</v>
      </c>
      <c r="B59" s="21" t="s">
        <v>2812</v>
      </c>
      <c r="C59" s="54" t="str">
        <f t="shared" si="1"/>
        <v>Fibers (PolyGlycolic Acid)</v>
      </c>
      <c r="D59" s="54" t="str">
        <f xml:space="preserve"> 'Pellets (Poly)'!G59</f>
        <v>Sack (PolyGlycolic Acid Pellets)</v>
      </c>
      <c r="E59" s="54" t="str">
        <f>VLOOKUP(D59, 'Pellets (Poly)'!G:J, 4, FALSE)</f>
        <v>PolyGlycolic Acid</v>
      </c>
    </row>
    <row r="60" spans="1:5" x14ac:dyDescent="0.2">
      <c r="A60" s="4" t="str">
        <f>[1]Enums!$A$94</f>
        <v>1.0.0</v>
      </c>
      <c r="B60" s="21" t="s">
        <v>2811</v>
      </c>
      <c r="C60" s="54" t="str">
        <f t="shared" si="1"/>
        <v>Fibers (PolyHexamethylene Adipamide)</v>
      </c>
      <c r="D60" s="54" t="str">
        <f xml:space="preserve"> 'Pellets (Poly)'!G60</f>
        <v>Sack (PolyHexamethylene Adipamide Pellets)</v>
      </c>
      <c r="E60" s="54" t="str">
        <f>VLOOKUP(D60, 'Pellets (Poly)'!G:J, 4, FALSE)</f>
        <v>PolyHexamethylene Adipamide</v>
      </c>
    </row>
    <row r="61" spans="1:5" x14ac:dyDescent="0.2">
      <c r="A61" s="4" t="str">
        <f>[1]Enums!$A$94</f>
        <v>1.0.0</v>
      </c>
      <c r="B61" s="21" t="s">
        <v>2810</v>
      </c>
      <c r="C61" s="54" t="str">
        <f t="shared" si="1"/>
        <v>Fibers (PolyHexamethylene Sebacamide)</v>
      </c>
      <c r="D61" s="54" t="str">
        <f xml:space="preserve"> 'Pellets (Poly)'!G61</f>
        <v>Sack (PolyHexamethylene Sebacamide Pellets)</v>
      </c>
      <c r="E61" s="54" t="str">
        <f>VLOOKUP(D61, 'Pellets (Poly)'!G:J, 4, FALSE)</f>
        <v>PolyHexamethylene Sebacamide</v>
      </c>
    </row>
    <row r="62" spans="1:5" x14ac:dyDescent="0.2">
      <c r="A62" s="4" t="str">
        <f>[1]Enums!$A$94</f>
        <v>1.0.0</v>
      </c>
      <c r="B62" s="21" t="s">
        <v>2809</v>
      </c>
      <c r="C62" s="54" t="str">
        <f t="shared" si="1"/>
        <v>Fibers (PolyHydroxyalkanoate)</v>
      </c>
      <c r="D62" s="54" t="str">
        <f xml:space="preserve"> 'Pellets (Poly)'!G62</f>
        <v>Sack (PolyHydroxyalkanoate Pellets)</v>
      </c>
      <c r="E62" s="54" t="str">
        <f>VLOOKUP(D62, 'Pellets (Poly)'!G:J, 4, FALSE)</f>
        <v>PolyHydroxyalkanoate</v>
      </c>
    </row>
    <row r="63" spans="1:5" x14ac:dyDescent="0.2">
      <c r="A63" s="4" t="str">
        <f>[1]Enums!$A$94</f>
        <v>1.0.0</v>
      </c>
      <c r="B63" s="21" t="s">
        <v>2808</v>
      </c>
      <c r="C63" s="54" t="str">
        <f t="shared" si="1"/>
        <v>Fibers (PolyHydroxybutyrate-Co-Hydroxyvalerate)</v>
      </c>
      <c r="D63" s="54" t="str">
        <f xml:space="preserve"> 'Pellets (Poly)'!G63</f>
        <v>Sack (PolyHydroxybutyrate-Co-Hydroxyvalerate Pellets)</v>
      </c>
      <c r="E63" s="54" t="str">
        <f>VLOOKUP(D63, 'Pellets (Poly)'!G:J, 4, FALSE)</f>
        <v>PolyHydroxybutyrate-Co-Hydroxyvalerate</v>
      </c>
    </row>
    <row r="64" spans="1:5" x14ac:dyDescent="0.2">
      <c r="A64" s="4" t="str">
        <f>[1]Enums!$A$94</f>
        <v>1.0.0</v>
      </c>
      <c r="B64" s="21" t="s">
        <v>2807</v>
      </c>
      <c r="C64" s="54" t="str">
        <f t="shared" si="1"/>
        <v>Fibers (PolyImide)</v>
      </c>
      <c r="D64" s="54" t="str">
        <f xml:space="preserve"> 'Pellets (Poly)'!G64</f>
        <v>Sack (PolyImide Pellets)</v>
      </c>
      <c r="E64" s="54" t="str">
        <f>VLOOKUP(D64, 'Pellets (Poly)'!G:J, 4, FALSE)</f>
        <v>PolyImide</v>
      </c>
    </row>
    <row r="65" spans="1:5" x14ac:dyDescent="0.2">
      <c r="A65" s="4" t="str">
        <f>[1]Enums!$A$94</f>
        <v>1.0.0</v>
      </c>
      <c r="B65" s="21" t="s">
        <v>2806</v>
      </c>
      <c r="C65" s="54" t="str">
        <f t="shared" si="1"/>
        <v>Fibers (PolyIsoBorynl Acrylate)</v>
      </c>
      <c r="D65" s="54" t="str">
        <f xml:space="preserve"> 'Pellets (Poly)'!G65</f>
        <v>Sack (PolyIsoBorynl Acrylate Pellets)</v>
      </c>
      <c r="E65" s="54" t="str">
        <f>VLOOKUP(D65, 'Pellets (Poly)'!G:J, 4, FALSE)</f>
        <v>PolyIsoBorynl Acrylate</v>
      </c>
    </row>
    <row r="66" spans="1:5" x14ac:dyDescent="0.2">
      <c r="A66" s="4" t="str">
        <f>[1]Enums!$A$94</f>
        <v>1.0.0</v>
      </c>
      <c r="B66" s="21" t="s">
        <v>2805</v>
      </c>
      <c r="C66" s="54" t="str">
        <f t="shared" si="1"/>
        <v>Fibers (PolyIsoButyl Acrylate)</v>
      </c>
      <c r="D66" s="54" t="str">
        <f xml:space="preserve"> 'Pellets (Poly)'!G66</f>
        <v>Sack (PolyIsoButyl Acrylate Pellets)</v>
      </c>
      <c r="E66" s="54" t="str">
        <f>VLOOKUP(D66, 'Pellets (Poly)'!G:J, 4, FALSE)</f>
        <v>PolyIsoButyl Acrylate</v>
      </c>
    </row>
    <row r="67" spans="1:5" x14ac:dyDescent="0.2">
      <c r="A67" s="4" t="str">
        <f>[1]Enums!$A$94</f>
        <v>1.0.0</v>
      </c>
      <c r="B67" s="21" t="s">
        <v>2804</v>
      </c>
      <c r="C67" s="54" t="str">
        <f t="shared" si="1"/>
        <v>Fibers (PolyIsoButylene)</v>
      </c>
      <c r="D67" s="54" t="str">
        <f xml:space="preserve"> 'Pellets (Poly)'!G67</f>
        <v>Sack (PolyIsoButylene Pellets)</v>
      </c>
      <c r="E67" s="54" t="str">
        <f>VLOOKUP(D67, 'Pellets (Poly)'!G:J, 4, FALSE)</f>
        <v>PolyIsoButylene</v>
      </c>
    </row>
    <row r="68" spans="1:5" x14ac:dyDescent="0.2">
      <c r="A68" s="4" t="str">
        <f>[1]Enums!$A$94</f>
        <v>1.0.0</v>
      </c>
      <c r="B68" s="21" t="s">
        <v>2803</v>
      </c>
      <c r="C68" s="54" t="str">
        <f t="shared" si="1"/>
        <v>Fibers (PolyIsoPrene)</v>
      </c>
      <c r="D68" s="54" t="str">
        <f xml:space="preserve"> 'Pellets (Poly)'!G68</f>
        <v>Sack (PolyIsoPrene Pellets)</v>
      </c>
      <c r="E68" s="54" t="str">
        <f>VLOOKUP(D68, 'Pellets (Poly)'!G:J, 4, FALSE)</f>
        <v>PolyIsoPrene</v>
      </c>
    </row>
    <row r="69" spans="1:5" x14ac:dyDescent="0.2">
      <c r="A69" s="4" t="str">
        <f>[1]Enums!$A$94</f>
        <v>1.0.0</v>
      </c>
      <c r="B69" s="21" t="s">
        <v>2802</v>
      </c>
      <c r="C69" s="54" t="str">
        <f t="shared" si="1"/>
        <v>Fibers (PolyLactic Acid)</v>
      </c>
      <c r="D69" s="54" t="str">
        <f xml:space="preserve"> 'Pellets (Poly)'!G69</f>
        <v>Sack (PolyLactic Acid Pellets)</v>
      </c>
      <c r="E69" s="54" t="str">
        <f>VLOOKUP(D69, 'Pellets (Poly)'!G:J, 4, FALSE)</f>
        <v>PolyLactic Acid</v>
      </c>
    </row>
    <row r="70" spans="1:5" x14ac:dyDescent="0.2">
      <c r="A70" s="4" t="str">
        <f>[1]Enums!$A$94</f>
        <v>1.0.0</v>
      </c>
      <c r="B70" s="21" t="s">
        <v>2801</v>
      </c>
      <c r="C70" s="54" t="str">
        <f t="shared" si="1"/>
        <v>Fibers (PolyLactic-Co-Glycolic Acid)</v>
      </c>
      <c r="D70" s="54" t="str">
        <f xml:space="preserve"> 'Pellets (Poly)'!G70</f>
        <v>Sack (PolyLactic-Co-Glycolic Acid Pellets)</v>
      </c>
      <c r="E70" s="54" t="str">
        <f>VLOOKUP(D70, 'Pellets (Poly)'!G:J, 4, FALSE)</f>
        <v>PolyLactic-Co-Glycolic Acid</v>
      </c>
    </row>
    <row r="71" spans="1:5" x14ac:dyDescent="0.2">
      <c r="A71" s="4" t="str">
        <f>[1]Enums!$A$94</f>
        <v>1.0.0</v>
      </c>
      <c r="B71" s="21" t="s">
        <v>2800</v>
      </c>
      <c r="C71" s="54" t="str">
        <f t="shared" si="1"/>
        <v>Fibers (PolyMethyl Acrylate)</v>
      </c>
      <c r="D71" s="54" t="str">
        <f xml:space="preserve"> 'Pellets (Poly)'!G71</f>
        <v>Sack (PolyMethyl Acrylate Pellets)</v>
      </c>
      <c r="E71" s="54" t="str">
        <f>VLOOKUP(D71, 'Pellets (Poly)'!G:J, 4, FALSE)</f>
        <v>PolyMethyl Acrylate</v>
      </c>
    </row>
    <row r="72" spans="1:5" x14ac:dyDescent="0.2">
      <c r="A72" s="4" t="str">
        <f>[1]Enums!$A$94</f>
        <v>1.0.0</v>
      </c>
      <c r="B72" s="21" t="s">
        <v>2799</v>
      </c>
      <c r="C72" s="54" t="str">
        <f t="shared" si="1"/>
        <v>Fibers (PolyMethyl Cyanoacrylate)</v>
      </c>
      <c r="D72" s="54" t="str">
        <f xml:space="preserve"> 'Pellets (Poly)'!G72</f>
        <v>Sack (PolyMethyl Cyanoacrylate Pellets)</v>
      </c>
      <c r="E72" s="54" t="str">
        <f>VLOOKUP(D72, 'Pellets (Poly)'!G:J, 4, FALSE)</f>
        <v>PolyMethyl Cyanoacrylate</v>
      </c>
    </row>
    <row r="73" spans="1:5" x14ac:dyDescent="0.2">
      <c r="A73" s="4" t="str">
        <f>[1]Enums!$A$94</f>
        <v>1.0.0</v>
      </c>
      <c r="B73" s="21" t="s">
        <v>2798</v>
      </c>
      <c r="C73" s="54" t="str">
        <f t="shared" si="1"/>
        <v>Fibers (PolyMethyl Methacrylate)</v>
      </c>
      <c r="D73" s="54" t="str">
        <f xml:space="preserve"> 'Pellets (Poly)'!G73</f>
        <v>Sack (PolyMethyl Methacrylate Pellets)</v>
      </c>
      <c r="E73" s="54" t="str">
        <f>VLOOKUP(D73, 'Pellets (Poly)'!G:J, 4, FALSE)</f>
        <v>PolyMethyl Methacrylate</v>
      </c>
    </row>
    <row r="74" spans="1:5" x14ac:dyDescent="0.2">
      <c r="A74" s="4" t="str">
        <f>[1]Enums!$A$94</f>
        <v>1.0.0</v>
      </c>
      <c r="B74" s="21" t="s">
        <v>2797</v>
      </c>
      <c r="C74" s="54" t="str">
        <f t="shared" si="1"/>
        <v>Fibers (PolyM-Methyl Styrene)</v>
      </c>
      <c r="D74" s="54" t="str">
        <f xml:space="preserve"> 'Pellets (Poly)'!G74</f>
        <v>Sack (PolyM-Methyl Styrene Pellets)</v>
      </c>
      <c r="E74" s="54" t="str">
        <f>VLOOKUP(D74, 'Pellets (Poly)'!G:J, 4, FALSE)</f>
        <v>PolyM-Methyl Styrene</v>
      </c>
    </row>
    <row r="75" spans="1:5" x14ac:dyDescent="0.2">
      <c r="A75" s="4" t="str">
        <f>[1]Enums!$A$94</f>
        <v>1.0.0</v>
      </c>
      <c r="B75" s="21" t="s">
        <v>2796</v>
      </c>
      <c r="C75" s="54" t="str">
        <f t="shared" si="1"/>
        <v>Fibers (PolyM-Phenylene Isophthalamide)</v>
      </c>
      <c r="D75" s="54" t="str">
        <f xml:space="preserve"> 'Pellets (Poly)'!G75</f>
        <v>Sack (PolyM-Phenylene Isophthalamide Pellets)</v>
      </c>
      <c r="E75" s="54" t="str">
        <f>VLOOKUP(D75, 'Pellets (Poly)'!G:J, 4, FALSE)</f>
        <v>PolyM-Phenylene Isophthalamide</v>
      </c>
    </row>
    <row r="76" spans="1:5" x14ac:dyDescent="0.2">
      <c r="A76" s="4" t="str">
        <f>[1]Enums!$A$94</f>
        <v>1.0.0</v>
      </c>
      <c r="B76" s="21" t="s">
        <v>2795</v>
      </c>
      <c r="C76" s="54" t="str">
        <f t="shared" si="1"/>
        <v>Fibers (PolyN-Butyl Acrylate)</v>
      </c>
      <c r="D76" s="54" t="str">
        <f xml:space="preserve"> 'Pellets (Poly)'!G76</f>
        <v>Sack (PolyN-Butyl Acrylate Pellets)</v>
      </c>
      <c r="E76" s="54" t="str">
        <f>VLOOKUP(D76, 'Pellets (Poly)'!G:J, 4, FALSE)</f>
        <v>PolyN-Butyl Acrylate</v>
      </c>
    </row>
    <row r="77" spans="1:5" x14ac:dyDescent="0.2">
      <c r="A77" s="4" t="str">
        <f>[1]Enums!$A$94</f>
        <v>1.0.0</v>
      </c>
      <c r="B77" s="21" t="s">
        <v>2794</v>
      </c>
      <c r="C77" s="54" t="str">
        <f t="shared" si="1"/>
        <v>Fibers (PolyOxymethylene)</v>
      </c>
      <c r="D77" s="54" t="str">
        <f xml:space="preserve"> 'Pellets (Poly)'!G77</f>
        <v>Sack (PolyOxymethylene Pellets)</v>
      </c>
      <c r="E77" s="54" t="str">
        <f>VLOOKUP(D77, 'Pellets (Poly)'!G:J, 4, FALSE)</f>
        <v>PolyOxymethylene</v>
      </c>
    </row>
    <row r="78" spans="1:5" x14ac:dyDescent="0.2">
      <c r="A78" s="4" t="str">
        <f>[1]Enums!$A$94</f>
        <v>1.0.0</v>
      </c>
      <c r="B78" s="21" t="s">
        <v>2793</v>
      </c>
      <c r="C78" s="54" t="str">
        <f t="shared" si="1"/>
        <v>Fibers (PolyPentamethylene Hexamethylene Dicarbamate)</v>
      </c>
      <c r="D78" s="54" t="str">
        <f xml:space="preserve"> 'Pellets (Poly)'!G78</f>
        <v>Sack (PolyPentamethylene Hexamethylene Dicarbamate Pellets)</v>
      </c>
      <c r="E78" s="54" t="str">
        <f>VLOOKUP(D78, 'Pellets (Poly)'!G:J, 4, FALSE)</f>
        <v>PolyPentamethylene Hexamethylene Dicarbamate</v>
      </c>
    </row>
    <row r="79" spans="1:5" x14ac:dyDescent="0.2">
      <c r="A79" s="4" t="str">
        <f>[1]Enums!$A$94</f>
        <v>1.0.0</v>
      </c>
      <c r="B79" s="21" t="s">
        <v>2792</v>
      </c>
      <c r="C79" s="54" t="str">
        <f t="shared" si="1"/>
        <v>Fibers (PolyPhenol)</v>
      </c>
      <c r="D79" s="54" t="str">
        <f xml:space="preserve"> 'Pellets (Poly)'!G79</f>
        <v>Sack (PolyPhenol Pellets)</v>
      </c>
      <c r="E79" s="54" t="str">
        <f>VLOOKUP(D79, 'Pellets (Poly)'!G:J, 4, FALSE)</f>
        <v>PolyPhenol</v>
      </c>
    </row>
    <row r="80" spans="1:5" x14ac:dyDescent="0.2">
      <c r="A80" s="4" t="str">
        <f>[1]Enums!$A$94</f>
        <v>1.0.0</v>
      </c>
      <c r="B80" s="21" t="s">
        <v>2791</v>
      </c>
      <c r="C80" s="54" t="str">
        <f t="shared" si="1"/>
        <v>Fibers (PolyPhenylene Oxide)</v>
      </c>
      <c r="D80" s="54" t="str">
        <f xml:space="preserve"> 'Pellets (Poly)'!G80</f>
        <v>Sack (PolyPhenylene Oxide Pellets)</v>
      </c>
      <c r="E80" s="54" t="str">
        <f>VLOOKUP(D80, 'Pellets (Poly)'!G:J, 4, FALSE)</f>
        <v>PolyPhenylene Oxide</v>
      </c>
    </row>
    <row r="81" spans="1:5" x14ac:dyDescent="0.2">
      <c r="A81" s="4" t="str">
        <f>[1]Enums!$A$94</f>
        <v>1.0.0</v>
      </c>
      <c r="B81" s="21" t="s">
        <v>2790</v>
      </c>
      <c r="C81" s="54" t="str">
        <f t="shared" si="1"/>
        <v>Fibers (PolyPhosphazene)</v>
      </c>
      <c r="D81" s="54" t="str">
        <f xml:space="preserve"> 'Pellets (Poly)'!G81</f>
        <v>Sack (PolyPhosphazene Pellets)</v>
      </c>
      <c r="E81" s="54" t="str">
        <f>VLOOKUP(D81, 'Pellets (Poly)'!G:J, 4, FALSE)</f>
        <v>PolyPhosphazene</v>
      </c>
    </row>
    <row r="82" spans="1:5" x14ac:dyDescent="0.2">
      <c r="A82" s="4" t="str">
        <f>[1]Enums!$A$94</f>
        <v>1.0.0</v>
      </c>
      <c r="B82" s="21" t="s">
        <v>2789</v>
      </c>
      <c r="C82" s="54" t="str">
        <f t="shared" si="1"/>
        <v>Fibers (PolyP-Methyl Styrene)</v>
      </c>
      <c r="D82" s="54" t="str">
        <f xml:space="preserve"> 'Pellets (Poly)'!G82</f>
        <v>Sack (PolyP-Methyl Styrene Pellets)</v>
      </c>
      <c r="E82" s="54" t="str">
        <f>VLOOKUP(D82, 'Pellets (Poly)'!G:J, 4, FALSE)</f>
        <v>PolyP-Methyl Styrene</v>
      </c>
    </row>
    <row r="83" spans="1:5" x14ac:dyDescent="0.2">
      <c r="A83" s="4" t="str">
        <f>[1]Enums!$A$94</f>
        <v>1.0.0</v>
      </c>
      <c r="B83" s="21" t="s">
        <v>2788</v>
      </c>
      <c r="C83" s="54" t="str">
        <f t="shared" si="1"/>
        <v>Fibers (PolyP-Phenylene Sulphide)</v>
      </c>
      <c r="D83" s="54" t="str">
        <f xml:space="preserve"> 'Pellets (Poly)'!G83</f>
        <v>Sack (PolyP-Phenylene Sulphide Pellets)</v>
      </c>
      <c r="E83" s="54" t="str">
        <f>VLOOKUP(D83, 'Pellets (Poly)'!G:J, 4, FALSE)</f>
        <v>PolyP-Phenylene Sulphide</v>
      </c>
    </row>
    <row r="84" spans="1:5" x14ac:dyDescent="0.2">
      <c r="A84" s="4" t="str">
        <f>[1]Enums!$A$94</f>
        <v>1.0.0</v>
      </c>
      <c r="B84" s="21" t="s">
        <v>2787</v>
      </c>
      <c r="C84" s="54" t="str">
        <f t="shared" si="1"/>
        <v>Fibers (PolyP-Phenylene Terephthalamide)</v>
      </c>
      <c r="D84" s="54" t="str">
        <f xml:space="preserve"> 'Pellets (Poly)'!G84</f>
        <v>Sack (PolyP-Phenylene Terephthalamide Pellets)</v>
      </c>
      <c r="E84" s="54" t="str">
        <f>VLOOKUP(D84, 'Pellets (Poly)'!G:J, 4, FALSE)</f>
        <v>PolyP-Phenylene Terephthalamide</v>
      </c>
    </row>
    <row r="85" spans="1:5" x14ac:dyDescent="0.2">
      <c r="A85" s="4" t="str">
        <f>[1]Enums!$A$94</f>
        <v>1.0.0</v>
      </c>
      <c r="B85" s="21" t="s">
        <v>2786</v>
      </c>
      <c r="C85" s="54" t="str">
        <f>$C$1&amp;" ("&amp;E85&amp;")"</f>
        <v>Fibers (PolyPropylene)</v>
      </c>
      <c r="D85" s="54" t="str">
        <f xml:space="preserve"> 'Pellets (Poly)'!G85</f>
        <v>Sack (PolyPropylene Pellets)</v>
      </c>
      <c r="E85" s="54" t="str">
        <f>VLOOKUP(D85, 'Pellets (Poly)'!G:J, 4, FALSE)</f>
        <v>PolyPropylene</v>
      </c>
    </row>
    <row r="86" spans="1:5" x14ac:dyDescent="0.2">
      <c r="A86" s="4" t="str">
        <f>[1]Enums!$A$94</f>
        <v>1.0.0</v>
      </c>
      <c r="B86" s="21" t="s">
        <v>2785</v>
      </c>
      <c r="C86" s="54" t="str">
        <f t="shared" ref="C86:C115" si="2">$C$1&amp;" ("&amp;E86&amp;")"</f>
        <v>Fibers (PolyPropylene Glycol)</v>
      </c>
      <c r="D86" s="54" t="str">
        <f xml:space="preserve"> 'Pellets (Poly)'!G86</f>
        <v>Sack (PolyPropylene Glycol Pellets)</v>
      </c>
      <c r="E86" s="54" t="str">
        <f>VLOOKUP(D86, 'Pellets (Poly)'!G:J, 4, FALSE)</f>
        <v>PolyPropylene Glycol</v>
      </c>
    </row>
    <row r="87" spans="1:5" x14ac:dyDescent="0.2">
      <c r="A87" s="4" t="str">
        <f>[1]Enums!$A$94</f>
        <v>1.0.0</v>
      </c>
      <c r="B87" s="21" t="s">
        <v>2784</v>
      </c>
      <c r="C87" s="54" t="str">
        <f t="shared" si="2"/>
        <v>Fibers (PolyPropylene Oxide)</v>
      </c>
      <c r="D87" s="54" t="str">
        <f xml:space="preserve"> 'Pellets (Poly)'!G87</f>
        <v>Sack (PolyPropylene Oxide Pellets)</v>
      </c>
      <c r="E87" s="54" t="str">
        <f>VLOOKUP(D87, 'Pellets (Poly)'!G:J, 4, FALSE)</f>
        <v>PolyPropylene Oxide</v>
      </c>
    </row>
    <row r="88" spans="1:5" x14ac:dyDescent="0.2">
      <c r="A88" s="4" t="str">
        <f>[1]Enums!$A$94</f>
        <v>1.0.0</v>
      </c>
      <c r="B88" s="21" t="s">
        <v>2783</v>
      </c>
      <c r="C88" s="54" t="str">
        <f t="shared" si="2"/>
        <v>Fibers (PolyStyrene)</v>
      </c>
      <c r="D88" s="54" t="str">
        <f xml:space="preserve"> 'Pellets (Poly)'!G88</f>
        <v>Sack (PolyStyrene Pellets)</v>
      </c>
      <c r="E88" s="54" t="str">
        <f>VLOOKUP(D88, 'Pellets (Poly)'!G:J, 4, FALSE)</f>
        <v>PolyStyrene</v>
      </c>
    </row>
    <row r="89" spans="1:5" x14ac:dyDescent="0.2">
      <c r="A89" s="4" t="str">
        <f>[1]Enums!$A$94</f>
        <v>1.0.0</v>
      </c>
      <c r="B89" s="21" t="s">
        <v>2782</v>
      </c>
      <c r="C89" s="54" t="str">
        <f t="shared" si="2"/>
        <v>Fibers (PolyTert-Butyl Acrylate)</v>
      </c>
      <c r="D89" s="54" t="str">
        <f xml:space="preserve"> 'Pellets (Poly)'!G89</f>
        <v>Sack (PolyTert-Butyl Acrylate Pellets)</v>
      </c>
      <c r="E89" s="54" t="str">
        <f>VLOOKUP(D89, 'Pellets (Poly)'!G:J, 4, FALSE)</f>
        <v>PolyTert-Butyl Acrylate</v>
      </c>
    </row>
    <row r="90" spans="1:5" x14ac:dyDescent="0.2">
      <c r="A90" s="4" t="str">
        <f>[1]Enums!$A$94</f>
        <v>1.0.0</v>
      </c>
      <c r="B90" s="21" t="s">
        <v>2781</v>
      </c>
      <c r="C90" s="54" t="str">
        <f t="shared" si="2"/>
        <v>Fibers (PolyTetraFluoroEthylene)</v>
      </c>
      <c r="D90" s="54" t="str">
        <f xml:space="preserve"> 'Pellets (Poly)'!G90</f>
        <v>Sack (PolyTetraFluoroEthylene Pellets)</v>
      </c>
      <c r="E90" s="54" t="str">
        <f>VLOOKUP(D90, 'Pellets (Poly)'!G:J, 4, FALSE)</f>
        <v>PolyTetraFluoroEthylene</v>
      </c>
    </row>
    <row r="91" spans="1:5" x14ac:dyDescent="0.2">
      <c r="A91" s="4" t="str">
        <f>[1]Enums!$A$94</f>
        <v>1.0.0</v>
      </c>
      <c r="B91" s="21" t="s">
        <v>2780</v>
      </c>
      <c r="C91" s="54" t="str">
        <f t="shared" si="2"/>
        <v>Fibers (PolyTetramethylene Ether Glycol)</v>
      </c>
      <c r="D91" s="54" t="str">
        <f xml:space="preserve"> 'Pellets (Poly)'!G91</f>
        <v>Sack (PolyTetramethylene Ether Glycol Pellets)</v>
      </c>
      <c r="E91" s="54" t="str">
        <f>VLOOKUP(D91, 'Pellets (Poly)'!G:J, 4, FALSE)</f>
        <v>PolyTetramethylene Ether Glycol</v>
      </c>
    </row>
    <row r="92" spans="1:5" x14ac:dyDescent="0.2">
      <c r="A92" s="4" t="str">
        <f>[1]Enums!$A$94</f>
        <v>1.0.0</v>
      </c>
      <c r="B92" s="21" t="s">
        <v>2779</v>
      </c>
      <c r="C92" s="54" t="str">
        <f t="shared" si="2"/>
        <v>Fibers (PolyTetramethylene Glycol)</v>
      </c>
      <c r="D92" s="54" t="str">
        <f xml:space="preserve"> 'Pellets (Poly)'!G92</f>
        <v>Sack (PolyTetramethylene Glycol Pellets)</v>
      </c>
      <c r="E92" s="54" t="str">
        <f>VLOOKUP(D92, 'Pellets (Poly)'!G:J, 4, FALSE)</f>
        <v>PolyTetramethylene Glycol</v>
      </c>
    </row>
    <row r="93" spans="1:5" x14ac:dyDescent="0.2">
      <c r="A93" s="4" t="str">
        <f>[1]Enums!$A$94</f>
        <v>1.0.0</v>
      </c>
      <c r="B93" s="21" t="s">
        <v>2778</v>
      </c>
      <c r="C93" s="54" t="str">
        <f t="shared" si="2"/>
        <v>Fibers (PolyThiazyl)</v>
      </c>
      <c r="D93" s="54" t="str">
        <f xml:space="preserve"> 'Pellets (Poly)'!G93</f>
        <v>Sack (PolyThiazyl Pellets)</v>
      </c>
      <c r="E93" s="54" t="str">
        <f>VLOOKUP(D93, 'Pellets (Poly)'!G:J, 4, FALSE)</f>
        <v>PolyThiazyl</v>
      </c>
    </row>
    <row r="94" spans="1:5" x14ac:dyDescent="0.2">
      <c r="A94" s="4" t="str">
        <f>[1]Enums!$A$94</f>
        <v>1.0.0</v>
      </c>
      <c r="B94" s="21" t="s">
        <v>2777</v>
      </c>
      <c r="C94" s="54" t="str">
        <f t="shared" si="2"/>
        <v>Fibers (PolyTrimethylene Terephthalate)</v>
      </c>
      <c r="D94" s="54" t="str">
        <f xml:space="preserve"> 'Pellets (Poly)'!G94</f>
        <v>Sack (PolyTrimethylene Terephthalate Pellets)</v>
      </c>
      <c r="E94" s="54" t="str">
        <f>VLOOKUP(D94, 'Pellets (Poly)'!G:J, 4, FALSE)</f>
        <v>PolyTrimethylene Terephthalate</v>
      </c>
    </row>
    <row r="95" spans="1:5" x14ac:dyDescent="0.2">
      <c r="A95" s="4" t="str">
        <f>[1]Enums!$A$94</f>
        <v>1.0.0</v>
      </c>
      <c r="B95" s="21" t="s">
        <v>2776</v>
      </c>
      <c r="C95" s="54" t="str">
        <f t="shared" si="2"/>
        <v>Fibers (PolyUrethane)</v>
      </c>
      <c r="D95" s="54" t="str">
        <f xml:space="preserve"> 'Pellets (Poly)'!G95</f>
        <v>Sack (PolyUrethane Pellets)</v>
      </c>
      <c r="E95" s="54" t="str">
        <f>VLOOKUP(D95, 'Pellets (Poly)'!G:J, 4, FALSE)</f>
        <v>PolyUrethane</v>
      </c>
    </row>
    <row r="96" spans="1:5" x14ac:dyDescent="0.2">
      <c r="A96" s="4" t="str">
        <f>[1]Enums!$A$94</f>
        <v>1.0.0</v>
      </c>
      <c r="B96" s="21" t="s">
        <v>2775</v>
      </c>
      <c r="C96" s="54" t="str">
        <f t="shared" si="2"/>
        <v>Fibers (PolyVinyl Acetate)</v>
      </c>
      <c r="D96" s="54" t="str">
        <f xml:space="preserve"> 'Pellets (Poly)'!G96</f>
        <v>Sack (PolyVinyl Acetate Pellets)</v>
      </c>
      <c r="E96" s="54" t="str">
        <f>VLOOKUP(D96, 'Pellets (Poly)'!G:J, 4, FALSE)</f>
        <v>PolyVinyl Acetate</v>
      </c>
    </row>
    <row r="97" spans="1:5" x14ac:dyDescent="0.2">
      <c r="A97" s="4" t="str">
        <f>[1]Enums!$A$94</f>
        <v>1.0.0</v>
      </c>
      <c r="B97" s="21" t="s">
        <v>2774</v>
      </c>
      <c r="C97" s="54" t="str">
        <f t="shared" si="2"/>
        <v>Fibers (PolyVinyl Alcohol)</v>
      </c>
      <c r="D97" s="54" t="str">
        <f xml:space="preserve"> 'Pellets (Poly)'!G97</f>
        <v>Sack (PolyVinyl Alcohol Pellets)</v>
      </c>
      <c r="E97" s="54" t="str">
        <f>VLOOKUP(D97, 'Pellets (Poly)'!G:J, 4, FALSE)</f>
        <v>PolyVinyl Alcohol</v>
      </c>
    </row>
    <row r="98" spans="1:5" x14ac:dyDescent="0.2">
      <c r="A98" s="4" t="str">
        <f>[1]Enums!$A$94</f>
        <v>1.0.0</v>
      </c>
      <c r="B98" s="21" t="s">
        <v>2773</v>
      </c>
      <c r="C98" s="54" t="str">
        <f t="shared" si="2"/>
        <v>Fibers (PolyVinyl Butyral)</v>
      </c>
      <c r="D98" s="54" t="str">
        <f xml:space="preserve"> 'Pellets (Poly)'!G98</f>
        <v>Sack (PolyVinyl Butyral Pellets)</v>
      </c>
      <c r="E98" s="54" t="str">
        <f>VLOOKUP(D98, 'Pellets (Poly)'!G:J, 4, FALSE)</f>
        <v>PolyVinyl Butyral</v>
      </c>
    </row>
    <row r="99" spans="1:5" x14ac:dyDescent="0.2">
      <c r="A99" s="4" t="str">
        <f>[1]Enums!$A$94</f>
        <v>1.0.0</v>
      </c>
      <c r="B99" s="21" t="s">
        <v>2772</v>
      </c>
      <c r="C99" s="54" t="str">
        <f t="shared" si="2"/>
        <v>Fibers (PolyVinyl Chloride)</v>
      </c>
      <c r="D99" s="54" t="str">
        <f xml:space="preserve"> 'Pellets (Poly)'!G99</f>
        <v>Sack (PolyVinyl Chloride Pellets)</v>
      </c>
      <c r="E99" s="54" t="str">
        <f>VLOOKUP(D99, 'Pellets (Poly)'!G:J, 4, FALSE)</f>
        <v>PolyVinyl Chloride</v>
      </c>
    </row>
    <row r="100" spans="1:5" x14ac:dyDescent="0.2">
      <c r="A100" s="4" t="str">
        <f>[1]Enums!$A$94</f>
        <v>1.0.0</v>
      </c>
      <c r="B100" s="21" t="s">
        <v>2771</v>
      </c>
      <c r="C100" s="54" t="str">
        <f t="shared" si="2"/>
        <v>Fibers (PolyVinyl Chloride Acetate)</v>
      </c>
      <c r="D100" s="54" t="str">
        <f xml:space="preserve"> 'Pellets (Poly)'!G100</f>
        <v>Sack (PolyVinyl Chloride Acetate Pellets)</v>
      </c>
      <c r="E100" s="54" t="str">
        <f>VLOOKUP(D100, 'Pellets (Poly)'!G:J, 4, FALSE)</f>
        <v>PolyVinyl Chloride Acetate</v>
      </c>
    </row>
    <row r="101" spans="1:5" x14ac:dyDescent="0.2">
      <c r="A101" s="4" t="str">
        <f>[1]Enums!$A$94</f>
        <v>1.0.0</v>
      </c>
      <c r="B101" s="21" t="s">
        <v>2770</v>
      </c>
      <c r="C101" s="54" t="str">
        <f t="shared" si="2"/>
        <v>Fibers (PolyVinyl Fluoride)</v>
      </c>
      <c r="D101" s="54" t="str">
        <f xml:space="preserve"> 'Pellets (Poly)'!G101</f>
        <v>Sack (PolyVinyl Fluoride Pellets)</v>
      </c>
      <c r="E101" s="54" t="str">
        <f>VLOOKUP(D101, 'Pellets (Poly)'!G:J, 4, FALSE)</f>
        <v>PolyVinyl Fluoride</v>
      </c>
    </row>
    <row r="102" spans="1:5" x14ac:dyDescent="0.2">
      <c r="A102" s="4" t="str">
        <f>[1]Enums!$A$94</f>
        <v>1.0.0</v>
      </c>
      <c r="B102" s="21" t="s">
        <v>2769</v>
      </c>
      <c r="C102" s="54" t="str">
        <f t="shared" si="2"/>
        <v>Fibers (PolyVinyl Formal)</v>
      </c>
      <c r="D102" s="54" t="str">
        <f xml:space="preserve"> 'Pellets (Poly)'!G102</f>
        <v>Sack (PolyVinyl Formal Pellets)</v>
      </c>
      <c r="E102" s="54" t="str">
        <f>VLOOKUP(D102, 'Pellets (Poly)'!G:J, 4, FALSE)</f>
        <v>PolyVinyl Formal</v>
      </c>
    </row>
    <row r="103" spans="1:5" x14ac:dyDescent="0.2">
      <c r="A103" s="4" t="str">
        <f>[1]Enums!$A$94</f>
        <v>1.0.0</v>
      </c>
      <c r="B103" s="21" t="s">
        <v>2768</v>
      </c>
      <c r="C103" s="54" t="str">
        <f t="shared" si="2"/>
        <v>Fibers (PolyVinyl Methyl Ether)</v>
      </c>
      <c r="D103" s="54" t="str">
        <f xml:space="preserve"> 'Pellets (Poly)'!G103</f>
        <v>Sack (PolyVinyl Methyl Ether Pellets)</v>
      </c>
      <c r="E103" s="54" t="str">
        <f>VLOOKUP(D103, 'Pellets (Poly)'!G:J, 4, FALSE)</f>
        <v>PolyVinyl Methyl Ether</v>
      </c>
    </row>
    <row r="104" spans="1:5" x14ac:dyDescent="0.2">
      <c r="A104" s="4" t="str">
        <f>[1]Enums!$A$94</f>
        <v>1.0.0</v>
      </c>
      <c r="B104" s="21" t="s">
        <v>2767</v>
      </c>
      <c r="C104" s="54" t="str">
        <f t="shared" si="2"/>
        <v>Fibers (PolyVinylidene Dichloride)</v>
      </c>
      <c r="D104" s="54" t="str">
        <f xml:space="preserve"> 'Pellets (Poly)'!G104</f>
        <v>Sack (PolyVinylidene Dichloride Pellets)</v>
      </c>
      <c r="E104" s="54" t="str">
        <f>VLOOKUP(D104, 'Pellets (Poly)'!G:J, 4, FALSE)</f>
        <v>PolyVinylidene Dichloride</v>
      </c>
    </row>
    <row r="105" spans="1:5" x14ac:dyDescent="0.2">
      <c r="A105" s="4" t="str">
        <f>[1]Enums!$A$94</f>
        <v>1.0.0</v>
      </c>
      <c r="B105" s="21" t="s">
        <v>2766</v>
      </c>
      <c r="C105" s="54" t="str">
        <f t="shared" si="2"/>
        <v>Fibers (PolyVinylidene Fluoride)</v>
      </c>
      <c r="D105" s="54" t="str">
        <f xml:space="preserve"> 'Pellets (Poly)'!G105</f>
        <v>Sack (PolyVinylidene Fluoride Pellets)</v>
      </c>
      <c r="E105" s="54" t="str">
        <f>VLOOKUP(D105, 'Pellets (Poly)'!G:J, 4, FALSE)</f>
        <v>PolyVinylidene Fluoride</v>
      </c>
    </row>
    <row r="106" spans="1:5" x14ac:dyDescent="0.2">
      <c r="A106" s="4" t="str">
        <f>[1]Enums!$A$94</f>
        <v>1.0.0</v>
      </c>
      <c r="B106" s="21" t="s">
        <v>2765</v>
      </c>
      <c r="C106" s="54" t="str">
        <f t="shared" si="2"/>
        <v>Fibers (PolyVinylidene Fluoride-Trifluoroethylene)</v>
      </c>
      <c r="D106" s="54" t="str">
        <f xml:space="preserve"> 'Pellets (Poly)'!G106</f>
        <v>Sack (PolyVinylidene Fluoride-Trifluoroethylene Pellets)</v>
      </c>
      <c r="E106" s="54" t="str">
        <f>VLOOKUP(D106, 'Pellets (Poly)'!G:J, 4, FALSE)</f>
        <v>PolyVinylidene Fluoride-Trifluoroethylene</v>
      </c>
    </row>
    <row r="107" spans="1:5" x14ac:dyDescent="0.2">
      <c r="A107" s="4" t="str">
        <f>[1]Enums!$A$94</f>
        <v>1.0.0</v>
      </c>
      <c r="B107" s="21" t="s">
        <v>2764</v>
      </c>
      <c r="C107" s="54" t="str">
        <f t="shared" si="2"/>
        <v>Fibers (Styrene-Acrylonitrile)</v>
      </c>
      <c r="D107" s="54" t="str">
        <f xml:space="preserve"> 'Pellets (Poly)'!G107</f>
        <v>Sack (Styrene-Acrylonitrile Pellets)</v>
      </c>
      <c r="E107" s="54" t="str">
        <f>VLOOKUP(D107, 'Pellets (Poly)'!G:J, 4, FALSE)</f>
        <v>Styrene-Acrylonitrile</v>
      </c>
    </row>
    <row r="108" spans="1:5" x14ac:dyDescent="0.2">
      <c r="A108" s="4" t="str">
        <f>[1]Enums!$A$94</f>
        <v>1.0.0</v>
      </c>
      <c r="B108" s="21" t="s">
        <v>2763</v>
      </c>
      <c r="C108" s="54" t="str">
        <f t="shared" si="2"/>
        <v>Fibers (Styrene-Butadiene Rubber)</v>
      </c>
      <c r="D108" s="54" t="str">
        <f xml:space="preserve"> 'Pellets (Poly)'!G108</f>
        <v>Sack (Styrene-Butadiene Rubber Pellets)</v>
      </c>
      <c r="E108" s="54" t="str">
        <f>VLOOKUP(D108, 'Pellets (Poly)'!G:J, 4, FALSE)</f>
        <v>Styrene-Butadiene Rubber</v>
      </c>
    </row>
    <row r="109" spans="1:5" x14ac:dyDescent="0.2">
      <c r="A109" s="4" t="str">
        <f>[1]Enums!$A$94</f>
        <v>1.0.0</v>
      </c>
      <c r="B109" s="21" t="s">
        <v>2762</v>
      </c>
      <c r="C109" s="54" t="str">
        <f t="shared" si="2"/>
        <v>Fibers (Styrene-Butadiene-Styrene)</v>
      </c>
      <c r="D109" s="54" t="str">
        <f xml:space="preserve"> 'Pellets (Poly)'!G109</f>
        <v>Sack (Styrene-Butadiene-Styrene Pellets)</v>
      </c>
      <c r="E109" s="54" t="str">
        <f>VLOOKUP(D109, 'Pellets (Poly)'!G:J, 4, FALSE)</f>
        <v>Styrene-Butadiene-Styrene</v>
      </c>
    </row>
    <row r="110" spans="1:5" x14ac:dyDescent="0.2">
      <c r="A110" s="4" t="str">
        <f>[1]Enums!$A$94</f>
        <v>1.0.0</v>
      </c>
      <c r="B110" s="21" t="s">
        <v>2761</v>
      </c>
      <c r="C110" s="54" t="str">
        <f t="shared" si="2"/>
        <v>Fibers (Styrene-Isoprene-Styrene)</v>
      </c>
      <c r="D110" s="54" t="str">
        <f xml:space="preserve"> 'Pellets (Poly)'!G110</f>
        <v>Sack (Styrene-Isoprene-Styrene Pellets)</v>
      </c>
      <c r="E110" s="54" t="str">
        <f>VLOOKUP(D110, 'Pellets (Poly)'!G:J, 4, FALSE)</f>
        <v>Styrene-Isoprene-Styrene</v>
      </c>
    </row>
    <row r="111" spans="1:5" x14ac:dyDescent="0.2">
      <c r="A111" s="4" t="str">
        <f>[1]Enums!$A$94</f>
        <v>1.0.0</v>
      </c>
      <c r="B111" s="21" t="s">
        <v>2760</v>
      </c>
      <c r="C111" s="54" t="str">
        <f t="shared" si="2"/>
        <v>Fibers (Styrene-Maleic Anhydride Copolymer)</v>
      </c>
      <c r="D111" s="54" t="str">
        <f xml:space="preserve"> 'Pellets (Poly)'!G111</f>
        <v>Sack (Styrene-Maleic Anhydride Copolymer Pellets)</v>
      </c>
      <c r="E111" s="54" t="str">
        <f>VLOOKUP(D111, 'Pellets (Poly)'!G:J, 4, FALSE)</f>
        <v>Styrene-Maleic Anhydride Copolymer</v>
      </c>
    </row>
    <row r="112" spans="1:5" x14ac:dyDescent="0.2">
      <c r="A112" s="4" t="str">
        <f>[1]Enums!$A$94</f>
        <v>1.0.0</v>
      </c>
      <c r="B112" s="21" t="s">
        <v>2759</v>
      </c>
      <c r="C112" s="54" t="str">
        <f t="shared" si="2"/>
        <v>Fibers (Ultra-High-Molecular-Weight PolyEthylene)</v>
      </c>
      <c r="D112" s="54" t="str">
        <f xml:space="preserve"> 'Pellets (Poly)'!G112</f>
        <v>Sack (Ultra-High-Molecular-Weight PolyEthylene Pellets)</v>
      </c>
      <c r="E112" s="54" t="str">
        <f>VLOOKUP(D112, 'Pellets (Poly)'!G:J, 4, FALSE)</f>
        <v>Ultra-High-Molecular-Weight PolyEthylene</v>
      </c>
    </row>
    <row r="113" spans="1:5" x14ac:dyDescent="0.2">
      <c r="A113" s="4" t="str">
        <f>[1]Enums!$A$94</f>
        <v>1.0.0</v>
      </c>
      <c r="B113" s="21" t="s">
        <v>2758</v>
      </c>
      <c r="C113" s="54" t="str">
        <f t="shared" si="2"/>
        <v>Fibers (Urea-Formaldehyde Polymers)</v>
      </c>
      <c r="D113" s="54" t="str">
        <f xml:space="preserve"> 'Pellets (Poly)'!G113</f>
        <v>Sack (Urea-Formaldehyde Polymers Pellets)</v>
      </c>
      <c r="E113" s="54" t="str">
        <f>VLOOKUP(D113, 'Pellets (Poly)'!G:J, 4, FALSE)</f>
        <v>Urea-Formaldehyde Polymers</v>
      </c>
    </row>
    <row r="114" spans="1:5" x14ac:dyDescent="0.2">
      <c r="A114" s="4" t="str">
        <f>[1]Enums!$A$94</f>
        <v>1.0.0</v>
      </c>
      <c r="B114" s="21" t="s">
        <v>2757</v>
      </c>
      <c r="C114" s="54" t="str">
        <f t="shared" si="2"/>
        <v>Fibers (Very-Low-Density PolyEthylene)</v>
      </c>
      <c r="D114" s="54" t="str">
        <f xml:space="preserve"> 'Pellets (Poly)'!G114</f>
        <v>Sack (Very-Low-Density PolyEthylene Pellets)</v>
      </c>
      <c r="E114" s="54" t="str">
        <f>VLOOKUP(D114, 'Pellets (Poly)'!G:J, 4, FALSE)</f>
        <v>Very-Low-Density PolyEthylene</v>
      </c>
    </row>
    <row r="115" spans="1:5" x14ac:dyDescent="0.2">
      <c r="A115" s="4" t="str">
        <f>[1]Enums!$A$94</f>
        <v>1.0.0</v>
      </c>
      <c r="B115" s="21" t="s">
        <v>2756</v>
      </c>
      <c r="C115" s="54" t="str">
        <f t="shared" si="2"/>
        <v>Fibers (Vinyl Acetate-Acrylic Acid)</v>
      </c>
      <c r="D115" s="54" t="str">
        <f xml:space="preserve"> 'Pellets (Poly)'!G115</f>
        <v>Sack (Vinyl Acetate-Acrylic Acid Pellets)</v>
      </c>
      <c r="E115" s="54" t="str">
        <f>VLOOKUP(D115, 'Pellets (Poly)'!G:J, 4, FALSE)</f>
        <v>Vinyl Acetate-Acrylic Acid</v>
      </c>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15"/>
  <sheetViews>
    <sheetView tabSelected="1" workbookViewId="0">
      <selection activeCell="E15" sqref="E15"/>
    </sheetView>
  </sheetViews>
  <sheetFormatPr defaultRowHeight="12.75" x14ac:dyDescent="0.2"/>
  <cols>
    <col min="4" max="4" width="21.28515625" customWidth="1"/>
    <col min="5" max="5" width="39.5703125" customWidth="1"/>
    <col min="6" max="6" width="29.140625" customWidth="1"/>
    <col min="7" max="7" width="14.7109375" customWidth="1"/>
  </cols>
  <sheetData>
    <row r="1" spans="1:8" ht="25.5" x14ac:dyDescent="0.2">
      <c r="A1" s="5" t="str">
        <f>[1]Enums!$A$93</f>
        <v>Version</v>
      </c>
      <c r="B1" s="19" t="s">
        <v>430</v>
      </c>
      <c r="C1" s="19" t="s">
        <v>431</v>
      </c>
      <c r="D1" s="53" t="s">
        <v>4022</v>
      </c>
      <c r="E1" s="63" t="s">
        <v>4003</v>
      </c>
      <c r="F1" s="53" t="s">
        <v>4021</v>
      </c>
      <c r="G1" s="5" t="s">
        <v>4019</v>
      </c>
      <c r="H1" t="s">
        <v>4020</v>
      </c>
    </row>
    <row r="2" spans="1:8" x14ac:dyDescent="0.2">
      <c r="A2" s="4" t="str">
        <f>[1]Enums!$A$94</f>
        <v>1.0.0</v>
      </c>
      <c r="B2" s="21" t="s">
        <v>4013</v>
      </c>
      <c r="C2" s="21" t="s">
        <v>4014</v>
      </c>
      <c r="D2" s="54" t="str">
        <f>$D$1&amp;" ("&amp;G2&amp;" x " &amp;H2&amp; ")"</f>
        <v>Plastic Brick (1 x 1)</v>
      </c>
      <c r="E2" s="54" t="str">
        <f xml:space="preserve"> 'Pellets (Poly)'!$G$3</f>
        <v>Sack (Acrylonitrile-Butadiene-Styrene Pellets)</v>
      </c>
      <c r="F2" s="54" t="str">
        <f>VLOOKUP(E2, 'Pellets (Poly)'!G:J, 4,FALSE)</f>
        <v>Acrylonitrile-Butadiene-Styrene</v>
      </c>
      <c r="G2">
        <v>1</v>
      </c>
      <c r="H2">
        <v>1</v>
      </c>
    </row>
    <row r="3" spans="1:8" x14ac:dyDescent="0.2">
      <c r="A3" s="4" t="str">
        <f>[1]Enums!$A$94</f>
        <v>1.0.0</v>
      </c>
      <c r="B3" s="21" t="s">
        <v>4015</v>
      </c>
      <c r="C3" s="21" t="s">
        <v>4016</v>
      </c>
      <c r="D3" s="54" t="str">
        <f>$D$1&amp;" ("&amp;G3&amp;" x " &amp;H3&amp; ")"</f>
        <v>Plastic Brick (1 x 2)</v>
      </c>
      <c r="E3" s="54" t="str">
        <f xml:space="preserve"> 'Pellets (Poly)'!$G$3</f>
        <v>Sack (Acrylonitrile-Butadiene-Styrene Pellets)</v>
      </c>
      <c r="F3" s="54" t="str">
        <f>VLOOKUP(E3, 'Pellets (Poly)'!G:J, 4,FALSE)</f>
        <v>Acrylonitrile-Butadiene-Styrene</v>
      </c>
      <c r="G3">
        <v>1</v>
      </c>
      <c r="H3">
        <v>2</v>
      </c>
    </row>
    <row r="4" spans="1:8" x14ac:dyDescent="0.2">
      <c r="A4" s="4" t="str">
        <f>[1]Enums!$A$94</f>
        <v>1.0.0</v>
      </c>
      <c r="B4" s="21" t="s">
        <v>4017</v>
      </c>
      <c r="C4" s="21" t="s">
        <v>4018</v>
      </c>
      <c r="D4" s="54" t="str">
        <f t="shared" ref="D4:D13" si="0">$D$1&amp;" ("&amp;G4&amp;" x " &amp;H4&amp; ")"</f>
        <v>Plastic Brick (1 x 3)</v>
      </c>
      <c r="E4" s="54" t="str">
        <f xml:space="preserve"> 'Pellets (Poly)'!$G$3</f>
        <v>Sack (Acrylonitrile-Butadiene-Styrene Pellets)</v>
      </c>
      <c r="F4" s="54" t="str">
        <f>VLOOKUP(E4, 'Pellets (Poly)'!G:J, 4,FALSE)</f>
        <v>Acrylonitrile-Butadiene-Styrene</v>
      </c>
      <c r="G4">
        <v>1</v>
      </c>
      <c r="H4">
        <v>3</v>
      </c>
    </row>
    <row r="5" spans="1:8" x14ac:dyDescent="0.2">
      <c r="A5" s="4" t="str">
        <f>[1]Enums!$A$94</f>
        <v>1.0.0</v>
      </c>
      <c r="B5" s="21" t="s">
        <v>4023</v>
      </c>
      <c r="C5" s="21" t="s">
        <v>4024</v>
      </c>
      <c r="D5" s="54" t="str">
        <f t="shared" si="0"/>
        <v>Plastic Brick (1 x 4)</v>
      </c>
      <c r="E5" s="54" t="str">
        <f xml:space="preserve"> 'Pellets (Poly)'!$G$3</f>
        <v>Sack (Acrylonitrile-Butadiene-Styrene Pellets)</v>
      </c>
      <c r="F5" s="54" t="str">
        <f>VLOOKUP(E5, 'Pellets (Poly)'!G:J, 4,FALSE)</f>
        <v>Acrylonitrile-Butadiene-Styrene</v>
      </c>
      <c r="G5">
        <v>1</v>
      </c>
      <c r="H5">
        <v>4</v>
      </c>
    </row>
    <row r="6" spans="1:8" x14ac:dyDescent="0.2">
      <c r="A6" s="4" t="str">
        <f>[1]Enums!$A$94</f>
        <v>1.0.0</v>
      </c>
      <c r="B6" s="21" t="s">
        <v>4025</v>
      </c>
      <c r="C6" s="21" t="s">
        <v>4026</v>
      </c>
      <c r="D6" s="54" t="str">
        <f t="shared" si="0"/>
        <v>Plastic Brick (2 x 2)</v>
      </c>
      <c r="E6" s="54" t="str">
        <f xml:space="preserve"> 'Pellets (Poly)'!$G$3</f>
        <v>Sack (Acrylonitrile-Butadiene-Styrene Pellets)</v>
      </c>
      <c r="F6" s="54" t="str">
        <f>VLOOKUP(E6, 'Pellets (Poly)'!G:J, 4,FALSE)</f>
        <v>Acrylonitrile-Butadiene-Styrene</v>
      </c>
      <c r="G6">
        <v>2</v>
      </c>
      <c r="H6">
        <v>2</v>
      </c>
    </row>
    <row r="7" spans="1:8" x14ac:dyDescent="0.2">
      <c r="A7" s="4" t="str">
        <f>[1]Enums!$A$94</f>
        <v>1.0.0</v>
      </c>
      <c r="B7" s="21" t="s">
        <v>4027</v>
      </c>
      <c r="C7" s="21" t="s">
        <v>4028</v>
      </c>
      <c r="D7" s="54" t="str">
        <f t="shared" si="0"/>
        <v>Plastic Brick (2 x 3)</v>
      </c>
      <c r="E7" s="54" t="str">
        <f xml:space="preserve"> 'Pellets (Poly)'!$G$3</f>
        <v>Sack (Acrylonitrile-Butadiene-Styrene Pellets)</v>
      </c>
      <c r="F7" s="54" t="str">
        <f>VLOOKUP(E7, 'Pellets (Poly)'!G:J, 4,FALSE)</f>
        <v>Acrylonitrile-Butadiene-Styrene</v>
      </c>
      <c r="G7">
        <v>2</v>
      </c>
      <c r="H7">
        <v>3</v>
      </c>
    </row>
    <row r="8" spans="1:8" x14ac:dyDescent="0.2">
      <c r="A8" s="4" t="str">
        <f>[1]Enums!$A$94</f>
        <v>1.0.0</v>
      </c>
      <c r="B8" s="21" t="s">
        <v>4029</v>
      </c>
      <c r="C8" s="21" t="s">
        <v>4023</v>
      </c>
      <c r="D8" s="54" t="str">
        <f t="shared" si="0"/>
        <v>Plastic Brick (2 x 4)</v>
      </c>
      <c r="E8" s="54" t="str">
        <f xml:space="preserve"> 'Pellets (Poly)'!$G$3</f>
        <v>Sack (Acrylonitrile-Butadiene-Styrene Pellets)</v>
      </c>
      <c r="F8" s="54" t="str">
        <f>VLOOKUP(E8, 'Pellets (Poly)'!G:J, 4,FALSE)</f>
        <v>Acrylonitrile-Butadiene-Styrene</v>
      </c>
      <c r="G8">
        <v>2</v>
      </c>
      <c r="H8">
        <v>4</v>
      </c>
    </row>
    <row r="9" spans="1:8" x14ac:dyDescent="0.2">
      <c r="A9" s="4" t="str">
        <f>[1]Enums!$A$94</f>
        <v>1.0.0</v>
      </c>
      <c r="B9" s="21" t="s">
        <v>4030</v>
      </c>
      <c r="C9" s="21" t="s">
        <v>4025</v>
      </c>
      <c r="D9" s="54" t="str">
        <f t="shared" si="0"/>
        <v>Plastic Brick (3 x 3)</v>
      </c>
      <c r="E9" s="54" t="str">
        <f xml:space="preserve"> 'Pellets (Poly)'!$G$3</f>
        <v>Sack (Acrylonitrile-Butadiene-Styrene Pellets)</v>
      </c>
      <c r="F9" s="54" t="str">
        <f>VLOOKUP(E9, 'Pellets (Poly)'!G:J, 4,FALSE)</f>
        <v>Acrylonitrile-Butadiene-Styrene</v>
      </c>
      <c r="G9">
        <v>3</v>
      </c>
      <c r="H9">
        <v>3</v>
      </c>
    </row>
    <row r="10" spans="1:8" x14ac:dyDescent="0.2">
      <c r="A10" s="4" t="str">
        <f>[1]Enums!$A$94</f>
        <v>1.0.0</v>
      </c>
      <c r="B10" s="21" t="s">
        <v>4031</v>
      </c>
      <c r="C10" s="21" t="s">
        <v>4027</v>
      </c>
      <c r="D10" s="54" t="str">
        <f t="shared" si="0"/>
        <v>Plastic Brick (3 x 4)</v>
      </c>
      <c r="E10" s="54" t="str">
        <f xml:space="preserve"> 'Pellets (Poly)'!$G$3</f>
        <v>Sack (Acrylonitrile-Butadiene-Styrene Pellets)</v>
      </c>
      <c r="F10" s="54" t="str">
        <f>VLOOKUP(E10, 'Pellets (Poly)'!G:J, 4,FALSE)</f>
        <v>Acrylonitrile-Butadiene-Styrene</v>
      </c>
      <c r="G10">
        <v>3</v>
      </c>
      <c r="H10">
        <v>4</v>
      </c>
    </row>
    <row r="11" spans="1:8" x14ac:dyDescent="0.2">
      <c r="A11" s="4" t="str">
        <f>[1]Enums!$A$94</f>
        <v>1.0.0</v>
      </c>
      <c r="B11" s="21" t="s">
        <v>4037</v>
      </c>
      <c r="C11" s="21" t="s">
        <v>4036</v>
      </c>
      <c r="D11" s="54" t="str">
        <f t="shared" si="0"/>
        <v>Plastic Brick (4 x 4)</v>
      </c>
      <c r="E11" s="54" t="str">
        <f xml:space="preserve"> 'Pellets (Poly)'!$G$3</f>
        <v>Sack (Acrylonitrile-Butadiene-Styrene Pellets)</v>
      </c>
      <c r="F11" s="54" t="str">
        <f>VLOOKUP(E11, 'Pellets (Poly)'!G:J, 4,FALSE)</f>
        <v>Acrylonitrile-Butadiene-Styrene</v>
      </c>
      <c r="G11">
        <v>4</v>
      </c>
      <c r="H11">
        <v>4</v>
      </c>
    </row>
    <row r="12" spans="1:8" x14ac:dyDescent="0.2">
      <c r="A12" s="4" t="str">
        <f>[1]Enums!$A$94</f>
        <v>1.0.0</v>
      </c>
      <c r="B12" s="21" t="s">
        <v>4035</v>
      </c>
      <c r="C12" s="21" t="s">
        <v>4034</v>
      </c>
      <c r="D12" s="54" t="str">
        <f t="shared" si="0"/>
        <v>Plastic Brick (1 x 8)</v>
      </c>
      <c r="E12" s="54" t="str">
        <f xml:space="preserve"> 'Pellets (Poly)'!$G$3</f>
        <v>Sack (Acrylonitrile-Butadiene-Styrene Pellets)</v>
      </c>
      <c r="F12" s="54" t="str">
        <f>VLOOKUP(E12, 'Pellets (Poly)'!G:J, 4,FALSE)</f>
        <v>Acrylonitrile-Butadiene-Styrene</v>
      </c>
      <c r="G12">
        <v>1</v>
      </c>
      <c r="H12">
        <v>8</v>
      </c>
    </row>
    <row r="13" spans="1:8" x14ac:dyDescent="0.2">
      <c r="A13" s="4" t="str">
        <f>[1]Enums!$A$94</f>
        <v>1.0.0</v>
      </c>
      <c r="B13" s="21" t="s">
        <v>4033</v>
      </c>
      <c r="C13" s="21" t="s">
        <v>4032</v>
      </c>
      <c r="D13" s="54" t="str">
        <f t="shared" si="0"/>
        <v>Plastic Brick (2 x 8)</v>
      </c>
      <c r="E13" s="54" t="str">
        <f xml:space="preserve"> 'Pellets (Poly)'!$G$3</f>
        <v>Sack (Acrylonitrile-Butadiene-Styrene Pellets)</v>
      </c>
      <c r="F13" s="54" t="str">
        <f>VLOOKUP(E13, 'Pellets (Poly)'!G:J, 4,FALSE)</f>
        <v>Acrylonitrile-Butadiene-Styrene</v>
      </c>
      <c r="G13">
        <v>2</v>
      </c>
      <c r="H13">
        <v>8</v>
      </c>
    </row>
    <row r="14" spans="1:8" x14ac:dyDescent="0.2">
      <c r="A14" s="4"/>
      <c r="B14" s="21"/>
      <c r="C14" s="21"/>
      <c r="D14" s="54"/>
      <c r="E14" s="54"/>
      <c r="F14" s="54"/>
    </row>
    <row r="15" spans="1:8" x14ac:dyDescent="0.2">
      <c r="A15" s="4"/>
      <c r="B15" s="21"/>
      <c r="C15" s="21"/>
      <c r="D15" s="54"/>
      <c r="E15" s="54"/>
      <c r="F15" s="54"/>
    </row>
    <row r="16" spans="1:8" x14ac:dyDescent="0.2">
      <c r="A16" s="4"/>
      <c r="B16" s="21"/>
      <c r="C16" s="21"/>
      <c r="D16" s="54"/>
      <c r="E16" s="54"/>
      <c r="F16" s="54"/>
    </row>
    <row r="17" spans="1:6" x14ac:dyDescent="0.2">
      <c r="A17" s="4"/>
      <c r="B17" s="21"/>
      <c r="C17" s="21"/>
      <c r="D17" s="54"/>
      <c r="E17" s="54"/>
      <c r="F17" s="54"/>
    </row>
    <row r="18" spans="1:6" x14ac:dyDescent="0.2">
      <c r="A18" s="4"/>
      <c r="B18" s="21"/>
      <c r="C18" s="21"/>
      <c r="D18" s="54"/>
      <c r="E18" s="54"/>
      <c r="F18" s="54"/>
    </row>
    <row r="19" spans="1:6" x14ac:dyDescent="0.2">
      <c r="A19" s="4"/>
      <c r="B19" s="21"/>
      <c r="C19" s="21"/>
      <c r="D19" s="54"/>
      <c r="E19" s="54"/>
      <c r="F19" s="54"/>
    </row>
    <row r="20" spans="1:6" x14ac:dyDescent="0.2">
      <c r="A20" s="4"/>
      <c r="B20" s="21"/>
      <c r="C20" s="21"/>
      <c r="D20" s="54"/>
      <c r="E20" s="54"/>
      <c r="F20" s="54"/>
    </row>
    <row r="21" spans="1:6" x14ac:dyDescent="0.2">
      <c r="A21" s="4"/>
      <c r="B21" s="21"/>
      <c r="C21" s="21"/>
      <c r="D21" s="54"/>
      <c r="E21" s="54"/>
      <c r="F21" s="54"/>
    </row>
    <row r="22" spans="1:6" x14ac:dyDescent="0.2">
      <c r="A22" s="4"/>
      <c r="B22" s="21"/>
      <c r="C22" s="21"/>
      <c r="D22" s="54"/>
      <c r="E22" s="54"/>
      <c r="F22" s="54"/>
    </row>
    <row r="23" spans="1:6" x14ac:dyDescent="0.2">
      <c r="A23" s="4"/>
      <c r="B23" s="21"/>
      <c r="C23" s="21"/>
      <c r="D23" s="54"/>
      <c r="E23" s="54"/>
      <c r="F23" s="54"/>
    </row>
    <row r="24" spans="1:6" x14ac:dyDescent="0.2">
      <c r="A24" s="4"/>
      <c r="B24" s="21"/>
      <c r="C24" s="21"/>
      <c r="D24" s="54"/>
      <c r="E24" s="54"/>
      <c r="F24" s="54"/>
    </row>
    <row r="25" spans="1:6" x14ac:dyDescent="0.2">
      <c r="A25" s="4"/>
      <c r="B25" s="21"/>
      <c r="C25" s="21"/>
      <c r="D25" s="54"/>
      <c r="E25" s="54"/>
      <c r="F25" s="54"/>
    </row>
    <row r="26" spans="1:6" x14ac:dyDescent="0.2">
      <c r="A26" s="4"/>
      <c r="B26" s="21"/>
      <c r="C26" s="21"/>
      <c r="D26" s="54"/>
      <c r="E26" s="54"/>
      <c r="F26" s="54"/>
    </row>
    <row r="27" spans="1:6" x14ac:dyDescent="0.2">
      <c r="A27" s="4"/>
      <c r="B27" s="21"/>
      <c r="C27" s="21"/>
      <c r="D27" s="54"/>
      <c r="E27" s="54"/>
      <c r="F27" s="54"/>
    </row>
    <row r="28" spans="1:6" x14ac:dyDescent="0.2">
      <c r="A28" s="4"/>
      <c r="B28" s="21"/>
      <c r="C28" s="21"/>
      <c r="D28" s="54"/>
      <c r="E28" s="54"/>
      <c r="F28" s="54"/>
    </row>
    <row r="29" spans="1:6" x14ac:dyDescent="0.2">
      <c r="A29" s="4"/>
      <c r="B29" s="21"/>
      <c r="C29" s="21"/>
      <c r="D29" s="54"/>
      <c r="E29" s="54"/>
      <c r="F29" s="54"/>
    </row>
    <row r="30" spans="1:6" x14ac:dyDescent="0.2">
      <c r="A30" s="4"/>
      <c r="B30" s="21"/>
      <c r="C30" s="21"/>
      <c r="D30" s="54"/>
      <c r="E30" s="54"/>
      <c r="F30" s="54"/>
    </row>
    <row r="31" spans="1:6" x14ac:dyDescent="0.2">
      <c r="A31" s="4"/>
      <c r="B31" s="21"/>
      <c r="C31" s="21"/>
      <c r="D31" s="54"/>
      <c r="E31" s="54"/>
      <c r="F31" s="54"/>
    </row>
    <row r="32" spans="1:6"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4"/>
  <sheetViews>
    <sheetView workbookViewId="0">
      <selection activeCell="P9" sqref="P9"/>
    </sheetView>
  </sheetViews>
  <sheetFormatPr defaultColWidth="8.85546875" defaultRowHeight="12.75" x14ac:dyDescent="0.2"/>
  <cols>
    <col min="2" max="2" width="7.42578125" customWidth="1"/>
    <col min="3" max="3" width="5" customWidth="1"/>
    <col min="4" max="4" width="5.5703125" style="54" customWidth="1"/>
    <col min="5" max="5" width="5.42578125" style="54" customWidth="1"/>
    <col min="6" max="6" width="43.7109375" style="54" bestFit="1" customWidth="1"/>
    <col min="7" max="7" width="14.42578125" bestFit="1" customWidth="1"/>
  </cols>
  <sheetData>
    <row r="1" spans="1:7" ht="51" x14ac:dyDescent="0.2">
      <c r="A1" s="5" t="str">
        <f>[1]Enums!$A$93</f>
        <v>Version</v>
      </c>
      <c r="B1" s="19" t="s">
        <v>430</v>
      </c>
      <c r="C1" s="19" t="s">
        <v>431</v>
      </c>
      <c r="D1" s="53" t="s">
        <v>403</v>
      </c>
      <c r="E1" s="63" t="s">
        <v>4003</v>
      </c>
      <c r="F1" s="53" t="str">
        <f xml:space="preserve"> [1]Polymers!$A$1</f>
        <v>Version</v>
      </c>
      <c r="G1" s="5" t="s">
        <v>41</v>
      </c>
    </row>
    <row r="2" spans="1:7" x14ac:dyDescent="0.2">
      <c r="A2" s="4" t="str">
        <f>[1]Enums!$A$94</f>
        <v>1.0.0</v>
      </c>
      <c r="B2" s="21" t="s">
        <v>2870</v>
      </c>
      <c r="C2" s="21" t="s">
        <v>2871</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[1]Enums!$A$94</f>
        <v>1.0.0</v>
      </c>
      <c r="B3" s="21" t="s">
        <v>2872</v>
      </c>
      <c r="C3" s="21" t="s">
        <v>2873</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t="str">
        <f>[1]Enums!$A$94</f>
        <v>1.0.0</v>
      </c>
      <c r="B4" s="21" t="s">
        <v>2874</v>
      </c>
      <c r="C4" s="21" t="s">
        <v>2875</v>
      </c>
      <c r="D4" s="54" t="str">
        <f t="shared" si="0"/>
        <v>Block (Alkyd Resin)</v>
      </c>
      <c r="E4" s="54" t="str">
        <f xml:space="preserve"> 'Pellets (Poly)'!G4</f>
        <v>Sack (Alkyd Resin Pellets)</v>
      </c>
      <c r="F4" s="54" t="str">
        <f>VLOOKUP(E4, 'Pellets (Poly)'!G:J, 4,FALSE)</f>
        <v>Alkyd Resin</v>
      </c>
      <c r="G4">
        <v>0</v>
      </c>
    </row>
    <row r="5" spans="1:7" x14ac:dyDescent="0.2">
      <c r="A5" s="4" t="str">
        <f>[1]Enums!$A$94</f>
        <v>1.0.0</v>
      </c>
      <c r="B5" s="21" t="s">
        <v>2876</v>
      </c>
      <c r="C5" s="21" t="s">
        <v>2877</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t="str">
        <f>[1]Enums!$A$94</f>
        <v>1.0.0</v>
      </c>
      <c r="B6" s="21" t="s">
        <v>2878</v>
      </c>
      <c r="C6" s="21" t="s">
        <v>2879</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t="str">
        <f>[1]Enums!$A$94</f>
        <v>1.0.0</v>
      </c>
      <c r="B7" s="21" t="s">
        <v>2880</v>
      </c>
      <c r="C7" s="21" t="s">
        <v>2881</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t="str">
        <f>[1]Enums!$A$94</f>
        <v>1.0.0</v>
      </c>
      <c r="B8" s="21" t="s">
        <v>2882</v>
      </c>
      <c r="C8" s="21" t="s">
        <v>2883</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[1]Enums!$A$94</f>
        <v>1.0.0</v>
      </c>
      <c r="B9" s="21" t="s">
        <v>2884</v>
      </c>
      <c r="C9" s="21" t="s">
        <v>2885</v>
      </c>
      <c r="D9" s="54" t="str">
        <f t="shared" si="0"/>
        <v>Block (Cellulosic)</v>
      </c>
      <c r="E9" s="54" t="str">
        <f xml:space="preserve"> 'Pellets (Poly)'!G9</f>
        <v>Sack (Cellulosic Pellets)</v>
      </c>
      <c r="F9" s="54" t="str">
        <f>VLOOKUP(E9, 'Pellets (Poly)'!G:J, 4,FALSE)</f>
        <v>Cellulosic</v>
      </c>
      <c r="G9">
        <v>0</v>
      </c>
    </row>
    <row r="10" spans="1:7" x14ac:dyDescent="0.2">
      <c r="A10" s="4" t="str">
        <f>[1]Enums!$A$94</f>
        <v>1.0.0</v>
      </c>
      <c r="B10" s="21" t="s">
        <v>2886</v>
      </c>
      <c r="C10" s="21" t="s">
        <v>2887</v>
      </c>
      <c r="D10" s="54" t="str">
        <f t="shared" si="0"/>
        <v>Block (Chitin)</v>
      </c>
      <c r="E10" s="54" t="str">
        <f xml:space="preserve"> 'Pellets (Poly)'!G10</f>
        <v>Sack (Chitin Pellets)</v>
      </c>
      <c r="F10" s="54" t="str">
        <f>VLOOKUP(E10, 'Pellets (Poly)'!G:J, 4,FALSE)</f>
        <v>Chitin</v>
      </c>
      <c r="G10">
        <v>0</v>
      </c>
    </row>
    <row r="11" spans="1:7" x14ac:dyDescent="0.2">
      <c r="A11" s="4" t="str">
        <f>[1]Enums!$A$94</f>
        <v>1.0.0</v>
      </c>
      <c r="B11" s="21" t="s">
        <v>2888</v>
      </c>
      <c r="C11" s="21" t="s">
        <v>2889</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t="str">
        <f>[1]Enums!$A$94</f>
        <v>1.0.0</v>
      </c>
      <c r="B12" s="21" t="s">
        <v>2890</v>
      </c>
      <c r="C12" s="21" t="s">
        <v>2891</v>
      </c>
      <c r="D12" s="54" t="str">
        <f t="shared" si="0"/>
        <v>Block (Epoxy Resin)</v>
      </c>
      <c r="E12" s="54" t="str">
        <f xml:space="preserve"> 'Pellets (Poly)'!G12</f>
        <v>Sack (Epoxy Resin Pellets)</v>
      </c>
      <c r="F12" s="54" t="str">
        <f>VLOOKUP(E12, 'Pellets (Poly)'!G:J, 4,FALSE)</f>
        <v>Epoxy Resin</v>
      </c>
      <c r="G12">
        <v>0</v>
      </c>
    </row>
    <row r="13" spans="1:7" x14ac:dyDescent="0.2">
      <c r="A13" s="4" t="str">
        <f>[1]Enums!$A$94</f>
        <v>1.0.0</v>
      </c>
      <c r="B13" s="21" t="s">
        <v>2892</v>
      </c>
      <c r="C13" s="21" t="s">
        <v>2893</v>
      </c>
      <c r="D13" s="54" t="str">
        <f t="shared" si="0"/>
        <v>Block (Ethoxylates)</v>
      </c>
      <c r="E13" s="54" t="str">
        <f xml:space="preserve"> 'Pellets (Poly)'!G13</f>
        <v>Sack (Ethoxylates Pellets)</v>
      </c>
      <c r="F13" s="54" t="str">
        <f>VLOOKUP(E13, 'Pellets (Poly)'!G:J, 4,FALSE)</f>
        <v>Ethoxylates</v>
      </c>
      <c r="G13">
        <v>0</v>
      </c>
    </row>
    <row r="14" spans="1:7" x14ac:dyDescent="0.2">
      <c r="A14" s="4" t="str">
        <f>[1]Enums!$A$94</f>
        <v>1.0.0</v>
      </c>
      <c r="B14" s="21" t="s">
        <v>2894</v>
      </c>
      <c r="C14" s="21" t="s">
        <v>2895</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t="str">
        <f>[1]Enums!$A$94</f>
        <v>1.0.0</v>
      </c>
      <c r="B15" s="21" t="s">
        <v>2896</v>
      </c>
      <c r="C15" s="21" t="s">
        <v>2897</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t="str">
        <f>[1]Enums!$A$94</f>
        <v>1.0.0</v>
      </c>
      <c r="B16" s="21" t="s">
        <v>2898</v>
      </c>
      <c r="C16" s="21" t="s">
        <v>2899</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[1]Enums!$A$94</f>
        <v>1.0.0</v>
      </c>
      <c r="B17" s="21" t="s">
        <v>2900</v>
      </c>
      <c r="C17" s="21" t="s">
        <v>2901</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t="str">
        <f>[1]Enums!$A$94</f>
        <v>1.0.0</v>
      </c>
      <c r="B18" s="21" t="s">
        <v>2902</v>
      </c>
      <c r="C18" s="21" t="s">
        <v>2903</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t="str">
        <f>[1]Enums!$A$94</f>
        <v>1.0.0</v>
      </c>
      <c r="B19" s="21" t="s">
        <v>2904</v>
      </c>
      <c r="C19" s="21" t="s">
        <v>2905</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t="str">
        <f>[1]Enums!$A$94</f>
        <v>1.0.0</v>
      </c>
      <c r="B20" s="21" t="s">
        <v>2906</v>
      </c>
      <c r="C20" s="21" t="s">
        <v>2907</v>
      </c>
      <c r="D20" s="54" t="str">
        <f t="shared" si="0"/>
        <v>Block (Lignin)</v>
      </c>
      <c r="E20" s="54" t="str">
        <f xml:space="preserve"> 'Pellets (Poly)'!G20</f>
        <v>Sack (Lignin Pellets)</v>
      </c>
      <c r="F20" s="54" t="str">
        <f>VLOOKUP(E20, 'Pellets (Poly)'!G:J, 4,FALSE)</f>
        <v>Lignin</v>
      </c>
      <c r="G20">
        <v>0</v>
      </c>
    </row>
    <row r="21" spans="1:7" x14ac:dyDescent="0.2">
      <c r="A21" s="4" t="str">
        <f>[1]Enums!$A$94</f>
        <v>1.0.0</v>
      </c>
      <c r="B21" s="21" t="s">
        <v>2908</v>
      </c>
      <c r="C21" s="21" t="s">
        <v>2909</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t="str">
        <f>[1]Enums!$A$94</f>
        <v>1.0.0</v>
      </c>
      <c r="B22" s="21" t="s">
        <v>2910</v>
      </c>
      <c r="C22" s="21" t="s">
        <v>2911</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[1]Enums!$A$94</f>
        <v>1.0.0</v>
      </c>
      <c r="B23" s="21" t="s">
        <v>2912</v>
      </c>
      <c r="C23" s="21" t="s">
        <v>2913</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[1]Enums!$A$94</f>
        <v>1.0.0</v>
      </c>
      <c r="B24" s="21" t="s">
        <v>2914</v>
      </c>
      <c r="C24" s="21" t="s">
        <v>2915</v>
      </c>
      <c r="D24" s="54" t="str">
        <f t="shared" ref="D24:D67"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t="str">
        <f>[1]Enums!$A$94</f>
        <v>1.0.0</v>
      </c>
      <c r="B25" s="21" t="s">
        <v>2916</v>
      </c>
      <c r="C25" s="21" t="s">
        <v>2917</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t="str">
        <f>[1]Enums!$A$94</f>
        <v>1.0.0</v>
      </c>
      <c r="B26" s="21" t="s">
        <v>2918</v>
      </c>
      <c r="C26" s="21" t="s">
        <v>2919</v>
      </c>
      <c r="D26" s="54" t="str">
        <f t="shared" si="1"/>
        <v>Block (Metaldehyde)</v>
      </c>
      <c r="E26" s="54" t="str">
        <f xml:space="preserve"> 'Pellets (Poly)'!G26</f>
        <v>Sack (Metaldehyde Pellets)</v>
      </c>
      <c r="F26" s="54" t="str">
        <f>VLOOKUP(E26, 'Pellets (Poly)'!G:J, 4,FALSE)</f>
        <v>Metaldehyde</v>
      </c>
      <c r="G26">
        <v>0</v>
      </c>
    </row>
    <row r="27" spans="1:7" x14ac:dyDescent="0.2">
      <c r="A27" s="4" t="str">
        <f>[1]Enums!$A$94</f>
        <v>1.0.0</v>
      </c>
      <c r="B27" s="21" t="s">
        <v>2920</v>
      </c>
      <c r="C27" s="21" t="s">
        <v>2921</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t="str">
        <f>[1]Enums!$A$94</f>
        <v>1.0.0</v>
      </c>
      <c r="B28" s="21" t="s">
        <v>2922</v>
      </c>
      <c r="C28" s="21" t="s">
        <v>2923</v>
      </c>
      <c r="D28" s="54" t="str">
        <f t="shared" si="1"/>
        <v>Block (Paraformaldehyde)</v>
      </c>
      <c r="E28" s="54" t="str">
        <f xml:space="preserve"> 'Pellets (Poly)'!G28</f>
        <v>Sack (Paraformaldehyde Pellets)</v>
      </c>
      <c r="F28" s="54" t="str">
        <f>VLOOKUP(E28, 'Pellets (Poly)'!G:J, 4,FALSE)</f>
        <v>Paraformaldehyde</v>
      </c>
      <c r="G28">
        <v>0</v>
      </c>
    </row>
    <row r="29" spans="1:7" x14ac:dyDescent="0.2">
      <c r="A29" s="4" t="str">
        <f>[1]Enums!$A$94</f>
        <v>1.0.0</v>
      </c>
      <c r="B29" s="21" t="s">
        <v>2924</v>
      </c>
      <c r="C29" s="21" t="s">
        <v>2925</v>
      </c>
      <c r="D29" s="54" t="str">
        <f t="shared" si="1"/>
        <v>Block (Paraledhyde)</v>
      </c>
      <c r="E29" s="54" t="str">
        <f xml:space="preserve"> 'Pellets (Poly)'!G29</f>
        <v>Sack (Paraledhyde Pellets)</v>
      </c>
      <c r="F29" s="54" t="str">
        <f>VLOOKUP(E29, 'Pellets (Poly)'!G:J, 4,FALSE)</f>
        <v>Paraledhyde</v>
      </c>
      <c r="G29">
        <v>0</v>
      </c>
    </row>
    <row r="30" spans="1:7" x14ac:dyDescent="0.2">
      <c r="A30" s="4" t="str">
        <f>[1]Enums!$A$94</f>
        <v>1.0.0</v>
      </c>
      <c r="B30" s="21" t="s">
        <v>2926</v>
      </c>
      <c r="C30" s="21" t="s">
        <v>2927</v>
      </c>
      <c r="D30" s="54" t="str">
        <f t="shared" si="1"/>
        <v>Block (Phenolic Resin)</v>
      </c>
      <c r="E30" s="54" t="str">
        <f xml:space="preserve"> 'Pellets (Poly)'!G30</f>
        <v>Sack (Phenolic Resin Pellets)</v>
      </c>
      <c r="F30" s="54" t="str">
        <f>VLOOKUP(E30, 'Pellets (Poly)'!G:J, 4,FALSE)</f>
        <v>Phenolic Resin</v>
      </c>
      <c r="G30">
        <v>0</v>
      </c>
    </row>
    <row r="31" spans="1:7" x14ac:dyDescent="0.2">
      <c r="A31" s="4" t="str">
        <f>[1]Enums!$A$94</f>
        <v>1.0.0</v>
      </c>
      <c r="B31" s="21" t="s">
        <v>2928</v>
      </c>
      <c r="C31" s="21" t="s">
        <v>2929</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t="str">
        <f>[1]Enums!$A$94</f>
        <v>1.0.0</v>
      </c>
      <c r="B32" s="21" t="s">
        <v>2930</v>
      </c>
      <c r="C32" s="21" t="s">
        <v>2931</v>
      </c>
      <c r="D32" s="54" t="str">
        <f t="shared" si="1"/>
        <v>Block (Poly1-Butene)</v>
      </c>
      <c r="E32" s="54" t="str">
        <f xml:space="preserve"> 'Pellets (Poly)'!G32</f>
        <v>Sack (Poly1-Butene Pellets)</v>
      </c>
      <c r="F32" s="54" t="str">
        <f>VLOOKUP(E32, 'Pellets (Poly)'!G:J, 4,FALSE)</f>
        <v>Poly1-Butene</v>
      </c>
      <c r="G32">
        <v>0</v>
      </c>
    </row>
    <row r="33" spans="1:7" x14ac:dyDescent="0.2">
      <c r="A33" s="4" t="str">
        <f>[1]Enums!$A$94</f>
        <v>1.0.0</v>
      </c>
      <c r="B33" s="21" t="s">
        <v>2932</v>
      </c>
      <c r="C33" s="21" t="s">
        <v>2933</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t="str">
        <f>[1]Enums!$A$94</f>
        <v>1.0.0</v>
      </c>
      <c r="B34" s="21" t="s">
        <v>2934</v>
      </c>
      <c r="C34" s="21" t="s">
        <v>2935</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t="str">
        <f>[1]Enums!$A$94</f>
        <v>1.0.0</v>
      </c>
      <c r="B35" s="21" t="s">
        <v>2936</v>
      </c>
      <c r="C35" s="21" t="s">
        <v>2937</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t="str">
        <f>[1]Enums!$A$94</f>
        <v>1.0.0</v>
      </c>
      <c r="B36" s="21" t="s">
        <v>2938</v>
      </c>
      <c r="C36" s="21" t="s">
        <v>2939</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[1]Enums!$A$94</f>
        <v>1.0.0</v>
      </c>
      <c r="B37" s="21" t="s">
        <v>2940</v>
      </c>
      <c r="C37" s="21" t="s">
        <v>2941</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[1]Enums!$A$94</f>
        <v>1.0.0</v>
      </c>
      <c r="B38" s="21" t="s">
        <v>2942</v>
      </c>
      <c r="C38" s="21" t="s">
        <v>2943</v>
      </c>
      <c r="D38" s="54" t="str">
        <f t="shared" si="1"/>
        <v>Block (PolyButadiene)</v>
      </c>
      <c r="E38" s="54" t="str">
        <f xml:space="preserve"> 'Pellets (Poly)'!G38</f>
        <v>Sack (PolyButadiene Pellets)</v>
      </c>
      <c r="F38" s="54" t="str">
        <f>VLOOKUP(E38, 'Pellets (Poly)'!G:J, 4,FALSE)</f>
        <v>PolyButadiene</v>
      </c>
      <c r="G38">
        <v>0</v>
      </c>
    </row>
    <row r="39" spans="1:7" x14ac:dyDescent="0.2">
      <c r="A39" s="4" t="str">
        <f>[1]Enums!$A$94</f>
        <v>1.0.0</v>
      </c>
      <c r="B39" s="21" t="s">
        <v>2944</v>
      </c>
      <c r="C39" s="21" t="s">
        <v>2945</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t="str">
        <f>[1]Enums!$A$94</f>
        <v>1.0.0</v>
      </c>
      <c r="B40" s="21" t="s">
        <v>2946</v>
      </c>
      <c r="C40" s="21" t="s">
        <v>2947</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t="str">
        <f>[1]Enums!$A$94</f>
        <v>1.0.0</v>
      </c>
      <c r="B41" s="21" t="s">
        <v>2948</v>
      </c>
      <c r="C41" s="21" t="s">
        <v>2949</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[1]Enums!$A$94</f>
        <v>1.0.0</v>
      </c>
      <c r="B42" s="21" t="s">
        <v>2950</v>
      </c>
      <c r="C42" s="21" t="s">
        <v>2951</v>
      </c>
      <c r="D42" s="54" t="str">
        <f t="shared" si="1"/>
        <v>Block (PolyButylene Terephthalate)</v>
      </c>
      <c r="E42" s="54" t="str">
        <f xml:space="preserve"> 'Pellets (Poly)'!G42</f>
        <v>Sack (PolyButylene Terephthalate Pellets)</v>
      </c>
      <c r="F42" s="54" t="str">
        <f>VLOOKUP(E42, 'Pellets (Poly)'!G:J, 4,FALSE)</f>
        <v>PolyButylene Terephthalate</v>
      </c>
      <c r="G42">
        <v>0</v>
      </c>
    </row>
    <row r="43" spans="1:7" x14ac:dyDescent="0.2">
      <c r="A43" s="4" t="str">
        <f>[1]Enums!$A$94</f>
        <v>1.0.0</v>
      </c>
      <c r="B43" s="21" t="s">
        <v>2952</v>
      </c>
      <c r="C43" s="21" t="s">
        <v>2953</v>
      </c>
      <c r="D43" s="54" t="str">
        <f t="shared" si="1"/>
        <v>Block (PolyCaprolactone)</v>
      </c>
      <c r="E43" s="54" t="str">
        <f xml:space="preserve"> 'Pellets (Poly)'!G43</f>
        <v>Sack (PolyCaprolactone Pellets)</v>
      </c>
      <c r="F43" s="54" t="str">
        <f>VLOOKUP(E43, 'Pellets (Poly)'!G:J, 4,FALSE)</f>
        <v>PolyCaprolactone</v>
      </c>
      <c r="G43">
        <v>0</v>
      </c>
    </row>
    <row r="44" spans="1:7" x14ac:dyDescent="0.2">
      <c r="A44" s="4" t="str">
        <f>[1]Enums!$A$94</f>
        <v>1.0.0</v>
      </c>
      <c r="B44" s="21" t="s">
        <v>2954</v>
      </c>
      <c r="C44" s="21" t="s">
        <v>2955</v>
      </c>
      <c r="D44" s="54" t="str">
        <f t="shared" si="1"/>
        <v>Block (PolyCarbonate)</v>
      </c>
      <c r="E44" s="54" t="str">
        <f xml:space="preserve"> 'Pellets (Poly)'!G44</f>
        <v>Sack (PolyCarbonate Pellets)</v>
      </c>
      <c r="F44" s="54" t="str">
        <f>VLOOKUP(E44, 'Pellets (Poly)'!G:J, 4,FALSE)</f>
        <v>PolyCarbonate</v>
      </c>
      <c r="G44">
        <v>0</v>
      </c>
    </row>
    <row r="45" spans="1:7" x14ac:dyDescent="0.2">
      <c r="A45" s="4" t="str">
        <f>[1]Enums!$A$94</f>
        <v>1.0.0</v>
      </c>
      <c r="B45" s="21" t="s">
        <v>2956</v>
      </c>
      <c r="C45" s="21" t="s">
        <v>2957</v>
      </c>
      <c r="D45" s="54" t="str">
        <f t="shared" si="1"/>
        <v>Block (PolyChloroPrene)</v>
      </c>
      <c r="E45" s="54" t="str">
        <f xml:space="preserve"> 'Pellets (Poly)'!G45</f>
        <v>Sack (PolyChloroPrene Pellets)</v>
      </c>
      <c r="F45" s="54" t="str">
        <f>VLOOKUP(E45, 'Pellets (Poly)'!G:J, 4,FALSE)</f>
        <v>PolyChloroPrene</v>
      </c>
      <c r="G45">
        <v>0</v>
      </c>
    </row>
    <row r="46" spans="1:7" x14ac:dyDescent="0.2">
      <c r="A46" s="4" t="str">
        <f>[1]Enums!$A$94</f>
        <v>1.0.0</v>
      </c>
      <c r="B46" s="21" t="s">
        <v>2958</v>
      </c>
      <c r="C46" s="21" t="s">
        <v>2959</v>
      </c>
      <c r="D46" s="54" t="str">
        <f t="shared" si="1"/>
        <v>Block (PolyChlorotrifluoroethylene)</v>
      </c>
      <c r="E46" s="54" t="str">
        <f xml:space="preserve"> 'Pellets (Poly)'!G46</f>
        <v>Sack (PolyChlorotrifluoroethylene Pellets)</v>
      </c>
      <c r="F46" s="54" t="str">
        <f>VLOOKUP(E46, 'Pellets (Poly)'!G:J, 4,FALSE)</f>
        <v>PolyChlorotrifluoroethylene</v>
      </c>
      <c r="G46">
        <v>0</v>
      </c>
    </row>
    <row r="47" spans="1:7" x14ac:dyDescent="0.2">
      <c r="A47" s="4" t="str">
        <f>[1]Enums!$A$94</f>
        <v>1.0.0</v>
      </c>
      <c r="B47" s="21" t="s">
        <v>2960</v>
      </c>
      <c r="C47" s="21" t="s">
        <v>2961</v>
      </c>
      <c r="D47" s="54" t="str">
        <f t="shared" si="1"/>
        <v>Block (PolyDiMethylSiloxane)</v>
      </c>
      <c r="E47" s="54" t="str">
        <f xml:space="preserve"> 'Pellets (Poly)'!G47</f>
        <v>Sack (PolyDiMethylSiloxane Pellets)</v>
      </c>
      <c r="F47" s="54" t="str">
        <f>VLOOKUP(E47, 'Pellets (Poly)'!G:J, 4,FALSE)</f>
        <v>PolyDiMethylSiloxane</v>
      </c>
      <c r="G47">
        <v>0</v>
      </c>
    </row>
    <row r="48" spans="1:7" x14ac:dyDescent="0.2">
      <c r="A48" s="4" t="str">
        <f>[1]Enums!$A$94</f>
        <v>1.0.0</v>
      </c>
      <c r="B48" s="21" t="s">
        <v>2962</v>
      </c>
      <c r="C48" s="21" t="s">
        <v>2963</v>
      </c>
      <c r="D48" s="54" t="str">
        <f t="shared" si="1"/>
        <v>Block (PolyEther Ether Ketone)</v>
      </c>
      <c r="E48" s="54" t="str">
        <f xml:space="preserve"> 'Pellets (Poly)'!G48</f>
        <v>Sack (PolyEther Ether Ketone Pellets)</v>
      </c>
      <c r="F48" s="54" t="str">
        <f>VLOOKUP(E48, 'Pellets (Poly)'!G:J, 4,FALSE)</f>
        <v>PolyEther Ether Ketone</v>
      </c>
      <c r="G48">
        <v>0</v>
      </c>
    </row>
    <row r="49" spans="1:7" x14ac:dyDescent="0.2">
      <c r="A49" s="4" t="str">
        <f>[1]Enums!$A$94</f>
        <v>1.0.0</v>
      </c>
      <c r="B49" s="21" t="s">
        <v>2964</v>
      </c>
      <c r="C49" s="21" t="s">
        <v>2965</v>
      </c>
      <c r="D49" s="54" t="str">
        <f t="shared" si="1"/>
        <v>Block (PolyEtherImide)</v>
      </c>
      <c r="E49" s="54" t="str">
        <f xml:space="preserve"> 'Pellets (Poly)'!G49</f>
        <v>Sack (PolyEtherImide Pellets)</v>
      </c>
      <c r="F49" s="54" t="str">
        <f>VLOOKUP(E49, 'Pellets (Poly)'!G:J, 4,FALSE)</f>
        <v>PolyEtherImide</v>
      </c>
      <c r="G49">
        <v>0</v>
      </c>
    </row>
    <row r="50" spans="1:7" x14ac:dyDescent="0.2">
      <c r="A50" s="4" t="str">
        <f>[1]Enums!$A$94</f>
        <v>1.0.0</v>
      </c>
      <c r="B50" s="21" t="s">
        <v>2966</v>
      </c>
      <c r="C50" s="21" t="s">
        <v>2967</v>
      </c>
      <c r="D50" s="54" t="str">
        <f t="shared" si="1"/>
        <v>Block (PolyEthyl Acrylate)</v>
      </c>
      <c r="E50" s="54" t="str">
        <f xml:space="preserve"> 'Pellets (Poly)'!G50</f>
        <v>Sack (PolyEthyl Acrylate Pellets)</v>
      </c>
      <c r="F50" s="54" t="str">
        <f>VLOOKUP(E50, 'Pellets (Poly)'!G:J, 4,FALSE)</f>
        <v>PolyEthyl Acrylate</v>
      </c>
      <c r="G50">
        <v>0</v>
      </c>
    </row>
    <row r="51" spans="1:7" x14ac:dyDescent="0.2">
      <c r="A51" s="4" t="str">
        <f>[1]Enums!$A$94</f>
        <v>1.0.0</v>
      </c>
      <c r="B51" s="21" t="s">
        <v>2968</v>
      </c>
      <c r="C51" s="21" t="s">
        <v>2969</v>
      </c>
      <c r="D51" s="54" t="str">
        <f t="shared" si="1"/>
        <v>Block (PolyEthylene Adipate)</v>
      </c>
      <c r="E51" s="54" t="str">
        <f xml:space="preserve"> 'Pellets (Poly)'!G51</f>
        <v>Sack (PolyEthylene Adipate Pellets)</v>
      </c>
      <c r="F51" s="54" t="str">
        <f>VLOOKUP(E51, 'Pellets (Poly)'!G:J, 4,FALSE)</f>
        <v>PolyEthylene Adipate</v>
      </c>
      <c r="G51">
        <v>0</v>
      </c>
    </row>
    <row r="52" spans="1:7" x14ac:dyDescent="0.2">
      <c r="A52" s="4" t="str">
        <f>[1]Enums!$A$94</f>
        <v>1.0.0</v>
      </c>
      <c r="B52" s="21" t="s">
        <v>2970</v>
      </c>
      <c r="C52" s="21" t="s">
        <v>2971</v>
      </c>
      <c r="D52" s="54" t="str">
        <f t="shared" si="1"/>
        <v>Block (PolyEthylene Glycol)</v>
      </c>
      <c r="E52" s="54" t="str">
        <f xml:space="preserve"> 'Pellets (Poly)'!G52</f>
        <v>Sack (PolyEthylene Glycol Pellets)</v>
      </c>
      <c r="F52" s="54" t="str">
        <f>VLOOKUP(E52, 'Pellets (Poly)'!G:J, 4,FALSE)</f>
        <v>PolyEthylene Glycol</v>
      </c>
      <c r="G52">
        <v>0</v>
      </c>
    </row>
    <row r="53" spans="1:7" x14ac:dyDescent="0.2">
      <c r="A53" s="4" t="str">
        <f>[1]Enums!$A$94</f>
        <v>1.0.0</v>
      </c>
      <c r="B53" s="21" t="s">
        <v>2972</v>
      </c>
      <c r="C53" s="21" t="s">
        <v>2973</v>
      </c>
      <c r="D53" s="54" t="str">
        <f t="shared" si="1"/>
        <v>Block (PolyEthylene Hexamethylene Dicarbamate)</v>
      </c>
      <c r="E53" s="54" t="str">
        <f xml:space="preserve"> 'Pellets (Poly)'!G53</f>
        <v>Sack (PolyEthylene Hexamethylene Dicarbamate Pellets)</v>
      </c>
      <c r="F53" s="54" t="str">
        <f>VLOOKUP(E53, 'Pellets (Poly)'!G:J, 4,FALSE)</f>
        <v>PolyEthylene Hexamethylene Dicarbamate</v>
      </c>
      <c r="G53">
        <v>0</v>
      </c>
    </row>
    <row r="54" spans="1:7" x14ac:dyDescent="0.2">
      <c r="A54" s="4" t="str">
        <f>[1]Enums!$A$94</f>
        <v>1.0.0</v>
      </c>
      <c r="B54" s="21" t="s">
        <v>2974</v>
      </c>
      <c r="C54" s="21" t="s">
        <v>2975</v>
      </c>
      <c r="D54" s="54" t="str">
        <f t="shared" si="1"/>
        <v>Block (PolyEthylene Naphthalate)</v>
      </c>
      <c r="E54" s="54" t="str">
        <f xml:space="preserve"> 'Pellets (Poly)'!G54</f>
        <v>Sack (PolyEthylene Naphthalate Pellets)</v>
      </c>
      <c r="F54" s="54" t="str">
        <f>VLOOKUP(E54, 'Pellets (Poly)'!G:J, 4,FALSE)</f>
        <v>PolyEthylene Naphthalate</v>
      </c>
      <c r="G54">
        <v>0</v>
      </c>
    </row>
    <row r="55" spans="1:7" x14ac:dyDescent="0.2">
      <c r="A55" s="4" t="str">
        <f>[1]Enums!$A$94</f>
        <v>1.0.0</v>
      </c>
      <c r="B55" s="21" t="s">
        <v>2976</v>
      </c>
      <c r="C55" s="21" t="s">
        <v>2977</v>
      </c>
      <c r="D55" s="54" t="str">
        <f t="shared" si="1"/>
        <v>Block (PolyEthylene Oxide)</v>
      </c>
      <c r="E55" s="54" t="str">
        <f xml:space="preserve"> 'Pellets (Poly)'!G55</f>
        <v>Sack (PolyEthylene Oxide Pellets)</v>
      </c>
      <c r="F55" s="54" t="str">
        <f>VLOOKUP(E55, 'Pellets (Poly)'!G:J, 4,FALSE)</f>
        <v>PolyEthylene Oxide</v>
      </c>
      <c r="G55">
        <v>0</v>
      </c>
    </row>
    <row r="56" spans="1:7" x14ac:dyDescent="0.2">
      <c r="A56" s="4" t="str">
        <f>[1]Enums!$A$94</f>
        <v>1.0.0</v>
      </c>
      <c r="B56" s="21" t="s">
        <v>2978</v>
      </c>
      <c r="C56" s="21" t="s">
        <v>2979</v>
      </c>
      <c r="D56" s="54" t="str">
        <f t="shared" si="1"/>
        <v>Block (PolyEthylene Sulphide)</v>
      </c>
      <c r="E56" s="54" t="str">
        <f xml:space="preserve"> 'Pellets (Poly)'!G56</f>
        <v>Sack (PolyEthylene Sulphide Pellets)</v>
      </c>
      <c r="F56" s="54" t="str">
        <f>VLOOKUP(E56, 'Pellets (Poly)'!G:J, 4,FALSE)</f>
        <v>PolyEthylene Sulphide</v>
      </c>
      <c r="G56">
        <v>0</v>
      </c>
    </row>
    <row r="57" spans="1:7" x14ac:dyDescent="0.2">
      <c r="A57" s="4" t="str">
        <f>[1]Enums!$A$94</f>
        <v>1.0.0</v>
      </c>
      <c r="B57" s="21" t="s">
        <v>2980</v>
      </c>
      <c r="C57" s="21" t="s">
        <v>2981</v>
      </c>
      <c r="D57" s="54" t="str">
        <f t="shared" si="1"/>
        <v>Block (PolyEthylene Terephthalate)</v>
      </c>
      <c r="E57" s="54" t="str">
        <f xml:space="preserve"> 'Pellets (Poly)'!G57</f>
        <v>Sack (PolyEthylene Terephthalate Pellets)</v>
      </c>
      <c r="F57" s="54" t="str">
        <f>VLOOKUP(E57, 'Pellets (Poly)'!G:J, 4,FALSE)</f>
        <v>PolyEthylene Terephthalate</v>
      </c>
      <c r="G57">
        <v>0</v>
      </c>
    </row>
    <row r="58" spans="1:7" x14ac:dyDescent="0.2">
      <c r="A58" s="4" t="str">
        <f>[1]Enums!$A$94</f>
        <v>1.0.0</v>
      </c>
      <c r="B58" s="21" t="s">
        <v>2982</v>
      </c>
      <c r="C58" s="21" t="s">
        <v>2983</v>
      </c>
      <c r="D58" s="54" t="str">
        <f t="shared" si="1"/>
        <v>Block (PolyEthylene Terephthalate Glycol-Modified)</v>
      </c>
      <c r="E58" s="54" t="str">
        <f xml:space="preserve"> 'Pellets (Poly)'!G58</f>
        <v>Sack (PolyEthylene Terephthalate Glycol-Modified Pellets)</v>
      </c>
      <c r="F58" s="54" t="str">
        <f>VLOOKUP(E58, 'Pellets (Poly)'!G:J, 4,FALSE)</f>
        <v>PolyEthylene Terephthalate Glycol-Modified</v>
      </c>
      <c r="G58">
        <v>0</v>
      </c>
    </row>
    <row r="59" spans="1:7" x14ac:dyDescent="0.2">
      <c r="A59" s="4" t="str">
        <f>[1]Enums!$A$94</f>
        <v>1.0.0</v>
      </c>
      <c r="B59" s="21" t="s">
        <v>2984</v>
      </c>
      <c r="C59" s="21" t="s">
        <v>2985</v>
      </c>
      <c r="D59" s="54" t="str">
        <f t="shared" si="1"/>
        <v>Block (PolyGlycolic Acid)</v>
      </c>
      <c r="E59" s="54" t="str">
        <f xml:space="preserve"> 'Pellets (Poly)'!G59</f>
        <v>Sack (PolyGlycolic Acid Pellets)</v>
      </c>
      <c r="F59" s="54" t="str">
        <f>VLOOKUP(E59, 'Pellets (Poly)'!G:J, 4,FALSE)</f>
        <v>PolyGlycolic Acid</v>
      </c>
      <c r="G59">
        <v>0</v>
      </c>
    </row>
    <row r="60" spans="1:7" x14ac:dyDescent="0.2">
      <c r="A60" s="4" t="str">
        <f>[1]Enums!$A$94</f>
        <v>1.0.0</v>
      </c>
      <c r="B60" s="21" t="s">
        <v>2986</v>
      </c>
      <c r="C60" s="21" t="s">
        <v>2987</v>
      </c>
      <c r="D60" s="54" t="str">
        <f t="shared" si="1"/>
        <v>Block (PolyHexamethylene Adipamide)</v>
      </c>
      <c r="E60" s="54" t="str">
        <f xml:space="preserve"> 'Pellets (Poly)'!G60</f>
        <v>Sack (PolyHexamethylene Adipamide Pellets)</v>
      </c>
      <c r="F60" s="54" t="str">
        <f>VLOOKUP(E60, 'Pellets (Poly)'!G:J, 4,FALSE)</f>
        <v>PolyHexamethylene Adipamide</v>
      </c>
      <c r="G60">
        <v>0</v>
      </c>
    </row>
    <row r="61" spans="1:7" x14ac:dyDescent="0.2">
      <c r="A61" s="4" t="str">
        <f>[1]Enums!$A$94</f>
        <v>1.0.0</v>
      </c>
      <c r="B61" s="21" t="s">
        <v>2988</v>
      </c>
      <c r="C61" s="21" t="s">
        <v>2989</v>
      </c>
      <c r="D61" s="54" t="str">
        <f t="shared" si="1"/>
        <v>Block (PolyHexamethylene Sebacamide)</v>
      </c>
      <c r="E61" s="54" t="str">
        <f xml:space="preserve"> 'Pellets (Poly)'!G61</f>
        <v>Sack (PolyHexamethylene Sebacamide Pellets)</v>
      </c>
      <c r="F61" s="54" t="str">
        <f>VLOOKUP(E61, 'Pellets (Poly)'!G:J, 4,FALSE)</f>
        <v>PolyHexamethylene Sebacamide</v>
      </c>
      <c r="G61">
        <v>0</v>
      </c>
    </row>
    <row r="62" spans="1:7" x14ac:dyDescent="0.2">
      <c r="A62" s="4" t="str">
        <f>[1]Enums!$A$94</f>
        <v>1.0.0</v>
      </c>
      <c r="B62" s="21" t="s">
        <v>2990</v>
      </c>
      <c r="C62" s="21" t="s">
        <v>2991</v>
      </c>
      <c r="D62" s="54" t="str">
        <f t="shared" si="1"/>
        <v>Block (PolyHydroxyalkanoate)</v>
      </c>
      <c r="E62" s="54" t="str">
        <f xml:space="preserve"> 'Pellets (Poly)'!G62</f>
        <v>Sack (PolyHydroxyalkanoate Pellets)</v>
      </c>
      <c r="F62" s="54" t="str">
        <f>VLOOKUP(E62, 'Pellets (Poly)'!G:J, 4,FALSE)</f>
        <v>PolyHydroxyalkanoate</v>
      </c>
      <c r="G62">
        <v>0</v>
      </c>
    </row>
    <row r="63" spans="1:7" x14ac:dyDescent="0.2">
      <c r="A63" s="4" t="str">
        <f>[1]Enums!$A$94</f>
        <v>1.0.0</v>
      </c>
      <c r="B63" s="21" t="s">
        <v>2992</v>
      </c>
      <c r="C63" s="21" t="s">
        <v>2993</v>
      </c>
      <c r="D63" s="54" t="str">
        <f t="shared" si="1"/>
        <v>Block (PolyHydroxybutyrate-Co-Hydroxyvalerate)</v>
      </c>
      <c r="E63" s="54" t="str">
        <f xml:space="preserve"> 'Pellets (Poly)'!G63</f>
        <v>Sack (PolyHydroxybutyrate-Co-Hydroxyvalerate Pellets)</v>
      </c>
      <c r="F63" s="54" t="str">
        <f>VLOOKUP(E63, 'Pellets (Poly)'!G:J, 4,FALSE)</f>
        <v>PolyHydroxybutyrate-Co-Hydroxyvalerate</v>
      </c>
      <c r="G63">
        <v>0</v>
      </c>
    </row>
    <row r="64" spans="1:7" x14ac:dyDescent="0.2">
      <c r="A64" s="4" t="str">
        <f>[1]Enums!$A$94</f>
        <v>1.0.0</v>
      </c>
      <c r="B64" s="21" t="s">
        <v>2994</v>
      </c>
      <c r="C64" s="21" t="s">
        <v>2995</v>
      </c>
      <c r="D64" s="54" t="str">
        <f t="shared" si="1"/>
        <v>Block (PolyImide)</v>
      </c>
      <c r="E64" s="54" t="str">
        <f xml:space="preserve"> 'Pellets (Poly)'!G64</f>
        <v>Sack (PolyImide Pellets)</v>
      </c>
      <c r="F64" s="54" t="str">
        <f>VLOOKUP(E64, 'Pellets (Poly)'!G:J, 4,FALSE)</f>
        <v>PolyImide</v>
      </c>
      <c r="G64">
        <v>0</v>
      </c>
    </row>
    <row r="65" spans="1:7" x14ac:dyDescent="0.2">
      <c r="A65" s="4" t="str">
        <f>[1]Enums!$A$94</f>
        <v>1.0.0</v>
      </c>
      <c r="B65" s="21" t="s">
        <v>2996</v>
      </c>
      <c r="C65" s="21" t="s">
        <v>2997</v>
      </c>
      <c r="D65" s="54" t="str">
        <f t="shared" si="1"/>
        <v>Block (PolyIsoBorynl Acrylate)</v>
      </c>
      <c r="E65" s="54" t="str">
        <f xml:space="preserve"> 'Pellets (Poly)'!G65</f>
        <v>Sack (PolyIsoBorynl Acrylate Pellets)</v>
      </c>
      <c r="F65" s="54" t="str">
        <f>VLOOKUP(E65, 'Pellets (Poly)'!G:J, 4,FALSE)</f>
        <v>PolyIsoBorynl Acrylate</v>
      </c>
      <c r="G65">
        <v>0</v>
      </c>
    </row>
    <row r="66" spans="1:7" x14ac:dyDescent="0.2">
      <c r="A66" s="4" t="str">
        <f>[1]Enums!$A$94</f>
        <v>1.0.0</v>
      </c>
      <c r="B66" s="21" t="s">
        <v>2998</v>
      </c>
      <c r="C66" s="21" t="s">
        <v>2999</v>
      </c>
      <c r="D66" s="54" t="str">
        <f t="shared" si="1"/>
        <v>Block (PolyIsoButyl Acrylate)</v>
      </c>
      <c r="E66" s="54" t="str">
        <f xml:space="preserve"> 'Pellets (Poly)'!G66</f>
        <v>Sack (PolyIsoButyl Acrylate Pellets)</v>
      </c>
      <c r="F66" s="54" t="str">
        <f>VLOOKUP(E66, 'Pellets (Poly)'!G:J, 4,FALSE)</f>
        <v>PolyIsoButyl Acrylate</v>
      </c>
      <c r="G66">
        <v>0</v>
      </c>
    </row>
    <row r="67" spans="1:7" x14ac:dyDescent="0.2">
      <c r="A67" s="4" t="str">
        <f>[1]Enums!$A$94</f>
        <v>1.0.0</v>
      </c>
      <c r="B67" s="21" t="s">
        <v>3000</v>
      </c>
      <c r="C67" s="21" t="s">
        <v>3001</v>
      </c>
      <c r="D67" s="54" t="str">
        <f t="shared" si="1"/>
        <v>Block (PolyIsoButylene)</v>
      </c>
      <c r="E67" s="54" t="str">
        <f xml:space="preserve"> 'Pellets (Poly)'!G67</f>
        <v>Sack (PolyIsoButylene Pellets)</v>
      </c>
      <c r="F67" s="54" t="str">
        <f>VLOOKUP(E67, 'Pellets (Poly)'!G:J, 4,FALSE)</f>
        <v>PolyIsoButylene</v>
      </c>
      <c r="G67">
        <v>0</v>
      </c>
    </row>
    <row r="68" spans="1:7" x14ac:dyDescent="0.2">
      <c r="A68" s="4" t="str">
        <f>[1]Enums!$A$94</f>
        <v>1.0.0</v>
      </c>
      <c r="B68" s="21" t="s">
        <v>3002</v>
      </c>
      <c r="C68" s="21" t="s">
        <v>3003</v>
      </c>
      <c r="D68" s="54" t="str">
        <f>$D$1&amp;" ("&amp;F68&amp;")"</f>
        <v>Block (PolyIsoPrene)</v>
      </c>
      <c r="E68" s="54" t="str">
        <f xml:space="preserve"> 'Pellets (Poly)'!G68</f>
        <v>Sack (PolyIsoPrene Pellets)</v>
      </c>
      <c r="F68" s="54" t="str">
        <f>VLOOKUP(E68, 'Pellets (Poly)'!G:J, 4,FALSE)</f>
        <v>PolyIsoPrene</v>
      </c>
      <c r="G68">
        <v>12</v>
      </c>
    </row>
    <row r="69" spans="1:7" x14ac:dyDescent="0.2">
      <c r="A69" s="4" t="str">
        <f>[1]Enums!$A$94</f>
        <v>1.0.0</v>
      </c>
      <c r="B69" s="21" t="s">
        <v>3004</v>
      </c>
      <c r="C69" s="21" t="s">
        <v>3005</v>
      </c>
      <c r="D69" s="54" t="str">
        <f t="shared" ref="D69:D84" si="2">$D$1&amp;" ("&amp;F69&amp;")"</f>
        <v>Block (PolyLactic Acid)</v>
      </c>
      <c r="E69" s="54" t="str">
        <f xml:space="preserve"> 'Pellets (Poly)'!G69</f>
        <v>Sack (PolyLactic Acid Pellets)</v>
      </c>
      <c r="F69" s="54" t="str">
        <f>VLOOKUP(E69, 'Pellets (Poly)'!G:J, 4,FALSE)</f>
        <v>PolyLactic Acid</v>
      </c>
      <c r="G69">
        <v>0</v>
      </c>
    </row>
    <row r="70" spans="1:7" x14ac:dyDescent="0.2">
      <c r="A70" s="4" t="str">
        <f>[1]Enums!$A$94</f>
        <v>1.0.0</v>
      </c>
      <c r="B70" s="21" t="s">
        <v>3006</v>
      </c>
      <c r="C70" s="21" t="s">
        <v>3007</v>
      </c>
      <c r="D70" s="54" t="str">
        <f t="shared" si="2"/>
        <v>Block (PolyLactic-Co-Glycolic Acid)</v>
      </c>
      <c r="E70" s="54" t="str">
        <f xml:space="preserve"> 'Pellets (Poly)'!G70</f>
        <v>Sack (PolyLactic-Co-Glycolic Acid Pellets)</v>
      </c>
      <c r="F70" s="54" t="str">
        <f>VLOOKUP(E70, 'Pellets (Poly)'!G:J, 4,FALSE)</f>
        <v>PolyLactic-Co-Glycolic Acid</v>
      </c>
      <c r="G70">
        <v>0</v>
      </c>
    </row>
    <row r="71" spans="1:7" x14ac:dyDescent="0.2">
      <c r="A71" s="4" t="str">
        <f>[1]Enums!$A$94</f>
        <v>1.0.0</v>
      </c>
      <c r="B71" s="21" t="s">
        <v>3008</v>
      </c>
      <c r="C71" s="21" t="s">
        <v>3009</v>
      </c>
      <c r="D71" s="54" t="str">
        <f t="shared" si="2"/>
        <v>Block (PolyMethyl Acrylate)</v>
      </c>
      <c r="E71" s="54" t="str">
        <f xml:space="preserve"> 'Pellets (Poly)'!G71</f>
        <v>Sack (PolyMethyl Acrylate Pellets)</v>
      </c>
      <c r="F71" s="54" t="str">
        <f>VLOOKUP(E71, 'Pellets (Poly)'!G:J, 4,FALSE)</f>
        <v>PolyMethyl Acrylate</v>
      </c>
      <c r="G71">
        <v>0</v>
      </c>
    </row>
    <row r="72" spans="1:7" x14ac:dyDescent="0.2">
      <c r="A72" s="4" t="str">
        <f>[1]Enums!$A$94</f>
        <v>1.0.0</v>
      </c>
      <c r="B72" s="21" t="s">
        <v>3010</v>
      </c>
      <c r="C72" s="21" t="s">
        <v>3011</v>
      </c>
      <c r="D72" s="54" t="str">
        <f t="shared" si="2"/>
        <v>Block (PolyMethyl Cyanoacrylate)</v>
      </c>
      <c r="E72" s="54" t="str">
        <f xml:space="preserve"> 'Pellets (Poly)'!G72</f>
        <v>Sack (PolyMethyl Cyanoacrylate Pellets)</v>
      </c>
      <c r="F72" s="54" t="str">
        <f>VLOOKUP(E72, 'Pellets (Poly)'!G:J, 4,FALSE)</f>
        <v>PolyMethyl Cyanoacrylate</v>
      </c>
      <c r="G72">
        <v>0</v>
      </c>
    </row>
    <row r="73" spans="1:7" x14ac:dyDescent="0.2">
      <c r="A73" s="4" t="str">
        <f>[1]Enums!$A$94</f>
        <v>1.0.0</v>
      </c>
      <c r="B73" s="21" t="s">
        <v>3012</v>
      </c>
      <c r="C73" s="21" t="s">
        <v>3013</v>
      </c>
      <c r="D73" s="54" t="str">
        <f t="shared" si="2"/>
        <v>Block (PolyMethyl Methacrylate)</v>
      </c>
      <c r="E73" s="54" t="str">
        <f xml:space="preserve"> 'Pellets (Poly)'!G73</f>
        <v>Sack (PolyMethyl Methacrylate Pellets)</v>
      </c>
      <c r="F73" s="54" t="str">
        <f>VLOOKUP(E73, 'Pellets (Poly)'!G:J, 4,FALSE)</f>
        <v>PolyMethyl Methacrylate</v>
      </c>
      <c r="G73">
        <v>0</v>
      </c>
    </row>
    <row r="74" spans="1:7" x14ac:dyDescent="0.2">
      <c r="A74" s="4" t="str">
        <f>[1]Enums!$A$94</f>
        <v>1.0.0</v>
      </c>
      <c r="B74" s="21" t="s">
        <v>3014</v>
      </c>
      <c r="C74" s="21" t="s">
        <v>3015</v>
      </c>
      <c r="D74" s="54" t="str">
        <f t="shared" si="2"/>
        <v>Block (PolyM-Methyl Styrene)</v>
      </c>
      <c r="E74" s="54" t="str">
        <f xml:space="preserve"> 'Pellets (Poly)'!G74</f>
        <v>Sack (PolyM-Methyl Styrene Pellets)</v>
      </c>
      <c r="F74" s="54" t="str">
        <f>VLOOKUP(E74, 'Pellets (Poly)'!G:J, 4,FALSE)</f>
        <v>PolyM-Methyl Styrene</v>
      </c>
      <c r="G74">
        <v>0</v>
      </c>
    </row>
    <row r="75" spans="1:7" x14ac:dyDescent="0.2">
      <c r="A75" s="4" t="str">
        <f>[1]Enums!$A$94</f>
        <v>1.0.0</v>
      </c>
      <c r="B75" s="21" t="s">
        <v>3016</v>
      </c>
      <c r="C75" s="21" t="s">
        <v>3017</v>
      </c>
      <c r="D75" s="54" t="str">
        <f t="shared" si="2"/>
        <v>Block (PolyM-Phenylene Isophthalamide)</v>
      </c>
      <c r="E75" s="54" t="str">
        <f xml:space="preserve"> 'Pellets (Poly)'!G75</f>
        <v>Sack (PolyM-Phenylene Isophthalamide Pellets)</v>
      </c>
      <c r="F75" s="54" t="str">
        <f>VLOOKUP(E75, 'Pellets (Poly)'!G:J, 4,FALSE)</f>
        <v>PolyM-Phenylene Isophthalamide</v>
      </c>
      <c r="G75">
        <v>0</v>
      </c>
    </row>
    <row r="76" spans="1:7" x14ac:dyDescent="0.2">
      <c r="A76" s="4" t="str">
        <f>[1]Enums!$A$94</f>
        <v>1.0.0</v>
      </c>
      <c r="B76" s="21" t="s">
        <v>3018</v>
      </c>
      <c r="C76" s="21" t="s">
        <v>3019</v>
      </c>
      <c r="D76" s="54" t="str">
        <f t="shared" si="2"/>
        <v>Block (PolyN-Butyl Acrylate)</v>
      </c>
      <c r="E76" s="54" t="str">
        <f xml:space="preserve"> 'Pellets (Poly)'!G76</f>
        <v>Sack (PolyN-Butyl Acrylate Pellets)</v>
      </c>
      <c r="F76" s="54" t="str">
        <f>VLOOKUP(E76, 'Pellets (Poly)'!G:J, 4,FALSE)</f>
        <v>PolyN-Butyl Acrylate</v>
      </c>
      <c r="G76">
        <v>0</v>
      </c>
    </row>
    <row r="77" spans="1:7" x14ac:dyDescent="0.2">
      <c r="A77" s="4" t="str">
        <f>[1]Enums!$A$94</f>
        <v>1.0.0</v>
      </c>
      <c r="B77" s="21" t="s">
        <v>3020</v>
      </c>
      <c r="C77" s="21" t="s">
        <v>3021</v>
      </c>
      <c r="D77" s="54" t="str">
        <f t="shared" si="2"/>
        <v>Block (PolyOxymethylene)</v>
      </c>
      <c r="E77" s="54" t="str">
        <f xml:space="preserve"> 'Pellets (Poly)'!G77</f>
        <v>Sack (PolyOxymethylene Pellets)</v>
      </c>
      <c r="F77" s="54" t="str">
        <f>VLOOKUP(E77, 'Pellets (Poly)'!G:J, 4,FALSE)</f>
        <v>PolyOxymethylene</v>
      </c>
      <c r="G77">
        <v>0</v>
      </c>
    </row>
    <row r="78" spans="1:7" x14ac:dyDescent="0.2">
      <c r="A78" s="4" t="str">
        <f>[1]Enums!$A$94</f>
        <v>1.0.0</v>
      </c>
      <c r="B78" s="21" t="s">
        <v>3022</v>
      </c>
      <c r="C78" s="21" t="s">
        <v>3023</v>
      </c>
      <c r="D78" s="54" t="str">
        <f t="shared" si="2"/>
        <v>Block (PolyPentamethylene Hexamethylene Dicarbamate)</v>
      </c>
      <c r="E78" s="54" t="str">
        <f xml:space="preserve"> 'Pellets (Poly)'!G78</f>
        <v>Sack (PolyPentamethylene Hexamethylene Dicarbamate Pellets)</v>
      </c>
      <c r="F78" s="54" t="str">
        <f>VLOOKUP(E78, 'Pellets (Poly)'!G:J, 4,FALSE)</f>
        <v>PolyPentamethylene Hexamethylene Dicarbamate</v>
      </c>
      <c r="G78">
        <v>0</v>
      </c>
    </row>
    <row r="79" spans="1:7" x14ac:dyDescent="0.2">
      <c r="A79" s="4" t="str">
        <f>[1]Enums!$A$94</f>
        <v>1.0.0</v>
      </c>
      <c r="B79" s="21" t="s">
        <v>3024</v>
      </c>
      <c r="C79" s="21" t="s">
        <v>3025</v>
      </c>
      <c r="D79" s="54" t="str">
        <f t="shared" si="2"/>
        <v>Block (PolyPhenol)</v>
      </c>
      <c r="E79" s="54" t="str">
        <f xml:space="preserve"> 'Pellets (Poly)'!G79</f>
        <v>Sack (PolyPhenol Pellets)</v>
      </c>
      <c r="F79" s="54" t="str">
        <f>VLOOKUP(E79, 'Pellets (Poly)'!G:J, 4,FALSE)</f>
        <v>PolyPhenol</v>
      </c>
      <c r="G79">
        <v>0</v>
      </c>
    </row>
    <row r="80" spans="1:7" x14ac:dyDescent="0.2">
      <c r="A80" s="4" t="str">
        <f>[1]Enums!$A$94</f>
        <v>1.0.0</v>
      </c>
      <c r="B80" s="21" t="s">
        <v>3026</v>
      </c>
      <c r="C80" s="21" t="s">
        <v>3027</v>
      </c>
      <c r="D80" s="54" t="str">
        <f t="shared" si="2"/>
        <v>Block (PolyPhenylene Oxide)</v>
      </c>
      <c r="E80" s="54" t="str">
        <f xml:space="preserve"> 'Pellets (Poly)'!G80</f>
        <v>Sack (PolyPhenylene Oxide Pellets)</v>
      </c>
      <c r="F80" s="54" t="str">
        <f>VLOOKUP(E80, 'Pellets (Poly)'!G:J, 4,FALSE)</f>
        <v>PolyPhenylene Oxide</v>
      </c>
      <c r="G80">
        <v>0</v>
      </c>
    </row>
    <row r="81" spans="1:7" x14ac:dyDescent="0.2">
      <c r="A81" s="4" t="str">
        <f>[1]Enums!$A$94</f>
        <v>1.0.0</v>
      </c>
      <c r="B81" s="21" t="s">
        <v>3028</v>
      </c>
      <c r="C81" s="21" t="s">
        <v>3029</v>
      </c>
      <c r="D81" s="54" t="str">
        <f t="shared" si="2"/>
        <v>Block (PolyPhosphazene)</v>
      </c>
      <c r="E81" s="54" t="str">
        <f xml:space="preserve"> 'Pellets (Poly)'!G81</f>
        <v>Sack (PolyPhosphazene Pellets)</v>
      </c>
      <c r="F81" s="54" t="str">
        <f>VLOOKUP(E81, 'Pellets (Poly)'!G:J, 4,FALSE)</f>
        <v>PolyPhosphazene</v>
      </c>
      <c r="G81">
        <v>0</v>
      </c>
    </row>
    <row r="82" spans="1:7" x14ac:dyDescent="0.2">
      <c r="A82" s="4" t="str">
        <f>[1]Enums!$A$94</f>
        <v>1.0.0</v>
      </c>
      <c r="B82" s="21" t="s">
        <v>3030</v>
      </c>
      <c r="C82" s="21" t="s">
        <v>3031</v>
      </c>
      <c r="D82" s="54" t="str">
        <f t="shared" si="2"/>
        <v>Block (PolyP-Methyl Styrene)</v>
      </c>
      <c r="E82" s="54" t="str">
        <f xml:space="preserve"> 'Pellets (Poly)'!G82</f>
        <v>Sack (PolyP-Methyl Styrene Pellets)</v>
      </c>
      <c r="F82" s="54" t="str">
        <f>VLOOKUP(E82, 'Pellets (Poly)'!G:J, 4,FALSE)</f>
        <v>PolyP-Methyl Styrene</v>
      </c>
      <c r="G82">
        <v>0</v>
      </c>
    </row>
    <row r="83" spans="1:7" x14ac:dyDescent="0.2">
      <c r="A83" s="4" t="str">
        <f>[1]Enums!$A$94</f>
        <v>1.0.0</v>
      </c>
      <c r="B83" s="21" t="s">
        <v>3032</v>
      </c>
      <c r="C83" s="21" t="s">
        <v>3033</v>
      </c>
      <c r="D83" s="54" t="str">
        <f t="shared" si="2"/>
        <v>Block (PolyP-Phenylene Sulphide)</v>
      </c>
      <c r="E83" s="54" t="str">
        <f xml:space="preserve"> 'Pellets (Poly)'!G83</f>
        <v>Sack (PolyP-Phenylene Sulphide Pellets)</v>
      </c>
      <c r="F83" s="54" t="str">
        <f>VLOOKUP(E83, 'Pellets (Poly)'!G:J, 4,FALSE)</f>
        <v>PolyP-Phenylene Sulphide</v>
      </c>
      <c r="G83">
        <v>0</v>
      </c>
    </row>
    <row r="84" spans="1:7" x14ac:dyDescent="0.2">
      <c r="A84" s="4" t="str">
        <f>[1]Enums!$A$94</f>
        <v>1.0.0</v>
      </c>
      <c r="B84" s="21" t="s">
        <v>3034</v>
      </c>
      <c r="C84" s="21" t="s">
        <v>3035</v>
      </c>
      <c r="D84" s="54" t="str">
        <f t="shared" si="2"/>
        <v>Block (PolyP-Phenylene Terephthalamide)</v>
      </c>
      <c r="E84" s="54" t="str">
        <f xml:space="preserve"> 'Pellets (Poly)'!G84</f>
        <v>Sack (PolyP-Phenylene Terephthalamide Pellets)</v>
      </c>
      <c r="F84" s="54" t="str">
        <f>VLOOKUP(E84, 'Pellets (Poly)'!G:J, 4,FALSE)</f>
        <v>PolyP-Phenylene Terephthalamide</v>
      </c>
      <c r="G84">
        <v>0</v>
      </c>
    </row>
    <row r="85" spans="1:7" x14ac:dyDescent="0.2">
      <c r="A85" s="4" t="str">
        <f>[1]Enums!$A$94</f>
        <v>1.0.0</v>
      </c>
      <c r="B85" s="21" t="s">
        <v>3036</v>
      </c>
      <c r="C85" s="21" t="s">
        <v>3037</v>
      </c>
      <c r="D85" s="54" t="str">
        <f>$D$1&amp;" ("&amp;F85&amp;")"</f>
        <v>Block (PolyPropylene)</v>
      </c>
      <c r="E85" s="54" t="str">
        <f xml:space="preserve"> 'Pellets (Poly)'!G85</f>
        <v>Sack (PolyPropylene Pellets)</v>
      </c>
      <c r="F85" s="54" t="str">
        <f>VLOOKUP(E85, 'Pellets (Poly)'!G:J, 4,FALSE)</f>
        <v>PolyPropylene</v>
      </c>
      <c r="G85">
        <v>0</v>
      </c>
    </row>
    <row r="86" spans="1:7" x14ac:dyDescent="0.2">
      <c r="A86" s="4" t="str">
        <f>[1]Enums!$A$94</f>
        <v>1.0.0</v>
      </c>
      <c r="B86" s="21" t="s">
        <v>3038</v>
      </c>
      <c r="C86" s="21" t="s">
        <v>3039</v>
      </c>
      <c r="D86" s="54" t="str">
        <f t="shared" ref="D86:D115" si="3">$D$1&amp;" ("&amp;F86&amp;")"</f>
        <v>Block (PolyPropylene Glycol)</v>
      </c>
      <c r="E86" s="54" t="str">
        <f xml:space="preserve"> 'Pellets (Poly)'!G86</f>
        <v>Sack (PolyPropylene Glycol Pellets)</v>
      </c>
      <c r="F86" s="54" t="str">
        <f>VLOOKUP(E86, 'Pellets (Poly)'!G:J, 4,FALSE)</f>
        <v>PolyPropylene Glycol</v>
      </c>
      <c r="G86">
        <v>0</v>
      </c>
    </row>
    <row r="87" spans="1:7" x14ac:dyDescent="0.2">
      <c r="A87" s="4" t="str">
        <f>[1]Enums!$A$94</f>
        <v>1.0.0</v>
      </c>
      <c r="B87" s="21" t="s">
        <v>3040</v>
      </c>
      <c r="C87" s="21" t="s">
        <v>3041</v>
      </c>
      <c r="D87" s="54" t="str">
        <f t="shared" si="3"/>
        <v>Block (PolyPropylene Oxide)</v>
      </c>
      <c r="E87" s="54" t="str">
        <f xml:space="preserve"> 'Pellets (Poly)'!G87</f>
        <v>Sack (PolyPropylene Oxide Pellets)</v>
      </c>
      <c r="F87" s="54" t="str">
        <f>VLOOKUP(E87, 'Pellets (Poly)'!G:J, 4,FALSE)</f>
        <v>PolyPropylene Oxide</v>
      </c>
      <c r="G87">
        <v>0</v>
      </c>
    </row>
    <row r="88" spans="1:7" x14ac:dyDescent="0.2">
      <c r="A88" s="4" t="str">
        <f>[1]Enums!$A$94</f>
        <v>1.0.0</v>
      </c>
      <c r="B88" s="21" t="s">
        <v>3042</v>
      </c>
      <c r="C88" s="21" t="s">
        <v>3043</v>
      </c>
      <c r="D88" s="54" t="str">
        <f t="shared" si="3"/>
        <v>Block (PolyStyrene)</v>
      </c>
      <c r="E88" s="54" t="str">
        <f xml:space="preserve"> 'Pellets (Poly)'!G88</f>
        <v>Sack (PolyStyrene Pellets)</v>
      </c>
      <c r="F88" s="54" t="str">
        <f>VLOOKUP(E88, 'Pellets (Poly)'!G:J, 4,FALSE)</f>
        <v>PolyStyrene</v>
      </c>
      <c r="G88">
        <v>0</v>
      </c>
    </row>
    <row r="89" spans="1:7" x14ac:dyDescent="0.2">
      <c r="A89" s="4" t="str">
        <f>[1]Enums!$A$94</f>
        <v>1.0.0</v>
      </c>
      <c r="B89" s="21" t="s">
        <v>3044</v>
      </c>
      <c r="C89" s="21" t="s">
        <v>3045</v>
      </c>
      <c r="D89" s="54" t="str">
        <f t="shared" si="3"/>
        <v>Block (PolyTert-Butyl Acrylate)</v>
      </c>
      <c r="E89" s="54" t="str">
        <f xml:space="preserve"> 'Pellets (Poly)'!G89</f>
        <v>Sack (PolyTert-Butyl Acrylate Pellets)</v>
      </c>
      <c r="F89" s="54" t="str">
        <f>VLOOKUP(E89, 'Pellets (Poly)'!G:J, 4,FALSE)</f>
        <v>PolyTert-Butyl Acrylate</v>
      </c>
      <c r="G89">
        <v>0</v>
      </c>
    </row>
    <row r="90" spans="1:7" x14ac:dyDescent="0.2">
      <c r="A90" s="4" t="str">
        <f>[1]Enums!$A$94</f>
        <v>1.0.0</v>
      </c>
      <c r="B90" s="21" t="s">
        <v>3046</v>
      </c>
      <c r="C90" s="21" t="s">
        <v>3047</v>
      </c>
      <c r="D90" s="54" t="str">
        <f t="shared" si="3"/>
        <v>Block (PolyTetraFluoroEthylene)</v>
      </c>
      <c r="E90" s="54" t="str">
        <f xml:space="preserve"> 'Pellets (Poly)'!G90</f>
        <v>Sack (PolyTetraFluoroEthylene Pellets)</v>
      </c>
      <c r="F90" s="54" t="str">
        <f>VLOOKUP(E90, 'Pellets (Poly)'!G:J, 4,FALSE)</f>
        <v>PolyTetraFluoroEthylene</v>
      </c>
      <c r="G90">
        <v>0</v>
      </c>
    </row>
    <row r="91" spans="1:7" x14ac:dyDescent="0.2">
      <c r="A91" s="4" t="str">
        <f>[1]Enums!$A$94</f>
        <v>1.0.0</v>
      </c>
      <c r="B91" s="21" t="s">
        <v>3048</v>
      </c>
      <c r="C91" s="21" t="s">
        <v>3049</v>
      </c>
      <c r="D91" s="54" t="str">
        <f t="shared" si="3"/>
        <v>Block (PolyTetramethylene Ether Glycol)</v>
      </c>
      <c r="E91" s="54" t="str">
        <f xml:space="preserve"> 'Pellets (Poly)'!G91</f>
        <v>Sack (PolyTetramethylene Ether Glycol Pellets)</v>
      </c>
      <c r="F91" s="54" t="str">
        <f>VLOOKUP(E91, 'Pellets (Poly)'!G:J, 4,FALSE)</f>
        <v>PolyTetramethylene Ether Glycol</v>
      </c>
      <c r="G91">
        <v>0</v>
      </c>
    </row>
    <row r="92" spans="1:7" x14ac:dyDescent="0.2">
      <c r="A92" s="4" t="str">
        <f>[1]Enums!$A$94</f>
        <v>1.0.0</v>
      </c>
      <c r="B92" s="21" t="s">
        <v>3050</v>
      </c>
      <c r="C92" s="21" t="s">
        <v>3051</v>
      </c>
      <c r="D92" s="54" t="str">
        <f t="shared" si="3"/>
        <v>Block (PolyTetramethylene Glycol)</v>
      </c>
      <c r="E92" s="54" t="str">
        <f xml:space="preserve"> 'Pellets (Poly)'!G92</f>
        <v>Sack (PolyTetramethylene Glycol Pellets)</v>
      </c>
      <c r="F92" s="54" t="str">
        <f>VLOOKUP(E92, 'Pellets (Poly)'!G:J, 4,FALSE)</f>
        <v>PolyTetramethylene Glycol</v>
      </c>
      <c r="G92">
        <v>0</v>
      </c>
    </row>
    <row r="93" spans="1:7" x14ac:dyDescent="0.2">
      <c r="A93" s="4" t="str">
        <f>[1]Enums!$A$94</f>
        <v>1.0.0</v>
      </c>
      <c r="B93" s="21" t="s">
        <v>3052</v>
      </c>
      <c r="C93" s="21" t="s">
        <v>3053</v>
      </c>
      <c r="D93" s="54" t="str">
        <f t="shared" si="3"/>
        <v>Block (PolyThiazyl)</v>
      </c>
      <c r="E93" s="54" t="str">
        <f xml:space="preserve"> 'Pellets (Poly)'!G93</f>
        <v>Sack (PolyThiazyl Pellets)</v>
      </c>
      <c r="F93" s="54" t="str">
        <f>VLOOKUP(E93, 'Pellets (Poly)'!G:J, 4,FALSE)</f>
        <v>PolyThiazyl</v>
      </c>
      <c r="G93">
        <v>0</v>
      </c>
    </row>
    <row r="94" spans="1:7" x14ac:dyDescent="0.2">
      <c r="A94" s="4" t="str">
        <f>[1]Enums!$A$94</f>
        <v>1.0.0</v>
      </c>
      <c r="B94" s="21" t="s">
        <v>3054</v>
      </c>
      <c r="C94" s="21" t="s">
        <v>3055</v>
      </c>
      <c r="D94" s="54" t="str">
        <f t="shared" si="3"/>
        <v>Block (PolyTrimethylene Terephthalate)</v>
      </c>
      <c r="E94" s="54" t="str">
        <f xml:space="preserve"> 'Pellets (Poly)'!G94</f>
        <v>Sack (PolyTrimethylene Terephthalate Pellets)</v>
      </c>
      <c r="F94" s="54" t="str">
        <f>VLOOKUP(E94, 'Pellets (Poly)'!G:J, 4,FALSE)</f>
        <v>PolyTrimethylene Terephthalate</v>
      </c>
      <c r="G94">
        <v>0</v>
      </c>
    </row>
    <row r="95" spans="1:7" x14ac:dyDescent="0.2">
      <c r="A95" s="4" t="str">
        <f>[1]Enums!$A$94</f>
        <v>1.0.0</v>
      </c>
      <c r="B95" s="21" t="s">
        <v>3056</v>
      </c>
      <c r="C95" s="21" t="s">
        <v>3057</v>
      </c>
      <c r="D95" s="54" t="str">
        <f t="shared" si="3"/>
        <v>Block (PolyUrethane)</v>
      </c>
      <c r="E95" s="54" t="str">
        <f xml:space="preserve"> 'Pellets (Poly)'!G95</f>
        <v>Sack (PolyUrethane Pellets)</v>
      </c>
      <c r="F95" s="54" t="str">
        <f>VLOOKUP(E95, 'Pellets (Poly)'!G:J, 4,FALSE)</f>
        <v>PolyUrethane</v>
      </c>
      <c r="G95">
        <v>0</v>
      </c>
    </row>
    <row r="96" spans="1:7" x14ac:dyDescent="0.2">
      <c r="A96" s="4" t="str">
        <f>[1]Enums!$A$94</f>
        <v>1.0.0</v>
      </c>
      <c r="B96" s="21" t="s">
        <v>3058</v>
      </c>
      <c r="C96" s="21" t="s">
        <v>3059</v>
      </c>
      <c r="D96" s="54" t="str">
        <f t="shared" si="3"/>
        <v>Block (PolyVinyl Acetate)</v>
      </c>
      <c r="E96" s="54" t="str">
        <f xml:space="preserve"> 'Pellets (Poly)'!G96</f>
        <v>Sack (PolyVinyl Acetate Pellets)</v>
      </c>
      <c r="F96" s="54" t="str">
        <f>VLOOKUP(E96, 'Pellets (Poly)'!G:J, 4,FALSE)</f>
        <v>PolyVinyl Acetate</v>
      </c>
      <c r="G96">
        <v>0</v>
      </c>
    </row>
    <row r="97" spans="1:7" x14ac:dyDescent="0.2">
      <c r="A97" s="4" t="str">
        <f>[1]Enums!$A$94</f>
        <v>1.0.0</v>
      </c>
      <c r="B97" s="21" t="s">
        <v>3060</v>
      </c>
      <c r="C97" s="21" t="s">
        <v>3061</v>
      </c>
      <c r="D97" s="54" t="str">
        <f t="shared" si="3"/>
        <v>Block (PolyVinyl Alcohol)</v>
      </c>
      <c r="E97" s="54" t="str">
        <f xml:space="preserve"> 'Pellets (Poly)'!G97</f>
        <v>Sack (PolyVinyl Alcohol Pellets)</v>
      </c>
      <c r="F97" s="54" t="str">
        <f>VLOOKUP(E97, 'Pellets (Poly)'!G:J, 4,FALSE)</f>
        <v>PolyVinyl Alcohol</v>
      </c>
      <c r="G97">
        <v>0</v>
      </c>
    </row>
    <row r="98" spans="1:7" x14ac:dyDescent="0.2">
      <c r="A98" s="4" t="str">
        <f>[1]Enums!$A$94</f>
        <v>1.0.0</v>
      </c>
      <c r="B98" s="21" t="s">
        <v>3062</v>
      </c>
      <c r="C98" s="21" t="s">
        <v>3063</v>
      </c>
      <c r="D98" s="54" t="str">
        <f t="shared" si="3"/>
        <v>Block (PolyVinyl Butyral)</v>
      </c>
      <c r="E98" s="54" t="str">
        <f xml:space="preserve"> 'Pellets (Poly)'!G98</f>
        <v>Sack (PolyVinyl Butyral Pellets)</v>
      </c>
      <c r="F98" s="54" t="str">
        <f>VLOOKUP(E98, 'Pellets (Poly)'!G:J, 4,FALSE)</f>
        <v>PolyVinyl Butyral</v>
      </c>
      <c r="G98">
        <v>0</v>
      </c>
    </row>
    <row r="99" spans="1:7" x14ac:dyDescent="0.2">
      <c r="A99" s="4" t="str">
        <f>[1]Enums!$A$94</f>
        <v>1.0.0</v>
      </c>
      <c r="B99" s="21" t="s">
        <v>3064</v>
      </c>
      <c r="C99" s="21" t="s">
        <v>3065</v>
      </c>
      <c r="D99" s="54" t="str">
        <f t="shared" si="3"/>
        <v>Block (PolyVinyl Chloride)</v>
      </c>
      <c r="E99" s="54" t="str">
        <f xml:space="preserve"> 'Pellets (Poly)'!G99</f>
        <v>Sack (PolyVinyl Chloride Pellets)</v>
      </c>
      <c r="F99" s="54" t="str">
        <f>VLOOKUP(E99, 'Pellets (Poly)'!G:J, 4,FALSE)</f>
        <v>PolyVinyl Chloride</v>
      </c>
      <c r="G99">
        <v>0</v>
      </c>
    </row>
    <row r="100" spans="1:7" x14ac:dyDescent="0.2">
      <c r="A100" s="4" t="str">
        <f>[1]Enums!$A$94</f>
        <v>1.0.0</v>
      </c>
      <c r="B100" s="21" t="s">
        <v>3066</v>
      </c>
      <c r="C100" s="21" t="s">
        <v>3067</v>
      </c>
      <c r="D100" s="54" t="str">
        <f t="shared" si="3"/>
        <v>Block (PolyVinyl Chloride Acetate)</v>
      </c>
      <c r="E100" s="54" t="str">
        <f xml:space="preserve"> 'Pellets (Poly)'!G100</f>
        <v>Sack (PolyVinyl Chloride Acetate Pellets)</v>
      </c>
      <c r="F100" s="54" t="str">
        <f>VLOOKUP(E100, 'Pellets (Poly)'!G:J, 4,FALSE)</f>
        <v>PolyVinyl Chloride Acetate</v>
      </c>
      <c r="G100">
        <v>0</v>
      </c>
    </row>
    <row r="101" spans="1:7" x14ac:dyDescent="0.2">
      <c r="A101" s="4" t="str">
        <f>[1]Enums!$A$94</f>
        <v>1.0.0</v>
      </c>
      <c r="B101" s="21" t="s">
        <v>3068</v>
      </c>
      <c r="C101" s="21" t="s">
        <v>3069</v>
      </c>
      <c r="D101" s="54" t="str">
        <f t="shared" si="3"/>
        <v>Block (PolyVinyl Fluoride)</v>
      </c>
      <c r="E101" s="54" t="str">
        <f xml:space="preserve"> 'Pellets (Poly)'!G101</f>
        <v>Sack (PolyVinyl Fluoride Pellets)</v>
      </c>
      <c r="F101" s="54" t="str">
        <f>VLOOKUP(E101, 'Pellets (Poly)'!G:J, 4,FALSE)</f>
        <v>PolyVinyl Fluoride</v>
      </c>
      <c r="G101">
        <v>0</v>
      </c>
    </row>
    <row r="102" spans="1:7" x14ac:dyDescent="0.2">
      <c r="A102" s="4" t="str">
        <f>[1]Enums!$A$94</f>
        <v>1.0.0</v>
      </c>
      <c r="B102" s="21" t="s">
        <v>3070</v>
      </c>
      <c r="C102" s="21" t="s">
        <v>3071</v>
      </c>
      <c r="D102" s="54" t="str">
        <f t="shared" si="3"/>
        <v>Block (PolyVinyl Formal)</v>
      </c>
      <c r="E102" s="54" t="str">
        <f xml:space="preserve"> 'Pellets (Poly)'!G102</f>
        <v>Sack (PolyVinyl Formal Pellets)</v>
      </c>
      <c r="F102" s="54" t="str">
        <f>VLOOKUP(E102, 'Pellets (Poly)'!G:J, 4,FALSE)</f>
        <v>PolyVinyl Formal</v>
      </c>
      <c r="G102">
        <v>0</v>
      </c>
    </row>
    <row r="103" spans="1:7" x14ac:dyDescent="0.2">
      <c r="A103" s="4" t="str">
        <f>[1]Enums!$A$94</f>
        <v>1.0.0</v>
      </c>
      <c r="B103" s="21" t="s">
        <v>3072</v>
      </c>
      <c r="C103" s="21" t="s">
        <v>3073</v>
      </c>
      <c r="D103" s="54" t="str">
        <f t="shared" si="3"/>
        <v>Block (PolyVinyl Methyl Ether)</v>
      </c>
      <c r="E103" s="54" t="str">
        <f xml:space="preserve"> 'Pellets (Poly)'!G103</f>
        <v>Sack (PolyVinyl Methyl Ether Pellets)</v>
      </c>
      <c r="F103" s="54" t="str">
        <f>VLOOKUP(E103, 'Pellets (Poly)'!G:J, 4,FALSE)</f>
        <v>PolyVinyl Methyl Ether</v>
      </c>
      <c r="G103">
        <v>0</v>
      </c>
    </row>
    <row r="104" spans="1:7" x14ac:dyDescent="0.2">
      <c r="A104" s="4" t="str">
        <f>[1]Enums!$A$94</f>
        <v>1.0.0</v>
      </c>
      <c r="B104" s="21" t="s">
        <v>3074</v>
      </c>
      <c r="C104" s="21" t="s">
        <v>3075</v>
      </c>
      <c r="D104" s="54" t="str">
        <f t="shared" si="3"/>
        <v>Block (PolyVinylidene Dichloride)</v>
      </c>
      <c r="E104" s="54" t="str">
        <f xml:space="preserve"> 'Pellets (Poly)'!G104</f>
        <v>Sack (PolyVinylidene Dichloride Pellets)</v>
      </c>
      <c r="F104" s="54" t="str">
        <f>VLOOKUP(E104, 'Pellets (Poly)'!G:J, 4,FALSE)</f>
        <v>PolyVinylidene Dichloride</v>
      </c>
      <c r="G104">
        <v>0</v>
      </c>
    </row>
    <row r="105" spans="1:7" x14ac:dyDescent="0.2">
      <c r="A105" s="4" t="str">
        <f>[1]Enums!$A$94</f>
        <v>1.0.0</v>
      </c>
      <c r="B105" s="21" t="s">
        <v>3076</v>
      </c>
      <c r="C105" s="21" t="s">
        <v>3077</v>
      </c>
      <c r="D105" s="54" t="str">
        <f t="shared" si="3"/>
        <v>Block (PolyVinylidene Fluoride)</v>
      </c>
      <c r="E105" s="54" t="str">
        <f xml:space="preserve"> 'Pellets (Poly)'!G105</f>
        <v>Sack (PolyVinylidene Fluoride Pellets)</v>
      </c>
      <c r="F105" s="54" t="str">
        <f>VLOOKUP(E105, 'Pellets (Poly)'!G:J, 4,FALSE)</f>
        <v>PolyVinylidene Fluoride</v>
      </c>
      <c r="G105">
        <v>0</v>
      </c>
    </row>
    <row r="106" spans="1:7" x14ac:dyDescent="0.2">
      <c r="A106" s="4" t="str">
        <f>[1]Enums!$A$94</f>
        <v>1.0.0</v>
      </c>
      <c r="B106" s="21" t="s">
        <v>3078</v>
      </c>
      <c r="C106" s="21" t="s">
        <v>3079</v>
      </c>
      <c r="D106" s="54" t="str">
        <f t="shared" si="3"/>
        <v>Block (PolyVinylidene Fluoride-Trifluoroethylene)</v>
      </c>
      <c r="E106" s="54" t="str">
        <f xml:space="preserve"> 'Pellets (Poly)'!G106</f>
        <v>Sack (PolyVinylidene Fluoride-Trifluoroethylene Pellets)</v>
      </c>
      <c r="F106" s="54" t="str">
        <f>VLOOKUP(E106, 'Pellets (Poly)'!G:J, 4,FALSE)</f>
        <v>PolyVinylidene Fluoride-Trifluoroethylene</v>
      </c>
      <c r="G106">
        <v>0</v>
      </c>
    </row>
    <row r="107" spans="1:7" x14ac:dyDescent="0.2">
      <c r="A107" s="4" t="str">
        <f>[1]Enums!$A$94</f>
        <v>1.0.0</v>
      </c>
      <c r="B107" s="21" t="s">
        <v>3080</v>
      </c>
      <c r="C107" s="21" t="s">
        <v>3081</v>
      </c>
      <c r="D107" s="54" t="str">
        <f t="shared" si="3"/>
        <v>Block (Styrene-Acrylonitrile)</v>
      </c>
      <c r="E107" s="54" t="str">
        <f xml:space="preserve"> 'Pellets (Poly)'!G107</f>
        <v>Sack (Styrene-Acrylonitrile Pellets)</v>
      </c>
      <c r="F107" s="54" t="str">
        <f>VLOOKUP(E107, 'Pellets (Poly)'!G:J, 4,FALSE)</f>
        <v>Styrene-Acrylonitrile</v>
      </c>
      <c r="G107">
        <v>0</v>
      </c>
    </row>
    <row r="108" spans="1:7" x14ac:dyDescent="0.2">
      <c r="A108" s="4" t="str">
        <f>[1]Enums!$A$94</f>
        <v>1.0.0</v>
      </c>
      <c r="B108" s="21" t="s">
        <v>3082</v>
      </c>
      <c r="C108" s="21" t="s">
        <v>3083</v>
      </c>
      <c r="D108" s="54" t="str">
        <f t="shared" si="3"/>
        <v>Block (Styrene-Butadiene Rubber)</v>
      </c>
      <c r="E108" s="54" t="str">
        <f xml:space="preserve"> 'Pellets (Poly)'!G108</f>
        <v>Sack (Styrene-Butadiene Rubber Pellets)</v>
      </c>
      <c r="F108" s="54" t="str">
        <f>VLOOKUP(E108, 'Pellets (Poly)'!G:J, 4,FALSE)</f>
        <v>Styrene-Butadiene Rubber</v>
      </c>
      <c r="G108">
        <v>18</v>
      </c>
    </row>
    <row r="109" spans="1:7" x14ac:dyDescent="0.2">
      <c r="A109" s="4" t="str">
        <f>[1]Enums!$A$94</f>
        <v>1.0.0</v>
      </c>
      <c r="B109" s="21" t="s">
        <v>3084</v>
      </c>
      <c r="C109" s="21" t="s">
        <v>3085</v>
      </c>
      <c r="D109" s="54" t="str">
        <f t="shared" si="3"/>
        <v>Block (Styrene-Butadiene-Styrene)</v>
      </c>
      <c r="E109" s="54" t="str">
        <f xml:space="preserve"> 'Pellets (Poly)'!G109</f>
        <v>Sack (Styrene-Butadiene-Styrene Pellets)</v>
      </c>
      <c r="F109" s="54" t="str">
        <f>VLOOKUP(E109, 'Pellets (Poly)'!G:J, 4,FALSE)</f>
        <v>Styrene-Butadiene-Styrene</v>
      </c>
      <c r="G109">
        <v>0</v>
      </c>
    </row>
    <row r="110" spans="1:7" x14ac:dyDescent="0.2">
      <c r="A110" s="4" t="str">
        <f>[1]Enums!$A$94</f>
        <v>1.0.0</v>
      </c>
      <c r="B110" s="21" t="s">
        <v>3086</v>
      </c>
      <c r="C110" s="21" t="s">
        <v>3087</v>
      </c>
      <c r="D110" s="54" t="str">
        <f t="shared" si="3"/>
        <v>Block (Styrene-Isoprene-Styrene)</v>
      </c>
      <c r="E110" s="54" t="str">
        <f xml:space="preserve"> 'Pellets (Poly)'!G110</f>
        <v>Sack (Styrene-Isoprene-Styrene Pellets)</v>
      </c>
      <c r="F110" s="54" t="str">
        <f>VLOOKUP(E110, 'Pellets (Poly)'!G:J, 4,FALSE)</f>
        <v>Styrene-Isoprene-Styrene</v>
      </c>
      <c r="G110">
        <v>0</v>
      </c>
    </row>
    <row r="111" spans="1:7" x14ac:dyDescent="0.2">
      <c r="A111" s="4" t="str">
        <f>[1]Enums!$A$94</f>
        <v>1.0.0</v>
      </c>
      <c r="B111" s="21" t="s">
        <v>3088</v>
      </c>
      <c r="C111" s="21" t="s">
        <v>3089</v>
      </c>
      <c r="D111" s="54" t="str">
        <f t="shared" si="3"/>
        <v>Block (Styrene-Maleic Anhydride Copolymer)</v>
      </c>
      <c r="E111" s="54" t="str">
        <f xml:space="preserve"> 'Pellets (Poly)'!G111</f>
        <v>Sack (Styrene-Maleic Anhydride Copolymer Pellets)</v>
      </c>
      <c r="F111" s="54" t="str">
        <f>VLOOKUP(E111, 'Pellets (Poly)'!G:J, 4,FALSE)</f>
        <v>Styrene-Maleic Anhydride Copolymer</v>
      </c>
      <c r="G111">
        <v>0</v>
      </c>
    </row>
    <row r="112" spans="1:7" x14ac:dyDescent="0.2">
      <c r="A112" s="4" t="str">
        <f>[1]Enums!$A$94</f>
        <v>1.0.0</v>
      </c>
      <c r="B112" s="21" t="s">
        <v>3090</v>
      </c>
      <c r="C112" s="21" t="s">
        <v>3091</v>
      </c>
      <c r="D112" s="54" t="str">
        <f t="shared" si="3"/>
        <v>Block (Ultra-High-Molecular-Weight PolyEthylene)</v>
      </c>
      <c r="E112" s="54" t="str">
        <f xml:space="preserve"> 'Pellets (Poly)'!G112</f>
        <v>Sack (Ultra-High-Molecular-Weight PolyEthylene Pellets)</v>
      </c>
      <c r="F112" s="54" t="str">
        <f>VLOOKUP(E112, 'Pellets (Poly)'!G:J, 4,FALSE)</f>
        <v>Ultra-High-Molecular-Weight PolyEthylene</v>
      </c>
      <c r="G112">
        <v>0</v>
      </c>
    </row>
    <row r="113" spans="1:7" x14ac:dyDescent="0.2">
      <c r="A113" s="4" t="str">
        <f>[1]Enums!$A$94</f>
        <v>1.0.0</v>
      </c>
      <c r="B113" s="21" t="s">
        <v>3092</v>
      </c>
      <c r="C113" s="21" t="s">
        <v>3093</v>
      </c>
      <c r="D113" s="54" t="str">
        <f t="shared" si="3"/>
        <v>Block (Urea-Formaldehyde Polymers)</v>
      </c>
      <c r="E113" s="54" t="str">
        <f xml:space="preserve"> 'Pellets (Poly)'!G113</f>
        <v>Sack (Urea-Formaldehyde Polymers Pellets)</v>
      </c>
      <c r="F113" s="54" t="str">
        <f>VLOOKUP(E113, 'Pellets (Poly)'!G:J, 4,FALSE)</f>
        <v>Urea-Formaldehyde Polymers</v>
      </c>
      <c r="G113">
        <v>0</v>
      </c>
    </row>
    <row r="114" spans="1:7" x14ac:dyDescent="0.2">
      <c r="A114" s="4" t="str">
        <f>[1]Enums!$A$94</f>
        <v>1.0.0</v>
      </c>
      <c r="B114" s="21" t="s">
        <v>3094</v>
      </c>
      <c r="C114" s="21" t="s">
        <v>3095</v>
      </c>
      <c r="D114" s="54" t="str">
        <f t="shared" si="3"/>
        <v>Block (Very-Low-Density PolyEthylene)</v>
      </c>
      <c r="E114" s="54" t="str">
        <f xml:space="preserve"> 'Pellets (Poly)'!G114</f>
        <v>Sack (Very-Low-Density PolyEthylene Pellets)</v>
      </c>
      <c r="F114" s="54" t="str">
        <f>VLOOKUP(E114, 'Pellets (Poly)'!G:J, 4,FALSE)</f>
        <v>Very-Low-Density PolyEthylene</v>
      </c>
      <c r="G114">
        <v>0</v>
      </c>
    </row>
    <row r="115" spans="1:7" x14ac:dyDescent="0.2">
      <c r="A115" s="4" t="str">
        <f>[1]Enums!$A$94</f>
        <v>1.0.0</v>
      </c>
      <c r="B115" s="21" t="s">
        <v>3096</v>
      </c>
      <c r="C115" s="21" t="s">
        <v>3097</v>
      </c>
      <c r="D115" s="54" t="str">
        <f t="shared" si="3"/>
        <v>Block (Vinyl Acetate-Acrylic Acid)</v>
      </c>
      <c r="E115" s="54" t="str">
        <f xml:space="preserve"> 'Pellets (Poly)'!G115</f>
        <v>Sack (Vinyl Acetate-Acrylic Acid Pellets)</v>
      </c>
      <c r="F115" s="54" t="str">
        <f>VLOOKUP(E115, 'Pellets (Poly)'!G:J, 4,FALSE)</f>
        <v>Vinyl Acetate-Acrylic Acid</v>
      </c>
      <c r="G115">
        <v>0</v>
      </c>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4"/>
  <sheetViews>
    <sheetView workbookViewId="0">
      <selection activeCell="H25" sqref="A1:I115"/>
    </sheetView>
  </sheetViews>
  <sheetFormatPr defaultColWidth="8.85546875" defaultRowHeight="12.75" x14ac:dyDescent="0.2"/>
  <cols>
    <col min="2" max="2" width="4.42578125" customWidth="1"/>
    <col min="3" max="3" width="4.5703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[1]Enums!$A$93</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404</v>
      </c>
      <c r="G1" s="63" t="s">
        <v>4003</v>
      </c>
      <c r="H1" s="63" t="str">
        <f xml:space="preserve"> [1]Polymers!$A$1</f>
        <v>Version</v>
      </c>
      <c r="I1" s="20" t="s">
        <v>41</v>
      </c>
    </row>
    <row r="2" spans="1:9" x14ac:dyDescent="0.2">
      <c r="A2" s="4" t="str">
        <f>[1]Enums!$A$94</f>
        <v>1.0.0</v>
      </c>
      <c r="B2" s="21" t="s">
        <v>3544</v>
      </c>
      <c r="C2" s="21" t="s">
        <v>3543</v>
      </c>
      <c r="D2" s="21" t="s">
        <v>3542</v>
      </c>
      <c r="E2" s="21" t="s">
        <v>3541</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[1]Enums!$A$94</f>
        <v>1.0.0</v>
      </c>
      <c r="B3" s="21" t="s">
        <v>3540</v>
      </c>
      <c r="C3" s="21" t="s">
        <v>3539</v>
      </c>
      <c r="D3" s="21" t="s">
        <v>3538</v>
      </c>
      <c r="E3" s="21" t="s">
        <v>3537</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t="str">
        <f>[1]Enums!$A$94</f>
        <v>1.0.0</v>
      </c>
      <c r="B4" s="21" t="s">
        <v>3536</v>
      </c>
      <c r="C4" s="21" t="s">
        <v>3535</v>
      </c>
      <c r="D4" s="21" t="s">
        <v>3534</v>
      </c>
      <c r="E4" s="21" t="s">
        <v>3533</v>
      </c>
      <c r="F4" s="54" t="str">
        <f t="shared" si="0"/>
        <v>Slab (Alkyd Resin)</v>
      </c>
      <c r="G4" s="54" t="str">
        <f xml:space="preserve"> 'Blocks (Poly)'!D4</f>
        <v>Block (Alkyd Resin)</v>
      </c>
      <c r="H4" s="54" t="str">
        <f>VLOOKUP(G4,'Blocks (Poly)'!D:F, 3, FALSE)</f>
        <v>Alkyd Resin</v>
      </c>
      <c r="I4">
        <v>0</v>
      </c>
    </row>
    <row r="5" spans="1:9" x14ac:dyDescent="0.2">
      <c r="A5" s="4" t="str">
        <f>[1]Enums!$A$94</f>
        <v>1.0.0</v>
      </c>
      <c r="B5" s="21" t="s">
        <v>3532</v>
      </c>
      <c r="C5" s="21" t="s">
        <v>3531</v>
      </c>
      <c r="D5" s="21" t="s">
        <v>3530</v>
      </c>
      <c r="E5" s="21" t="s">
        <v>3529</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t="str">
        <f>[1]Enums!$A$94</f>
        <v>1.0.0</v>
      </c>
      <c r="B6" s="21" t="s">
        <v>3528</v>
      </c>
      <c r="C6" s="21" t="s">
        <v>3527</v>
      </c>
      <c r="D6" s="21" t="s">
        <v>3526</v>
      </c>
      <c r="E6" s="21" t="s">
        <v>3525</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t="str">
        <f>[1]Enums!$A$94</f>
        <v>1.0.0</v>
      </c>
      <c r="B7" s="21" t="s">
        <v>3524</v>
      </c>
      <c r="C7" s="21" t="s">
        <v>3523</v>
      </c>
      <c r="D7" s="21" t="s">
        <v>3522</v>
      </c>
      <c r="E7" s="21" t="s">
        <v>3521</v>
      </c>
      <c r="F7" s="54" t="str">
        <f t="shared" si="0"/>
        <v>Slab (Cellulose Diacetate)</v>
      </c>
      <c r="G7" s="54" t="str">
        <f xml:space="preserve"> 'Blocks (Poly)'!D7</f>
        <v>Block (Cellulose Diacetate)</v>
      </c>
      <c r="H7" s="54" t="str">
        <f>VLOOKUP(G7,'Blocks (Poly)'!D:F, 3, FALSE)</f>
        <v>Cellulose Diacetate</v>
      </c>
      <c r="I7">
        <v>0</v>
      </c>
    </row>
    <row r="8" spans="1:9" x14ac:dyDescent="0.2">
      <c r="A8" s="4" t="str">
        <f>[1]Enums!$A$94</f>
        <v>1.0.0</v>
      </c>
      <c r="B8" s="21" t="s">
        <v>3520</v>
      </c>
      <c r="C8" s="21" t="s">
        <v>3519</v>
      </c>
      <c r="D8" s="21" t="s">
        <v>3518</v>
      </c>
      <c r="E8" s="21" t="s">
        <v>3517</v>
      </c>
      <c r="F8" s="54" t="str">
        <f t="shared" si="0"/>
        <v>Slab (Cellulose Triacetate)</v>
      </c>
      <c r="G8" s="54" t="str">
        <f xml:space="preserve"> 'Blocks (Poly)'!D8</f>
        <v>Block (Cellulose Triacetate)</v>
      </c>
      <c r="H8" s="54" t="str">
        <f>VLOOKUP(G8,'Blocks (Poly)'!D:F, 3, FALSE)</f>
        <v>Cellulose Triacetate</v>
      </c>
      <c r="I8">
        <v>0</v>
      </c>
    </row>
    <row r="9" spans="1:9" x14ac:dyDescent="0.2">
      <c r="A9" s="4" t="str">
        <f>[1]Enums!$A$94</f>
        <v>1.0.0</v>
      </c>
      <c r="B9" s="21" t="s">
        <v>3516</v>
      </c>
      <c r="C9" s="21" t="s">
        <v>3515</v>
      </c>
      <c r="D9" s="21" t="s">
        <v>3514</v>
      </c>
      <c r="E9" s="21" t="s">
        <v>3513</v>
      </c>
      <c r="F9" s="54" t="str">
        <f t="shared" si="0"/>
        <v>Slab (Cellulosic)</v>
      </c>
      <c r="G9" s="54" t="str">
        <f xml:space="preserve"> 'Blocks (Poly)'!D9</f>
        <v>Block (Cellulosic)</v>
      </c>
      <c r="H9" s="54" t="str">
        <f>VLOOKUP(G9,'Blocks (Poly)'!D:F, 3, FALSE)</f>
        <v>Cellulosic</v>
      </c>
      <c r="I9">
        <v>0</v>
      </c>
    </row>
    <row r="10" spans="1:9" x14ac:dyDescent="0.2">
      <c r="A10" s="4" t="str">
        <f>[1]Enums!$A$94</f>
        <v>1.0.0</v>
      </c>
      <c r="B10" s="21" t="s">
        <v>3512</v>
      </c>
      <c r="C10" s="21" t="s">
        <v>3511</v>
      </c>
      <c r="D10" s="21" t="s">
        <v>3510</v>
      </c>
      <c r="E10" s="21" t="s">
        <v>3509</v>
      </c>
      <c r="F10" s="54" t="str">
        <f t="shared" si="0"/>
        <v>Slab (Chitin)</v>
      </c>
      <c r="G10" s="54" t="str">
        <f xml:space="preserve"> 'Blocks (Poly)'!D10</f>
        <v>Block (Chitin)</v>
      </c>
      <c r="H10" s="54" t="str">
        <f>VLOOKUP(G10,'Blocks (Poly)'!D:F, 3, FALSE)</f>
        <v>Chitin</v>
      </c>
      <c r="I10">
        <v>0</v>
      </c>
    </row>
    <row r="11" spans="1:9" x14ac:dyDescent="0.2">
      <c r="A11" s="4" t="str">
        <f>[1]Enums!$A$94</f>
        <v>1.0.0</v>
      </c>
      <c r="B11" s="21" t="s">
        <v>3508</v>
      </c>
      <c r="C11" s="21" t="s">
        <v>3507</v>
      </c>
      <c r="D11" s="21" t="s">
        <v>3506</v>
      </c>
      <c r="E11" s="21" t="s">
        <v>3505</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t="str">
        <f>[1]Enums!$A$94</f>
        <v>1.0.0</v>
      </c>
      <c r="B12" s="21" t="s">
        <v>3504</v>
      </c>
      <c r="C12" s="21" t="s">
        <v>3503</v>
      </c>
      <c r="D12" s="21" t="s">
        <v>3502</v>
      </c>
      <c r="E12" s="21" t="s">
        <v>3501</v>
      </c>
      <c r="F12" s="54" t="str">
        <f t="shared" si="0"/>
        <v>Slab (Epoxy Resin)</v>
      </c>
      <c r="G12" s="54" t="str">
        <f xml:space="preserve"> 'Blocks (Poly)'!D12</f>
        <v>Block (Epoxy Resin)</v>
      </c>
      <c r="H12" s="54" t="str">
        <f>VLOOKUP(G12,'Blocks (Poly)'!D:F, 3, FALSE)</f>
        <v>Epoxy Resin</v>
      </c>
      <c r="I12">
        <v>0</v>
      </c>
    </row>
    <row r="13" spans="1:9" x14ac:dyDescent="0.2">
      <c r="A13" s="4" t="str">
        <f>[1]Enums!$A$94</f>
        <v>1.0.0</v>
      </c>
      <c r="B13" s="21" t="s">
        <v>3500</v>
      </c>
      <c r="C13" s="21" t="s">
        <v>3499</v>
      </c>
      <c r="D13" s="21" t="s">
        <v>3498</v>
      </c>
      <c r="E13" s="21" t="s">
        <v>3497</v>
      </c>
      <c r="F13" s="54" t="str">
        <f t="shared" si="0"/>
        <v>Slab (Ethoxylates)</v>
      </c>
      <c r="G13" s="54" t="str">
        <f xml:space="preserve"> 'Blocks (Poly)'!D13</f>
        <v>Block (Ethoxylates)</v>
      </c>
      <c r="H13" s="54" t="str">
        <f>VLOOKUP(G13,'Blocks (Poly)'!D:F, 3, FALSE)</f>
        <v>Ethoxylates</v>
      </c>
      <c r="I13">
        <v>0</v>
      </c>
    </row>
    <row r="14" spans="1:9" x14ac:dyDescent="0.2">
      <c r="A14" s="4" t="str">
        <f>[1]Enums!$A$94</f>
        <v>1.0.0</v>
      </c>
      <c r="B14" s="21" t="s">
        <v>3496</v>
      </c>
      <c r="C14" s="21" t="s">
        <v>3495</v>
      </c>
      <c r="D14" s="21" t="s">
        <v>3494</v>
      </c>
      <c r="E14" s="21" t="s">
        <v>3493</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t="str">
        <f>[1]Enums!$A$94</f>
        <v>1.0.0</v>
      </c>
      <c r="B15" s="21" t="s">
        <v>3492</v>
      </c>
      <c r="C15" s="21" t="s">
        <v>3491</v>
      </c>
      <c r="D15" s="21" t="s">
        <v>3490</v>
      </c>
      <c r="E15" s="21" t="s">
        <v>3489</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t="str">
        <f>[1]Enums!$A$94</f>
        <v>1.0.0</v>
      </c>
      <c r="B16" s="21" t="s">
        <v>3488</v>
      </c>
      <c r="C16" s="21" t="s">
        <v>3487</v>
      </c>
      <c r="D16" s="21" t="s">
        <v>3486</v>
      </c>
      <c r="E16" s="21" t="s">
        <v>3485</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[1]Enums!$A$94</f>
        <v>1.0.0</v>
      </c>
      <c r="B17" s="21" t="s">
        <v>3484</v>
      </c>
      <c r="C17" s="21" t="s">
        <v>3483</v>
      </c>
      <c r="D17" s="21" t="s">
        <v>3482</v>
      </c>
      <c r="E17" s="21" t="s">
        <v>3481</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t="str">
        <f>[1]Enums!$A$94</f>
        <v>1.0.0</v>
      </c>
      <c r="B18" s="21" t="s">
        <v>3480</v>
      </c>
      <c r="C18" s="21" t="s">
        <v>3479</v>
      </c>
      <c r="D18" s="21" t="s">
        <v>3478</v>
      </c>
      <c r="E18" s="21" t="s">
        <v>3477</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t="str">
        <f>[1]Enums!$A$94</f>
        <v>1.0.0</v>
      </c>
      <c r="B19" s="21" t="s">
        <v>3476</v>
      </c>
      <c r="C19" s="21" t="s">
        <v>3475</v>
      </c>
      <c r="D19" s="21" t="s">
        <v>3474</v>
      </c>
      <c r="E19" s="21" t="s">
        <v>3473</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t="str">
        <f>[1]Enums!$A$94</f>
        <v>1.0.0</v>
      </c>
      <c r="B20" s="21" t="s">
        <v>3472</v>
      </c>
      <c r="C20" s="21" t="s">
        <v>3471</v>
      </c>
      <c r="D20" s="21" t="s">
        <v>3470</v>
      </c>
      <c r="E20" s="21" t="s">
        <v>3469</v>
      </c>
      <c r="F20" s="54" t="str">
        <f t="shared" si="0"/>
        <v>Slab (Lignin)</v>
      </c>
      <c r="G20" s="54" t="str">
        <f xml:space="preserve"> 'Blocks (Poly)'!D20</f>
        <v>Block (Lignin)</v>
      </c>
      <c r="H20" s="54" t="str">
        <f>VLOOKUP(G20,'Blocks (Poly)'!D:F, 3, FALSE)</f>
        <v>Lignin</v>
      </c>
      <c r="I20">
        <v>0</v>
      </c>
    </row>
    <row r="21" spans="1:9" x14ac:dyDescent="0.2">
      <c r="A21" s="4" t="str">
        <f>[1]Enums!$A$94</f>
        <v>1.0.0</v>
      </c>
      <c r="B21" s="21" t="s">
        <v>3468</v>
      </c>
      <c r="C21" s="21" t="s">
        <v>3467</v>
      </c>
      <c r="D21" s="21" t="s">
        <v>3466</v>
      </c>
      <c r="E21" s="21" t="s">
        <v>3465</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t="str">
        <f>[1]Enums!$A$94</f>
        <v>1.0.0</v>
      </c>
      <c r="B22" s="21" t="s">
        <v>3464</v>
      </c>
      <c r="C22" s="21" t="s">
        <v>3463</v>
      </c>
      <c r="D22" s="21" t="s">
        <v>3462</v>
      </c>
      <c r="E22" s="21" t="s">
        <v>3461</v>
      </c>
      <c r="F22" s="54" t="str">
        <f t="shared" ref="F22:F85"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[1]Enums!$A$94</f>
        <v>1.0.0</v>
      </c>
      <c r="B23" s="21" t="s">
        <v>3460</v>
      </c>
      <c r="C23" s="21" t="s">
        <v>3459</v>
      </c>
      <c r="D23" s="21" t="s">
        <v>3458</v>
      </c>
      <c r="E23" s="21" t="s">
        <v>3457</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[1]Enums!$A$94</f>
        <v>1.0.0</v>
      </c>
      <c r="B24" s="21" t="s">
        <v>3456</v>
      </c>
      <c r="C24" s="21" t="s">
        <v>3455</v>
      </c>
      <c r="D24" s="21" t="s">
        <v>3454</v>
      </c>
      <c r="E24" s="21" t="s">
        <v>3453</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t="str">
        <f>[1]Enums!$A$94</f>
        <v>1.0.0</v>
      </c>
      <c r="B25" s="21" t="s">
        <v>3452</v>
      </c>
      <c r="C25" s="21" t="s">
        <v>3451</v>
      </c>
      <c r="D25" s="21" t="s">
        <v>3450</v>
      </c>
      <c r="E25" s="21" t="s">
        <v>3449</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t="str">
        <f>[1]Enums!$A$94</f>
        <v>1.0.0</v>
      </c>
      <c r="B26" s="21" t="s">
        <v>3448</v>
      </c>
      <c r="C26" s="21" t="s">
        <v>3447</v>
      </c>
      <c r="D26" s="21" t="s">
        <v>3446</v>
      </c>
      <c r="E26" s="21" t="s">
        <v>3445</v>
      </c>
      <c r="F26" s="54" t="str">
        <f t="shared" si="1"/>
        <v>Slab (Metaldehyde)</v>
      </c>
      <c r="G26" s="54" t="str">
        <f xml:space="preserve"> 'Blocks (Poly)'!D26</f>
        <v>Block (Metaldehyde)</v>
      </c>
      <c r="H26" s="54" t="str">
        <f>VLOOKUP(G26,'Blocks (Poly)'!D:F, 3, FALSE)</f>
        <v>Metaldehyde</v>
      </c>
      <c r="I26">
        <v>0</v>
      </c>
    </row>
    <row r="27" spans="1:9" x14ac:dyDescent="0.2">
      <c r="A27" s="4" t="str">
        <f>[1]Enums!$A$94</f>
        <v>1.0.0</v>
      </c>
      <c r="B27" s="21" t="s">
        <v>3444</v>
      </c>
      <c r="C27" s="21" t="s">
        <v>3443</v>
      </c>
      <c r="D27" s="21" t="s">
        <v>3442</v>
      </c>
      <c r="E27" s="21" t="s">
        <v>3441</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t="str">
        <f>[1]Enums!$A$94</f>
        <v>1.0.0</v>
      </c>
      <c r="B28" s="21" t="s">
        <v>3440</v>
      </c>
      <c r="C28" s="21" t="s">
        <v>3439</v>
      </c>
      <c r="D28" s="21" t="s">
        <v>3438</v>
      </c>
      <c r="E28" s="21" t="s">
        <v>3437</v>
      </c>
      <c r="F28" s="54" t="str">
        <f t="shared" si="1"/>
        <v>Slab (Paraformaldehyde)</v>
      </c>
      <c r="G28" s="54" t="str">
        <f xml:space="preserve"> 'Blocks (Poly)'!D28</f>
        <v>Block (Paraformaldehyde)</v>
      </c>
      <c r="H28" s="54" t="str">
        <f>VLOOKUP(G28,'Blocks (Poly)'!D:F, 3, FALSE)</f>
        <v>Paraformaldehyde</v>
      </c>
      <c r="I28">
        <v>0</v>
      </c>
    </row>
    <row r="29" spans="1:9" x14ac:dyDescent="0.2">
      <c r="A29" s="4" t="str">
        <f>[1]Enums!$A$94</f>
        <v>1.0.0</v>
      </c>
      <c r="B29" s="21" t="s">
        <v>3436</v>
      </c>
      <c r="C29" s="21" t="s">
        <v>3435</v>
      </c>
      <c r="D29" s="21" t="s">
        <v>3434</v>
      </c>
      <c r="E29" s="21" t="s">
        <v>3433</v>
      </c>
      <c r="F29" s="54" t="str">
        <f t="shared" si="1"/>
        <v>Slab (Paraledhyde)</v>
      </c>
      <c r="G29" s="54" t="str">
        <f xml:space="preserve"> 'Blocks (Poly)'!D29</f>
        <v>Block (Paraledhyde)</v>
      </c>
      <c r="H29" s="54" t="str">
        <f>VLOOKUP(G29,'Blocks (Poly)'!D:F, 3, FALSE)</f>
        <v>Paraledhyde</v>
      </c>
      <c r="I29">
        <v>0</v>
      </c>
    </row>
    <row r="30" spans="1:9" x14ac:dyDescent="0.2">
      <c r="A30" s="4" t="str">
        <f>[1]Enums!$A$94</f>
        <v>1.0.0</v>
      </c>
      <c r="B30" s="21" t="s">
        <v>3432</v>
      </c>
      <c r="C30" s="21" t="s">
        <v>3431</v>
      </c>
      <c r="D30" s="21" t="s">
        <v>3430</v>
      </c>
      <c r="E30" s="21" t="s">
        <v>3429</v>
      </c>
      <c r="F30" s="54" t="str">
        <f t="shared" si="1"/>
        <v>Slab (Phenolic Resin)</v>
      </c>
      <c r="G30" s="54" t="str">
        <f xml:space="preserve"> 'Blocks (Poly)'!D30</f>
        <v>Block (Phenolic Resin)</v>
      </c>
      <c r="H30" s="54" t="str">
        <f>VLOOKUP(G30,'Blocks (Poly)'!D:F, 3, FALSE)</f>
        <v>Phenolic Resin</v>
      </c>
      <c r="I30">
        <v>0</v>
      </c>
    </row>
    <row r="31" spans="1:9" x14ac:dyDescent="0.2">
      <c r="A31" s="4" t="str">
        <f>[1]Enums!$A$94</f>
        <v>1.0.0</v>
      </c>
      <c r="B31" s="21" t="s">
        <v>3428</v>
      </c>
      <c r="C31" s="21" t="s">
        <v>3427</v>
      </c>
      <c r="D31" s="21" t="s">
        <v>3426</v>
      </c>
      <c r="E31" s="21" t="s">
        <v>3425</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t="str">
        <f>[1]Enums!$A$94</f>
        <v>1.0.0</v>
      </c>
      <c r="B32" s="21" t="s">
        <v>3424</v>
      </c>
      <c r="C32" s="21" t="s">
        <v>3423</v>
      </c>
      <c r="D32" s="21" t="s">
        <v>3422</v>
      </c>
      <c r="E32" s="21" t="s">
        <v>3421</v>
      </c>
      <c r="F32" s="54" t="str">
        <f t="shared" si="1"/>
        <v>Slab (Poly1-Butene)</v>
      </c>
      <c r="G32" s="54" t="str">
        <f xml:space="preserve"> 'Blocks (Poly)'!D32</f>
        <v>Block (Poly1-Butene)</v>
      </c>
      <c r="H32" s="54" t="str">
        <f>VLOOKUP(G32,'Blocks (Poly)'!D:F, 3, FALSE)</f>
        <v>Poly1-Butene</v>
      </c>
      <c r="I32">
        <v>0</v>
      </c>
    </row>
    <row r="33" spans="1:9" x14ac:dyDescent="0.2">
      <c r="A33" s="4" t="str">
        <f>[1]Enums!$A$94</f>
        <v>1.0.0</v>
      </c>
      <c r="B33" s="21" t="s">
        <v>3420</v>
      </c>
      <c r="C33" s="21" t="s">
        <v>3419</v>
      </c>
      <c r="D33" s="21" t="s">
        <v>3418</v>
      </c>
      <c r="E33" s="21" t="s">
        <v>3417</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t="str">
        <f>[1]Enums!$A$94</f>
        <v>1.0.0</v>
      </c>
      <c r="B34" s="21" t="s">
        <v>3416</v>
      </c>
      <c r="C34" s="21" t="s">
        <v>3415</v>
      </c>
      <c r="D34" s="21" t="s">
        <v>3414</v>
      </c>
      <c r="E34" s="21" t="s">
        <v>3413</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t="str">
        <f>[1]Enums!$A$94</f>
        <v>1.0.0</v>
      </c>
      <c r="B35" s="21" t="s">
        <v>3412</v>
      </c>
      <c r="C35" s="21" t="s">
        <v>3411</v>
      </c>
      <c r="D35" s="21" t="s">
        <v>3410</v>
      </c>
      <c r="E35" s="21" t="s">
        <v>3409</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t="str">
        <f>[1]Enums!$A$94</f>
        <v>1.0.0</v>
      </c>
      <c r="B36" s="21" t="s">
        <v>3408</v>
      </c>
      <c r="C36" s="21" t="s">
        <v>3407</v>
      </c>
      <c r="D36" s="21" t="s">
        <v>3406</v>
      </c>
      <c r="E36" s="21" t="s">
        <v>3405</v>
      </c>
      <c r="F36" s="54" t="str">
        <f t="shared" si="1"/>
        <v>Slab (PolyAcrylic Ester)</v>
      </c>
      <c r="G36" s="54" t="str">
        <f xml:space="preserve"> 'Blocks (Poly)'!D36</f>
        <v>Block (PolyAcrylic Ester)</v>
      </c>
      <c r="H36" s="54" t="str">
        <f>VLOOKUP(G36,'Blocks (Poly)'!D:F, 3, FALSE)</f>
        <v>PolyAcrylic Ester</v>
      </c>
      <c r="I36">
        <v>0</v>
      </c>
    </row>
    <row r="37" spans="1:9" x14ac:dyDescent="0.2">
      <c r="A37" s="4" t="str">
        <f>[1]Enums!$A$94</f>
        <v>1.0.0</v>
      </c>
      <c r="B37" s="21" t="s">
        <v>3404</v>
      </c>
      <c r="C37" s="21" t="s">
        <v>3403</v>
      </c>
      <c r="D37" s="21" t="s">
        <v>3402</v>
      </c>
      <c r="E37" s="21" t="s">
        <v>3401</v>
      </c>
      <c r="F37" s="54" t="str">
        <f t="shared" si="1"/>
        <v>Slab (PolyAcrylonitrile)</v>
      </c>
      <c r="G37" s="54" t="str">
        <f xml:space="preserve"> 'Blocks (Poly)'!D37</f>
        <v>Block (PolyAcrylonitrile)</v>
      </c>
      <c r="H37" s="54" t="str">
        <f>VLOOKUP(G37,'Blocks (Poly)'!D:F, 3, FALSE)</f>
        <v>PolyAcrylonitrile</v>
      </c>
      <c r="I37">
        <v>0</v>
      </c>
    </row>
    <row r="38" spans="1:9" x14ac:dyDescent="0.2">
      <c r="A38" s="4" t="str">
        <f>[1]Enums!$A$94</f>
        <v>1.0.0</v>
      </c>
      <c r="B38" s="21" t="s">
        <v>3400</v>
      </c>
      <c r="C38" s="21" t="s">
        <v>3399</v>
      </c>
      <c r="D38" s="21" t="s">
        <v>3398</v>
      </c>
      <c r="E38" s="21" t="s">
        <v>3397</v>
      </c>
      <c r="F38" s="54" t="str">
        <f t="shared" si="1"/>
        <v>Slab (PolyButadiene)</v>
      </c>
      <c r="G38" s="54" t="str">
        <f xml:space="preserve"> 'Blocks (Poly)'!D38</f>
        <v>Block (PolyButadiene)</v>
      </c>
      <c r="H38" s="54" t="str">
        <f>VLOOKUP(G38,'Blocks (Poly)'!D:F, 3, FALSE)</f>
        <v>PolyButadiene</v>
      </c>
      <c r="I38">
        <v>0</v>
      </c>
    </row>
    <row r="39" spans="1:9" x14ac:dyDescent="0.2">
      <c r="A39" s="4" t="str">
        <f>[1]Enums!$A$94</f>
        <v>1.0.0</v>
      </c>
      <c r="B39" s="21" t="s">
        <v>3396</v>
      </c>
      <c r="C39" s="21" t="s">
        <v>3395</v>
      </c>
      <c r="D39" s="21" t="s">
        <v>3394</v>
      </c>
      <c r="E39" s="21" t="s">
        <v>3393</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t="str">
        <f>[1]Enums!$A$94</f>
        <v>1.0.0</v>
      </c>
      <c r="B40" s="21" t="s">
        <v>3392</v>
      </c>
      <c r="C40" s="21" t="s">
        <v>3391</v>
      </c>
      <c r="D40" s="21" t="s">
        <v>3390</v>
      </c>
      <c r="E40" s="21" t="s">
        <v>3389</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t="str">
        <f>[1]Enums!$A$94</f>
        <v>1.0.0</v>
      </c>
      <c r="B41" s="21" t="s">
        <v>3388</v>
      </c>
      <c r="C41" s="21" t="s">
        <v>3387</v>
      </c>
      <c r="D41" s="21" t="s">
        <v>3386</v>
      </c>
      <c r="E41" s="21" t="s">
        <v>3385</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[1]Enums!$A$94</f>
        <v>1.0.0</v>
      </c>
      <c r="B42" s="21" t="s">
        <v>3384</v>
      </c>
      <c r="C42" s="21" t="s">
        <v>3383</v>
      </c>
      <c r="D42" s="21" t="s">
        <v>3382</v>
      </c>
      <c r="E42" s="21" t="s">
        <v>3381</v>
      </c>
      <c r="F42" s="54" t="str">
        <f t="shared" si="1"/>
        <v>Slab (PolyButylene Terephthalate)</v>
      </c>
      <c r="G42" s="54" t="str">
        <f xml:space="preserve"> 'Blocks (Poly)'!D42</f>
        <v>Block (PolyButylene Terephthalate)</v>
      </c>
      <c r="H42" s="54" t="str">
        <f>VLOOKUP(G42,'Blocks (Poly)'!D:F, 3, FALSE)</f>
        <v>PolyButylene Terephthalate</v>
      </c>
      <c r="I42">
        <v>0</v>
      </c>
    </row>
    <row r="43" spans="1:9" x14ac:dyDescent="0.2">
      <c r="A43" s="4" t="str">
        <f>[1]Enums!$A$94</f>
        <v>1.0.0</v>
      </c>
      <c r="B43" s="21" t="s">
        <v>3380</v>
      </c>
      <c r="C43" s="21" t="s">
        <v>3379</v>
      </c>
      <c r="D43" s="21" t="s">
        <v>3378</v>
      </c>
      <c r="E43" s="21" t="s">
        <v>3377</v>
      </c>
      <c r="F43" s="54" t="str">
        <f t="shared" si="1"/>
        <v>Slab (PolyCaprolactone)</v>
      </c>
      <c r="G43" s="54" t="str">
        <f xml:space="preserve"> 'Blocks (Poly)'!D43</f>
        <v>Block (PolyCaprolactone)</v>
      </c>
      <c r="H43" s="54" t="str">
        <f>VLOOKUP(G43,'Blocks (Poly)'!D:F, 3, FALSE)</f>
        <v>PolyCaprolactone</v>
      </c>
      <c r="I43">
        <v>0</v>
      </c>
    </row>
    <row r="44" spans="1:9" x14ac:dyDescent="0.2">
      <c r="A44" s="4" t="str">
        <f>[1]Enums!$A$94</f>
        <v>1.0.0</v>
      </c>
      <c r="B44" s="21" t="s">
        <v>3376</v>
      </c>
      <c r="C44" s="21" t="s">
        <v>3375</v>
      </c>
      <c r="D44" s="21" t="s">
        <v>3374</v>
      </c>
      <c r="E44" s="21" t="s">
        <v>3373</v>
      </c>
      <c r="F44" s="54" t="str">
        <f t="shared" si="1"/>
        <v>Slab (PolyCarbonate)</v>
      </c>
      <c r="G44" s="54" t="str">
        <f xml:space="preserve"> 'Blocks (Poly)'!D44</f>
        <v>Block (PolyCarbonate)</v>
      </c>
      <c r="H44" s="54" t="str">
        <f>VLOOKUP(G44,'Blocks (Poly)'!D:F, 3, FALSE)</f>
        <v>PolyCarbonate</v>
      </c>
      <c r="I44">
        <v>0</v>
      </c>
    </row>
    <row r="45" spans="1:9" x14ac:dyDescent="0.2">
      <c r="A45" s="4" t="str">
        <f>[1]Enums!$A$94</f>
        <v>1.0.0</v>
      </c>
      <c r="B45" s="21" t="s">
        <v>3372</v>
      </c>
      <c r="C45" s="21" t="s">
        <v>3371</v>
      </c>
      <c r="D45" s="21" t="s">
        <v>3370</v>
      </c>
      <c r="E45" s="21" t="s">
        <v>3369</v>
      </c>
      <c r="F45" s="54" t="str">
        <f t="shared" si="1"/>
        <v>Slab (PolyChloroPrene)</v>
      </c>
      <c r="G45" s="54" t="str">
        <f xml:space="preserve"> 'Blocks (Poly)'!D45</f>
        <v>Block (PolyChloroPrene)</v>
      </c>
      <c r="H45" s="54" t="str">
        <f>VLOOKUP(G45,'Blocks (Poly)'!D:F, 3, FALSE)</f>
        <v>PolyChloroPrene</v>
      </c>
      <c r="I45">
        <v>0</v>
      </c>
    </row>
    <row r="46" spans="1:9" x14ac:dyDescent="0.2">
      <c r="A46" s="4" t="str">
        <f>[1]Enums!$A$94</f>
        <v>1.0.0</v>
      </c>
      <c r="B46" s="21" t="s">
        <v>3368</v>
      </c>
      <c r="C46" s="21" t="s">
        <v>3367</v>
      </c>
      <c r="D46" s="21" t="s">
        <v>3366</v>
      </c>
      <c r="E46" s="21" t="s">
        <v>3365</v>
      </c>
      <c r="F46" s="54" t="str">
        <f t="shared" si="1"/>
        <v>Slab (PolyChlorotrifluoroethylene)</v>
      </c>
      <c r="G46" s="54" t="str">
        <f xml:space="preserve"> 'Blocks (Poly)'!D46</f>
        <v>Block (PolyChlorotrifluoroethylene)</v>
      </c>
      <c r="H46" s="54" t="str">
        <f>VLOOKUP(G46,'Blocks (Poly)'!D:F, 3, FALSE)</f>
        <v>PolyChlorotrifluoroethylene</v>
      </c>
      <c r="I46">
        <v>0</v>
      </c>
    </row>
    <row r="47" spans="1:9" x14ac:dyDescent="0.2">
      <c r="A47" s="4" t="str">
        <f>[1]Enums!$A$94</f>
        <v>1.0.0</v>
      </c>
      <c r="B47" s="21" t="s">
        <v>3364</v>
      </c>
      <c r="C47" s="21" t="s">
        <v>3363</v>
      </c>
      <c r="D47" s="21" t="s">
        <v>3362</v>
      </c>
      <c r="E47" s="21" t="s">
        <v>3361</v>
      </c>
      <c r="F47" s="54" t="str">
        <f t="shared" si="1"/>
        <v>Slab (PolyDiMethylSiloxane)</v>
      </c>
      <c r="G47" s="54" t="str">
        <f xml:space="preserve"> 'Blocks (Poly)'!D47</f>
        <v>Block (PolyDiMethylSiloxane)</v>
      </c>
      <c r="H47" s="54" t="str">
        <f>VLOOKUP(G47,'Blocks (Poly)'!D:F, 3, FALSE)</f>
        <v>PolyDiMethylSiloxane</v>
      </c>
      <c r="I47">
        <v>0</v>
      </c>
    </row>
    <row r="48" spans="1:9" x14ac:dyDescent="0.2">
      <c r="A48" s="4" t="str">
        <f>[1]Enums!$A$94</f>
        <v>1.0.0</v>
      </c>
      <c r="B48" s="21" t="s">
        <v>3360</v>
      </c>
      <c r="C48" s="21" t="s">
        <v>3359</v>
      </c>
      <c r="D48" s="21" t="s">
        <v>3358</v>
      </c>
      <c r="E48" s="21" t="s">
        <v>3357</v>
      </c>
      <c r="F48" s="54" t="str">
        <f t="shared" si="1"/>
        <v>Slab (PolyEther Ether Ketone)</v>
      </c>
      <c r="G48" s="54" t="str">
        <f xml:space="preserve"> 'Blocks (Poly)'!D48</f>
        <v>Block (PolyEther Ether Ketone)</v>
      </c>
      <c r="H48" s="54" t="str">
        <f>VLOOKUP(G48,'Blocks (Poly)'!D:F, 3, FALSE)</f>
        <v>PolyEther Ether Ketone</v>
      </c>
      <c r="I48">
        <v>0</v>
      </c>
    </row>
    <row r="49" spans="1:9" x14ac:dyDescent="0.2">
      <c r="A49" s="4" t="str">
        <f>[1]Enums!$A$94</f>
        <v>1.0.0</v>
      </c>
      <c r="B49" s="21" t="s">
        <v>3356</v>
      </c>
      <c r="C49" s="21" t="s">
        <v>3355</v>
      </c>
      <c r="D49" s="21" t="s">
        <v>3354</v>
      </c>
      <c r="E49" s="21" t="s">
        <v>3353</v>
      </c>
      <c r="F49" s="54" t="str">
        <f t="shared" si="1"/>
        <v>Slab (PolyEtherImide)</v>
      </c>
      <c r="G49" s="54" t="str">
        <f xml:space="preserve"> 'Blocks (Poly)'!D49</f>
        <v>Block (PolyEtherImide)</v>
      </c>
      <c r="H49" s="54" t="str">
        <f>VLOOKUP(G49,'Blocks (Poly)'!D:F, 3, FALSE)</f>
        <v>PolyEtherImide</v>
      </c>
      <c r="I49">
        <v>0</v>
      </c>
    </row>
    <row r="50" spans="1:9" x14ac:dyDescent="0.2">
      <c r="A50" s="4" t="str">
        <f>[1]Enums!$A$94</f>
        <v>1.0.0</v>
      </c>
      <c r="B50" s="21" t="s">
        <v>3352</v>
      </c>
      <c r="C50" s="21" t="s">
        <v>3351</v>
      </c>
      <c r="D50" s="21" t="s">
        <v>3350</v>
      </c>
      <c r="E50" s="21" t="s">
        <v>3349</v>
      </c>
      <c r="F50" s="54" t="str">
        <f t="shared" si="1"/>
        <v>Slab (PolyEthyl Acrylate)</v>
      </c>
      <c r="G50" s="54" t="str">
        <f xml:space="preserve"> 'Blocks (Poly)'!D50</f>
        <v>Block (PolyEthyl Acrylate)</v>
      </c>
      <c r="H50" s="54" t="str">
        <f>VLOOKUP(G50,'Blocks (Poly)'!D:F, 3, FALSE)</f>
        <v>PolyEthyl Acrylate</v>
      </c>
      <c r="I50">
        <v>0</v>
      </c>
    </row>
    <row r="51" spans="1:9" x14ac:dyDescent="0.2">
      <c r="A51" s="4" t="str">
        <f>[1]Enums!$A$94</f>
        <v>1.0.0</v>
      </c>
      <c r="B51" s="21" t="s">
        <v>3348</v>
      </c>
      <c r="C51" s="21" t="s">
        <v>3347</v>
      </c>
      <c r="D51" s="21" t="s">
        <v>3346</v>
      </c>
      <c r="E51" s="21" t="s">
        <v>3345</v>
      </c>
      <c r="F51" s="54" t="str">
        <f t="shared" si="1"/>
        <v>Slab (PolyEthylene Adipate)</v>
      </c>
      <c r="G51" s="54" t="str">
        <f xml:space="preserve"> 'Blocks (Poly)'!D51</f>
        <v>Block (PolyEthylene Adipate)</v>
      </c>
      <c r="H51" s="54" t="str">
        <f>VLOOKUP(G51,'Blocks (Poly)'!D:F, 3, FALSE)</f>
        <v>PolyEthylene Adipate</v>
      </c>
      <c r="I51">
        <v>0</v>
      </c>
    </row>
    <row r="52" spans="1:9" x14ac:dyDescent="0.2">
      <c r="A52" s="4" t="str">
        <f>[1]Enums!$A$94</f>
        <v>1.0.0</v>
      </c>
      <c r="B52" s="21" t="s">
        <v>3344</v>
      </c>
      <c r="C52" s="21" t="s">
        <v>3343</v>
      </c>
      <c r="D52" s="21" t="s">
        <v>3342</v>
      </c>
      <c r="E52" s="21" t="s">
        <v>3341</v>
      </c>
      <c r="F52" s="54" t="str">
        <f t="shared" si="1"/>
        <v>Slab (PolyEthylene Glycol)</v>
      </c>
      <c r="G52" s="54" t="str">
        <f xml:space="preserve"> 'Blocks (Poly)'!D52</f>
        <v>Block (PolyEthylene Glycol)</v>
      </c>
      <c r="H52" s="54" t="str">
        <f>VLOOKUP(G52,'Blocks (Poly)'!D:F, 3, FALSE)</f>
        <v>PolyEthylene Glycol</v>
      </c>
      <c r="I52">
        <v>0</v>
      </c>
    </row>
    <row r="53" spans="1:9" x14ac:dyDescent="0.2">
      <c r="A53" s="4" t="str">
        <f>[1]Enums!$A$94</f>
        <v>1.0.0</v>
      </c>
      <c r="B53" s="21" t="s">
        <v>3340</v>
      </c>
      <c r="C53" s="21" t="s">
        <v>3339</v>
      </c>
      <c r="D53" s="21" t="s">
        <v>3338</v>
      </c>
      <c r="E53" s="21" t="s">
        <v>3337</v>
      </c>
      <c r="F53" s="54" t="str">
        <f t="shared" si="1"/>
        <v>Slab (PolyEthylene Hexamethylene Dicarbamate)</v>
      </c>
      <c r="G53" s="54" t="str">
        <f xml:space="preserve"> 'Blocks (Poly)'!D53</f>
        <v>Block (PolyEthylene Hexamethylene Dicarbamate)</v>
      </c>
      <c r="H53" s="54" t="str">
        <f>VLOOKUP(G53,'Blocks (Poly)'!D:F, 3, FALSE)</f>
        <v>PolyEthylene Hexamethylene Dicarbamate</v>
      </c>
      <c r="I53">
        <v>0</v>
      </c>
    </row>
    <row r="54" spans="1:9" x14ac:dyDescent="0.2">
      <c r="A54" s="4" t="str">
        <f>[1]Enums!$A$94</f>
        <v>1.0.0</v>
      </c>
      <c r="B54" s="21" t="s">
        <v>3336</v>
      </c>
      <c r="C54" s="21" t="s">
        <v>3335</v>
      </c>
      <c r="D54" s="21" t="s">
        <v>3334</v>
      </c>
      <c r="E54" s="21" t="s">
        <v>3333</v>
      </c>
      <c r="F54" s="54" t="str">
        <f t="shared" si="1"/>
        <v>Slab (PolyEthylene Naphthalate)</v>
      </c>
      <c r="G54" s="54" t="str">
        <f xml:space="preserve"> 'Blocks (Poly)'!D54</f>
        <v>Block (PolyEthylene Naphthalate)</v>
      </c>
      <c r="H54" s="54" t="str">
        <f>VLOOKUP(G54,'Blocks (Poly)'!D:F, 3, FALSE)</f>
        <v>PolyEthylene Naphthalate</v>
      </c>
      <c r="I54">
        <v>0</v>
      </c>
    </row>
    <row r="55" spans="1:9" x14ac:dyDescent="0.2">
      <c r="A55" s="4" t="str">
        <f>[1]Enums!$A$94</f>
        <v>1.0.0</v>
      </c>
      <c r="B55" s="21" t="s">
        <v>3332</v>
      </c>
      <c r="C55" s="21" t="s">
        <v>3331</v>
      </c>
      <c r="D55" s="21" t="s">
        <v>3330</v>
      </c>
      <c r="E55" s="21" t="s">
        <v>3329</v>
      </c>
      <c r="F55" s="54" t="str">
        <f t="shared" si="1"/>
        <v>Slab (PolyEthylene Oxide)</v>
      </c>
      <c r="G55" s="54" t="str">
        <f xml:space="preserve"> 'Blocks (Poly)'!D55</f>
        <v>Block (PolyEthylene Oxide)</v>
      </c>
      <c r="H55" s="54" t="str">
        <f>VLOOKUP(G55,'Blocks (Poly)'!D:F, 3, FALSE)</f>
        <v>PolyEthylene Oxide</v>
      </c>
      <c r="I55">
        <v>0</v>
      </c>
    </row>
    <row r="56" spans="1:9" x14ac:dyDescent="0.2">
      <c r="A56" s="4" t="str">
        <f>[1]Enums!$A$94</f>
        <v>1.0.0</v>
      </c>
      <c r="B56" s="21" t="s">
        <v>3328</v>
      </c>
      <c r="C56" s="21" t="s">
        <v>3327</v>
      </c>
      <c r="D56" s="21" t="s">
        <v>3326</v>
      </c>
      <c r="E56" s="21" t="s">
        <v>3325</v>
      </c>
      <c r="F56" s="54" t="str">
        <f t="shared" si="1"/>
        <v>Slab (PolyEthylene Sulphide)</v>
      </c>
      <c r="G56" s="54" t="str">
        <f xml:space="preserve"> 'Blocks (Poly)'!D56</f>
        <v>Block (PolyEthylene Sulphide)</v>
      </c>
      <c r="H56" s="54" t="str">
        <f>VLOOKUP(G56,'Blocks (Poly)'!D:F, 3, FALSE)</f>
        <v>PolyEthylene Sulphide</v>
      </c>
      <c r="I56">
        <v>0</v>
      </c>
    </row>
    <row r="57" spans="1:9" x14ac:dyDescent="0.2">
      <c r="A57" s="4" t="str">
        <f>[1]Enums!$A$94</f>
        <v>1.0.0</v>
      </c>
      <c r="B57" s="21" t="s">
        <v>3324</v>
      </c>
      <c r="C57" s="21" t="s">
        <v>3323</v>
      </c>
      <c r="D57" s="21" t="s">
        <v>3322</v>
      </c>
      <c r="E57" s="21" t="s">
        <v>3321</v>
      </c>
      <c r="F57" s="54" t="str">
        <f t="shared" si="1"/>
        <v>Slab (PolyEthylene Terephthalate)</v>
      </c>
      <c r="G57" s="54" t="str">
        <f xml:space="preserve"> 'Blocks (Poly)'!D57</f>
        <v>Block (PolyEthylene Terephthalate)</v>
      </c>
      <c r="H57" s="54" t="str">
        <f>VLOOKUP(G57,'Blocks (Poly)'!D:F, 3, FALSE)</f>
        <v>PolyEthylene Terephthalate</v>
      </c>
      <c r="I57">
        <v>0</v>
      </c>
    </row>
    <row r="58" spans="1:9" x14ac:dyDescent="0.2">
      <c r="A58" s="4" t="str">
        <f>[1]Enums!$A$94</f>
        <v>1.0.0</v>
      </c>
      <c r="B58" s="21" t="s">
        <v>3320</v>
      </c>
      <c r="C58" s="21" t="s">
        <v>3319</v>
      </c>
      <c r="D58" s="21" t="s">
        <v>3318</v>
      </c>
      <c r="E58" s="21" t="s">
        <v>3317</v>
      </c>
      <c r="F58" s="54" t="str">
        <f t="shared" si="1"/>
        <v>Slab (PolyEthylene Terephthalate Glycol-Modified)</v>
      </c>
      <c r="G58" s="54" t="str">
        <f xml:space="preserve"> 'Blocks (Poly)'!D58</f>
        <v>Block (PolyEthylene Terephthalate Glycol-Modified)</v>
      </c>
      <c r="H58" s="54" t="str">
        <f>VLOOKUP(G58,'Blocks (Poly)'!D:F, 3, FALSE)</f>
        <v>PolyEthylene Terephthalate Glycol-Modified</v>
      </c>
      <c r="I58">
        <v>0</v>
      </c>
    </row>
    <row r="59" spans="1:9" x14ac:dyDescent="0.2">
      <c r="A59" s="4" t="str">
        <f>[1]Enums!$A$94</f>
        <v>1.0.0</v>
      </c>
      <c r="B59" s="21" t="s">
        <v>3316</v>
      </c>
      <c r="C59" s="21" t="s">
        <v>3315</v>
      </c>
      <c r="D59" s="21" t="s">
        <v>3314</v>
      </c>
      <c r="E59" s="21" t="s">
        <v>3313</v>
      </c>
      <c r="F59" s="54" t="str">
        <f t="shared" si="1"/>
        <v>Slab (PolyGlycolic Acid)</v>
      </c>
      <c r="G59" s="54" t="str">
        <f xml:space="preserve"> 'Blocks (Poly)'!D59</f>
        <v>Block (PolyGlycolic Acid)</v>
      </c>
      <c r="H59" s="54" t="str">
        <f>VLOOKUP(G59,'Blocks (Poly)'!D:F, 3, FALSE)</f>
        <v>PolyGlycolic Acid</v>
      </c>
      <c r="I59">
        <v>0</v>
      </c>
    </row>
    <row r="60" spans="1:9" x14ac:dyDescent="0.2">
      <c r="A60" s="4" t="str">
        <f>[1]Enums!$A$94</f>
        <v>1.0.0</v>
      </c>
      <c r="B60" s="21" t="s">
        <v>3312</v>
      </c>
      <c r="C60" s="21" t="s">
        <v>3311</v>
      </c>
      <c r="D60" s="21" t="s">
        <v>3310</v>
      </c>
      <c r="E60" s="21" t="s">
        <v>3309</v>
      </c>
      <c r="F60" s="54" t="str">
        <f t="shared" si="1"/>
        <v>Slab (PolyHexamethylene Adipamide)</v>
      </c>
      <c r="G60" s="54" t="str">
        <f xml:space="preserve"> 'Blocks (Poly)'!D60</f>
        <v>Block (PolyHexamethylene Adipamide)</v>
      </c>
      <c r="H60" s="54" t="str">
        <f>VLOOKUP(G60,'Blocks (Poly)'!D:F, 3, FALSE)</f>
        <v>PolyHexamethylene Adipamide</v>
      </c>
      <c r="I60">
        <v>0</v>
      </c>
    </row>
    <row r="61" spans="1:9" x14ac:dyDescent="0.2">
      <c r="A61" s="4" t="str">
        <f>[1]Enums!$A$94</f>
        <v>1.0.0</v>
      </c>
      <c r="B61" s="21" t="s">
        <v>3308</v>
      </c>
      <c r="C61" s="21" t="s">
        <v>3307</v>
      </c>
      <c r="D61" s="21" t="s">
        <v>3306</v>
      </c>
      <c r="E61" s="21" t="s">
        <v>3305</v>
      </c>
      <c r="F61" s="54" t="str">
        <f t="shared" si="1"/>
        <v>Slab (PolyHexamethylene Sebacamide)</v>
      </c>
      <c r="G61" s="54" t="str">
        <f xml:space="preserve"> 'Blocks (Poly)'!D61</f>
        <v>Block (PolyHexamethylene Sebacamide)</v>
      </c>
      <c r="H61" s="54" t="str">
        <f>VLOOKUP(G61,'Blocks (Poly)'!D:F, 3, FALSE)</f>
        <v>PolyHexamethylene Sebacamide</v>
      </c>
      <c r="I61">
        <v>0</v>
      </c>
    </row>
    <row r="62" spans="1:9" x14ac:dyDescent="0.2">
      <c r="A62" s="4" t="str">
        <f>[1]Enums!$A$94</f>
        <v>1.0.0</v>
      </c>
      <c r="B62" s="21" t="s">
        <v>3304</v>
      </c>
      <c r="C62" s="21" t="s">
        <v>3303</v>
      </c>
      <c r="D62" s="21" t="s">
        <v>3302</v>
      </c>
      <c r="E62" s="21" t="s">
        <v>3301</v>
      </c>
      <c r="F62" s="54" t="str">
        <f t="shared" si="1"/>
        <v>Slab (PolyHydroxyalkanoate)</v>
      </c>
      <c r="G62" s="54" t="str">
        <f xml:space="preserve"> 'Blocks (Poly)'!D62</f>
        <v>Block (PolyHydroxyalkanoate)</v>
      </c>
      <c r="H62" s="54" t="str">
        <f>VLOOKUP(G62,'Blocks (Poly)'!D:F, 3, FALSE)</f>
        <v>PolyHydroxyalkanoate</v>
      </c>
      <c r="I62">
        <v>0</v>
      </c>
    </row>
    <row r="63" spans="1:9" x14ac:dyDescent="0.2">
      <c r="A63" s="4" t="str">
        <f>[1]Enums!$A$94</f>
        <v>1.0.0</v>
      </c>
      <c r="B63" s="21" t="s">
        <v>3300</v>
      </c>
      <c r="C63" s="21" t="s">
        <v>3299</v>
      </c>
      <c r="D63" s="21" t="s">
        <v>3298</v>
      </c>
      <c r="E63" s="21" t="s">
        <v>3297</v>
      </c>
      <c r="F63" s="54" t="str">
        <f t="shared" si="1"/>
        <v>Slab (PolyHydroxybutyrate-Co-Hydroxyvalerate)</v>
      </c>
      <c r="G63" s="54" t="str">
        <f xml:space="preserve"> 'Blocks (Poly)'!D63</f>
        <v>Block (PolyHydroxybutyrate-Co-Hydroxyvalerate)</v>
      </c>
      <c r="H63" s="54" t="str">
        <f>VLOOKUP(G63,'Blocks (Poly)'!D:F, 3, FALSE)</f>
        <v>PolyHydroxybutyrate-Co-Hydroxyvalerate</v>
      </c>
      <c r="I63">
        <v>0</v>
      </c>
    </row>
    <row r="64" spans="1:9" x14ac:dyDescent="0.2">
      <c r="A64" s="4" t="str">
        <f>[1]Enums!$A$94</f>
        <v>1.0.0</v>
      </c>
      <c r="B64" s="21" t="s">
        <v>3296</v>
      </c>
      <c r="C64" s="21" t="s">
        <v>3295</v>
      </c>
      <c r="D64" s="21" t="s">
        <v>3294</v>
      </c>
      <c r="E64" s="21" t="s">
        <v>3293</v>
      </c>
      <c r="F64" s="54" t="str">
        <f t="shared" si="1"/>
        <v>Slab (PolyImide)</v>
      </c>
      <c r="G64" s="54" t="str">
        <f xml:space="preserve"> 'Blocks (Poly)'!D64</f>
        <v>Block (PolyImide)</v>
      </c>
      <c r="H64" s="54" t="str">
        <f>VLOOKUP(G64,'Blocks (Poly)'!D:F, 3, FALSE)</f>
        <v>PolyImide</v>
      </c>
      <c r="I64">
        <v>0</v>
      </c>
    </row>
    <row r="65" spans="1:9" x14ac:dyDescent="0.2">
      <c r="A65" s="4" t="str">
        <f>[1]Enums!$A$94</f>
        <v>1.0.0</v>
      </c>
      <c r="B65" s="21" t="s">
        <v>3292</v>
      </c>
      <c r="C65" s="21" t="s">
        <v>3291</v>
      </c>
      <c r="D65" s="21" t="s">
        <v>3290</v>
      </c>
      <c r="E65" s="21" t="s">
        <v>3289</v>
      </c>
      <c r="F65" s="54" t="str">
        <f t="shared" si="1"/>
        <v>Slab (PolyIsoBorynl Acrylate)</v>
      </c>
      <c r="G65" s="54" t="str">
        <f xml:space="preserve"> 'Blocks (Poly)'!D65</f>
        <v>Block (PolyIsoBorynl Acrylate)</v>
      </c>
      <c r="H65" s="54" t="str">
        <f>VLOOKUP(G65,'Blocks (Poly)'!D:F, 3, FALSE)</f>
        <v>PolyIsoBorynl Acrylate</v>
      </c>
      <c r="I65">
        <v>0</v>
      </c>
    </row>
    <row r="66" spans="1:9" x14ac:dyDescent="0.2">
      <c r="A66" s="4" t="str">
        <f>[1]Enums!$A$94</f>
        <v>1.0.0</v>
      </c>
      <c r="B66" s="21" t="s">
        <v>3288</v>
      </c>
      <c r="C66" s="21" t="s">
        <v>317</v>
      </c>
      <c r="D66" s="21" t="s">
        <v>3287</v>
      </c>
      <c r="E66" s="21" t="s">
        <v>3286</v>
      </c>
      <c r="F66" s="54" t="str">
        <f t="shared" si="1"/>
        <v>Slab (PolyIsoButyl Acrylate)</v>
      </c>
      <c r="G66" s="54" t="str">
        <f xml:space="preserve"> 'Blocks (Poly)'!D66</f>
        <v>Block (PolyIsoButyl Acrylate)</v>
      </c>
      <c r="H66" s="54" t="str">
        <f>VLOOKUP(G66,'Blocks (Poly)'!D:F, 3, FALSE)</f>
        <v>PolyIsoButyl Acrylate</v>
      </c>
      <c r="I66">
        <v>0</v>
      </c>
    </row>
    <row r="67" spans="1:9" x14ac:dyDescent="0.2">
      <c r="A67" s="4" t="str">
        <f>[1]Enums!$A$94</f>
        <v>1.0.0</v>
      </c>
      <c r="B67" s="21" t="s">
        <v>3285</v>
      </c>
      <c r="C67" s="21" t="s">
        <v>318</v>
      </c>
      <c r="D67" s="21" t="s">
        <v>3284</v>
      </c>
      <c r="E67" s="21" t="s">
        <v>3283</v>
      </c>
      <c r="F67" s="54" t="str">
        <f t="shared" si="1"/>
        <v>Slab (PolyIsoButylene)</v>
      </c>
      <c r="G67" s="54" t="str">
        <f xml:space="preserve"> 'Blocks (Poly)'!D67</f>
        <v>Block (PolyIsoButylene)</v>
      </c>
      <c r="H67" s="54" t="str">
        <f>VLOOKUP(G67,'Blocks (Poly)'!D:F, 3, FALSE)</f>
        <v>PolyIsoButylene</v>
      </c>
      <c r="I67">
        <v>0</v>
      </c>
    </row>
    <row r="68" spans="1:9" x14ac:dyDescent="0.2">
      <c r="A68" s="4" t="str">
        <f>[1]Enums!$A$94</f>
        <v>1.0.0</v>
      </c>
      <c r="B68" s="21" t="s">
        <v>3282</v>
      </c>
      <c r="C68" s="21" t="s">
        <v>319</v>
      </c>
      <c r="D68" s="21" t="s">
        <v>3281</v>
      </c>
      <c r="E68" s="21" t="s">
        <v>3280</v>
      </c>
      <c r="F68" s="54" t="str">
        <f t="shared" si="1"/>
        <v>Slab (PolyIsoPrene)</v>
      </c>
      <c r="G68" s="54" t="str">
        <f xml:space="preserve"> 'Blocks (Poly)'!D68</f>
        <v>Block (PolyIsoPrene)</v>
      </c>
      <c r="H68" s="54" t="str">
        <f>VLOOKUP(G68,'Blocks (Poly)'!D:F, 3, FALSE)</f>
        <v>PolyIsoPrene</v>
      </c>
      <c r="I68">
        <v>6</v>
      </c>
    </row>
    <row r="69" spans="1:9" x14ac:dyDescent="0.2">
      <c r="A69" s="4" t="str">
        <f>[1]Enums!$A$94</f>
        <v>1.0.0</v>
      </c>
      <c r="B69" s="21" t="s">
        <v>3279</v>
      </c>
      <c r="C69" s="21" t="s">
        <v>320</v>
      </c>
      <c r="D69" s="21" t="s">
        <v>3278</v>
      </c>
      <c r="E69" s="21" t="s">
        <v>3277</v>
      </c>
      <c r="F69" s="54" t="str">
        <f t="shared" si="1"/>
        <v>Slab (PolyLactic Acid)</v>
      </c>
      <c r="G69" s="54" t="str">
        <f xml:space="preserve"> 'Blocks (Poly)'!D69</f>
        <v>Block (PolyLactic Acid)</v>
      </c>
      <c r="H69" s="54" t="str">
        <f>VLOOKUP(G69,'Blocks (Poly)'!D:F, 3, FALSE)</f>
        <v>PolyLactic Acid</v>
      </c>
      <c r="I69">
        <v>0</v>
      </c>
    </row>
    <row r="70" spans="1:9" x14ac:dyDescent="0.2">
      <c r="A70" s="4" t="str">
        <f>[1]Enums!$A$94</f>
        <v>1.0.0</v>
      </c>
      <c r="B70" s="21" t="s">
        <v>3276</v>
      </c>
      <c r="C70" s="21" t="s">
        <v>321</v>
      </c>
      <c r="D70" s="21" t="s">
        <v>3275</v>
      </c>
      <c r="E70" s="21" t="s">
        <v>3274</v>
      </c>
      <c r="F70" s="54" t="str">
        <f t="shared" si="1"/>
        <v>Slab (PolyLactic-Co-Glycolic Acid)</v>
      </c>
      <c r="G70" s="54" t="str">
        <f xml:space="preserve"> 'Blocks (Poly)'!D70</f>
        <v>Block (PolyLactic-Co-Glycolic Acid)</v>
      </c>
      <c r="H70" s="54" t="str">
        <f>VLOOKUP(G70,'Blocks (Poly)'!D:F, 3, FALSE)</f>
        <v>PolyLactic-Co-Glycolic Acid</v>
      </c>
      <c r="I70">
        <v>0</v>
      </c>
    </row>
    <row r="71" spans="1:9" x14ac:dyDescent="0.2">
      <c r="A71" s="4" t="str">
        <f>[1]Enums!$A$94</f>
        <v>1.0.0</v>
      </c>
      <c r="B71" s="21" t="s">
        <v>3273</v>
      </c>
      <c r="C71" s="21" t="s">
        <v>322</v>
      </c>
      <c r="D71" s="21" t="s">
        <v>3272</v>
      </c>
      <c r="E71" s="21" t="s">
        <v>3271</v>
      </c>
      <c r="F71" s="54" t="str">
        <f t="shared" si="1"/>
        <v>Slab (PolyMethyl Acrylate)</v>
      </c>
      <c r="G71" s="54" t="str">
        <f xml:space="preserve"> 'Blocks (Poly)'!D71</f>
        <v>Block (PolyMethyl Acrylate)</v>
      </c>
      <c r="H71" s="54" t="str">
        <f>VLOOKUP(G71,'Blocks (Poly)'!D:F, 3, FALSE)</f>
        <v>PolyMethyl Acrylate</v>
      </c>
      <c r="I71">
        <v>0</v>
      </c>
    </row>
    <row r="72" spans="1:9" x14ac:dyDescent="0.2">
      <c r="A72" s="4" t="str">
        <f>[1]Enums!$A$94</f>
        <v>1.0.0</v>
      </c>
      <c r="B72" s="21" t="s">
        <v>3270</v>
      </c>
      <c r="C72" s="21" t="s">
        <v>323</v>
      </c>
      <c r="D72" s="21" t="s">
        <v>3269</v>
      </c>
      <c r="E72" s="21" t="s">
        <v>3268</v>
      </c>
      <c r="F72" s="54" t="str">
        <f t="shared" si="1"/>
        <v>Slab (PolyMethyl Cyanoacrylate)</v>
      </c>
      <c r="G72" s="54" t="str">
        <f xml:space="preserve"> 'Blocks (Poly)'!D72</f>
        <v>Block (PolyMethyl Cyanoacrylate)</v>
      </c>
      <c r="H72" s="54" t="str">
        <f>VLOOKUP(G72,'Blocks (Poly)'!D:F, 3, FALSE)</f>
        <v>PolyMethyl Cyanoacrylate</v>
      </c>
      <c r="I72">
        <v>0</v>
      </c>
    </row>
    <row r="73" spans="1:9" x14ac:dyDescent="0.2">
      <c r="A73" s="4" t="str">
        <f>[1]Enums!$A$94</f>
        <v>1.0.0</v>
      </c>
      <c r="B73" s="21" t="s">
        <v>3267</v>
      </c>
      <c r="C73" s="21" t="s">
        <v>324</v>
      </c>
      <c r="D73" s="21" t="s">
        <v>3266</v>
      </c>
      <c r="E73" s="21" t="s">
        <v>3265</v>
      </c>
      <c r="F73" s="54" t="str">
        <f t="shared" si="1"/>
        <v>Slab (PolyMethyl Methacrylate)</v>
      </c>
      <c r="G73" s="54" t="str">
        <f xml:space="preserve"> 'Blocks (Poly)'!D73</f>
        <v>Block (PolyMethyl Methacrylate)</v>
      </c>
      <c r="H73" s="54" t="str">
        <f>VLOOKUP(G73,'Blocks (Poly)'!D:F, 3, FALSE)</f>
        <v>PolyMethyl Methacrylate</v>
      </c>
      <c r="I73">
        <v>0</v>
      </c>
    </row>
    <row r="74" spans="1:9" x14ac:dyDescent="0.2">
      <c r="A74" s="4" t="str">
        <f>[1]Enums!$A$94</f>
        <v>1.0.0</v>
      </c>
      <c r="B74" s="21" t="s">
        <v>3264</v>
      </c>
      <c r="C74" s="21" t="s">
        <v>325</v>
      </c>
      <c r="D74" s="21" t="s">
        <v>3263</v>
      </c>
      <c r="E74" s="21" t="s">
        <v>3262</v>
      </c>
      <c r="F74" s="54" t="str">
        <f t="shared" si="1"/>
        <v>Slab (PolyM-Methyl Styrene)</v>
      </c>
      <c r="G74" s="54" t="str">
        <f xml:space="preserve"> 'Blocks (Poly)'!D74</f>
        <v>Block (PolyM-Methyl Styrene)</v>
      </c>
      <c r="H74" s="54" t="str">
        <f>VLOOKUP(G74,'Blocks (Poly)'!D:F, 3, FALSE)</f>
        <v>PolyM-Methyl Styrene</v>
      </c>
      <c r="I74">
        <v>0</v>
      </c>
    </row>
    <row r="75" spans="1:9" x14ac:dyDescent="0.2">
      <c r="A75" s="4" t="str">
        <f>[1]Enums!$A$94</f>
        <v>1.0.0</v>
      </c>
      <c r="B75" s="21" t="s">
        <v>3261</v>
      </c>
      <c r="C75" s="21" t="s">
        <v>3260</v>
      </c>
      <c r="D75" s="21" t="s">
        <v>3259</v>
      </c>
      <c r="E75" s="21" t="s">
        <v>3258</v>
      </c>
      <c r="F75" s="54" t="str">
        <f t="shared" si="1"/>
        <v>Slab (PolyM-Phenylene Isophthalamide)</v>
      </c>
      <c r="G75" s="54" t="str">
        <f xml:space="preserve"> 'Blocks (Poly)'!D75</f>
        <v>Block (PolyM-Phenylene Isophthalamide)</v>
      </c>
      <c r="H75" s="54" t="str">
        <f>VLOOKUP(G75,'Blocks (Poly)'!D:F, 3, FALSE)</f>
        <v>PolyM-Phenylene Isophthalamide</v>
      </c>
      <c r="I75">
        <v>0</v>
      </c>
    </row>
    <row r="76" spans="1:9" x14ac:dyDescent="0.2">
      <c r="A76" s="4" t="str">
        <f>[1]Enums!$A$94</f>
        <v>1.0.0</v>
      </c>
      <c r="B76" s="21" t="s">
        <v>3257</v>
      </c>
      <c r="C76" s="21" t="s">
        <v>3256</v>
      </c>
      <c r="D76" s="21" t="s">
        <v>3255</v>
      </c>
      <c r="E76" s="21" t="s">
        <v>3254</v>
      </c>
      <c r="F76" s="54" t="str">
        <f t="shared" si="1"/>
        <v>Slab (PolyN-Butyl Acrylate)</v>
      </c>
      <c r="G76" s="54" t="str">
        <f xml:space="preserve"> 'Blocks (Poly)'!D76</f>
        <v>Block (PolyN-Butyl Acrylate)</v>
      </c>
      <c r="H76" s="54" t="str">
        <f>VLOOKUP(G76,'Blocks (Poly)'!D:F, 3, FALSE)</f>
        <v>PolyN-Butyl Acrylate</v>
      </c>
      <c r="I76">
        <v>0</v>
      </c>
    </row>
    <row r="77" spans="1:9" x14ac:dyDescent="0.2">
      <c r="A77" s="4" t="str">
        <f>[1]Enums!$A$94</f>
        <v>1.0.0</v>
      </c>
      <c r="B77" s="21" t="s">
        <v>3253</v>
      </c>
      <c r="C77" s="21" t="s">
        <v>3252</v>
      </c>
      <c r="D77" s="21" t="s">
        <v>3251</v>
      </c>
      <c r="E77" s="21" t="s">
        <v>3250</v>
      </c>
      <c r="F77" s="54" t="str">
        <f t="shared" si="1"/>
        <v>Slab (PolyOxymethylene)</v>
      </c>
      <c r="G77" s="54" t="str">
        <f xml:space="preserve"> 'Blocks (Poly)'!D77</f>
        <v>Block (PolyOxymethylene)</v>
      </c>
      <c r="H77" s="54" t="str">
        <f>VLOOKUP(G77,'Blocks (Poly)'!D:F, 3, FALSE)</f>
        <v>PolyOxymethylene</v>
      </c>
      <c r="I77">
        <v>0</v>
      </c>
    </row>
    <row r="78" spans="1:9" x14ac:dyDescent="0.2">
      <c r="A78" s="4" t="str">
        <f>[1]Enums!$A$94</f>
        <v>1.0.0</v>
      </c>
      <c r="B78" s="21" t="s">
        <v>3249</v>
      </c>
      <c r="C78" s="21" t="s">
        <v>3248</v>
      </c>
      <c r="D78" s="21" t="s">
        <v>3247</v>
      </c>
      <c r="E78" s="21" t="s">
        <v>3246</v>
      </c>
      <c r="F78" s="54" t="str">
        <f t="shared" si="1"/>
        <v>Slab (PolyPentamethylene Hexamethylene Dicarbamate)</v>
      </c>
      <c r="G78" s="54" t="str">
        <f xml:space="preserve"> 'Blocks (Poly)'!D78</f>
        <v>Block (PolyPentamethylene Hexamethylene Dicarbamate)</v>
      </c>
      <c r="H78" s="54" t="str">
        <f>VLOOKUP(G78,'Blocks (Poly)'!D:F, 3, FALSE)</f>
        <v>PolyPentamethylene Hexamethylene Dicarbamate</v>
      </c>
      <c r="I78">
        <v>0</v>
      </c>
    </row>
    <row r="79" spans="1:9" x14ac:dyDescent="0.2">
      <c r="A79" s="4" t="str">
        <f>[1]Enums!$A$94</f>
        <v>1.0.0</v>
      </c>
      <c r="B79" s="21" t="s">
        <v>3245</v>
      </c>
      <c r="C79" s="21" t="s">
        <v>3244</v>
      </c>
      <c r="D79" s="21" t="s">
        <v>3243</v>
      </c>
      <c r="E79" s="21" t="s">
        <v>3242</v>
      </c>
      <c r="F79" s="54" t="str">
        <f t="shared" si="1"/>
        <v>Slab (PolyPhenol)</v>
      </c>
      <c r="G79" s="54" t="str">
        <f xml:space="preserve"> 'Blocks (Poly)'!D79</f>
        <v>Block (PolyPhenol)</v>
      </c>
      <c r="H79" s="54" t="str">
        <f>VLOOKUP(G79,'Blocks (Poly)'!D:F, 3, FALSE)</f>
        <v>PolyPhenol</v>
      </c>
      <c r="I79">
        <v>0</v>
      </c>
    </row>
    <row r="80" spans="1:9" x14ac:dyDescent="0.2">
      <c r="A80" s="4" t="str">
        <f>[1]Enums!$A$94</f>
        <v>1.0.0</v>
      </c>
      <c r="B80" s="21" t="s">
        <v>3241</v>
      </c>
      <c r="C80" s="21" t="s">
        <v>3240</v>
      </c>
      <c r="D80" s="21" t="s">
        <v>3239</v>
      </c>
      <c r="E80" s="21" t="s">
        <v>3238</v>
      </c>
      <c r="F80" s="54" t="str">
        <f t="shared" si="1"/>
        <v>Slab (PolyPhenylene Oxide)</v>
      </c>
      <c r="G80" s="54" t="str">
        <f xml:space="preserve"> 'Blocks (Poly)'!D80</f>
        <v>Block (PolyPhenylene Oxide)</v>
      </c>
      <c r="H80" s="54" t="str">
        <f>VLOOKUP(G80,'Blocks (Poly)'!D:F, 3, FALSE)</f>
        <v>PolyPhenylene Oxide</v>
      </c>
      <c r="I80">
        <v>0</v>
      </c>
    </row>
    <row r="81" spans="1:9" x14ac:dyDescent="0.2">
      <c r="A81" s="4" t="str">
        <f>[1]Enums!$A$94</f>
        <v>1.0.0</v>
      </c>
      <c r="B81" s="21" t="s">
        <v>3237</v>
      </c>
      <c r="C81" s="21" t="s">
        <v>3236</v>
      </c>
      <c r="D81" s="21" t="s">
        <v>3235</v>
      </c>
      <c r="E81" s="21" t="s">
        <v>3234</v>
      </c>
      <c r="F81" s="54" t="str">
        <f t="shared" si="1"/>
        <v>Slab (PolyPhosphazene)</v>
      </c>
      <c r="G81" s="54" t="str">
        <f xml:space="preserve"> 'Blocks (Poly)'!D81</f>
        <v>Block (PolyPhosphazene)</v>
      </c>
      <c r="H81" s="54" t="str">
        <f>VLOOKUP(G81,'Blocks (Poly)'!D:F, 3, FALSE)</f>
        <v>PolyPhosphazene</v>
      </c>
      <c r="I81">
        <v>0</v>
      </c>
    </row>
    <row r="82" spans="1:9" x14ac:dyDescent="0.2">
      <c r="A82" s="4" t="str">
        <f>[1]Enums!$A$94</f>
        <v>1.0.0</v>
      </c>
      <c r="B82" s="21" t="s">
        <v>3233</v>
      </c>
      <c r="C82" s="21" t="s">
        <v>3232</v>
      </c>
      <c r="D82" s="21" t="s">
        <v>3231</v>
      </c>
      <c r="E82" s="21" t="s">
        <v>3230</v>
      </c>
      <c r="F82" s="54" t="str">
        <f t="shared" si="1"/>
        <v>Slab (PolyP-Methyl Styrene)</v>
      </c>
      <c r="G82" s="54" t="str">
        <f xml:space="preserve"> 'Blocks (Poly)'!D82</f>
        <v>Block (PolyP-Methyl Styrene)</v>
      </c>
      <c r="H82" s="54" t="str">
        <f>VLOOKUP(G82,'Blocks (Poly)'!D:F, 3, FALSE)</f>
        <v>PolyP-Methyl Styrene</v>
      </c>
      <c r="I82">
        <v>0</v>
      </c>
    </row>
    <row r="83" spans="1:9" x14ac:dyDescent="0.2">
      <c r="A83" s="4" t="str">
        <f>[1]Enums!$A$94</f>
        <v>1.0.0</v>
      </c>
      <c r="B83" s="21" t="s">
        <v>3229</v>
      </c>
      <c r="C83" s="21" t="s">
        <v>3228</v>
      </c>
      <c r="D83" s="21" t="s">
        <v>3227</v>
      </c>
      <c r="E83" s="21" t="s">
        <v>3226</v>
      </c>
      <c r="F83" s="54" t="str">
        <f t="shared" si="1"/>
        <v>Slab (PolyP-Phenylene Sulphide)</v>
      </c>
      <c r="G83" s="54" t="str">
        <f xml:space="preserve"> 'Blocks (Poly)'!D83</f>
        <v>Block (PolyP-Phenylene Sulphide)</v>
      </c>
      <c r="H83" s="54" t="str">
        <f>VLOOKUP(G83,'Blocks (Poly)'!D:F, 3, FALSE)</f>
        <v>PolyP-Phenylene Sulphide</v>
      </c>
      <c r="I83">
        <v>0</v>
      </c>
    </row>
    <row r="84" spans="1:9" x14ac:dyDescent="0.2">
      <c r="A84" s="4" t="str">
        <f>[1]Enums!$A$94</f>
        <v>1.0.0</v>
      </c>
      <c r="B84" s="21" t="s">
        <v>3225</v>
      </c>
      <c r="C84" s="21" t="s">
        <v>3224</v>
      </c>
      <c r="D84" s="21" t="s">
        <v>3223</v>
      </c>
      <c r="E84" s="21" t="s">
        <v>3222</v>
      </c>
      <c r="F84" s="54" t="str">
        <f t="shared" si="1"/>
        <v>Slab (PolyP-Phenylene Terephthalamide)</v>
      </c>
      <c r="G84" s="54" t="str">
        <f xml:space="preserve"> 'Blocks (Poly)'!D84</f>
        <v>Block (PolyP-Phenylene Terephthalamide)</v>
      </c>
      <c r="H84" s="54" t="str">
        <f>VLOOKUP(G84,'Blocks (Poly)'!D:F, 3, FALSE)</f>
        <v>PolyP-Phenylene Terephthalamide</v>
      </c>
      <c r="I84">
        <v>0</v>
      </c>
    </row>
    <row r="85" spans="1:9" x14ac:dyDescent="0.2">
      <c r="A85" s="4" t="str">
        <f>[1]Enums!$A$94</f>
        <v>1.0.0</v>
      </c>
      <c r="B85" s="21" t="s">
        <v>3221</v>
      </c>
      <c r="C85" s="21" t="s">
        <v>3220</v>
      </c>
      <c r="D85" s="21" t="s">
        <v>3219</v>
      </c>
      <c r="E85" s="21" t="s">
        <v>3218</v>
      </c>
      <c r="F85" s="54" t="str">
        <f t="shared" si="1"/>
        <v>Slab (PolyPropylene)</v>
      </c>
      <c r="G85" s="54" t="str">
        <f xml:space="preserve"> 'Blocks (Poly)'!D85</f>
        <v>Block (PolyPropylene)</v>
      </c>
      <c r="H85" s="54" t="str">
        <f>VLOOKUP(G85,'Blocks (Poly)'!D:F, 3, FALSE)</f>
        <v>PolyPropylene</v>
      </c>
      <c r="I85">
        <v>0</v>
      </c>
    </row>
    <row r="86" spans="1:9" x14ac:dyDescent="0.2">
      <c r="A86" s="4" t="str">
        <f>[1]Enums!$A$94</f>
        <v>1.0.0</v>
      </c>
      <c r="B86" s="21" t="s">
        <v>3217</v>
      </c>
      <c r="C86" s="21" t="s">
        <v>3216</v>
      </c>
      <c r="D86" s="21" t="s">
        <v>3215</v>
      </c>
      <c r="E86" s="21" t="s">
        <v>3214</v>
      </c>
      <c r="F86" s="54" t="str">
        <f t="shared" ref="F86:F115" si="2">$F$1&amp;" ("&amp;H86&amp;")"</f>
        <v>Slab (PolyPropylene Glycol)</v>
      </c>
      <c r="G86" s="54" t="str">
        <f xml:space="preserve"> 'Blocks (Poly)'!D86</f>
        <v>Block (PolyPropylene Glycol)</v>
      </c>
      <c r="H86" s="54" t="str">
        <f>VLOOKUP(G86,'Blocks (Poly)'!D:F, 3, FALSE)</f>
        <v>PolyPropylene Glycol</v>
      </c>
      <c r="I86">
        <v>0</v>
      </c>
    </row>
    <row r="87" spans="1:9" x14ac:dyDescent="0.2">
      <c r="A87" s="4" t="str">
        <f>[1]Enums!$A$94</f>
        <v>1.0.0</v>
      </c>
      <c r="B87" s="21" t="s">
        <v>3213</v>
      </c>
      <c r="C87" s="21" t="s">
        <v>3212</v>
      </c>
      <c r="D87" s="21" t="s">
        <v>3211</v>
      </c>
      <c r="E87" s="21" t="s">
        <v>3210</v>
      </c>
      <c r="F87" s="54" t="str">
        <f t="shared" si="2"/>
        <v>Slab (PolyPropylene Oxide)</v>
      </c>
      <c r="G87" s="54" t="str">
        <f xml:space="preserve"> 'Blocks (Poly)'!D87</f>
        <v>Block (PolyPropylene Oxide)</v>
      </c>
      <c r="H87" s="54" t="str">
        <f>VLOOKUP(G87,'Blocks (Poly)'!D:F, 3, FALSE)</f>
        <v>PolyPropylene Oxide</v>
      </c>
      <c r="I87">
        <v>0</v>
      </c>
    </row>
    <row r="88" spans="1:9" x14ac:dyDescent="0.2">
      <c r="A88" s="4" t="str">
        <f>[1]Enums!$A$94</f>
        <v>1.0.0</v>
      </c>
      <c r="B88" s="21" t="s">
        <v>3209</v>
      </c>
      <c r="C88" s="21" t="s">
        <v>3208</v>
      </c>
      <c r="D88" s="21" t="s">
        <v>3207</v>
      </c>
      <c r="E88" s="21" t="s">
        <v>3206</v>
      </c>
      <c r="F88" s="54" t="str">
        <f t="shared" si="2"/>
        <v>Slab (PolyStyrene)</v>
      </c>
      <c r="G88" s="54" t="str">
        <f xml:space="preserve"> 'Blocks (Poly)'!D88</f>
        <v>Block (PolyStyrene)</v>
      </c>
      <c r="H88" s="54" t="str">
        <f>VLOOKUP(G88,'Blocks (Poly)'!D:F, 3, FALSE)</f>
        <v>PolyStyrene</v>
      </c>
      <c r="I88">
        <v>0</v>
      </c>
    </row>
    <row r="89" spans="1:9" x14ac:dyDescent="0.2">
      <c r="A89" s="4" t="str">
        <f>[1]Enums!$A$94</f>
        <v>1.0.0</v>
      </c>
      <c r="B89" s="21" t="s">
        <v>3205</v>
      </c>
      <c r="C89" s="21" t="s">
        <v>3204</v>
      </c>
      <c r="D89" s="21" t="s">
        <v>3203</v>
      </c>
      <c r="E89" s="21" t="s">
        <v>3202</v>
      </c>
      <c r="F89" s="54" t="str">
        <f t="shared" si="2"/>
        <v>Slab (PolyTert-Butyl Acrylate)</v>
      </c>
      <c r="G89" s="54" t="str">
        <f xml:space="preserve"> 'Blocks (Poly)'!D89</f>
        <v>Block (PolyTert-Butyl Acrylate)</v>
      </c>
      <c r="H89" s="54" t="str">
        <f>VLOOKUP(G89,'Blocks (Poly)'!D:F, 3, FALSE)</f>
        <v>PolyTert-Butyl Acrylate</v>
      </c>
      <c r="I89">
        <v>0</v>
      </c>
    </row>
    <row r="90" spans="1:9" x14ac:dyDescent="0.2">
      <c r="A90" s="4" t="str">
        <f>[1]Enums!$A$94</f>
        <v>1.0.0</v>
      </c>
      <c r="B90" s="21" t="s">
        <v>3201</v>
      </c>
      <c r="C90" s="21" t="s">
        <v>3200</v>
      </c>
      <c r="D90" s="21" t="s">
        <v>3199</v>
      </c>
      <c r="E90" s="21" t="s">
        <v>3198</v>
      </c>
      <c r="F90" s="54" t="str">
        <f t="shared" si="2"/>
        <v>Slab (PolyTetraFluoroEthylene)</v>
      </c>
      <c r="G90" s="54" t="str">
        <f xml:space="preserve"> 'Blocks (Poly)'!D90</f>
        <v>Block (PolyTetraFluoroEthylene)</v>
      </c>
      <c r="H90" s="54" t="str">
        <f>VLOOKUP(G90,'Blocks (Poly)'!D:F, 3, FALSE)</f>
        <v>PolyTetraFluoroEthylene</v>
      </c>
      <c r="I90">
        <v>0</v>
      </c>
    </row>
    <row r="91" spans="1:9" x14ac:dyDescent="0.2">
      <c r="A91" s="4" t="str">
        <f>[1]Enums!$A$94</f>
        <v>1.0.0</v>
      </c>
      <c r="B91" s="21" t="s">
        <v>3197</v>
      </c>
      <c r="C91" s="21" t="s">
        <v>3196</v>
      </c>
      <c r="D91" s="21" t="s">
        <v>3195</v>
      </c>
      <c r="E91" s="21" t="s">
        <v>3194</v>
      </c>
      <c r="F91" s="54" t="str">
        <f t="shared" si="2"/>
        <v>Slab (PolyTetramethylene Ether Glycol)</v>
      </c>
      <c r="G91" s="54" t="str">
        <f xml:space="preserve"> 'Blocks (Poly)'!D91</f>
        <v>Block (PolyTetramethylene Ether Glycol)</v>
      </c>
      <c r="H91" s="54" t="str">
        <f>VLOOKUP(G91,'Blocks (Poly)'!D:F, 3, FALSE)</f>
        <v>PolyTetramethylene Ether Glycol</v>
      </c>
      <c r="I91">
        <v>0</v>
      </c>
    </row>
    <row r="92" spans="1:9" x14ac:dyDescent="0.2">
      <c r="A92" s="4" t="str">
        <f>[1]Enums!$A$94</f>
        <v>1.0.0</v>
      </c>
      <c r="B92" s="21" t="s">
        <v>3193</v>
      </c>
      <c r="C92" s="21" t="s">
        <v>3192</v>
      </c>
      <c r="D92" s="21" t="s">
        <v>3191</v>
      </c>
      <c r="E92" s="21" t="s">
        <v>3190</v>
      </c>
      <c r="F92" s="54" t="str">
        <f t="shared" si="2"/>
        <v>Slab (PolyTetramethylene Glycol)</v>
      </c>
      <c r="G92" s="54" t="str">
        <f xml:space="preserve"> 'Blocks (Poly)'!D92</f>
        <v>Block (PolyTetramethylene Glycol)</v>
      </c>
      <c r="H92" s="54" t="str">
        <f>VLOOKUP(G92,'Blocks (Poly)'!D:F, 3, FALSE)</f>
        <v>PolyTetramethylene Glycol</v>
      </c>
      <c r="I92">
        <v>0</v>
      </c>
    </row>
    <row r="93" spans="1:9" x14ac:dyDescent="0.2">
      <c r="A93" s="4" t="str">
        <f>[1]Enums!$A$94</f>
        <v>1.0.0</v>
      </c>
      <c r="B93" s="21" t="s">
        <v>3189</v>
      </c>
      <c r="C93" s="21" t="s">
        <v>3188</v>
      </c>
      <c r="D93" s="21" t="s">
        <v>3187</v>
      </c>
      <c r="E93" s="21" t="s">
        <v>3186</v>
      </c>
      <c r="F93" s="54" t="str">
        <f t="shared" si="2"/>
        <v>Slab (PolyThiazyl)</v>
      </c>
      <c r="G93" s="54" t="str">
        <f xml:space="preserve"> 'Blocks (Poly)'!D93</f>
        <v>Block (PolyThiazyl)</v>
      </c>
      <c r="H93" s="54" t="str">
        <f>VLOOKUP(G93,'Blocks (Poly)'!D:F, 3, FALSE)</f>
        <v>PolyThiazyl</v>
      </c>
      <c r="I93">
        <v>0</v>
      </c>
    </row>
    <row r="94" spans="1:9" x14ac:dyDescent="0.2">
      <c r="A94" s="4" t="str">
        <f>[1]Enums!$A$94</f>
        <v>1.0.0</v>
      </c>
      <c r="B94" s="21" t="s">
        <v>3185</v>
      </c>
      <c r="C94" s="21" t="s">
        <v>3184</v>
      </c>
      <c r="D94" s="21" t="s">
        <v>3183</v>
      </c>
      <c r="E94" s="21" t="s">
        <v>3182</v>
      </c>
      <c r="F94" s="54" t="str">
        <f t="shared" si="2"/>
        <v>Slab (PolyTrimethylene Terephthalate)</v>
      </c>
      <c r="G94" s="54" t="str">
        <f xml:space="preserve"> 'Blocks (Poly)'!D94</f>
        <v>Block (PolyTrimethylene Terephthalate)</v>
      </c>
      <c r="H94" s="54" t="str">
        <f>VLOOKUP(G94,'Blocks (Poly)'!D:F, 3, FALSE)</f>
        <v>PolyTrimethylene Terephthalate</v>
      </c>
      <c r="I94">
        <v>0</v>
      </c>
    </row>
    <row r="95" spans="1:9" x14ac:dyDescent="0.2">
      <c r="A95" s="4" t="str">
        <f>[1]Enums!$A$94</f>
        <v>1.0.0</v>
      </c>
      <c r="B95" s="21" t="s">
        <v>3181</v>
      </c>
      <c r="C95" s="21" t="s">
        <v>3180</v>
      </c>
      <c r="D95" s="21" t="s">
        <v>3179</v>
      </c>
      <c r="E95" s="21" t="s">
        <v>3178</v>
      </c>
      <c r="F95" s="54" t="str">
        <f t="shared" si="2"/>
        <v>Slab (PolyUrethane)</v>
      </c>
      <c r="G95" s="54" t="str">
        <f xml:space="preserve"> 'Blocks (Poly)'!D95</f>
        <v>Block (PolyUrethane)</v>
      </c>
      <c r="H95" s="54" t="str">
        <f>VLOOKUP(G95,'Blocks (Poly)'!D:F, 3, FALSE)</f>
        <v>PolyUrethane</v>
      </c>
      <c r="I95">
        <v>0</v>
      </c>
    </row>
    <row r="96" spans="1:9" x14ac:dyDescent="0.2">
      <c r="A96" s="4" t="str">
        <f>[1]Enums!$A$94</f>
        <v>1.0.0</v>
      </c>
      <c r="B96" s="21" t="s">
        <v>3177</v>
      </c>
      <c r="C96" s="21" t="s">
        <v>3176</v>
      </c>
      <c r="D96" s="21" t="s">
        <v>3175</v>
      </c>
      <c r="E96" s="21" t="s">
        <v>3174</v>
      </c>
      <c r="F96" s="54" t="str">
        <f t="shared" si="2"/>
        <v>Slab (PolyVinyl Acetate)</v>
      </c>
      <c r="G96" s="54" t="str">
        <f xml:space="preserve"> 'Blocks (Poly)'!D96</f>
        <v>Block (PolyVinyl Acetate)</v>
      </c>
      <c r="H96" s="54" t="str">
        <f>VLOOKUP(G96,'Blocks (Poly)'!D:F, 3, FALSE)</f>
        <v>PolyVinyl Acetate</v>
      </c>
      <c r="I96">
        <v>0</v>
      </c>
    </row>
    <row r="97" spans="1:9" x14ac:dyDescent="0.2">
      <c r="A97" s="4" t="str">
        <f>[1]Enums!$A$94</f>
        <v>1.0.0</v>
      </c>
      <c r="B97" s="21" t="s">
        <v>3173</v>
      </c>
      <c r="C97" s="21" t="s">
        <v>3172</v>
      </c>
      <c r="D97" s="21" t="s">
        <v>3171</v>
      </c>
      <c r="E97" s="21" t="s">
        <v>3170</v>
      </c>
      <c r="F97" s="54" t="str">
        <f t="shared" si="2"/>
        <v>Slab (PolyVinyl Alcohol)</v>
      </c>
      <c r="G97" s="54" t="str">
        <f xml:space="preserve"> 'Blocks (Poly)'!D97</f>
        <v>Block (PolyVinyl Alcohol)</v>
      </c>
      <c r="H97" s="54" t="str">
        <f>VLOOKUP(G97,'Blocks (Poly)'!D:F, 3, FALSE)</f>
        <v>PolyVinyl Alcohol</v>
      </c>
      <c r="I97">
        <v>0</v>
      </c>
    </row>
    <row r="98" spans="1:9" x14ac:dyDescent="0.2">
      <c r="A98" s="4" t="str">
        <f>[1]Enums!$A$94</f>
        <v>1.0.0</v>
      </c>
      <c r="B98" s="21" t="s">
        <v>3169</v>
      </c>
      <c r="C98" s="21" t="s">
        <v>3168</v>
      </c>
      <c r="D98" s="21" t="s">
        <v>3167</v>
      </c>
      <c r="E98" s="21" t="s">
        <v>3166</v>
      </c>
      <c r="F98" s="54" t="str">
        <f t="shared" si="2"/>
        <v>Slab (PolyVinyl Butyral)</v>
      </c>
      <c r="G98" s="54" t="str">
        <f xml:space="preserve"> 'Blocks (Poly)'!D98</f>
        <v>Block (PolyVinyl Butyral)</v>
      </c>
      <c r="H98" s="54" t="str">
        <f>VLOOKUP(G98,'Blocks (Poly)'!D:F, 3, FALSE)</f>
        <v>PolyVinyl Butyral</v>
      </c>
      <c r="I98">
        <v>0</v>
      </c>
    </row>
    <row r="99" spans="1:9" x14ac:dyDescent="0.2">
      <c r="A99" s="4" t="str">
        <f>[1]Enums!$A$94</f>
        <v>1.0.0</v>
      </c>
      <c r="B99" s="21" t="s">
        <v>3165</v>
      </c>
      <c r="C99" s="21" t="s">
        <v>3164</v>
      </c>
      <c r="D99" s="21" t="s">
        <v>3163</v>
      </c>
      <c r="E99" s="21" t="s">
        <v>3162</v>
      </c>
      <c r="F99" s="54" t="str">
        <f t="shared" si="2"/>
        <v>Slab (PolyVinyl Chloride)</v>
      </c>
      <c r="G99" s="54" t="str">
        <f xml:space="preserve"> 'Blocks (Poly)'!D99</f>
        <v>Block (PolyVinyl Chloride)</v>
      </c>
      <c r="H99" s="54" t="str">
        <f>VLOOKUP(G99,'Blocks (Poly)'!D:F, 3, FALSE)</f>
        <v>PolyVinyl Chloride</v>
      </c>
      <c r="I99">
        <v>0</v>
      </c>
    </row>
    <row r="100" spans="1:9" x14ac:dyDescent="0.2">
      <c r="A100" s="4" t="str">
        <f>[1]Enums!$A$94</f>
        <v>1.0.0</v>
      </c>
      <c r="B100" s="21" t="s">
        <v>3161</v>
      </c>
      <c r="C100" s="21" t="s">
        <v>3160</v>
      </c>
      <c r="D100" s="21" t="s">
        <v>3159</v>
      </c>
      <c r="E100" s="21" t="s">
        <v>3158</v>
      </c>
      <c r="F100" s="54" t="str">
        <f t="shared" si="2"/>
        <v>Slab (PolyVinyl Chloride Acetate)</v>
      </c>
      <c r="G100" s="54" t="str">
        <f xml:space="preserve"> 'Blocks (Poly)'!D100</f>
        <v>Block (PolyVinyl Chloride Acetate)</v>
      </c>
      <c r="H100" s="54" t="str">
        <f>VLOOKUP(G100,'Blocks (Poly)'!D:F, 3, FALSE)</f>
        <v>PolyVinyl Chloride Acetate</v>
      </c>
      <c r="I100">
        <v>0</v>
      </c>
    </row>
    <row r="101" spans="1:9" x14ac:dyDescent="0.2">
      <c r="A101" s="4" t="str">
        <f>[1]Enums!$A$94</f>
        <v>1.0.0</v>
      </c>
      <c r="B101" s="21" t="s">
        <v>3157</v>
      </c>
      <c r="C101" s="21" t="s">
        <v>3156</v>
      </c>
      <c r="D101" s="21" t="s">
        <v>3155</v>
      </c>
      <c r="E101" s="21" t="s">
        <v>3154</v>
      </c>
      <c r="F101" s="54" t="str">
        <f t="shared" si="2"/>
        <v>Slab (PolyVinyl Fluoride)</v>
      </c>
      <c r="G101" s="54" t="str">
        <f xml:space="preserve"> 'Blocks (Poly)'!D101</f>
        <v>Block (PolyVinyl Fluoride)</v>
      </c>
      <c r="H101" s="54" t="str">
        <f>VLOOKUP(G101,'Blocks (Poly)'!D:F, 3, FALSE)</f>
        <v>PolyVinyl Fluoride</v>
      </c>
      <c r="I101">
        <v>0</v>
      </c>
    </row>
    <row r="102" spans="1:9" x14ac:dyDescent="0.2">
      <c r="A102" s="4" t="str">
        <f>[1]Enums!$A$94</f>
        <v>1.0.0</v>
      </c>
      <c r="B102" s="21" t="s">
        <v>3153</v>
      </c>
      <c r="C102" s="21" t="s">
        <v>3152</v>
      </c>
      <c r="D102" s="21" t="s">
        <v>3151</v>
      </c>
      <c r="E102" s="21" t="s">
        <v>3150</v>
      </c>
      <c r="F102" s="54" t="str">
        <f t="shared" si="2"/>
        <v>Slab (PolyVinyl Formal)</v>
      </c>
      <c r="G102" s="54" t="str">
        <f xml:space="preserve"> 'Blocks (Poly)'!D102</f>
        <v>Block (PolyVinyl Formal)</v>
      </c>
      <c r="H102" s="54" t="str">
        <f>VLOOKUP(G102,'Blocks (Poly)'!D:F, 3, FALSE)</f>
        <v>PolyVinyl Formal</v>
      </c>
      <c r="I102">
        <v>0</v>
      </c>
    </row>
    <row r="103" spans="1:9" x14ac:dyDescent="0.2">
      <c r="A103" s="4" t="str">
        <f>[1]Enums!$A$94</f>
        <v>1.0.0</v>
      </c>
      <c r="B103" s="21" t="s">
        <v>3149</v>
      </c>
      <c r="C103" s="21" t="s">
        <v>3148</v>
      </c>
      <c r="D103" s="21" t="s">
        <v>3147</v>
      </c>
      <c r="E103" s="21" t="s">
        <v>3146</v>
      </c>
      <c r="F103" s="54" t="str">
        <f t="shared" si="2"/>
        <v>Slab (PolyVinyl Methyl Ether)</v>
      </c>
      <c r="G103" s="54" t="str">
        <f xml:space="preserve"> 'Blocks (Poly)'!D103</f>
        <v>Block (PolyVinyl Methyl Ether)</v>
      </c>
      <c r="H103" s="54" t="str">
        <f>VLOOKUP(G103,'Blocks (Poly)'!D:F, 3, FALSE)</f>
        <v>PolyVinyl Methyl Ether</v>
      </c>
      <c r="I103">
        <v>0</v>
      </c>
    </row>
    <row r="104" spans="1:9" x14ac:dyDescent="0.2">
      <c r="A104" s="4" t="str">
        <f>[1]Enums!$A$94</f>
        <v>1.0.0</v>
      </c>
      <c r="B104" s="21" t="s">
        <v>3145</v>
      </c>
      <c r="C104" s="21" t="s">
        <v>3144</v>
      </c>
      <c r="D104" s="21" t="s">
        <v>3143</v>
      </c>
      <c r="E104" s="21" t="s">
        <v>3142</v>
      </c>
      <c r="F104" s="54" t="str">
        <f t="shared" si="2"/>
        <v>Slab (PolyVinylidene Dichloride)</v>
      </c>
      <c r="G104" s="54" t="str">
        <f xml:space="preserve"> 'Blocks (Poly)'!D104</f>
        <v>Block (PolyVinylidene Dichloride)</v>
      </c>
      <c r="H104" s="54" t="str">
        <f>VLOOKUP(G104,'Blocks (Poly)'!D:F, 3, FALSE)</f>
        <v>PolyVinylidene Dichloride</v>
      </c>
      <c r="I104">
        <v>0</v>
      </c>
    </row>
    <row r="105" spans="1:9" x14ac:dyDescent="0.2">
      <c r="A105" s="4" t="str">
        <f>[1]Enums!$A$94</f>
        <v>1.0.0</v>
      </c>
      <c r="B105" s="21" t="s">
        <v>3141</v>
      </c>
      <c r="C105" s="21" t="s">
        <v>3140</v>
      </c>
      <c r="D105" s="21" t="s">
        <v>3139</v>
      </c>
      <c r="E105" s="21" t="s">
        <v>3138</v>
      </c>
      <c r="F105" s="54" t="str">
        <f t="shared" si="2"/>
        <v>Slab (PolyVinylidene Fluoride)</v>
      </c>
      <c r="G105" s="54" t="str">
        <f xml:space="preserve"> 'Blocks (Poly)'!D105</f>
        <v>Block (PolyVinylidene Fluoride)</v>
      </c>
      <c r="H105" s="54" t="str">
        <f>VLOOKUP(G105,'Blocks (Poly)'!D:F, 3, FALSE)</f>
        <v>PolyVinylidene Fluoride</v>
      </c>
      <c r="I105">
        <v>0</v>
      </c>
    </row>
    <row r="106" spans="1:9" x14ac:dyDescent="0.2">
      <c r="A106" s="4" t="str">
        <f>[1]Enums!$A$94</f>
        <v>1.0.0</v>
      </c>
      <c r="B106" s="21" t="s">
        <v>3137</v>
      </c>
      <c r="C106" s="21" t="s">
        <v>3136</v>
      </c>
      <c r="D106" s="21" t="s">
        <v>3135</v>
      </c>
      <c r="E106" s="21" t="s">
        <v>3134</v>
      </c>
      <c r="F106" s="54" t="str">
        <f t="shared" si="2"/>
        <v>Slab (PolyVinylidene Fluoride-Trifluoroethylene)</v>
      </c>
      <c r="G106" s="54" t="str">
        <f xml:space="preserve"> 'Blocks (Poly)'!D106</f>
        <v>Block (PolyVinylidene Fluoride-Trifluoroethylene)</v>
      </c>
      <c r="H106" s="54" t="str">
        <f>VLOOKUP(G106,'Blocks (Poly)'!D:F, 3, FALSE)</f>
        <v>PolyVinylidene Fluoride-Trifluoroethylene</v>
      </c>
      <c r="I106">
        <v>0</v>
      </c>
    </row>
    <row r="107" spans="1:9" x14ac:dyDescent="0.2">
      <c r="A107" s="4" t="str">
        <f>[1]Enums!$A$94</f>
        <v>1.0.0</v>
      </c>
      <c r="B107" s="21" t="s">
        <v>3133</v>
      </c>
      <c r="C107" s="21" t="s">
        <v>3132</v>
      </c>
      <c r="D107" s="21" t="s">
        <v>3131</v>
      </c>
      <c r="E107" s="21" t="s">
        <v>3130</v>
      </c>
      <c r="F107" s="54" t="str">
        <f t="shared" si="2"/>
        <v>Slab (Styrene-Acrylonitrile)</v>
      </c>
      <c r="G107" s="54" t="str">
        <f xml:space="preserve"> 'Blocks (Poly)'!D107</f>
        <v>Block (Styrene-Acrylonitrile)</v>
      </c>
      <c r="H107" s="54" t="str">
        <f>VLOOKUP(G107,'Blocks (Poly)'!D:F, 3, FALSE)</f>
        <v>Styrene-Acrylonitrile</v>
      </c>
      <c r="I107">
        <v>0</v>
      </c>
    </row>
    <row r="108" spans="1:9" x14ac:dyDescent="0.2">
      <c r="A108" s="4" t="str">
        <f>[1]Enums!$A$94</f>
        <v>1.0.0</v>
      </c>
      <c r="B108" s="21" t="s">
        <v>3129</v>
      </c>
      <c r="C108" s="21" t="s">
        <v>3128</v>
      </c>
      <c r="D108" s="21" t="s">
        <v>3127</v>
      </c>
      <c r="E108" s="21" t="s">
        <v>3126</v>
      </c>
      <c r="F108" s="54" t="str">
        <f t="shared" si="2"/>
        <v>Slab (Styrene-Butadiene Rubber)</v>
      </c>
      <c r="G108" s="54" t="str">
        <f xml:space="preserve"> 'Blocks (Poly)'!D108</f>
        <v>Block (Styrene-Butadiene Rubber)</v>
      </c>
      <c r="H108" s="54" t="str">
        <f>VLOOKUP(G108,'Blocks (Poly)'!D:F, 3, FALSE)</f>
        <v>Styrene-Butadiene Rubber</v>
      </c>
      <c r="I108">
        <v>12</v>
      </c>
    </row>
    <row r="109" spans="1:9" x14ac:dyDescent="0.2">
      <c r="A109" s="4" t="str">
        <f>[1]Enums!$A$94</f>
        <v>1.0.0</v>
      </c>
      <c r="B109" s="21" t="s">
        <v>3125</v>
      </c>
      <c r="C109" s="21" t="s">
        <v>3124</v>
      </c>
      <c r="D109" s="21" t="s">
        <v>3123</v>
      </c>
      <c r="E109" s="21" t="s">
        <v>3122</v>
      </c>
      <c r="F109" s="54" t="str">
        <f t="shared" si="2"/>
        <v>Slab (Styrene-Butadiene-Styrene)</v>
      </c>
      <c r="G109" s="54" t="str">
        <f xml:space="preserve"> 'Blocks (Poly)'!D109</f>
        <v>Block (Styrene-Butadiene-Styrene)</v>
      </c>
      <c r="H109" s="54" t="str">
        <f>VLOOKUP(G109,'Blocks (Poly)'!D:F, 3, FALSE)</f>
        <v>Styrene-Butadiene-Styrene</v>
      </c>
      <c r="I109">
        <v>0</v>
      </c>
    </row>
    <row r="110" spans="1:9" x14ac:dyDescent="0.2">
      <c r="A110" s="4" t="str">
        <f>[1]Enums!$A$94</f>
        <v>1.0.0</v>
      </c>
      <c r="B110" s="21" t="s">
        <v>3121</v>
      </c>
      <c r="C110" s="21" t="s">
        <v>3120</v>
      </c>
      <c r="D110" s="21" t="s">
        <v>3119</v>
      </c>
      <c r="E110" s="21" t="s">
        <v>3118</v>
      </c>
      <c r="F110" s="54" t="str">
        <f t="shared" si="2"/>
        <v>Slab (Styrene-Isoprene-Styrene)</v>
      </c>
      <c r="G110" s="54" t="str">
        <f xml:space="preserve"> 'Blocks (Poly)'!D110</f>
        <v>Block (Styrene-Isoprene-Styrene)</v>
      </c>
      <c r="H110" s="54" t="str">
        <f>VLOOKUP(G110,'Blocks (Poly)'!D:F, 3, FALSE)</f>
        <v>Styrene-Isoprene-Styrene</v>
      </c>
      <c r="I110">
        <v>0</v>
      </c>
    </row>
    <row r="111" spans="1:9" x14ac:dyDescent="0.2">
      <c r="A111" s="4" t="str">
        <f>[1]Enums!$A$94</f>
        <v>1.0.0</v>
      </c>
      <c r="B111" s="21" t="s">
        <v>3117</v>
      </c>
      <c r="C111" s="21" t="s">
        <v>3116</v>
      </c>
      <c r="D111" s="21" t="s">
        <v>3115</v>
      </c>
      <c r="E111" s="21" t="s">
        <v>3114</v>
      </c>
      <c r="F111" s="54" t="str">
        <f t="shared" si="2"/>
        <v>Slab (Styrene-Maleic Anhydride Copolymer)</v>
      </c>
      <c r="G111" s="54" t="str">
        <f xml:space="preserve"> 'Blocks (Poly)'!D111</f>
        <v>Block (Styrene-Maleic Anhydride Copolymer)</v>
      </c>
      <c r="H111" s="54" t="str">
        <f>VLOOKUP(G111,'Blocks (Poly)'!D:F, 3, FALSE)</f>
        <v>Styrene-Maleic Anhydride Copolymer</v>
      </c>
      <c r="I111">
        <v>0</v>
      </c>
    </row>
    <row r="112" spans="1:9" x14ac:dyDescent="0.2">
      <c r="A112" s="4" t="str">
        <f>[1]Enums!$A$94</f>
        <v>1.0.0</v>
      </c>
      <c r="B112" s="21" t="s">
        <v>3113</v>
      </c>
      <c r="C112" s="21" t="s">
        <v>3112</v>
      </c>
      <c r="D112" s="21" t="s">
        <v>3111</v>
      </c>
      <c r="E112" s="21" t="s">
        <v>3110</v>
      </c>
      <c r="F112" s="54" t="str">
        <f t="shared" si="2"/>
        <v>Slab (Ultra-High-Molecular-Weight PolyEthylene)</v>
      </c>
      <c r="G112" s="54" t="str">
        <f xml:space="preserve"> 'Blocks (Poly)'!D112</f>
        <v>Block (Ultra-High-Molecular-Weight PolyEthylene)</v>
      </c>
      <c r="H112" s="54" t="str">
        <f>VLOOKUP(G112,'Blocks (Poly)'!D:F, 3, FALSE)</f>
        <v>Ultra-High-Molecular-Weight PolyEthylene</v>
      </c>
      <c r="I112">
        <v>0</v>
      </c>
    </row>
    <row r="113" spans="1:9" x14ac:dyDescent="0.2">
      <c r="A113" s="4" t="str">
        <f>[1]Enums!$A$94</f>
        <v>1.0.0</v>
      </c>
      <c r="B113" s="21" t="s">
        <v>3109</v>
      </c>
      <c r="C113" s="21" t="s">
        <v>3108</v>
      </c>
      <c r="D113" s="21" t="s">
        <v>3107</v>
      </c>
      <c r="E113" s="21" t="s">
        <v>3106</v>
      </c>
      <c r="F113" s="54" t="str">
        <f t="shared" si="2"/>
        <v>Slab (Urea-Formaldehyde Polymers)</v>
      </c>
      <c r="G113" s="54" t="str">
        <f xml:space="preserve"> 'Blocks (Poly)'!D113</f>
        <v>Block (Urea-Formaldehyde Polymers)</v>
      </c>
      <c r="H113" s="54" t="str">
        <f>VLOOKUP(G113,'Blocks (Poly)'!D:F, 3, FALSE)</f>
        <v>Urea-Formaldehyde Polymers</v>
      </c>
      <c r="I113">
        <v>0</v>
      </c>
    </row>
    <row r="114" spans="1:9" x14ac:dyDescent="0.2">
      <c r="A114" s="4" t="str">
        <f>[1]Enums!$A$94</f>
        <v>1.0.0</v>
      </c>
      <c r="B114" s="21" t="s">
        <v>3105</v>
      </c>
      <c r="C114" s="21" t="s">
        <v>3104</v>
      </c>
      <c r="D114" s="21" t="s">
        <v>3103</v>
      </c>
      <c r="E114" s="21" t="s">
        <v>3102</v>
      </c>
      <c r="F114" s="54" t="str">
        <f t="shared" si="2"/>
        <v>Slab (Very-Low-Density PolyEthylene)</v>
      </c>
      <c r="G114" s="54" t="str">
        <f xml:space="preserve"> 'Blocks (Poly)'!D114</f>
        <v>Block (Very-Low-Density PolyEthylene)</v>
      </c>
      <c r="H114" s="54" t="str">
        <f>VLOOKUP(G114,'Blocks (Poly)'!D:F, 3, FALSE)</f>
        <v>Very-Low-Density PolyEthylene</v>
      </c>
      <c r="I114">
        <v>0</v>
      </c>
    </row>
    <row r="115" spans="1:9" x14ac:dyDescent="0.2">
      <c r="A115" s="4" t="str">
        <f>[1]Enums!$A$94</f>
        <v>1.0.0</v>
      </c>
      <c r="B115" s="21" t="s">
        <v>3101</v>
      </c>
      <c r="C115" s="21" t="s">
        <v>3100</v>
      </c>
      <c r="D115" s="21" t="s">
        <v>3099</v>
      </c>
      <c r="E115" s="21" t="s">
        <v>3098</v>
      </c>
      <c r="F115" s="54" t="str">
        <f t="shared" si="2"/>
        <v>Slab (Vinyl Acetate-Acrylic Acid)</v>
      </c>
      <c r="G115" s="54" t="str">
        <f xml:space="preserve"> 'Blocks (Poly)'!D115</f>
        <v>Block (Vinyl Acetate-Acrylic Acid)</v>
      </c>
      <c r="H115" s="54" t="str">
        <f>VLOOKUP(G115,'Blocks (Poly)'!D:F, 3, FALSE)</f>
        <v>Vinyl Acetate-Acrylic Acid</v>
      </c>
      <c r="I115">
        <v>0</v>
      </c>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4"/>
  <sheetViews>
    <sheetView workbookViewId="0">
      <selection activeCell="F23" sqref="A1:G115"/>
    </sheetView>
  </sheetViews>
  <sheetFormatPr defaultRowHeight="12.75" x14ac:dyDescent="0.2"/>
  <cols>
    <col min="1" max="1" width="8.85546875"/>
    <col min="4" max="4" width="4.7109375" style="54" customWidth="1"/>
    <col min="5" max="5" width="5.5703125" style="54" customWidth="1"/>
    <col min="6" max="6" width="43.7109375" style="54" bestFit="1" customWidth="1"/>
    <col min="7" max="7" width="14.42578125" bestFit="1" customWidth="1"/>
  </cols>
  <sheetData>
    <row r="1" spans="1:7" ht="25.5" x14ac:dyDescent="0.2">
      <c r="A1" s="5" t="str">
        <f>[1]Enums!$A$93</f>
        <v>Version</v>
      </c>
      <c r="B1" s="19" t="s">
        <v>430</v>
      </c>
      <c r="C1" s="19" t="s">
        <v>431</v>
      </c>
      <c r="D1" s="53" t="s">
        <v>432</v>
      </c>
      <c r="E1" s="63" t="s">
        <v>4003</v>
      </c>
      <c r="F1" s="63" t="str">
        <f xml:space="preserve"> [1]Polymers!$A$1</f>
        <v>Version</v>
      </c>
      <c r="G1" s="5" t="s">
        <v>41</v>
      </c>
    </row>
    <row r="2" spans="1:7" x14ac:dyDescent="0.2">
      <c r="A2" s="4" t="str">
        <f>[1]Enums!$A$94</f>
        <v>1.0.0</v>
      </c>
      <c r="B2" s="21" t="s">
        <v>3658</v>
      </c>
      <c r="C2" s="21" t="s">
        <v>3772</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[1]Enums!$A$94</f>
        <v>1.0.0</v>
      </c>
      <c r="B3" s="21" t="s">
        <v>3657</v>
      </c>
      <c r="C3" s="21" t="s">
        <v>3771</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t="str">
        <f>[1]Enums!$A$94</f>
        <v>1.0.0</v>
      </c>
      <c r="B4" s="21" t="s">
        <v>3656</v>
      </c>
      <c r="C4" s="21" t="s">
        <v>3770</v>
      </c>
      <c r="D4" s="54" t="str">
        <f>$D$1&amp;" ("&amp;F4&amp;")"</f>
        <v>Wall (Alkyd Resin)</v>
      </c>
      <c r="E4" s="54" t="str">
        <f xml:space="preserve"> 'Blocks (Poly)'!D4</f>
        <v>Block (Alkyd Resin)</v>
      </c>
      <c r="F4" s="54" t="str">
        <f>VLOOKUP(E4,'Blocks (Poly)'!D:F, 3, FALSE)</f>
        <v>Alkyd Resin</v>
      </c>
      <c r="G4">
        <f>'Slabs (Poly)'!I4</f>
        <v>0</v>
      </c>
    </row>
    <row r="5" spans="1:7" x14ac:dyDescent="0.2">
      <c r="A5" s="4" t="str">
        <f>[1]Enums!$A$94</f>
        <v>1.0.0</v>
      </c>
      <c r="B5" s="21" t="s">
        <v>3655</v>
      </c>
      <c r="C5" s="21" t="s">
        <v>3769</v>
      </c>
      <c r="D5" s="54" t="str">
        <f t="shared" ref="D5:D68"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t="str">
        <f>[1]Enums!$A$94</f>
        <v>1.0.0</v>
      </c>
      <c r="B6" s="21" t="s">
        <v>3654</v>
      </c>
      <c r="C6" s="21" t="s">
        <v>3768</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t="str">
        <f>[1]Enums!$A$94</f>
        <v>1.0.0</v>
      </c>
      <c r="B7" s="21" t="s">
        <v>3653</v>
      </c>
      <c r="C7" s="21" t="s">
        <v>3767</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t="str">
        <f>[1]Enums!$A$94</f>
        <v>1.0.0</v>
      </c>
      <c r="B8" s="21" t="s">
        <v>3652</v>
      </c>
      <c r="C8" s="21" t="s">
        <v>3766</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[1]Enums!$A$94</f>
        <v>1.0.0</v>
      </c>
      <c r="B9" s="21" t="s">
        <v>3651</v>
      </c>
      <c r="C9" s="21" t="s">
        <v>3765</v>
      </c>
      <c r="D9" s="54" t="str">
        <f t="shared" si="0"/>
        <v>Wall (Cellulosic)</v>
      </c>
      <c r="E9" s="54" t="str">
        <f xml:space="preserve"> 'Blocks (Poly)'!D9</f>
        <v>Block (Cellulosic)</v>
      </c>
      <c r="F9" s="54" t="str">
        <f>VLOOKUP(E9,'Blocks (Poly)'!D:F, 3, FALSE)</f>
        <v>Cellulosic</v>
      </c>
      <c r="G9">
        <f>'Slabs (Poly)'!I9</f>
        <v>0</v>
      </c>
    </row>
    <row r="10" spans="1:7" x14ac:dyDescent="0.2">
      <c r="A10" s="4" t="str">
        <f>[1]Enums!$A$94</f>
        <v>1.0.0</v>
      </c>
      <c r="B10" s="21" t="s">
        <v>3650</v>
      </c>
      <c r="C10" s="21" t="s">
        <v>3764</v>
      </c>
      <c r="D10" s="54" t="str">
        <f t="shared" si="0"/>
        <v>Wall (Chitin)</v>
      </c>
      <c r="E10" s="54" t="str">
        <f xml:space="preserve"> 'Blocks (Poly)'!D10</f>
        <v>Block (Chitin)</v>
      </c>
      <c r="F10" s="54" t="str">
        <f>VLOOKUP(E10,'Blocks (Poly)'!D:F, 3, FALSE)</f>
        <v>Chitin</v>
      </c>
      <c r="G10">
        <f>'Slabs (Poly)'!I10</f>
        <v>0</v>
      </c>
    </row>
    <row r="11" spans="1:7" x14ac:dyDescent="0.2">
      <c r="A11" s="4" t="str">
        <f>[1]Enums!$A$94</f>
        <v>1.0.0</v>
      </c>
      <c r="B11" s="21" t="s">
        <v>3649</v>
      </c>
      <c r="C11" s="21" t="s">
        <v>3763</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t="str">
        <f>[1]Enums!$A$94</f>
        <v>1.0.0</v>
      </c>
      <c r="B12" s="21" t="s">
        <v>3648</v>
      </c>
      <c r="C12" s="21" t="s">
        <v>3762</v>
      </c>
      <c r="D12" s="54" t="str">
        <f t="shared" si="0"/>
        <v>Wall (Epoxy Resin)</v>
      </c>
      <c r="E12" s="54" t="str">
        <f xml:space="preserve"> 'Blocks (Poly)'!D12</f>
        <v>Block (Epoxy Resin)</v>
      </c>
      <c r="F12" s="54" t="str">
        <f>VLOOKUP(E12,'Blocks (Poly)'!D:F, 3, FALSE)</f>
        <v>Epoxy Resin</v>
      </c>
      <c r="G12">
        <f>'Slabs (Poly)'!I12</f>
        <v>0</v>
      </c>
    </row>
    <row r="13" spans="1:7" x14ac:dyDescent="0.2">
      <c r="A13" s="4" t="str">
        <f>[1]Enums!$A$94</f>
        <v>1.0.0</v>
      </c>
      <c r="B13" s="21" t="s">
        <v>3647</v>
      </c>
      <c r="C13" s="21" t="s">
        <v>3761</v>
      </c>
      <c r="D13" s="54" t="str">
        <f t="shared" si="0"/>
        <v>Wall (Ethoxylates)</v>
      </c>
      <c r="E13" s="54" t="str">
        <f xml:space="preserve"> 'Blocks (Poly)'!D13</f>
        <v>Block (Ethoxylates)</v>
      </c>
      <c r="F13" s="54" t="str">
        <f>VLOOKUP(E13,'Blocks (Poly)'!D:F, 3, FALSE)</f>
        <v>Ethoxylates</v>
      </c>
      <c r="G13">
        <f>'Slabs (Poly)'!I13</f>
        <v>0</v>
      </c>
    </row>
    <row r="14" spans="1:7" x14ac:dyDescent="0.2">
      <c r="A14" s="4" t="str">
        <f>[1]Enums!$A$94</f>
        <v>1.0.0</v>
      </c>
      <c r="B14" s="21" t="s">
        <v>3646</v>
      </c>
      <c r="C14" s="21" t="s">
        <v>3760</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t="str">
        <f>[1]Enums!$A$94</f>
        <v>1.0.0</v>
      </c>
      <c r="B15" s="21" t="s">
        <v>3645</v>
      </c>
      <c r="C15" s="21" t="s">
        <v>3759</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[1]Enums!$A$94</f>
        <v>1.0.0</v>
      </c>
      <c r="B16" s="21" t="s">
        <v>3644</v>
      </c>
      <c r="C16" s="21" t="s">
        <v>3758</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[1]Enums!$A$94</f>
        <v>1.0.0</v>
      </c>
      <c r="B17" s="21" t="s">
        <v>3643</v>
      </c>
      <c r="C17" s="21" t="s">
        <v>3757</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t="str">
        <f>[1]Enums!$A$94</f>
        <v>1.0.0</v>
      </c>
      <c r="B18" s="21" t="s">
        <v>3642</v>
      </c>
      <c r="C18" s="21" t="s">
        <v>3756</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t="str">
        <f>[1]Enums!$A$94</f>
        <v>1.0.0</v>
      </c>
      <c r="B19" s="21" t="s">
        <v>3641</v>
      </c>
      <c r="C19" s="21" t="s">
        <v>3755</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t="str">
        <f>[1]Enums!$A$94</f>
        <v>1.0.0</v>
      </c>
      <c r="B20" s="21" t="s">
        <v>3640</v>
      </c>
      <c r="C20" s="21" t="s">
        <v>3754</v>
      </c>
      <c r="D20" s="54" t="str">
        <f t="shared" si="0"/>
        <v>Wall (Lignin)</v>
      </c>
      <c r="E20" s="54" t="str">
        <f xml:space="preserve"> 'Blocks (Poly)'!D20</f>
        <v>Block (Lignin)</v>
      </c>
      <c r="F20" s="54" t="str">
        <f>VLOOKUP(E20,'Blocks (Poly)'!D:F, 3, FALSE)</f>
        <v>Lignin</v>
      </c>
      <c r="G20">
        <f>'Slabs (Poly)'!I20</f>
        <v>0</v>
      </c>
    </row>
    <row r="21" spans="1:7" x14ac:dyDescent="0.2">
      <c r="A21" s="4" t="str">
        <f>[1]Enums!$A$94</f>
        <v>1.0.0</v>
      </c>
      <c r="B21" s="21" t="s">
        <v>3639</v>
      </c>
      <c r="C21" s="21" t="s">
        <v>3753</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[1]Enums!$A$94</f>
        <v>1.0.0</v>
      </c>
      <c r="B22" s="21" t="s">
        <v>3638</v>
      </c>
      <c r="C22" s="21" t="s">
        <v>3752</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[1]Enums!$A$94</f>
        <v>1.0.0</v>
      </c>
      <c r="B23" s="21" t="s">
        <v>3637</v>
      </c>
      <c r="C23" s="21" t="s">
        <v>3751</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[1]Enums!$A$94</f>
        <v>1.0.0</v>
      </c>
      <c r="B24" s="21" t="s">
        <v>3636</v>
      </c>
      <c r="C24" s="21" t="s">
        <v>3750</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t="str">
        <f>[1]Enums!$A$94</f>
        <v>1.0.0</v>
      </c>
      <c r="B25" s="21" t="s">
        <v>3635</v>
      </c>
      <c r="C25" s="21" t="s">
        <v>3749</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[1]Enums!$A$94</f>
        <v>1.0.0</v>
      </c>
      <c r="B26" s="21" t="s">
        <v>3634</v>
      </c>
      <c r="C26" s="21" t="s">
        <v>3748</v>
      </c>
      <c r="D26" s="54" t="str">
        <f t="shared" si="0"/>
        <v>Wall (Metaldehyde)</v>
      </c>
      <c r="E26" s="54" t="str">
        <f xml:space="preserve"> 'Blocks (Poly)'!D26</f>
        <v>Block (Metaldehyde)</v>
      </c>
      <c r="F26" s="54" t="str">
        <f>VLOOKUP(E26,'Blocks (Poly)'!D:F, 3, FALSE)</f>
        <v>Metaldehyde</v>
      </c>
      <c r="G26">
        <f>'Slabs (Poly)'!I26</f>
        <v>0</v>
      </c>
    </row>
    <row r="27" spans="1:7" x14ac:dyDescent="0.2">
      <c r="A27" s="4" t="str">
        <f>[1]Enums!$A$94</f>
        <v>1.0.0</v>
      </c>
      <c r="B27" s="21" t="s">
        <v>3633</v>
      </c>
      <c r="C27" s="21" t="s">
        <v>3747</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t="str">
        <f>[1]Enums!$A$94</f>
        <v>1.0.0</v>
      </c>
      <c r="B28" s="21" t="s">
        <v>3632</v>
      </c>
      <c r="C28" s="21" t="s">
        <v>3746</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t="str">
        <f>[1]Enums!$A$94</f>
        <v>1.0.0</v>
      </c>
      <c r="B29" s="21" t="s">
        <v>3631</v>
      </c>
      <c r="C29" s="21" t="s">
        <v>3745</v>
      </c>
      <c r="D29" s="54" t="str">
        <f t="shared" si="0"/>
        <v>Wall (Paraledhyde)</v>
      </c>
      <c r="E29" s="54" t="str">
        <f xml:space="preserve"> 'Blocks (Poly)'!D29</f>
        <v>Block (Paraledhyde)</v>
      </c>
      <c r="F29" s="54" t="str">
        <f>VLOOKUP(E29,'Blocks (Poly)'!D:F, 3, FALSE)</f>
        <v>Paraledhyde</v>
      </c>
      <c r="G29">
        <f>'Slabs (Poly)'!I29</f>
        <v>0</v>
      </c>
    </row>
    <row r="30" spans="1:7" x14ac:dyDescent="0.2">
      <c r="A30" s="4" t="str">
        <f>[1]Enums!$A$94</f>
        <v>1.0.0</v>
      </c>
      <c r="B30" s="21" t="s">
        <v>3630</v>
      </c>
      <c r="C30" s="21" t="s">
        <v>3744</v>
      </c>
      <c r="D30" s="54" t="str">
        <f t="shared" si="0"/>
        <v>Wall (Phenolic Resin)</v>
      </c>
      <c r="E30" s="54" t="str">
        <f xml:space="preserve"> 'Blocks (Poly)'!D30</f>
        <v>Block (Phenolic Resin)</v>
      </c>
      <c r="F30" s="54" t="str">
        <f>VLOOKUP(E30,'Blocks (Poly)'!D:F, 3, FALSE)</f>
        <v>Phenolic Resin</v>
      </c>
      <c r="G30">
        <f>'Slabs (Poly)'!I30</f>
        <v>0</v>
      </c>
    </row>
    <row r="31" spans="1:7" x14ac:dyDescent="0.2">
      <c r="A31" s="4" t="str">
        <f>[1]Enums!$A$94</f>
        <v>1.0.0</v>
      </c>
      <c r="B31" s="21" t="s">
        <v>3629</v>
      </c>
      <c r="C31" s="21" t="s">
        <v>3743</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t="str">
        <f>[1]Enums!$A$94</f>
        <v>1.0.0</v>
      </c>
      <c r="B32" s="21" t="s">
        <v>3628</v>
      </c>
      <c r="C32" s="21" t="s">
        <v>3742</v>
      </c>
      <c r="D32" s="54" t="str">
        <f t="shared" si="0"/>
        <v>Wall (Poly1-Butene)</v>
      </c>
      <c r="E32" s="54" t="str">
        <f xml:space="preserve"> 'Blocks (Poly)'!D32</f>
        <v>Block (Poly1-Butene)</v>
      </c>
      <c r="F32" s="54" t="str">
        <f>VLOOKUP(E32,'Blocks (Poly)'!D:F, 3, FALSE)</f>
        <v>Poly1-Butene</v>
      </c>
      <c r="G32">
        <f>'Slabs (Poly)'!I32</f>
        <v>0</v>
      </c>
    </row>
    <row r="33" spans="1:7" x14ac:dyDescent="0.2">
      <c r="A33" s="4" t="str">
        <f>[1]Enums!$A$94</f>
        <v>1.0.0</v>
      </c>
      <c r="B33" s="21" t="s">
        <v>3627</v>
      </c>
      <c r="C33" s="21" t="s">
        <v>3741</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t="str">
        <f>[1]Enums!$A$94</f>
        <v>1.0.0</v>
      </c>
      <c r="B34" s="21" t="s">
        <v>3626</v>
      </c>
      <c r="C34" s="21" t="s">
        <v>3740</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t="str">
        <f>[1]Enums!$A$94</f>
        <v>1.0.0</v>
      </c>
      <c r="B35" s="21" t="s">
        <v>3625</v>
      </c>
      <c r="C35" s="21" t="s">
        <v>3739</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t="str">
        <f>[1]Enums!$A$94</f>
        <v>1.0.0</v>
      </c>
      <c r="B36" s="21" t="s">
        <v>3624</v>
      </c>
      <c r="C36" s="21" t="s">
        <v>3738</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[1]Enums!$A$94</f>
        <v>1.0.0</v>
      </c>
      <c r="B37" s="21" t="s">
        <v>3623</v>
      </c>
      <c r="C37" s="21" t="s">
        <v>3737</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[1]Enums!$A$94</f>
        <v>1.0.0</v>
      </c>
      <c r="B38" s="21" t="s">
        <v>3622</v>
      </c>
      <c r="C38" s="21" t="s">
        <v>3736</v>
      </c>
      <c r="D38" s="54" t="str">
        <f t="shared" si="0"/>
        <v>Wall (PolyButadiene)</v>
      </c>
      <c r="E38" s="54" t="str">
        <f xml:space="preserve"> 'Blocks (Poly)'!D38</f>
        <v>Block (PolyButadiene)</v>
      </c>
      <c r="F38" s="54" t="str">
        <f>VLOOKUP(E38,'Blocks (Poly)'!D:F, 3, FALSE)</f>
        <v>PolyButadiene</v>
      </c>
      <c r="G38">
        <f>'Slabs (Poly)'!I38</f>
        <v>0</v>
      </c>
    </row>
    <row r="39" spans="1:7" x14ac:dyDescent="0.2">
      <c r="A39" s="4" t="str">
        <f>[1]Enums!$A$94</f>
        <v>1.0.0</v>
      </c>
      <c r="B39" s="21" t="s">
        <v>3621</v>
      </c>
      <c r="C39" s="21" t="s">
        <v>3735</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t="str">
        <f>[1]Enums!$A$94</f>
        <v>1.0.0</v>
      </c>
      <c r="B40" s="21" t="s">
        <v>3620</v>
      </c>
      <c r="C40" s="21" t="s">
        <v>3734</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t="str">
        <f>[1]Enums!$A$94</f>
        <v>1.0.0</v>
      </c>
      <c r="B41" s="21" t="s">
        <v>3619</v>
      </c>
      <c r="C41" s="21" t="s">
        <v>3733</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[1]Enums!$A$94</f>
        <v>1.0.0</v>
      </c>
      <c r="B42" s="21" t="s">
        <v>3618</v>
      </c>
      <c r="C42" s="21" t="s">
        <v>3732</v>
      </c>
      <c r="D42" s="54" t="str">
        <f t="shared" si="0"/>
        <v>Wall (PolyButylene Terephthalate)</v>
      </c>
      <c r="E42" s="54" t="str">
        <f xml:space="preserve"> 'Blocks (Poly)'!D42</f>
        <v>Block (PolyButylene Terephthalate)</v>
      </c>
      <c r="F42" s="54" t="str">
        <f>VLOOKUP(E42,'Blocks (Poly)'!D:F, 3, FALSE)</f>
        <v>PolyButylene Terephthalate</v>
      </c>
      <c r="G42">
        <f>'Slabs (Poly)'!I42</f>
        <v>0</v>
      </c>
    </row>
    <row r="43" spans="1:7" x14ac:dyDescent="0.2">
      <c r="A43" s="4" t="str">
        <f>[1]Enums!$A$94</f>
        <v>1.0.0</v>
      </c>
      <c r="B43" s="21" t="s">
        <v>3617</v>
      </c>
      <c r="C43" s="21" t="s">
        <v>3731</v>
      </c>
      <c r="D43" s="54" t="str">
        <f t="shared" si="0"/>
        <v>Wall (PolyCaprolactone)</v>
      </c>
      <c r="E43" s="54" t="str">
        <f xml:space="preserve"> 'Blocks (Poly)'!D43</f>
        <v>Block (PolyCaprolactone)</v>
      </c>
      <c r="F43" s="54" t="str">
        <f>VLOOKUP(E43,'Blocks (Poly)'!D:F, 3, FALSE)</f>
        <v>PolyCaprolactone</v>
      </c>
      <c r="G43">
        <f>'Slabs (Poly)'!I43</f>
        <v>0</v>
      </c>
    </row>
    <row r="44" spans="1:7" x14ac:dyDescent="0.2">
      <c r="A44" s="4" t="str">
        <f>[1]Enums!$A$94</f>
        <v>1.0.0</v>
      </c>
      <c r="B44" s="21" t="s">
        <v>3616</v>
      </c>
      <c r="C44" s="21" t="s">
        <v>3730</v>
      </c>
      <c r="D44" s="54" t="str">
        <f t="shared" si="0"/>
        <v>Wall (PolyCarbonate)</v>
      </c>
      <c r="E44" s="54" t="str">
        <f xml:space="preserve"> 'Blocks (Poly)'!D44</f>
        <v>Block (PolyCarbonate)</v>
      </c>
      <c r="F44" s="54" t="str">
        <f>VLOOKUP(E44,'Blocks (Poly)'!D:F, 3, FALSE)</f>
        <v>PolyCarbonate</v>
      </c>
      <c r="G44">
        <f>'Slabs (Poly)'!I44</f>
        <v>0</v>
      </c>
    </row>
    <row r="45" spans="1:7" x14ac:dyDescent="0.2">
      <c r="A45" s="4" t="str">
        <f>[1]Enums!$A$94</f>
        <v>1.0.0</v>
      </c>
      <c r="B45" s="21" t="s">
        <v>3615</v>
      </c>
      <c r="C45" s="21" t="s">
        <v>3729</v>
      </c>
      <c r="D45" s="54" t="str">
        <f t="shared" si="0"/>
        <v>Wall (PolyChloroPrene)</v>
      </c>
      <c r="E45" s="54" t="str">
        <f xml:space="preserve"> 'Blocks (Poly)'!D45</f>
        <v>Block (PolyChloroPrene)</v>
      </c>
      <c r="F45" s="54" t="str">
        <f>VLOOKUP(E45,'Blocks (Poly)'!D:F, 3, FALSE)</f>
        <v>PolyChloroPrene</v>
      </c>
      <c r="G45">
        <f>'Slabs (Poly)'!I45</f>
        <v>0</v>
      </c>
    </row>
    <row r="46" spans="1:7" x14ac:dyDescent="0.2">
      <c r="A46" s="4" t="str">
        <f>[1]Enums!$A$94</f>
        <v>1.0.0</v>
      </c>
      <c r="B46" s="21" t="s">
        <v>3614</v>
      </c>
      <c r="C46" s="21" t="s">
        <v>3728</v>
      </c>
      <c r="D46" s="54" t="str">
        <f t="shared" si="0"/>
        <v>Wall (PolyChlorotrifluoroethylene)</v>
      </c>
      <c r="E46" s="54" t="str">
        <f xml:space="preserve"> 'Blocks (Poly)'!D46</f>
        <v>Block (PolyChlorotrifluoroethylene)</v>
      </c>
      <c r="F46" s="54" t="str">
        <f>VLOOKUP(E46,'Blocks (Poly)'!D:F, 3, FALSE)</f>
        <v>PolyChlorotrifluoroethylene</v>
      </c>
      <c r="G46">
        <f>'Slabs (Poly)'!I46</f>
        <v>0</v>
      </c>
    </row>
    <row r="47" spans="1:7" x14ac:dyDescent="0.2">
      <c r="A47" s="4" t="str">
        <f>[1]Enums!$A$94</f>
        <v>1.0.0</v>
      </c>
      <c r="B47" s="21" t="s">
        <v>3613</v>
      </c>
      <c r="C47" s="21" t="s">
        <v>3727</v>
      </c>
      <c r="D47" s="54" t="str">
        <f t="shared" si="0"/>
        <v>Wall (PolyDiMethylSiloxane)</v>
      </c>
      <c r="E47" s="54" t="str">
        <f xml:space="preserve"> 'Blocks (Poly)'!D47</f>
        <v>Block (PolyDiMethylSiloxane)</v>
      </c>
      <c r="F47" s="54" t="str">
        <f>VLOOKUP(E47,'Blocks (Poly)'!D:F, 3, FALSE)</f>
        <v>PolyDiMethylSiloxane</v>
      </c>
      <c r="G47">
        <f>'Slabs (Poly)'!I47</f>
        <v>0</v>
      </c>
    </row>
    <row r="48" spans="1:7" x14ac:dyDescent="0.2">
      <c r="A48" s="4" t="str">
        <f>[1]Enums!$A$94</f>
        <v>1.0.0</v>
      </c>
      <c r="B48" s="21" t="s">
        <v>3612</v>
      </c>
      <c r="C48" s="21" t="s">
        <v>3726</v>
      </c>
      <c r="D48" s="54" t="str">
        <f t="shared" si="0"/>
        <v>Wall (PolyEther Ether Ketone)</v>
      </c>
      <c r="E48" s="54" t="str">
        <f xml:space="preserve"> 'Blocks (Poly)'!D48</f>
        <v>Block (PolyEther Ether Ketone)</v>
      </c>
      <c r="F48" s="54" t="str">
        <f>VLOOKUP(E48,'Blocks (Poly)'!D:F, 3, FALSE)</f>
        <v>PolyEther Ether Ketone</v>
      </c>
      <c r="G48">
        <f>'Slabs (Poly)'!I48</f>
        <v>0</v>
      </c>
    </row>
    <row r="49" spans="1:7" x14ac:dyDescent="0.2">
      <c r="A49" s="4" t="str">
        <f>[1]Enums!$A$94</f>
        <v>1.0.0</v>
      </c>
      <c r="B49" s="21" t="s">
        <v>3611</v>
      </c>
      <c r="C49" s="21" t="s">
        <v>3725</v>
      </c>
      <c r="D49" s="54" t="str">
        <f t="shared" si="0"/>
        <v>Wall (PolyEtherImide)</v>
      </c>
      <c r="E49" s="54" t="str">
        <f xml:space="preserve"> 'Blocks (Poly)'!D49</f>
        <v>Block (PolyEtherImide)</v>
      </c>
      <c r="F49" s="54" t="str">
        <f>VLOOKUP(E49,'Blocks (Poly)'!D:F, 3, FALSE)</f>
        <v>PolyEtherImide</v>
      </c>
      <c r="G49">
        <f>'Slabs (Poly)'!I49</f>
        <v>0</v>
      </c>
    </row>
    <row r="50" spans="1:7" x14ac:dyDescent="0.2">
      <c r="A50" s="4" t="str">
        <f>[1]Enums!$A$94</f>
        <v>1.0.0</v>
      </c>
      <c r="B50" s="21" t="s">
        <v>3610</v>
      </c>
      <c r="C50" s="21" t="s">
        <v>3724</v>
      </c>
      <c r="D50" s="54" t="str">
        <f t="shared" si="0"/>
        <v>Wall (PolyEthyl Acrylate)</v>
      </c>
      <c r="E50" s="54" t="str">
        <f xml:space="preserve"> 'Blocks (Poly)'!D50</f>
        <v>Block (PolyEthyl Acrylate)</v>
      </c>
      <c r="F50" s="54" t="str">
        <f>VLOOKUP(E50,'Blocks (Poly)'!D:F, 3, FALSE)</f>
        <v>PolyEthyl Acrylate</v>
      </c>
      <c r="G50">
        <f>'Slabs (Poly)'!I50</f>
        <v>0</v>
      </c>
    </row>
    <row r="51" spans="1:7" x14ac:dyDescent="0.2">
      <c r="A51" s="4" t="str">
        <f>[1]Enums!$A$94</f>
        <v>1.0.0</v>
      </c>
      <c r="B51" s="21" t="s">
        <v>3609</v>
      </c>
      <c r="C51" s="21" t="s">
        <v>3723</v>
      </c>
      <c r="D51" s="54" t="str">
        <f t="shared" si="0"/>
        <v>Wall (PolyEthylene Adipate)</v>
      </c>
      <c r="E51" s="54" t="str">
        <f xml:space="preserve"> 'Blocks (Poly)'!D51</f>
        <v>Block (PolyEthylene Adipate)</v>
      </c>
      <c r="F51" s="54" t="str">
        <f>VLOOKUP(E51,'Blocks (Poly)'!D:F, 3, FALSE)</f>
        <v>PolyEthylene Adipate</v>
      </c>
      <c r="G51">
        <f>'Slabs (Poly)'!I51</f>
        <v>0</v>
      </c>
    </row>
    <row r="52" spans="1:7" x14ac:dyDescent="0.2">
      <c r="A52" s="4" t="str">
        <f>[1]Enums!$A$94</f>
        <v>1.0.0</v>
      </c>
      <c r="B52" s="21" t="s">
        <v>3608</v>
      </c>
      <c r="C52" s="21" t="s">
        <v>3722</v>
      </c>
      <c r="D52" s="54" t="str">
        <f t="shared" si="0"/>
        <v>Wall (PolyEthylene Glycol)</v>
      </c>
      <c r="E52" s="54" t="str">
        <f xml:space="preserve"> 'Blocks (Poly)'!D52</f>
        <v>Block (PolyEthylene Glycol)</v>
      </c>
      <c r="F52" s="54" t="str">
        <f>VLOOKUP(E52,'Blocks (Poly)'!D:F, 3, FALSE)</f>
        <v>PolyEthylene Glycol</v>
      </c>
      <c r="G52">
        <f>'Slabs (Poly)'!I52</f>
        <v>0</v>
      </c>
    </row>
    <row r="53" spans="1:7" x14ac:dyDescent="0.2">
      <c r="A53" s="4" t="str">
        <f>[1]Enums!$A$94</f>
        <v>1.0.0</v>
      </c>
      <c r="B53" s="21" t="s">
        <v>3607</v>
      </c>
      <c r="C53" s="21" t="s">
        <v>3721</v>
      </c>
      <c r="D53" s="54" t="str">
        <f t="shared" si="0"/>
        <v>Wall (PolyEthylene Hexamethylene Dicarbamate)</v>
      </c>
      <c r="E53" s="54" t="str">
        <f xml:space="preserve"> 'Blocks (Poly)'!D53</f>
        <v>Block (PolyEthylene Hexamethylene Dicarbamate)</v>
      </c>
      <c r="F53" s="54" t="str">
        <f>VLOOKUP(E53,'Blocks (Poly)'!D:F, 3, FALSE)</f>
        <v>PolyEthylene Hexamethylene Dicarbamate</v>
      </c>
      <c r="G53">
        <f>'Slabs (Poly)'!I53</f>
        <v>0</v>
      </c>
    </row>
    <row r="54" spans="1:7" x14ac:dyDescent="0.2">
      <c r="A54" s="4" t="str">
        <f>[1]Enums!$A$94</f>
        <v>1.0.0</v>
      </c>
      <c r="B54" s="21" t="s">
        <v>3606</v>
      </c>
      <c r="C54" s="21" t="s">
        <v>3720</v>
      </c>
      <c r="D54" s="54" t="str">
        <f t="shared" si="0"/>
        <v>Wall (PolyEthylene Naphthalate)</v>
      </c>
      <c r="E54" s="54" t="str">
        <f xml:space="preserve"> 'Blocks (Poly)'!D54</f>
        <v>Block (PolyEthylene Naphthalate)</v>
      </c>
      <c r="F54" s="54" t="str">
        <f>VLOOKUP(E54,'Blocks (Poly)'!D:F, 3, FALSE)</f>
        <v>PolyEthylene Naphthalate</v>
      </c>
      <c r="G54">
        <f>'Slabs (Poly)'!I54</f>
        <v>0</v>
      </c>
    </row>
    <row r="55" spans="1:7" x14ac:dyDescent="0.2">
      <c r="A55" s="4" t="str">
        <f>[1]Enums!$A$94</f>
        <v>1.0.0</v>
      </c>
      <c r="B55" s="21" t="s">
        <v>3605</v>
      </c>
      <c r="C55" s="21" t="s">
        <v>3719</v>
      </c>
      <c r="D55" s="54" t="str">
        <f t="shared" si="0"/>
        <v>Wall (PolyEthylene Oxide)</v>
      </c>
      <c r="E55" s="54" t="str">
        <f xml:space="preserve"> 'Blocks (Poly)'!D55</f>
        <v>Block (PolyEthylene Oxide)</v>
      </c>
      <c r="F55" s="54" t="str">
        <f>VLOOKUP(E55,'Blocks (Poly)'!D:F, 3, FALSE)</f>
        <v>PolyEthylene Oxide</v>
      </c>
      <c r="G55">
        <f>'Slabs (Poly)'!I55</f>
        <v>0</v>
      </c>
    </row>
    <row r="56" spans="1:7" x14ac:dyDescent="0.2">
      <c r="A56" s="4" t="str">
        <f>[1]Enums!$A$94</f>
        <v>1.0.0</v>
      </c>
      <c r="B56" s="21" t="s">
        <v>3604</v>
      </c>
      <c r="C56" s="21" t="s">
        <v>3718</v>
      </c>
      <c r="D56" s="54" t="str">
        <f t="shared" si="0"/>
        <v>Wall (PolyEthylene Sulphide)</v>
      </c>
      <c r="E56" s="54" t="str">
        <f xml:space="preserve"> 'Blocks (Poly)'!D56</f>
        <v>Block (PolyEthylene Sulphide)</v>
      </c>
      <c r="F56" s="54" t="str">
        <f>VLOOKUP(E56,'Blocks (Poly)'!D:F, 3, FALSE)</f>
        <v>PolyEthylene Sulphide</v>
      </c>
      <c r="G56">
        <f>'Slabs (Poly)'!I56</f>
        <v>0</v>
      </c>
    </row>
    <row r="57" spans="1:7" x14ac:dyDescent="0.2">
      <c r="A57" s="4" t="str">
        <f>[1]Enums!$A$94</f>
        <v>1.0.0</v>
      </c>
      <c r="B57" s="21" t="s">
        <v>3603</v>
      </c>
      <c r="C57" s="21" t="s">
        <v>3717</v>
      </c>
      <c r="D57" s="54" t="str">
        <f t="shared" si="0"/>
        <v>Wall (PolyEthylene Terephthalate)</v>
      </c>
      <c r="E57" s="54" t="str">
        <f xml:space="preserve"> 'Blocks (Poly)'!D57</f>
        <v>Block (PolyEthylene Terephthalate)</v>
      </c>
      <c r="F57" s="54" t="str">
        <f>VLOOKUP(E57,'Blocks (Poly)'!D:F, 3, FALSE)</f>
        <v>PolyEthylene Terephthalate</v>
      </c>
      <c r="G57">
        <f>'Slabs (Poly)'!I57</f>
        <v>0</v>
      </c>
    </row>
    <row r="58" spans="1:7" x14ac:dyDescent="0.2">
      <c r="A58" s="4" t="str">
        <f>[1]Enums!$A$94</f>
        <v>1.0.0</v>
      </c>
      <c r="B58" s="21" t="s">
        <v>3602</v>
      </c>
      <c r="C58" s="21" t="s">
        <v>3716</v>
      </c>
      <c r="D58" s="54" t="str">
        <f t="shared" si="0"/>
        <v>Wall (PolyEthylene Terephthalate Glycol-Modified)</v>
      </c>
      <c r="E58" s="54" t="str">
        <f xml:space="preserve"> 'Blocks (Poly)'!D58</f>
        <v>Block (PolyEthylene Terephthalate Glycol-Modified)</v>
      </c>
      <c r="F58" s="54" t="str">
        <f>VLOOKUP(E58,'Blocks (Poly)'!D:F, 3, FALSE)</f>
        <v>PolyEthylene Terephthalate Glycol-Modified</v>
      </c>
      <c r="G58">
        <f>'Slabs (Poly)'!I58</f>
        <v>0</v>
      </c>
    </row>
    <row r="59" spans="1:7" x14ac:dyDescent="0.2">
      <c r="A59" s="4" t="str">
        <f>[1]Enums!$A$94</f>
        <v>1.0.0</v>
      </c>
      <c r="B59" s="21" t="s">
        <v>3601</v>
      </c>
      <c r="C59" s="21" t="s">
        <v>3715</v>
      </c>
      <c r="D59" s="54" t="str">
        <f t="shared" si="0"/>
        <v>Wall (PolyGlycolic Acid)</v>
      </c>
      <c r="E59" s="54" t="str">
        <f xml:space="preserve"> 'Blocks (Poly)'!D59</f>
        <v>Block (PolyGlycolic Acid)</v>
      </c>
      <c r="F59" s="54" t="str">
        <f>VLOOKUP(E59,'Blocks (Poly)'!D:F, 3, FALSE)</f>
        <v>PolyGlycolic Acid</v>
      </c>
      <c r="G59">
        <f>'Slabs (Poly)'!I59</f>
        <v>0</v>
      </c>
    </row>
    <row r="60" spans="1:7" x14ac:dyDescent="0.2">
      <c r="A60" s="4" t="str">
        <f>[1]Enums!$A$94</f>
        <v>1.0.0</v>
      </c>
      <c r="B60" s="21" t="s">
        <v>3600</v>
      </c>
      <c r="C60" s="21" t="s">
        <v>3714</v>
      </c>
      <c r="D60" s="54" t="str">
        <f t="shared" si="0"/>
        <v>Wall (PolyHexamethylene Adipamide)</v>
      </c>
      <c r="E60" s="54" t="str">
        <f xml:space="preserve"> 'Blocks (Poly)'!D60</f>
        <v>Block (PolyHexamethylene Adipamide)</v>
      </c>
      <c r="F60" s="54" t="str">
        <f>VLOOKUP(E60,'Blocks (Poly)'!D:F, 3, FALSE)</f>
        <v>PolyHexamethylene Adipamide</v>
      </c>
      <c r="G60">
        <f>'Slabs (Poly)'!I60</f>
        <v>0</v>
      </c>
    </row>
    <row r="61" spans="1:7" x14ac:dyDescent="0.2">
      <c r="A61" s="4" t="str">
        <f>[1]Enums!$A$94</f>
        <v>1.0.0</v>
      </c>
      <c r="B61" s="21" t="s">
        <v>3599</v>
      </c>
      <c r="C61" s="21" t="s">
        <v>3713</v>
      </c>
      <c r="D61" s="54" t="str">
        <f t="shared" si="0"/>
        <v>Wall (PolyHexamethylene Sebacamide)</v>
      </c>
      <c r="E61" s="54" t="str">
        <f xml:space="preserve"> 'Blocks (Poly)'!D61</f>
        <v>Block (PolyHexamethylene Sebacamide)</v>
      </c>
      <c r="F61" s="54" t="str">
        <f>VLOOKUP(E61,'Blocks (Poly)'!D:F, 3, FALSE)</f>
        <v>PolyHexamethylene Sebacamide</v>
      </c>
      <c r="G61">
        <f>'Slabs (Poly)'!I61</f>
        <v>0</v>
      </c>
    </row>
    <row r="62" spans="1:7" x14ac:dyDescent="0.2">
      <c r="A62" s="4" t="str">
        <f>[1]Enums!$A$94</f>
        <v>1.0.0</v>
      </c>
      <c r="B62" s="21" t="s">
        <v>3598</v>
      </c>
      <c r="C62" s="21" t="s">
        <v>3712</v>
      </c>
      <c r="D62" s="54" t="str">
        <f t="shared" si="0"/>
        <v>Wall (PolyHydroxyalkanoate)</v>
      </c>
      <c r="E62" s="54" t="str">
        <f xml:space="preserve"> 'Blocks (Poly)'!D62</f>
        <v>Block (PolyHydroxyalkanoate)</v>
      </c>
      <c r="F62" s="54" t="str">
        <f>VLOOKUP(E62,'Blocks (Poly)'!D:F, 3, FALSE)</f>
        <v>PolyHydroxyalkanoate</v>
      </c>
      <c r="G62">
        <f>'Slabs (Poly)'!I62</f>
        <v>0</v>
      </c>
    </row>
    <row r="63" spans="1:7" x14ac:dyDescent="0.2">
      <c r="A63" s="4" t="str">
        <f>[1]Enums!$A$94</f>
        <v>1.0.0</v>
      </c>
      <c r="B63" s="21" t="s">
        <v>3597</v>
      </c>
      <c r="C63" s="21" t="s">
        <v>3711</v>
      </c>
      <c r="D63" s="54" t="str">
        <f t="shared" si="0"/>
        <v>Wall (PolyHydroxybutyrate-Co-Hydroxyvalerate)</v>
      </c>
      <c r="E63" s="54" t="str">
        <f xml:space="preserve"> 'Blocks (Poly)'!D63</f>
        <v>Block (PolyHydroxybutyrate-Co-Hydroxyvalerate)</v>
      </c>
      <c r="F63" s="54" t="str">
        <f>VLOOKUP(E63,'Blocks (Poly)'!D:F, 3, FALSE)</f>
        <v>PolyHydroxybutyrate-Co-Hydroxyvalerate</v>
      </c>
      <c r="G63">
        <f>'Slabs (Poly)'!I63</f>
        <v>0</v>
      </c>
    </row>
    <row r="64" spans="1:7" x14ac:dyDescent="0.2">
      <c r="A64" s="4" t="str">
        <f>[1]Enums!$A$94</f>
        <v>1.0.0</v>
      </c>
      <c r="B64" s="21" t="s">
        <v>3596</v>
      </c>
      <c r="C64" s="21" t="s">
        <v>3710</v>
      </c>
      <c r="D64" s="54" t="str">
        <f t="shared" si="0"/>
        <v>Wall (PolyImide)</v>
      </c>
      <c r="E64" s="54" t="str">
        <f xml:space="preserve"> 'Blocks (Poly)'!D64</f>
        <v>Block (PolyImide)</v>
      </c>
      <c r="F64" s="54" t="str">
        <f>VLOOKUP(E64,'Blocks (Poly)'!D:F, 3, FALSE)</f>
        <v>PolyImide</v>
      </c>
      <c r="G64">
        <f>'Slabs (Poly)'!I64</f>
        <v>0</v>
      </c>
    </row>
    <row r="65" spans="1:7" x14ac:dyDescent="0.2">
      <c r="A65" s="4" t="str">
        <f>[1]Enums!$A$94</f>
        <v>1.0.0</v>
      </c>
      <c r="B65" s="21" t="s">
        <v>3595</v>
      </c>
      <c r="C65" s="21" t="s">
        <v>3709</v>
      </c>
      <c r="D65" s="54" t="str">
        <f t="shared" si="0"/>
        <v>Wall (PolyIsoBorynl Acrylate)</v>
      </c>
      <c r="E65" s="54" t="str">
        <f xml:space="preserve"> 'Blocks (Poly)'!D65</f>
        <v>Block (PolyIsoBorynl Acrylate)</v>
      </c>
      <c r="F65" s="54" t="str">
        <f>VLOOKUP(E65,'Blocks (Poly)'!D:F, 3, FALSE)</f>
        <v>PolyIsoBorynl Acrylate</v>
      </c>
      <c r="G65">
        <f>'Slabs (Poly)'!I65</f>
        <v>0</v>
      </c>
    </row>
    <row r="66" spans="1:7" x14ac:dyDescent="0.2">
      <c r="A66" s="4" t="str">
        <f>[1]Enums!$A$94</f>
        <v>1.0.0</v>
      </c>
      <c r="B66" s="21" t="s">
        <v>3594</v>
      </c>
      <c r="C66" s="21" t="s">
        <v>3708</v>
      </c>
      <c r="D66" s="54" t="str">
        <f t="shared" si="0"/>
        <v>Wall (PolyIsoButyl Acrylate)</v>
      </c>
      <c r="E66" s="54" t="str">
        <f xml:space="preserve"> 'Blocks (Poly)'!D66</f>
        <v>Block (PolyIsoButyl Acrylate)</v>
      </c>
      <c r="F66" s="54" t="str">
        <f>VLOOKUP(E66,'Blocks (Poly)'!D:F, 3, FALSE)</f>
        <v>PolyIsoButyl Acrylate</v>
      </c>
      <c r="G66">
        <f>'Slabs (Poly)'!I66</f>
        <v>0</v>
      </c>
    </row>
    <row r="67" spans="1:7" x14ac:dyDescent="0.2">
      <c r="A67" s="4" t="str">
        <f>[1]Enums!$A$94</f>
        <v>1.0.0</v>
      </c>
      <c r="B67" s="21" t="s">
        <v>3593</v>
      </c>
      <c r="C67" s="21" t="s">
        <v>3707</v>
      </c>
      <c r="D67" s="54" t="str">
        <f t="shared" si="0"/>
        <v>Wall (PolyIsoButylene)</v>
      </c>
      <c r="E67" s="54" t="str">
        <f xml:space="preserve"> 'Blocks (Poly)'!D67</f>
        <v>Block (PolyIsoButylene)</v>
      </c>
      <c r="F67" s="54" t="str">
        <f>VLOOKUP(E67,'Blocks (Poly)'!D:F, 3, FALSE)</f>
        <v>PolyIsoButylene</v>
      </c>
      <c r="G67">
        <f>'Slabs (Poly)'!I67</f>
        <v>0</v>
      </c>
    </row>
    <row r="68" spans="1:7" x14ac:dyDescent="0.2">
      <c r="A68" s="4" t="str">
        <f>[1]Enums!$A$94</f>
        <v>1.0.0</v>
      </c>
      <c r="B68" s="21" t="s">
        <v>3592</v>
      </c>
      <c r="C68" s="21" t="s">
        <v>3706</v>
      </c>
      <c r="D68" s="54" t="str">
        <f t="shared" si="0"/>
        <v>Wall (PolyIsoPrene)</v>
      </c>
      <c r="E68" s="54" t="str">
        <f xml:space="preserve"> 'Blocks (Poly)'!D68</f>
        <v>Block (PolyIsoPrene)</v>
      </c>
      <c r="F68" s="54" t="str">
        <f>VLOOKUP(E68,'Blocks (Poly)'!D:F, 3, FALSE)</f>
        <v>PolyIsoPrene</v>
      </c>
      <c r="G68">
        <f>'Slabs (Poly)'!I68</f>
        <v>6</v>
      </c>
    </row>
    <row r="69" spans="1:7" x14ac:dyDescent="0.2">
      <c r="A69" s="4" t="str">
        <f>[1]Enums!$A$94</f>
        <v>1.0.0</v>
      </c>
      <c r="B69" s="21" t="s">
        <v>3591</v>
      </c>
      <c r="C69" s="21" t="s">
        <v>3705</v>
      </c>
      <c r="D69" s="54" t="str">
        <f t="shared" ref="D69:D115" si="1">$D$1&amp;" ("&amp;F69&amp;")"</f>
        <v>Wall (PolyLactic Acid)</v>
      </c>
      <c r="E69" s="54" t="str">
        <f xml:space="preserve"> 'Blocks (Poly)'!D69</f>
        <v>Block (PolyLactic Acid)</v>
      </c>
      <c r="F69" s="54" t="str">
        <f>VLOOKUP(E69,'Blocks (Poly)'!D:F, 3, FALSE)</f>
        <v>PolyLactic Acid</v>
      </c>
      <c r="G69">
        <f>'Slabs (Poly)'!I69</f>
        <v>0</v>
      </c>
    </row>
    <row r="70" spans="1:7" x14ac:dyDescent="0.2">
      <c r="A70" s="4" t="str">
        <f>[1]Enums!$A$94</f>
        <v>1.0.0</v>
      </c>
      <c r="B70" s="21" t="s">
        <v>3590</v>
      </c>
      <c r="C70" s="21" t="s">
        <v>3704</v>
      </c>
      <c r="D70" s="54" t="str">
        <f t="shared" si="1"/>
        <v>Wall (PolyLactic-Co-Glycolic Acid)</v>
      </c>
      <c r="E70" s="54" t="str">
        <f xml:space="preserve"> 'Blocks (Poly)'!D70</f>
        <v>Block (PolyLactic-Co-Glycolic Acid)</v>
      </c>
      <c r="F70" s="54" t="str">
        <f>VLOOKUP(E70,'Blocks (Poly)'!D:F, 3, FALSE)</f>
        <v>PolyLactic-Co-Glycolic Acid</v>
      </c>
      <c r="G70">
        <f>'Slabs (Poly)'!I70</f>
        <v>0</v>
      </c>
    </row>
    <row r="71" spans="1:7" x14ac:dyDescent="0.2">
      <c r="A71" s="4" t="str">
        <f>[1]Enums!$A$94</f>
        <v>1.0.0</v>
      </c>
      <c r="B71" s="21" t="s">
        <v>3589</v>
      </c>
      <c r="C71" s="21" t="s">
        <v>3703</v>
      </c>
      <c r="D71" s="54" t="str">
        <f t="shared" si="1"/>
        <v>Wall (PolyMethyl Acrylate)</v>
      </c>
      <c r="E71" s="54" t="str">
        <f xml:space="preserve"> 'Blocks (Poly)'!D71</f>
        <v>Block (PolyMethyl Acrylate)</v>
      </c>
      <c r="F71" s="54" t="str">
        <f>VLOOKUP(E71,'Blocks (Poly)'!D:F, 3, FALSE)</f>
        <v>PolyMethyl Acrylate</v>
      </c>
      <c r="G71">
        <f>'Slabs (Poly)'!I71</f>
        <v>0</v>
      </c>
    </row>
    <row r="72" spans="1:7" x14ac:dyDescent="0.2">
      <c r="A72" s="4" t="str">
        <f>[1]Enums!$A$94</f>
        <v>1.0.0</v>
      </c>
      <c r="B72" s="21" t="s">
        <v>3588</v>
      </c>
      <c r="C72" s="21" t="s">
        <v>3702</v>
      </c>
      <c r="D72" s="54" t="str">
        <f t="shared" si="1"/>
        <v>Wall (PolyMethyl Cyanoacrylate)</v>
      </c>
      <c r="E72" s="54" t="str">
        <f xml:space="preserve"> 'Blocks (Poly)'!D72</f>
        <v>Block (PolyMethyl Cyanoacrylate)</v>
      </c>
      <c r="F72" s="54" t="str">
        <f>VLOOKUP(E72,'Blocks (Poly)'!D:F, 3, FALSE)</f>
        <v>PolyMethyl Cyanoacrylate</v>
      </c>
      <c r="G72">
        <f>'Slabs (Poly)'!I72</f>
        <v>0</v>
      </c>
    </row>
    <row r="73" spans="1:7" x14ac:dyDescent="0.2">
      <c r="A73" s="4" t="str">
        <f>[1]Enums!$A$94</f>
        <v>1.0.0</v>
      </c>
      <c r="B73" s="21" t="s">
        <v>3587</v>
      </c>
      <c r="C73" s="21" t="s">
        <v>3701</v>
      </c>
      <c r="D73" s="54" t="str">
        <f t="shared" si="1"/>
        <v>Wall (PolyMethyl Methacrylate)</v>
      </c>
      <c r="E73" s="54" t="str">
        <f xml:space="preserve"> 'Blocks (Poly)'!D73</f>
        <v>Block (PolyMethyl Methacrylate)</v>
      </c>
      <c r="F73" s="54" t="str">
        <f>VLOOKUP(E73,'Blocks (Poly)'!D:F, 3, FALSE)</f>
        <v>PolyMethyl Methacrylate</v>
      </c>
      <c r="G73">
        <f>'Slabs (Poly)'!I73</f>
        <v>0</v>
      </c>
    </row>
    <row r="74" spans="1:7" x14ac:dyDescent="0.2">
      <c r="A74" s="4" t="str">
        <f>[1]Enums!$A$94</f>
        <v>1.0.0</v>
      </c>
      <c r="B74" s="21" t="s">
        <v>3586</v>
      </c>
      <c r="C74" s="21" t="s">
        <v>3700</v>
      </c>
      <c r="D74" s="54" t="str">
        <f t="shared" si="1"/>
        <v>Wall (PolyM-Methyl Styrene)</v>
      </c>
      <c r="E74" s="54" t="str">
        <f xml:space="preserve"> 'Blocks (Poly)'!D74</f>
        <v>Block (PolyM-Methyl Styrene)</v>
      </c>
      <c r="F74" s="54" t="str">
        <f>VLOOKUP(E74,'Blocks (Poly)'!D:F, 3, FALSE)</f>
        <v>PolyM-Methyl Styrene</v>
      </c>
      <c r="G74">
        <f>'Slabs (Poly)'!I74</f>
        <v>0</v>
      </c>
    </row>
    <row r="75" spans="1:7" x14ac:dyDescent="0.2">
      <c r="A75" s="4" t="str">
        <f>[1]Enums!$A$94</f>
        <v>1.0.0</v>
      </c>
      <c r="B75" s="21" t="s">
        <v>3585</v>
      </c>
      <c r="C75" s="21" t="s">
        <v>3699</v>
      </c>
      <c r="D75" s="54" t="str">
        <f t="shared" si="1"/>
        <v>Wall (PolyM-Phenylene Isophthalamide)</v>
      </c>
      <c r="E75" s="54" t="str">
        <f xml:space="preserve"> 'Blocks (Poly)'!D75</f>
        <v>Block (PolyM-Phenylene Isophthalamide)</v>
      </c>
      <c r="F75" s="54" t="str">
        <f>VLOOKUP(E75,'Blocks (Poly)'!D:F, 3, FALSE)</f>
        <v>PolyM-Phenylene Isophthalamide</v>
      </c>
      <c r="G75">
        <f>'Slabs (Poly)'!I75</f>
        <v>0</v>
      </c>
    </row>
    <row r="76" spans="1:7" x14ac:dyDescent="0.2">
      <c r="A76" s="4" t="str">
        <f>[1]Enums!$A$94</f>
        <v>1.0.0</v>
      </c>
      <c r="B76" s="21" t="s">
        <v>3584</v>
      </c>
      <c r="C76" s="21" t="s">
        <v>3698</v>
      </c>
      <c r="D76" s="54" t="str">
        <f t="shared" si="1"/>
        <v>Wall (PolyN-Butyl Acrylate)</v>
      </c>
      <c r="E76" s="54" t="str">
        <f xml:space="preserve"> 'Blocks (Poly)'!D76</f>
        <v>Block (PolyN-Butyl Acrylate)</v>
      </c>
      <c r="F76" s="54" t="str">
        <f>VLOOKUP(E76,'Blocks (Poly)'!D:F, 3, FALSE)</f>
        <v>PolyN-Butyl Acrylate</v>
      </c>
      <c r="G76">
        <f>'Slabs (Poly)'!I76</f>
        <v>0</v>
      </c>
    </row>
    <row r="77" spans="1:7" x14ac:dyDescent="0.2">
      <c r="A77" s="4" t="str">
        <f>[1]Enums!$A$94</f>
        <v>1.0.0</v>
      </c>
      <c r="B77" s="21" t="s">
        <v>3583</v>
      </c>
      <c r="C77" s="21" t="s">
        <v>3697</v>
      </c>
      <c r="D77" s="54" t="str">
        <f t="shared" si="1"/>
        <v>Wall (PolyOxymethylene)</v>
      </c>
      <c r="E77" s="54" t="str">
        <f xml:space="preserve"> 'Blocks (Poly)'!D77</f>
        <v>Block (PolyOxymethylene)</v>
      </c>
      <c r="F77" s="54" t="str">
        <f>VLOOKUP(E77,'Blocks (Poly)'!D:F, 3, FALSE)</f>
        <v>PolyOxymethylene</v>
      </c>
      <c r="G77">
        <f>'Slabs (Poly)'!I77</f>
        <v>0</v>
      </c>
    </row>
    <row r="78" spans="1:7" x14ac:dyDescent="0.2">
      <c r="A78" s="4" t="str">
        <f>[1]Enums!$A$94</f>
        <v>1.0.0</v>
      </c>
      <c r="B78" s="21" t="s">
        <v>3582</v>
      </c>
      <c r="C78" s="21" t="s">
        <v>3696</v>
      </c>
      <c r="D78" s="54" t="str">
        <f t="shared" si="1"/>
        <v>Wall (PolyPentamethylene Hexamethylene Dicarbamate)</v>
      </c>
      <c r="E78" s="54" t="str">
        <f xml:space="preserve"> 'Blocks (Poly)'!D78</f>
        <v>Block (PolyPentamethylene Hexamethylene Dicarbamate)</v>
      </c>
      <c r="F78" s="54" t="str">
        <f>VLOOKUP(E78,'Blocks (Poly)'!D:F, 3, FALSE)</f>
        <v>PolyPentamethylene Hexamethylene Dicarbamate</v>
      </c>
      <c r="G78">
        <f>'Slabs (Poly)'!I78</f>
        <v>0</v>
      </c>
    </row>
    <row r="79" spans="1:7" x14ac:dyDescent="0.2">
      <c r="A79" s="4" t="str">
        <f>[1]Enums!$A$94</f>
        <v>1.0.0</v>
      </c>
      <c r="B79" s="21" t="s">
        <v>3581</v>
      </c>
      <c r="C79" s="21" t="s">
        <v>3695</v>
      </c>
      <c r="D79" s="54" t="str">
        <f t="shared" si="1"/>
        <v>Wall (PolyPhenol)</v>
      </c>
      <c r="E79" s="54" t="str">
        <f xml:space="preserve"> 'Blocks (Poly)'!D79</f>
        <v>Block (PolyPhenol)</v>
      </c>
      <c r="F79" s="54" t="str">
        <f>VLOOKUP(E79,'Blocks (Poly)'!D:F, 3, FALSE)</f>
        <v>PolyPhenol</v>
      </c>
      <c r="G79">
        <f>'Slabs (Poly)'!I79</f>
        <v>0</v>
      </c>
    </row>
    <row r="80" spans="1:7" x14ac:dyDescent="0.2">
      <c r="A80" s="4" t="str">
        <f>[1]Enums!$A$94</f>
        <v>1.0.0</v>
      </c>
      <c r="B80" s="21" t="s">
        <v>3580</v>
      </c>
      <c r="C80" s="21" t="s">
        <v>3694</v>
      </c>
      <c r="D80" s="54" t="str">
        <f t="shared" si="1"/>
        <v>Wall (PolyPhenylene Oxide)</v>
      </c>
      <c r="E80" s="54" t="str">
        <f xml:space="preserve"> 'Blocks (Poly)'!D80</f>
        <v>Block (PolyPhenylene Oxide)</v>
      </c>
      <c r="F80" s="54" t="str">
        <f>VLOOKUP(E80,'Blocks (Poly)'!D:F, 3, FALSE)</f>
        <v>PolyPhenylene Oxide</v>
      </c>
      <c r="G80">
        <f>'Slabs (Poly)'!I80</f>
        <v>0</v>
      </c>
    </row>
    <row r="81" spans="1:7" x14ac:dyDescent="0.2">
      <c r="A81" s="4" t="str">
        <f>[1]Enums!$A$94</f>
        <v>1.0.0</v>
      </c>
      <c r="B81" s="21" t="s">
        <v>3579</v>
      </c>
      <c r="C81" s="21" t="s">
        <v>3693</v>
      </c>
      <c r="D81" s="54" t="str">
        <f t="shared" si="1"/>
        <v>Wall (PolyPhosphazene)</v>
      </c>
      <c r="E81" s="54" t="str">
        <f xml:space="preserve"> 'Blocks (Poly)'!D81</f>
        <v>Block (PolyPhosphazene)</v>
      </c>
      <c r="F81" s="54" t="str">
        <f>VLOOKUP(E81,'Blocks (Poly)'!D:F, 3, FALSE)</f>
        <v>PolyPhosphazene</v>
      </c>
      <c r="G81">
        <f>'Slabs (Poly)'!I81</f>
        <v>0</v>
      </c>
    </row>
    <row r="82" spans="1:7" x14ac:dyDescent="0.2">
      <c r="A82" s="4" t="str">
        <f>[1]Enums!$A$94</f>
        <v>1.0.0</v>
      </c>
      <c r="B82" s="21" t="s">
        <v>3578</v>
      </c>
      <c r="C82" s="21" t="s">
        <v>3692</v>
      </c>
      <c r="D82" s="54" t="str">
        <f t="shared" si="1"/>
        <v>Wall (PolyP-Methyl Styrene)</v>
      </c>
      <c r="E82" s="54" t="str">
        <f xml:space="preserve"> 'Blocks (Poly)'!D82</f>
        <v>Block (PolyP-Methyl Styrene)</v>
      </c>
      <c r="F82" s="54" t="str">
        <f>VLOOKUP(E82,'Blocks (Poly)'!D:F, 3, FALSE)</f>
        <v>PolyP-Methyl Styrene</v>
      </c>
      <c r="G82">
        <f>'Slabs (Poly)'!I82</f>
        <v>0</v>
      </c>
    </row>
    <row r="83" spans="1:7" x14ac:dyDescent="0.2">
      <c r="A83" s="4" t="str">
        <f>[1]Enums!$A$94</f>
        <v>1.0.0</v>
      </c>
      <c r="B83" s="21" t="s">
        <v>3577</v>
      </c>
      <c r="C83" s="21" t="s">
        <v>3691</v>
      </c>
      <c r="D83" s="54" t="str">
        <f t="shared" si="1"/>
        <v>Wall (PolyP-Phenylene Sulphide)</v>
      </c>
      <c r="E83" s="54" t="str">
        <f xml:space="preserve"> 'Blocks (Poly)'!D83</f>
        <v>Block (PolyP-Phenylene Sulphide)</v>
      </c>
      <c r="F83" s="54" t="str">
        <f>VLOOKUP(E83,'Blocks (Poly)'!D:F, 3, FALSE)</f>
        <v>PolyP-Phenylene Sulphide</v>
      </c>
      <c r="G83">
        <f>'Slabs (Poly)'!I83</f>
        <v>0</v>
      </c>
    </row>
    <row r="84" spans="1:7" x14ac:dyDescent="0.2">
      <c r="A84" s="4" t="str">
        <f>[1]Enums!$A$94</f>
        <v>1.0.0</v>
      </c>
      <c r="B84" s="21" t="s">
        <v>3576</v>
      </c>
      <c r="C84" s="21" t="s">
        <v>3690</v>
      </c>
      <c r="D84" s="54" t="str">
        <f t="shared" si="1"/>
        <v>Wall (PolyP-Phenylene Terephthalamide)</v>
      </c>
      <c r="E84" s="54" t="str">
        <f xml:space="preserve"> 'Blocks (Poly)'!D84</f>
        <v>Block (PolyP-Phenylene Terephthalamide)</v>
      </c>
      <c r="F84" s="54" t="str">
        <f>VLOOKUP(E84,'Blocks (Poly)'!D:F, 3, FALSE)</f>
        <v>PolyP-Phenylene Terephthalamide</v>
      </c>
      <c r="G84">
        <f>'Slabs (Poly)'!I84</f>
        <v>0</v>
      </c>
    </row>
    <row r="85" spans="1:7" x14ac:dyDescent="0.2">
      <c r="A85" s="4" t="str">
        <f>[1]Enums!$A$94</f>
        <v>1.0.0</v>
      </c>
      <c r="B85" s="21" t="s">
        <v>3575</v>
      </c>
      <c r="C85" s="21" t="s">
        <v>3689</v>
      </c>
      <c r="D85" s="54" t="str">
        <f t="shared" si="1"/>
        <v>Wall (PolyPropylene)</v>
      </c>
      <c r="E85" s="54" t="str">
        <f xml:space="preserve"> 'Blocks (Poly)'!D85</f>
        <v>Block (PolyPropylene)</v>
      </c>
      <c r="F85" s="54" t="str">
        <f>VLOOKUP(E85,'Blocks (Poly)'!D:F, 3, FALSE)</f>
        <v>PolyPropylene</v>
      </c>
      <c r="G85">
        <f>'Slabs (Poly)'!I85</f>
        <v>0</v>
      </c>
    </row>
    <row r="86" spans="1:7" x14ac:dyDescent="0.2">
      <c r="A86" s="4" t="str">
        <f>[1]Enums!$A$94</f>
        <v>1.0.0</v>
      </c>
      <c r="B86" s="21" t="s">
        <v>3574</v>
      </c>
      <c r="C86" s="21" t="s">
        <v>3688</v>
      </c>
      <c r="D86" s="54" t="str">
        <f t="shared" si="1"/>
        <v>Wall (PolyPropylene Glycol)</v>
      </c>
      <c r="E86" s="54" t="str">
        <f xml:space="preserve"> 'Blocks (Poly)'!D86</f>
        <v>Block (PolyPropylene Glycol)</v>
      </c>
      <c r="F86" s="54" t="str">
        <f>VLOOKUP(E86,'Blocks (Poly)'!D:F, 3, FALSE)</f>
        <v>PolyPropylene Glycol</v>
      </c>
      <c r="G86">
        <f>'Slabs (Poly)'!I86</f>
        <v>0</v>
      </c>
    </row>
    <row r="87" spans="1:7" x14ac:dyDescent="0.2">
      <c r="A87" s="4" t="str">
        <f>[1]Enums!$A$94</f>
        <v>1.0.0</v>
      </c>
      <c r="B87" s="21" t="s">
        <v>3573</v>
      </c>
      <c r="C87" s="21" t="s">
        <v>3687</v>
      </c>
      <c r="D87" s="54" t="str">
        <f t="shared" si="1"/>
        <v>Wall (PolyPropylene Oxide)</v>
      </c>
      <c r="E87" s="54" t="str">
        <f xml:space="preserve"> 'Blocks (Poly)'!D87</f>
        <v>Block (PolyPropylene Oxide)</v>
      </c>
      <c r="F87" s="54" t="str">
        <f>VLOOKUP(E87,'Blocks (Poly)'!D:F, 3, FALSE)</f>
        <v>PolyPropylene Oxide</v>
      </c>
      <c r="G87">
        <f>'Slabs (Poly)'!I87</f>
        <v>0</v>
      </c>
    </row>
    <row r="88" spans="1:7" x14ac:dyDescent="0.2">
      <c r="A88" s="4" t="str">
        <f>[1]Enums!$A$94</f>
        <v>1.0.0</v>
      </c>
      <c r="B88" s="21" t="s">
        <v>3572</v>
      </c>
      <c r="C88" s="21" t="s">
        <v>3686</v>
      </c>
      <c r="D88" s="54" t="str">
        <f t="shared" si="1"/>
        <v>Wall (PolyStyrene)</v>
      </c>
      <c r="E88" s="54" t="str">
        <f xml:space="preserve"> 'Blocks (Poly)'!D88</f>
        <v>Block (PolyStyrene)</v>
      </c>
      <c r="F88" s="54" t="str">
        <f>VLOOKUP(E88,'Blocks (Poly)'!D:F, 3, FALSE)</f>
        <v>PolyStyrene</v>
      </c>
      <c r="G88">
        <f>'Slabs (Poly)'!I88</f>
        <v>0</v>
      </c>
    </row>
    <row r="89" spans="1:7" x14ac:dyDescent="0.2">
      <c r="A89" s="4" t="str">
        <f>[1]Enums!$A$94</f>
        <v>1.0.0</v>
      </c>
      <c r="B89" s="21" t="s">
        <v>3571</v>
      </c>
      <c r="C89" s="21" t="s">
        <v>3685</v>
      </c>
      <c r="D89" s="54" t="str">
        <f t="shared" si="1"/>
        <v>Wall (PolyTert-Butyl Acrylate)</v>
      </c>
      <c r="E89" s="54" t="str">
        <f xml:space="preserve"> 'Blocks (Poly)'!D89</f>
        <v>Block (PolyTert-Butyl Acrylate)</v>
      </c>
      <c r="F89" s="54" t="str">
        <f>VLOOKUP(E89,'Blocks (Poly)'!D:F, 3, FALSE)</f>
        <v>PolyTert-Butyl Acrylate</v>
      </c>
      <c r="G89">
        <f>'Slabs (Poly)'!I89</f>
        <v>0</v>
      </c>
    </row>
    <row r="90" spans="1:7" x14ac:dyDescent="0.2">
      <c r="A90" s="4" t="str">
        <f>[1]Enums!$A$94</f>
        <v>1.0.0</v>
      </c>
      <c r="B90" s="21" t="s">
        <v>3570</v>
      </c>
      <c r="C90" s="21" t="s">
        <v>3684</v>
      </c>
      <c r="D90" s="54" t="str">
        <f t="shared" si="1"/>
        <v>Wall (PolyTetraFluoroEthylene)</v>
      </c>
      <c r="E90" s="54" t="str">
        <f xml:space="preserve"> 'Blocks (Poly)'!D90</f>
        <v>Block (PolyTetraFluoroEthylene)</v>
      </c>
      <c r="F90" s="54" t="str">
        <f>VLOOKUP(E90,'Blocks (Poly)'!D:F, 3, FALSE)</f>
        <v>PolyTetraFluoroEthylene</v>
      </c>
      <c r="G90">
        <f>'Slabs (Poly)'!I90</f>
        <v>0</v>
      </c>
    </row>
    <row r="91" spans="1:7" x14ac:dyDescent="0.2">
      <c r="A91" s="4" t="str">
        <f>[1]Enums!$A$94</f>
        <v>1.0.0</v>
      </c>
      <c r="B91" s="21" t="s">
        <v>3569</v>
      </c>
      <c r="C91" s="21" t="s">
        <v>3683</v>
      </c>
      <c r="D91" s="54" t="str">
        <f t="shared" si="1"/>
        <v>Wall (PolyTetramethylene Ether Glycol)</v>
      </c>
      <c r="E91" s="54" t="str">
        <f xml:space="preserve"> 'Blocks (Poly)'!D91</f>
        <v>Block (PolyTetramethylene Ether Glycol)</v>
      </c>
      <c r="F91" s="54" t="str">
        <f>VLOOKUP(E91,'Blocks (Poly)'!D:F, 3, FALSE)</f>
        <v>PolyTetramethylene Ether Glycol</v>
      </c>
      <c r="G91">
        <f>'Slabs (Poly)'!I91</f>
        <v>0</v>
      </c>
    </row>
    <row r="92" spans="1:7" x14ac:dyDescent="0.2">
      <c r="A92" s="4" t="str">
        <f>[1]Enums!$A$94</f>
        <v>1.0.0</v>
      </c>
      <c r="B92" s="21" t="s">
        <v>3568</v>
      </c>
      <c r="C92" s="21" t="s">
        <v>3682</v>
      </c>
      <c r="D92" s="54" t="str">
        <f t="shared" si="1"/>
        <v>Wall (PolyTetramethylene Glycol)</v>
      </c>
      <c r="E92" s="54" t="str">
        <f xml:space="preserve"> 'Blocks (Poly)'!D92</f>
        <v>Block (PolyTetramethylene Glycol)</v>
      </c>
      <c r="F92" s="54" t="str">
        <f>VLOOKUP(E92,'Blocks (Poly)'!D:F, 3, FALSE)</f>
        <v>PolyTetramethylene Glycol</v>
      </c>
      <c r="G92">
        <f>'Slabs (Poly)'!I92</f>
        <v>0</v>
      </c>
    </row>
    <row r="93" spans="1:7" x14ac:dyDescent="0.2">
      <c r="A93" s="4" t="str">
        <f>[1]Enums!$A$94</f>
        <v>1.0.0</v>
      </c>
      <c r="B93" s="21" t="s">
        <v>3567</v>
      </c>
      <c r="C93" s="21" t="s">
        <v>3681</v>
      </c>
      <c r="D93" s="54" t="str">
        <f t="shared" si="1"/>
        <v>Wall (PolyThiazyl)</v>
      </c>
      <c r="E93" s="54" t="str">
        <f xml:space="preserve"> 'Blocks (Poly)'!D93</f>
        <v>Block (PolyThiazyl)</v>
      </c>
      <c r="F93" s="54" t="str">
        <f>VLOOKUP(E93,'Blocks (Poly)'!D:F, 3, FALSE)</f>
        <v>PolyThiazyl</v>
      </c>
      <c r="G93">
        <f>'Slabs (Poly)'!I93</f>
        <v>0</v>
      </c>
    </row>
    <row r="94" spans="1:7" x14ac:dyDescent="0.2">
      <c r="A94" s="4" t="str">
        <f>[1]Enums!$A$94</f>
        <v>1.0.0</v>
      </c>
      <c r="B94" s="21" t="s">
        <v>3566</v>
      </c>
      <c r="C94" s="21" t="s">
        <v>3680</v>
      </c>
      <c r="D94" s="54" t="str">
        <f t="shared" si="1"/>
        <v>Wall (PolyTrimethylene Terephthalate)</v>
      </c>
      <c r="E94" s="54" t="str">
        <f xml:space="preserve"> 'Blocks (Poly)'!D94</f>
        <v>Block (PolyTrimethylene Terephthalate)</v>
      </c>
      <c r="F94" s="54" t="str">
        <f>VLOOKUP(E94,'Blocks (Poly)'!D:F, 3, FALSE)</f>
        <v>PolyTrimethylene Terephthalate</v>
      </c>
      <c r="G94">
        <f>'Slabs (Poly)'!I94</f>
        <v>0</v>
      </c>
    </row>
    <row r="95" spans="1:7" x14ac:dyDescent="0.2">
      <c r="A95" s="4" t="str">
        <f>[1]Enums!$A$94</f>
        <v>1.0.0</v>
      </c>
      <c r="B95" s="21" t="s">
        <v>3565</v>
      </c>
      <c r="C95" s="21" t="s">
        <v>3679</v>
      </c>
      <c r="D95" s="54" t="str">
        <f t="shared" si="1"/>
        <v>Wall (PolyUrethane)</v>
      </c>
      <c r="E95" s="54" t="str">
        <f xml:space="preserve"> 'Blocks (Poly)'!D95</f>
        <v>Block (PolyUrethane)</v>
      </c>
      <c r="F95" s="54" t="str">
        <f>VLOOKUP(E95,'Blocks (Poly)'!D:F, 3, FALSE)</f>
        <v>PolyUrethane</v>
      </c>
      <c r="G95">
        <f>'Slabs (Poly)'!I95</f>
        <v>0</v>
      </c>
    </row>
    <row r="96" spans="1:7" x14ac:dyDescent="0.2">
      <c r="A96" s="4" t="str">
        <f>[1]Enums!$A$94</f>
        <v>1.0.0</v>
      </c>
      <c r="B96" s="21" t="s">
        <v>3564</v>
      </c>
      <c r="C96" s="21" t="s">
        <v>3678</v>
      </c>
      <c r="D96" s="54" t="str">
        <f t="shared" si="1"/>
        <v>Wall (PolyVinyl Acetate)</v>
      </c>
      <c r="E96" s="54" t="str">
        <f xml:space="preserve"> 'Blocks (Poly)'!D96</f>
        <v>Block (PolyVinyl Acetate)</v>
      </c>
      <c r="F96" s="54" t="str">
        <f>VLOOKUP(E96,'Blocks (Poly)'!D:F, 3, FALSE)</f>
        <v>PolyVinyl Acetate</v>
      </c>
      <c r="G96">
        <f>'Slabs (Poly)'!I96</f>
        <v>0</v>
      </c>
    </row>
    <row r="97" spans="1:7" x14ac:dyDescent="0.2">
      <c r="A97" s="4" t="str">
        <f>[1]Enums!$A$94</f>
        <v>1.0.0</v>
      </c>
      <c r="B97" s="21" t="s">
        <v>3563</v>
      </c>
      <c r="C97" s="21" t="s">
        <v>3677</v>
      </c>
      <c r="D97" s="54" t="str">
        <f t="shared" si="1"/>
        <v>Wall (PolyVinyl Alcohol)</v>
      </c>
      <c r="E97" s="54" t="str">
        <f xml:space="preserve"> 'Blocks (Poly)'!D97</f>
        <v>Block (PolyVinyl Alcohol)</v>
      </c>
      <c r="F97" s="54" t="str">
        <f>VLOOKUP(E97,'Blocks (Poly)'!D:F, 3, FALSE)</f>
        <v>PolyVinyl Alcohol</v>
      </c>
      <c r="G97">
        <f>'Slabs (Poly)'!I97</f>
        <v>0</v>
      </c>
    </row>
    <row r="98" spans="1:7" x14ac:dyDescent="0.2">
      <c r="A98" s="4" t="str">
        <f>[1]Enums!$A$94</f>
        <v>1.0.0</v>
      </c>
      <c r="B98" s="21" t="s">
        <v>3562</v>
      </c>
      <c r="C98" s="21" t="s">
        <v>3676</v>
      </c>
      <c r="D98" s="54" t="str">
        <f t="shared" si="1"/>
        <v>Wall (PolyVinyl Butyral)</v>
      </c>
      <c r="E98" s="54" t="str">
        <f xml:space="preserve"> 'Blocks (Poly)'!D98</f>
        <v>Block (PolyVinyl Butyral)</v>
      </c>
      <c r="F98" s="54" t="str">
        <f>VLOOKUP(E98,'Blocks (Poly)'!D:F, 3, FALSE)</f>
        <v>PolyVinyl Butyral</v>
      </c>
      <c r="G98">
        <f>'Slabs (Poly)'!I98</f>
        <v>0</v>
      </c>
    </row>
    <row r="99" spans="1:7" x14ac:dyDescent="0.2">
      <c r="A99" s="4" t="str">
        <f>[1]Enums!$A$94</f>
        <v>1.0.0</v>
      </c>
      <c r="B99" s="21" t="s">
        <v>3561</v>
      </c>
      <c r="C99" s="21" t="s">
        <v>3675</v>
      </c>
      <c r="D99" s="54" t="str">
        <f t="shared" si="1"/>
        <v>Wall (PolyVinyl Chloride)</v>
      </c>
      <c r="E99" s="54" t="str">
        <f xml:space="preserve"> 'Blocks (Poly)'!D99</f>
        <v>Block (PolyVinyl Chloride)</v>
      </c>
      <c r="F99" s="54" t="str">
        <f>VLOOKUP(E99,'Blocks (Poly)'!D:F, 3, FALSE)</f>
        <v>PolyVinyl Chloride</v>
      </c>
      <c r="G99">
        <f>'Slabs (Poly)'!I99</f>
        <v>0</v>
      </c>
    </row>
    <row r="100" spans="1:7" x14ac:dyDescent="0.2">
      <c r="A100" s="4" t="str">
        <f>[1]Enums!$A$94</f>
        <v>1.0.0</v>
      </c>
      <c r="B100" s="21" t="s">
        <v>3560</v>
      </c>
      <c r="C100" s="21" t="s">
        <v>3674</v>
      </c>
      <c r="D100" s="54" t="str">
        <f t="shared" si="1"/>
        <v>Wall (PolyVinyl Chloride Acetate)</v>
      </c>
      <c r="E100" s="54" t="str">
        <f xml:space="preserve"> 'Blocks (Poly)'!D100</f>
        <v>Block (PolyVinyl Chloride Acetate)</v>
      </c>
      <c r="F100" s="54" t="str">
        <f>VLOOKUP(E100,'Blocks (Poly)'!D:F, 3, FALSE)</f>
        <v>PolyVinyl Chloride Acetate</v>
      </c>
      <c r="G100">
        <f>'Slabs (Poly)'!I100</f>
        <v>0</v>
      </c>
    </row>
    <row r="101" spans="1:7" x14ac:dyDescent="0.2">
      <c r="A101" s="4" t="str">
        <f>[1]Enums!$A$94</f>
        <v>1.0.0</v>
      </c>
      <c r="B101" s="21" t="s">
        <v>3559</v>
      </c>
      <c r="C101" s="21" t="s">
        <v>3673</v>
      </c>
      <c r="D101" s="54" t="str">
        <f t="shared" si="1"/>
        <v>Wall (PolyVinyl Fluoride)</v>
      </c>
      <c r="E101" s="54" t="str">
        <f xml:space="preserve"> 'Blocks (Poly)'!D101</f>
        <v>Block (PolyVinyl Fluoride)</v>
      </c>
      <c r="F101" s="54" t="str">
        <f>VLOOKUP(E101,'Blocks (Poly)'!D:F, 3, FALSE)</f>
        <v>PolyVinyl Fluoride</v>
      </c>
      <c r="G101">
        <f>'Slabs (Poly)'!I101</f>
        <v>0</v>
      </c>
    </row>
    <row r="102" spans="1:7" x14ac:dyDescent="0.2">
      <c r="A102" s="4" t="str">
        <f>[1]Enums!$A$94</f>
        <v>1.0.0</v>
      </c>
      <c r="B102" s="21" t="s">
        <v>3558</v>
      </c>
      <c r="C102" s="21" t="s">
        <v>3672</v>
      </c>
      <c r="D102" s="54" t="str">
        <f t="shared" si="1"/>
        <v>Wall (PolyVinyl Formal)</v>
      </c>
      <c r="E102" s="54" t="str">
        <f xml:space="preserve"> 'Blocks (Poly)'!D102</f>
        <v>Block (PolyVinyl Formal)</v>
      </c>
      <c r="F102" s="54" t="str">
        <f>VLOOKUP(E102,'Blocks (Poly)'!D:F, 3, FALSE)</f>
        <v>PolyVinyl Formal</v>
      </c>
      <c r="G102">
        <f>'Slabs (Poly)'!I102</f>
        <v>0</v>
      </c>
    </row>
    <row r="103" spans="1:7" x14ac:dyDescent="0.2">
      <c r="A103" s="4" t="str">
        <f>[1]Enums!$A$94</f>
        <v>1.0.0</v>
      </c>
      <c r="B103" s="21" t="s">
        <v>3557</v>
      </c>
      <c r="C103" s="21" t="s">
        <v>3671</v>
      </c>
      <c r="D103" s="54" t="str">
        <f t="shared" si="1"/>
        <v>Wall (PolyVinyl Methyl Ether)</v>
      </c>
      <c r="E103" s="54" t="str">
        <f xml:space="preserve"> 'Blocks (Poly)'!D103</f>
        <v>Block (PolyVinyl Methyl Ether)</v>
      </c>
      <c r="F103" s="54" t="str">
        <f>VLOOKUP(E103,'Blocks (Poly)'!D:F, 3, FALSE)</f>
        <v>PolyVinyl Methyl Ether</v>
      </c>
      <c r="G103">
        <f>'Slabs (Poly)'!I103</f>
        <v>0</v>
      </c>
    </row>
    <row r="104" spans="1:7" x14ac:dyDescent="0.2">
      <c r="A104" s="4" t="str">
        <f>[1]Enums!$A$94</f>
        <v>1.0.0</v>
      </c>
      <c r="B104" s="21" t="s">
        <v>3556</v>
      </c>
      <c r="C104" s="21" t="s">
        <v>3670</v>
      </c>
      <c r="D104" s="54" t="str">
        <f t="shared" si="1"/>
        <v>Wall (PolyVinylidene Dichloride)</v>
      </c>
      <c r="E104" s="54" t="str">
        <f xml:space="preserve"> 'Blocks (Poly)'!D104</f>
        <v>Block (PolyVinylidene Dichloride)</v>
      </c>
      <c r="F104" s="54" t="str">
        <f>VLOOKUP(E104,'Blocks (Poly)'!D:F, 3, FALSE)</f>
        <v>PolyVinylidene Dichloride</v>
      </c>
      <c r="G104">
        <f>'Slabs (Poly)'!I104</f>
        <v>0</v>
      </c>
    </row>
    <row r="105" spans="1:7" x14ac:dyDescent="0.2">
      <c r="A105" s="4" t="str">
        <f>[1]Enums!$A$94</f>
        <v>1.0.0</v>
      </c>
      <c r="B105" s="21" t="s">
        <v>3555</v>
      </c>
      <c r="C105" s="21" t="s">
        <v>3669</v>
      </c>
      <c r="D105" s="54" t="str">
        <f t="shared" si="1"/>
        <v>Wall (PolyVinylidene Fluoride)</v>
      </c>
      <c r="E105" s="54" t="str">
        <f xml:space="preserve"> 'Blocks (Poly)'!D105</f>
        <v>Block (PolyVinylidene Fluoride)</v>
      </c>
      <c r="F105" s="54" t="str">
        <f>VLOOKUP(E105,'Blocks (Poly)'!D:F, 3, FALSE)</f>
        <v>PolyVinylidene Fluoride</v>
      </c>
      <c r="G105">
        <f>'Slabs (Poly)'!I105</f>
        <v>0</v>
      </c>
    </row>
    <row r="106" spans="1:7" x14ac:dyDescent="0.2">
      <c r="A106" s="4" t="str">
        <f>[1]Enums!$A$94</f>
        <v>1.0.0</v>
      </c>
      <c r="B106" s="21" t="s">
        <v>3554</v>
      </c>
      <c r="C106" s="21" t="s">
        <v>3668</v>
      </c>
      <c r="D106" s="54" t="str">
        <f t="shared" si="1"/>
        <v>Wall (PolyVinylidene Fluoride-Trifluoroethylene)</v>
      </c>
      <c r="E106" s="54" t="str">
        <f xml:space="preserve"> 'Blocks (Poly)'!D106</f>
        <v>Block (PolyVinylidene Fluoride-Trifluoroethylene)</v>
      </c>
      <c r="F106" s="54" t="str">
        <f>VLOOKUP(E106,'Blocks (Poly)'!D:F, 3, FALSE)</f>
        <v>PolyVinylidene Fluoride-Trifluoroethylene</v>
      </c>
      <c r="G106">
        <f>'Slabs (Poly)'!I106</f>
        <v>0</v>
      </c>
    </row>
    <row r="107" spans="1:7" x14ac:dyDescent="0.2">
      <c r="A107" s="4" t="str">
        <f>[1]Enums!$A$94</f>
        <v>1.0.0</v>
      </c>
      <c r="B107" s="21" t="s">
        <v>3553</v>
      </c>
      <c r="C107" s="21" t="s">
        <v>3667</v>
      </c>
      <c r="D107" s="54" t="str">
        <f t="shared" si="1"/>
        <v>Wall (Styrene-Acrylonitrile)</v>
      </c>
      <c r="E107" s="54" t="str">
        <f xml:space="preserve"> 'Blocks (Poly)'!D107</f>
        <v>Block (Styrene-Acrylonitrile)</v>
      </c>
      <c r="F107" s="54" t="str">
        <f>VLOOKUP(E107,'Blocks (Poly)'!D:F, 3, FALSE)</f>
        <v>Styrene-Acrylonitrile</v>
      </c>
      <c r="G107">
        <f>'Slabs (Poly)'!I107</f>
        <v>0</v>
      </c>
    </row>
    <row r="108" spans="1:7" x14ac:dyDescent="0.2">
      <c r="A108" s="4" t="str">
        <f>[1]Enums!$A$94</f>
        <v>1.0.0</v>
      </c>
      <c r="B108" s="21" t="s">
        <v>3552</v>
      </c>
      <c r="C108" s="21" t="s">
        <v>3666</v>
      </c>
      <c r="D108" s="54" t="str">
        <f t="shared" si="1"/>
        <v>Wall (Styrene-Butadiene Rubber)</v>
      </c>
      <c r="E108" s="54" t="str">
        <f xml:space="preserve"> 'Blocks (Poly)'!D108</f>
        <v>Block (Styrene-Butadiene Rubber)</v>
      </c>
      <c r="F108" s="54" t="str">
        <f>VLOOKUP(E108,'Blocks (Poly)'!D:F, 3, FALSE)</f>
        <v>Styrene-Butadiene Rubber</v>
      </c>
      <c r="G108">
        <f>'Slabs (Poly)'!I108</f>
        <v>12</v>
      </c>
    </row>
    <row r="109" spans="1:7" x14ac:dyDescent="0.2">
      <c r="A109" s="4" t="str">
        <f>[1]Enums!$A$94</f>
        <v>1.0.0</v>
      </c>
      <c r="B109" s="21" t="s">
        <v>3551</v>
      </c>
      <c r="C109" s="21" t="s">
        <v>3665</v>
      </c>
      <c r="D109" s="54" t="str">
        <f t="shared" si="1"/>
        <v>Wall (Styrene-Butadiene-Styrene)</v>
      </c>
      <c r="E109" s="54" t="str">
        <f xml:space="preserve"> 'Blocks (Poly)'!D109</f>
        <v>Block (Styrene-Butadiene-Styrene)</v>
      </c>
      <c r="F109" s="54" t="str">
        <f>VLOOKUP(E109,'Blocks (Poly)'!D:F, 3, FALSE)</f>
        <v>Styrene-Butadiene-Styrene</v>
      </c>
      <c r="G109">
        <f>'Slabs (Poly)'!I109</f>
        <v>0</v>
      </c>
    </row>
    <row r="110" spans="1:7" x14ac:dyDescent="0.2">
      <c r="A110" s="4" t="str">
        <f>[1]Enums!$A$94</f>
        <v>1.0.0</v>
      </c>
      <c r="B110" s="21" t="s">
        <v>3550</v>
      </c>
      <c r="C110" s="21" t="s">
        <v>3664</v>
      </c>
      <c r="D110" s="54" t="str">
        <f t="shared" si="1"/>
        <v>Wall (Styrene-Isoprene-Styrene)</v>
      </c>
      <c r="E110" s="54" t="str">
        <f xml:space="preserve"> 'Blocks (Poly)'!D110</f>
        <v>Block (Styrene-Isoprene-Styrene)</v>
      </c>
      <c r="F110" s="54" t="str">
        <f>VLOOKUP(E110,'Blocks (Poly)'!D:F, 3, FALSE)</f>
        <v>Styrene-Isoprene-Styrene</v>
      </c>
      <c r="G110">
        <f>'Slabs (Poly)'!I110</f>
        <v>0</v>
      </c>
    </row>
    <row r="111" spans="1:7" x14ac:dyDescent="0.2">
      <c r="A111" s="4" t="str">
        <f>[1]Enums!$A$94</f>
        <v>1.0.0</v>
      </c>
      <c r="B111" s="21" t="s">
        <v>3549</v>
      </c>
      <c r="C111" s="21" t="s">
        <v>3663</v>
      </c>
      <c r="D111" s="54" t="str">
        <f t="shared" si="1"/>
        <v>Wall (Styrene-Maleic Anhydride Copolymer)</v>
      </c>
      <c r="E111" s="54" t="str">
        <f xml:space="preserve"> 'Blocks (Poly)'!D111</f>
        <v>Block (Styrene-Maleic Anhydride Copolymer)</v>
      </c>
      <c r="F111" s="54" t="str">
        <f>VLOOKUP(E111,'Blocks (Poly)'!D:F, 3, FALSE)</f>
        <v>Styrene-Maleic Anhydride Copolymer</v>
      </c>
      <c r="G111">
        <f>'Slabs (Poly)'!I111</f>
        <v>0</v>
      </c>
    </row>
    <row r="112" spans="1:7" x14ac:dyDescent="0.2">
      <c r="A112" s="4" t="str">
        <f>[1]Enums!$A$94</f>
        <v>1.0.0</v>
      </c>
      <c r="B112" s="21" t="s">
        <v>3548</v>
      </c>
      <c r="C112" s="21" t="s">
        <v>3662</v>
      </c>
      <c r="D112" s="54" t="str">
        <f t="shared" si="1"/>
        <v>Wall (Ultra-High-Molecular-Weight PolyEthylene)</v>
      </c>
      <c r="E112" s="54" t="str">
        <f xml:space="preserve"> 'Blocks (Poly)'!D112</f>
        <v>Block (Ultra-High-Molecular-Weight PolyEthylene)</v>
      </c>
      <c r="F112" s="54" t="str">
        <f>VLOOKUP(E112,'Blocks (Poly)'!D:F, 3, FALSE)</f>
        <v>Ultra-High-Molecular-Weight PolyEthylene</v>
      </c>
      <c r="G112">
        <f>'Slabs (Poly)'!I112</f>
        <v>0</v>
      </c>
    </row>
    <row r="113" spans="1:7" x14ac:dyDescent="0.2">
      <c r="A113" s="4" t="str">
        <f>[1]Enums!$A$94</f>
        <v>1.0.0</v>
      </c>
      <c r="B113" s="21" t="s">
        <v>3547</v>
      </c>
      <c r="C113" s="21" t="s">
        <v>3661</v>
      </c>
      <c r="D113" s="54" t="str">
        <f t="shared" si="1"/>
        <v>Wall (Urea-Formaldehyde Polymers)</v>
      </c>
      <c r="E113" s="54" t="str">
        <f xml:space="preserve"> 'Blocks (Poly)'!D113</f>
        <v>Block (Urea-Formaldehyde Polymers)</v>
      </c>
      <c r="F113" s="54" t="str">
        <f>VLOOKUP(E113,'Blocks (Poly)'!D:F, 3, FALSE)</f>
        <v>Urea-Formaldehyde Polymers</v>
      </c>
      <c r="G113">
        <f>'Slabs (Poly)'!I113</f>
        <v>0</v>
      </c>
    </row>
    <row r="114" spans="1:7" x14ac:dyDescent="0.2">
      <c r="A114" s="4" t="str">
        <f>[1]Enums!$A$94</f>
        <v>1.0.0</v>
      </c>
      <c r="B114" s="21" t="s">
        <v>3546</v>
      </c>
      <c r="C114" s="21" t="s">
        <v>3660</v>
      </c>
      <c r="D114" s="54" t="str">
        <f t="shared" si="1"/>
        <v>Wall (Very-Low-Density PolyEthylene)</v>
      </c>
      <c r="E114" s="54" t="str">
        <f xml:space="preserve"> 'Blocks (Poly)'!D114</f>
        <v>Block (Very-Low-Density PolyEthylene)</v>
      </c>
      <c r="F114" s="54" t="str">
        <f>VLOOKUP(E114,'Blocks (Poly)'!D:F, 3, FALSE)</f>
        <v>Very-Low-Density PolyEthylene</v>
      </c>
      <c r="G114">
        <f>'Slabs (Poly)'!I114</f>
        <v>0</v>
      </c>
    </row>
    <row r="115" spans="1:7" x14ac:dyDescent="0.2">
      <c r="A115" s="4" t="str">
        <f>[1]Enums!$A$94</f>
        <v>1.0.0</v>
      </c>
      <c r="B115" s="21" t="s">
        <v>3545</v>
      </c>
      <c r="C115" s="21" t="s">
        <v>3659</v>
      </c>
      <c r="D115" s="54" t="str">
        <f t="shared" si="1"/>
        <v>Wall (Vinyl Acetate-Acrylic Acid)</v>
      </c>
      <c r="E115" s="54" t="str">
        <f xml:space="preserve"> 'Blocks (Poly)'!D115</f>
        <v>Block (Vinyl Acetate-Acrylic Acid)</v>
      </c>
      <c r="F115" s="54" t="str">
        <f>VLOOKUP(E115,'Blocks (Poly)'!D:F, 3, FALSE)</f>
        <v>Vinyl Acetate-Acrylic Acid</v>
      </c>
      <c r="G115">
        <f>'Slabs (Poly)'!I115</f>
        <v>0</v>
      </c>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4"/>
  <sheetViews>
    <sheetView topLeftCell="A76" workbookViewId="0">
      <selection activeCell="D101" sqref="A1:G115"/>
    </sheetView>
  </sheetViews>
  <sheetFormatPr defaultRowHeight="12.75" x14ac:dyDescent="0.2"/>
  <cols>
    <col min="4" max="4" width="5.85546875" style="54" customWidth="1"/>
    <col min="5" max="5" width="5.5703125" style="54" customWidth="1"/>
    <col min="6" max="6" width="43.7109375" style="54" bestFit="1" customWidth="1"/>
    <col min="7" max="7" width="13.28515625" bestFit="1" customWidth="1"/>
  </cols>
  <sheetData>
    <row r="1" spans="1:7" ht="25.5" x14ac:dyDescent="0.2">
      <c r="A1" s="5" t="str">
        <f>[1]Enums!$A$93</f>
        <v>Version</v>
      </c>
      <c r="B1" s="19" t="s">
        <v>430</v>
      </c>
      <c r="C1" s="19" t="s">
        <v>431</v>
      </c>
      <c r="D1" s="53" t="s">
        <v>427</v>
      </c>
      <c r="E1" s="63" t="s">
        <v>4003</v>
      </c>
      <c r="F1" s="63" t="str">
        <f xml:space="preserve"> [1]Polymers!$A$1</f>
        <v>Version</v>
      </c>
      <c r="G1" s="5" t="s">
        <v>41</v>
      </c>
    </row>
    <row r="2" spans="1:7" x14ac:dyDescent="0.2">
      <c r="A2" s="4" t="str">
        <f>[1]Enums!$A$94</f>
        <v>1.0.0</v>
      </c>
      <c r="B2" s="21" t="s">
        <v>3886</v>
      </c>
      <c r="C2" s="21" t="s">
        <v>4000</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[1]Enums!$A$94</f>
        <v>1.0.0</v>
      </c>
      <c r="B3" s="21" t="s">
        <v>3885</v>
      </c>
      <c r="C3" s="21" t="s">
        <v>3999</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t="str">
        <f>[1]Enums!$A$94</f>
        <v>1.0.0</v>
      </c>
      <c r="B4" s="21" t="s">
        <v>3884</v>
      </c>
      <c r="C4" s="21" t="s">
        <v>3998</v>
      </c>
      <c r="D4" s="54" t="str">
        <f t="shared" si="0"/>
        <v>Stairs (Alkyd Resin)</v>
      </c>
      <c r="E4" s="54" t="str">
        <f xml:space="preserve"> 'Blocks (Poly)'!D4</f>
        <v>Block (Alkyd Resin)</v>
      </c>
      <c r="F4" s="54" t="str">
        <f>VLOOKUP(E4,'Blocks (Poly)'!D:F, 3, FALSE)</f>
        <v>Alkyd Resin</v>
      </c>
      <c r="G4">
        <f>'Slabs (Poly)'!I4</f>
        <v>0</v>
      </c>
    </row>
    <row r="5" spans="1:7" x14ac:dyDescent="0.2">
      <c r="A5" s="4" t="str">
        <f>[1]Enums!$A$94</f>
        <v>1.0.0</v>
      </c>
      <c r="B5" s="21" t="s">
        <v>3883</v>
      </c>
      <c r="C5" s="21" t="s">
        <v>3997</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t="str">
        <f>[1]Enums!$A$94</f>
        <v>1.0.0</v>
      </c>
      <c r="B6" s="21" t="s">
        <v>3882</v>
      </c>
      <c r="C6" s="21" t="s">
        <v>3996</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t="str">
        <f>[1]Enums!$A$94</f>
        <v>1.0.0</v>
      </c>
      <c r="B7" s="21" t="s">
        <v>3881</v>
      </c>
      <c r="C7" s="21" t="s">
        <v>3995</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t="str">
        <f>[1]Enums!$A$94</f>
        <v>1.0.0</v>
      </c>
      <c r="B8" s="21" t="s">
        <v>3880</v>
      </c>
      <c r="C8" s="21" t="s">
        <v>3994</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[1]Enums!$A$94</f>
        <v>1.0.0</v>
      </c>
      <c r="B9" s="21" t="s">
        <v>3879</v>
      </c>
      <c r="C9" s="21" t="s">
        <v>3993</v>
      </c>
      <c r="D9" s="54" t="str">
        <f t="shared" si="0"/>
        <v>Stairs (Cellulosic)</v>
      </c>
      <c r="E9" s="54" t="str">
        <f xml:space="preserve"> 'Blocks (Poly)'!D9</f>
        <v>Block (Cellulosic)</v>
      </c>
      <c r="F9" s="54" t="str">
        <f>VLOOKUP(E9,'Blocks (Poly)'!D:F, 3, FALSE)</f>
        <v>Cellulosic</v>
      </c>
      <c r="G9">
        <f>'Slabs (Poly)'!I9</f>
        <v>0</v>
      </c>
    </row>
    <row r="10" spans="1:7" x14ac:dyDescent="0.2">
      <c r="A10" s="4" t="str">
        <f>[1]Enums!$A$94</f>
        <v>1.0.0</v>
      </c>
      <c r="B10" s="21" t="s">
        <v>3878</v>
      </c>
      <c r="C10" s="21" t="s">
        <v>3992</v>
      </c>
      <c r="D10" s="54" t="str">
        <f t="shared" si="0"/>
        <v>Stairs (Chitin)</v>
      </c>
      <c r="E10" s="54" t="str">
        <f xml:space="preserve"> 'Blocks (Poly)'!D10</f>
        <v>Block (Chitin)</v>
      </c>
      <c r="F10" s="54" t="str">
        <f>VLOOKUP(E10,'Blocks (Poly)'!D:F, 3, FALSE)</f>
        <v>Chitin</v>
      </c>
      <c r="G10">
        <f>'Slabs (Poly)'!I10</f>
        <v>0</v>
      </c>
    </row>
    <row r="11" spans="1:7" x14ac:dyDescent="0.2">
      <c r="A11" s="4" t="str">
        <f>[1]Enums!$A$94</f>
        <v>1.0.0</v>
      </c>
      <c r="B11" s="21" t="s">
        <v>3877</v>
      </c>
      <c r="C11" s="21" t="s">
        <v>3991</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t="str">
        <f>[1]Enums!$A$94</f>
        <v>1.0.0</v>
      </c>
      <c r="B12" s="21" t="s">
        <v>3876</v>
      </c>
      <c r="C12" s="21" t="s">
        <v>3990</v>
      </c>
      <c r="D12" s="54" t="str">
        <f t="shared" si="0"/>
        <v>Stairs (Epoxy Resin)</v>
      </c>
      <c r="E12" s="54" t="str">
        <f xml:space="preserve"> 'Blocks (Poly)'!D12</f>
        <v>Block (Epoxy Resin)</v>
      </c>
      <c r="F12" s="54" t="str">
        <f>VLOOKUP(E12,'Blocks (Poly)'!D:F, 3, FALSE)</f>
        <v>Epoxy Resin</v>
      </c>
      <c r="G12">
        <f>'Slabs (Poly)'!I12</f>
        <v>0</v>
      </c>
    </row>
    <row r="13" spans="1:7" x14ac:dyDescent="0.2">
      <c r="A13" s="4" t="str">
        <f>[1]Enums!$A$94</f>
        <v>1.0.0</v>
      </c>
      <c r="B13" s="21" t="s">
        <v>3875</v>
      </c>
      <c r="C13" s="21" t="s">
        <v>3989</v>
      </c>
      <c r="D13" s="54" t="str">
        <f t="shared" si="0"/>
        <v>Stairs (Ethoxylates)</v>
      </c>
      <c r="E13" s="54" t="str">
        <f xml:space="preserve"> 'Blocks (Poly)'!D13</f>
        <v>Block (Ethoxylates)</v>
      </c>
      <c r="F13" s="54" t="str">
        <f>VLOOKUP(E13,'Blocks (Poly)'!D:F, 3, FALSE)</f>
        <v>Ethoxylates</v>
      </c>
      <c r="G13">
        <f>'Slabs (Poly)'!I13</f>
        <v>0</v>
      </c>
    </row>
    <row r="14" spans="1:7" x14ac:dyDescent="0.2">
      <c r="A14" s="4" t="str">
        <f>[1]Enums!$A$94</f>
        <v>1.0.0</v>
      </c>
      <c r="B14" s="21" t="s">
        <v>3874</v>
      </c>
      <c r="C14" s="21" t="s">
        <v>3988</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t="str">
        <f>[1]Enums!$A$94</f>
        <v>1.0.0</v>
      </c>
      <c r="B15" s="21" t="s">
        <v>3873</v>
      </c>
      <c r="C15" s="21" t="s">
        <v>3987</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[1]Enums!$A$94</f>
        <v>1.0.0</v>
      </c>
      <c r="B16" s="21" t="s">
        <v>3872</v>
      </c>
      <c r="C16" s="21" t="s">
        <v>3986</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[1]Enums!$A$94</f>
        <v>1.0.0</v>
      </c>
      <c r="B17" s="21" t="s">
        <v>3871</v>
      </c>
      <c r="C17" s="21" t="s">
        <v>3985</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t="str">
        <f>[1]Enums!$A$94</f>
        <v>1.0.0</v>
      </c>
      <c r="B18" s="21" t="s">
        <v>3870</v>
      </c>
      <c r="C18" s="21" t="s">
        <v>3984</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t="str">
        <f>[1]Enums!$A$94</f>
        <v>1.0.0</v>
      </c>
      <c r="B19" s="21" t="s">
        <v>3869</v>
      </c>
      <c r="C19" s="21" t="s">
        <v>3983</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t="str">
        <f>[1]Enums!$A$94</f>
        <v>1.0.0</v>
      </c>
      <c r="B20" s="21" t="s">
        <v>3868</v>
      </c>
      <c r="C20" s="21" t="s">
        <v>3982</v>
      </c>
      <c r="D20" s="54" t="str">
        <f t="shared" si="0"/>
        <v>Stairs (Lignin)</v>
      </c>
      <c r="E20" s="54" t="str">
        <f xml:space="preserve"> 'Blocks (Poly)'!D20</f>
        <v>Block (Lignin)</v>
      </c>
      <c r="F20" s="54" t="str">
        <f>VLOOKUP(E20,'Blocks (Poly)'!D:F, 3, FALSE)</f>
        <v>Lignin</v>
      </c>
      <c r="G20">
        <f>'Slabs (Poly)'!I20</f>
        <v>0</v>
      </c>
    </row>
    <row r="21" spans="1:7" x14ac:dyDescent="0.2">
      <c r="A21" s="4" t="str">
        <f>[1]Enums!$A$94</f>
        <v>1.0.0</v>
      </c>
      <c r="B21" s="21" t="s">
        <v>3867</v>
      </c>
      <c r="C21" s="21" t="s">
        <v>3981</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[1]Enums!$A$94</f>
        <v>1.0.0</v>
      </c>
      <c r="B22" s="21" t="s">
        <v>3866</v>
      </c>
      <c r="C22" s="21" t="s">
        <v>3980</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[1]Enums!$A$94</f>
        <v>1.0.0</v>
      </c>
      <c r="B23" s="21" t="s">
        <v>3865</v>
      </c>
      <c r="C23" s="21" t="s">
        <v>3979</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[1]Enums!$A$94</f>
        <v>1.0.0</v>
      </c>
      <c r="B24" s="21" t="s">
        <v>3864</v>
      </c>
      <c r="C24" s="21" t="s">
        <v>3978</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t="str">
        <f>[1]Enums!$A$94</f>
        <v>1.0.0</v>
      </c>
      <c r="B25" s="21" t="s">
        <v>3863</v>
      </c>
      <c r="C25" s="21" t="s">
        <v>3977</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[1]Enums!$A$94</f>
        <v>1.0.0</v>
      </c>
      <c r="B26" s="21" t="s">
        <v>3862</v>
      </c>
      <c r="C26" s="21" t="s">
        <v>3976</v>
      </c>
      <c r="D26" s="54" t="str">
        <f t="shared" si="0"/>
        <v>Stairs (Metaldehyde)</v>
      </c>
      <c r="E26" s="54" t="str">
        <f xml:space="preserve"> 'Blocks (Poly)'!D26</f>
        <v>Block (Metaldehyde)</v>
      </c>
      <c r="F26" s="54" t="str">
        <f>VLOOKUP(E26,'Blocks (Poly)'!D:F, 3, FALSE)</f>
        <v>Metaldehyde</v>
      </c>
      <c r="G26">
        <f>'Slabs (Poly)'!I26</f>
        <v>0</v>
      </c>
    </row>
    <row r="27" spans="1:7" x14ac:dyDescent="0.2">
      <c r="A27" s="4" t="str">
        <f>[1]Enums!$A$94</f>
        <v>1.0.0</v>
      </c>
      <c r="B27" s="21" t="s">
        <v>3861</v>
      </c>
      <c r="C27" s="21" t="s">
        <v>3975</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t="str">
        <f>[1]Enums!$A$94</f>
        <v>1.0.0</v>
      </c>
      <c r="B28" s="21" t="s">
        <v>3860</v>
      </c>
      <c r="C28" s="21" t="s">
        <v>3974</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t="str">
        <f>[1]Enums!$A$94</f>
        <v>1.0.0</v>
      </c>
      <c r="B29" s="21" t="s">
        <v>3859</v>
      </c>
      <c r="C29" s="21" t="s">
        <v>3973</v>
      </c>
      <c r="D29" s="54" t="str">
        <f t="shared" si="0"/>
        <v>Stairs (Paraledhyde)</v>
      </c>
      <c r="E29" s="54" t="str">
        <f xml:space="preserve"> 'Blocks (Poly)'!D29</f>
        <v>Block (Paraledhyde)</v>
      </c>
      <c r="F29" s="54" t="str">
        <f>VLOOKUP(E29,'Blocks (Poly)'!D:F, 3, FALSE)</f>
        <v>Paraledhyde</v>
      </c>
      <c r="G29">
        <f>'Slabs (Poly)'!I29</f>
        <v>0</v>
      </c>
    </row>
    <row r="30" spans="1:7" x14ac:dyDescent="0.2">
      <c r="A30" s="4" t="str">
        <f>[1]Enums!$A$94</f>
        <v>1.0.0</v>
      </c>
      <c r="B30" s="21" t="s">
        <v>3858</v>
      </c>
      <c r="C30" s="21" t="s">
        <v>3972</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t="str">
        <f>[1]Enums!$A$94</f>
        <v>1.0.0</v>
      </c>
      <c r="B31" s="21" t="s">
        <v>3857</v>
      </c>
      <c r="C31" s="21" t="s">
        <v>3971</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t="str">
        <f>[1]Enums!$A$94</f>
        <v>1.0.0</v>
      </c>
      <c r="B32" s="21" t="s">
        <v>3856</v>
      </c>
      <c r="C32" s="21" t="s">
        <v>3970</v>
      </c>
      <c r="D32" s="54" t="str">
        <f t="shared" si="0"/>
        <v>Stairs (Poly1-Butene)</v>
      </c>
      <c r="E32" s="54" t="str">
        <f xml:space="preserve"> 'Blocks (Poly)'!D32</f>
        <v>Block (Poly1-Butene)</v>
      </c>
      <c r="F32" s="54" t="str">
        <f>VLOOKUP(E32,'Blocks (Poly)'!D:F, 3, FALSE)</f>
        <v>Poly1-Butene</v>
      </c>
      <c r="G32">
        <f>'Slabs (Poly)'!I32</f>
        <v>0</v>
      </c>
    </row>
    <row r="33" spans="1:7" x14ac:dyDescent="0.2">
      <c r="A33" s="4" t="str">
        <f>[1]Enums!$A$94</f>
        <v>1.0.0</v>
      </c>
      <c r="B33" s="21" t="s">
        <v>3855</v>
      </c>
      <c r="C33" s="21" t="s">
        <v>3969</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t="str">
        <f>[1]Enums!$A$94</f>
        <v>1.0.0</v>
      </c>
      <c r="B34" s="21" t="s">
        <v>3854</v>
      </c>
      <c r="C34" s="21" t="s">
        <v>3968</v>
      </c>
      <c r="D34" s="54" t="str">
        <f t="shared" ref="D34:D65"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t="str">
        <f>[1]Enums!$A$94</f>
        <v>1.0.0</v>
      </c>
      <c r="B35" s="21" t="s">
        <v>3853</v>
      </c>
      <c r="C35" s="21" t="s">
        <v>3967</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t="str">
        <f>[1]Enums!$A$94</f>
        <v>1.0.0</v>
      </c>
      <c r="B36" s="21" t="s">
        <v>3852</v>
      </c>
      <c r="C36" s="21" t="s">
        <v>3966</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[1]Enums!$A$94</f>
        <v>1.0.0</v>
      </c>
      <c r="B37" s="21" t="s">
        <v>3851</v>
      </c>
      <c r="C37" s="21" t="s">
        <v>3965</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[1]Enums!$A$94</f>
        <v>1.0.0</v>
      </c>
      <c r="B38" s="21" t="s">
        <v>3850</v>
      </c>
      <c r="C38" s="21" t="s">
        <v>3964</v>
      </c>
      <c r="D38" s="54" t="str">
        <f t="shared" si="1"/>
        <v>Stairs (PolyButadiene)</v>
      </c>
      <c r="E38" s="54" t="str">
        <f xml:space="preserve"> 'Blocks (Poly)'!D38</f>
        <v>Block (PolyButadiene)</v>
      </c>
      <c r="F38" s="54" t="str">
        <f>VLOOKUP(E38,'Blocks (Poly)'!D:F, 3, FALSE)</f>
        <v>PolyButadiene</v>
      </c>
      <c r="G38">
        <f>'Slabs (Poly)'!I38</f>
        <v>0</v>
      </c>
    </row>
    <row r="39" spans="1:7" x14ac:dyDescent="0.2">
      <c r="A39" s="4" t="str">
        <f>[1]Enums!$A$94</f>
        <v>1.0.0</v>
      </c>
      <c r="B39" s="21" t="s">
        <v>3849</v>
      </c>
      <c r="C39" s="21" t="s">
        <v>3963</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t="str">
        <f>[1]Enums!$A$94</f>
        <v>1.0.0</v>
      </c>
      <c r="B40" s="21" t="s">
        <v>3848</v>
      </c>
      <c r="C40" s="21" t="s">
        <v>3962</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t="str">
        <f>[1]Enums!$A$94</f>
        <v>1.0.0</v>
      </c>
      <c r="B41" s="21" t="s">
        <v>3847</v>
      </c>
      <c r="C41" s="21" t="s">
        <v>3961</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[1]Enums!$A$94</f>
        <v>1.0.0</v>
      </c>
      <c r="B42" s="21" t="s">
        <v>3846</v>
      </c>
      <c r="C42" s="21" t="s">
        <v>3960</v>
      </c>
      <c r="D42" s="54" t="str">
        <f t="shared" si="1"/>
        <v>Stairs (PolyButylene Terephthalate)</v>
      </c>
      <c r="E42" s="54" t="str">
        <f xml:space="preserve"> 'Blocks (Poly)'!D42</f>
        <v>Block (PolyButylene Terephthalate)</v>
      </c>
      <c r="F42" s="54" t="str">
        <f>VLOOKUP(E42,'Blocks (Poly)'!D:F, 3, FALSE)</f>
        <v>PolyButylene Terephthalate</v>
      </c>
      <c r="G42">
        <f>'Slabs (Poly)'!I42</f>
        <v>0</v>
      </c>
    </row>
    <row r="43" spans="1:7" x14ac:dyDescent="0.2">
      <c r="A43" s="4" t="str">
        <f>[1]Enums!$A$94</f>
        <v>1.0.0</v>
      </c>
      <c r="B43" s="21" t="s">
        <v>3845</v>
      </c>
      <c r="C43" s="21" t="s">
        <v>3959</v>
      </c>
      <c r="D43" s="54" t="str">
        <f t="shared" si="1"/>
        <v>Stairs (PolyCaprolactone)</v>
      </c>
      <c r="E43" s="54" t="str">
        <f xml:space="preserve"> 'Blocks (Poly)'!D43</f>
        <v>Block (PolyCaprolactone)</v>
      </c>
      <c r="F43" s="54" t="str">
        <f>VLOOKUP(E43,'Blocks (Poly)'!D:F, 3, FALSE)</f>
        <v>PolyCaprolactone</v>
      </c>
      <c r="G43">
        <f>'Slabs (Poly)'!I43</f>
        <v>0</v>
      </c>
    </row>
    <row r="44" spans="1:7" x14ac:dyDescent="0.2">
      <c r="A44" s="4" t="str">
        <f>[1]Enums!$A$94</f>
        <v>1.0.0</v>
      </c>
      <c r="B44" s="21" t="s">
        <v>3844</v>
      </c>
      <c r="C44" s="21" t="s">
        <v>3958</v>
      </c>
      <c r="D44" s="54" t="str">
        <f t="shared" si="1"/>
        <v>Stairs (PolyCarbonate)</v>
      </c>
      <c r="E44" s="54" t="str">
        <f xml:space="preserve"> 'Blocks (Poly)'!D44</f>
        <v>Block (PolyCarbonate)</v>
      </c>
      <c r="F44" s="54" t="str">
        <f>VLOOKUP(E44,'Blocks (Poly)'!D:F, 3, FALSE)</f>
        <v>PolyCarbonate</v>
      </c>
      <c r="G44">
        <f>'Slabs (Poly)'!I44</f>
        <v>0</v>
      </c>
    </row>
    <row r="45" spans="1:7" x14ac:dyDescent="0.2">
      <c r="A45" s="4" t="str">
        <f>[1]Enums!$A$94</f>
        <v>1.0.0</v>
      </c>
      <c r="B45" s="21" t="s">
        <v>3843</v>
      </c>
      <c r="C45" s="21" t="s">
        <v>3957</v>
      </c>
      <c r="D45" s="54" t="str">
        <f t="shared" si="1"/>
        <v>Stairs (PolyChloroPrene)</v>
      </c>
      <c r="E45" s="54" t="str">
        <f xml:space="preserve"> 'Blocks (Poly)'!D45</f>
        <v>Block (PolyChloroPrene)</v>
      </c>
      <c r="F45" s="54" t="str">
        <f>VLOOKUP(E45,'Blocks (Poly)'!D:F, 3, FALSE)</f>
        <v>PolyChloroPrene</v>
      </c>
      <c r="G45">
        <f>'Slabs (Poly)'!I45</f>
        <v>0</v>
      </c>
    </row>
    <row r="46" spans="1:7" x14ac:dyDescent="0.2">
      <c r="A46" s="4" t="str">
        <f>[1]Enums!$A$94</f>
        <v>1.0.0</v>
      </c>
      <c r="B46" s="21" t="s">
        <v>3842</v>
      </c>
      <c r="C46" s="21" t="s">
        <v>3956</v>
      </c>
      <c r="D46" s="54" t="str">
        <f t="shared" si="1"/>
        <v>Stairs (PolyChlorotrifluoroethylene)</v>
      </c>
      <c r="E46" s="54" t="str">
        <f xml:space="preserve"> 'Blocks (Poly)'!D46</f>
        <v>Block (PolyChlorotrifluoroethylene)</v>
      </c>
      <c r="F46" s="54" t="str">
        <f>VLOOKUP(E46,'Blocks (Poly)'!D:F, 3, FALSE)</f>
        <v>PolyChlorotrifluoroethylene</v>
      </c>
      <c r="G46">
        <f>'Slabs (Poly)'!I46</f>
        <v>0</v>
      </c>
    </row>
    <row r="47" spans="1:7" x14ac:dyDescent="0.2">
      <c r="A47" s="4" t="str">
        <f>[1]Enums!$A$94</f>
        <v>1.0.0</v>
      </c>
      <c r="B47" s="21" t="s">
        <v>3841</v>
      </c>
      <c r="C47" s="21" t="s">
        <v>3955</v>
      </c>
      <c r="D47" s="54" t="str">
        <f t="shared" si="1"/>
        <v>Stairs (PolyDiMethylSiloxane)</v>
      </c>
      <c r="E47" s="54" t="str">
        <f xml:space="preserve"> 'Blocks (Poly)'!D47</f>
        <v>Block (PolyDiMethylSiloxane)</v>
      </c>
      <c r="F47" s="54" t="str">
        <f>VLOOKUP(E47,'Blocks (Poly)'!D:F, 3, FALSE)</f>
        <v>PolyDiMethylSiloxane</v>
      </c>
      <c r="G47">
        <f>'Slabs (Poly)'!I47</f>
        <v>0</v>
      </c>
    </row>
    <row r="48" spans="1:7" x14ac:dyDescent="0.2">
      <c r="A48" s="4" t="str">
        <f>[1]Enums!$A$94</f>
        <v>1.0.0</v>
      </c>
      <c r="B48" s="21" t="s">
        <v>3840</v>
      </c>
      <c r="C48" s="21" t="s">
        <v>3954</v>
      </c>
      <c r="D48" s="54" t="str">
        <f t="shared" si="1"/>
        <v>Stairs (PolyEther Ether Ketone)</v>
      </c>
      <c r="E48" s="54" t="str">
        <f xml:space="preserve"> 'Blocks (Poly)'!D48</f>
        <v>Block (PolyEther Ether Ketone)</v>
      </c>
      <c r="F48" s="54" t="str">
        <f>VLOOKUP(E48,'Blocks (Poly)'!D:F, 3, FALSE)</f>
        <v>PolyEther Ether Ketone</v>
      </c>
      <c r="G48">
        <f>'Slabs (Poly)'!I48</f>
        <v>0</v>
      </c>
    </row>
    <row r="49" spans="1:7" x14ac:dyDescent="0.2">
      <c r="A49" s="4" t="str">
        <f>[1]Enums!$A$94</f>
        <v>1.0.0</v>
      </c>
      <c r="B49" s="21" t="s">
        <v>3839</v>
      </c>
      <c r="C49" s="21" t="s">
        <v>3953</v>
      </c>
      <c r="D49" s="54" t="str">
        <f t="shared" si="1"/>
        <v>Stairs (PolyEtherImide)</v>
      </c>
      <c r="E49" s="54" t="str">
        <f xml:space="preserve"> 'Blocks (Poly)'!D49</f>
        <v>Block (PolyEtherImide)</v>
      </c>
      <c r="F49" s="54" t="str">
        <f>VLOOKUP(E49,'Blocks (Poly)'!D:F, 3, FALSE)</f>
        <v>PolyEtherImide</v>
      </c>
      <c r="G49">
        <f>'Slabs (Poly)'!I49</f>
        <v>0</v>
      </c>
    </row>
    <row r="50" spans="1:7" x14ac:dyDescent="0.2">
      <c r="A50" s="4" t="str">
        <f>[1]Enums!$A$94</f>
        <v>1.0.0</v>
      </c>
      <c r="B50" s="21" t="s">
        <v>3838</v>
      </c>
      <c r="C50" s="21" t="s">
        <v>3952</v>
      </c>
      <c r="D50" s="54" t="str">
        <f t="shared" si="1"/>
        <v>Stairs (PolyEthyl Acrylate)</v>
      </c>
      <c r="E50" s="54" t="str">
        <f xml:space="preserve"> 'Blocks (Poly)'!D50</f>
        <v>Block (PolyEthyl Acrylate)</v>
      </c>
      <c r="F50" s="54" t="str">
        <f>VLOOKUP(E50,'Blocks (Poly)'!D:F, 3, FALSE)</f>
        <v>PolyEthyl Acrylate</v>
      </c>
      <c r="G50">
        <f>'Slabs (Poly)'!I50</f>
        <v>0</v>
      </c>
    </row>
    <row r="51" spans="1:7" x14ac:dyDescent="0.2">
      <c r="A51" s="4" t="str">
        <f>[1]Enums!$A$94</f>
        <v>1.0.0</v>
      </c>
      <c r="B51" s="21" t="s">
        <v>3837</v>
      </c>
      <c r="C51" s="21" t="s">
        <v>3951</v>
      </c>
      <c r="D51" s="54" t="str">
        <f t="shared" si="1"/>
        <v>Stairs (PolyEthylene Adipate)</v>
      </c>
      <c r="E51" s="54" t="str">
        <f xml:space="preserve"> 'Blocks (Poly)'!D51</f>
        <v>Block (PolyEthylene Adipate)</v>
      </c>
      <c r="F51" s="54" t="str">
        <f>VLOOKUP(E51,'Blocks (Poly)'!D:F, 3, FALSE)</f>
        <v>PolyEthylene Adipate</v>
      </c>
      <c r="G51">
        <f>'Slabs (Poly)'!I51</f>
        <v>0</v>
      </c>
    </row>
    <row r="52" spans="1:7" x14ac:dyDescent="0.2">
      <c r="A52" s="4" t="str">
        <f>[1]Enums!$A$94</f>
        <v>1.0.0</v>
      </c>
      <c r="B52" s="21" t="s">
        <v>3836</v>
      </c>
      <c r="C52" s="21" t="s">
        <v>3950</v>
      </c>
      <c r="D52" s="54" t="str">
        <f t="shared" si="1"/>
        <v>Stairs (PolyEthylene Glycol)</v>
      </c>
      <c r="E52" s="54" t="str">
        <f xml:space="preserve"> 'Blocks (Poly)'!D52</f>
        <v>Block (PolyEthylene Glycol)</v>
      </c>
      <c r="F52" s="54" t="str">
        <f>VLOOKUP(E52,'Blocks (Poly)'!D:F, 3, FALSE)</f>
        <v>PolyEthylene Glycol</v>
      </c>
      <c r="G52">
        <f>'Slabs (Poly)'!I52</f>
        <v>0</v>
      </c>
    </row>
    <row r="53" spans="1:7" x14ac:dyDescent="0.2">
      <c r="A53" s="4" t="str">
        <f>[1]Enums!$A$94</f>
        <v>1.0.0</v>
      </c>
      <c r="B53" s="21" t="s">
        <v>3835</v>
      </c>
      <c r="C53" s="21" t="s">
        <v>3949</v>
      </c>
      <c r="D53" s="54" t="str">
        <f t="shared" si="1"/>
        <v>Stairs (PolyEthylene Hexamethylene Dicarbamate)</v>
      </c>
      <c r="E53" s="54" t="str">
        <f xml:space="preserve"> 'Blocks (Poly)'!D53</f>
        <v>Block (PolyEthylene Hexamethylene Dicarbamate)</v>
      </c>
      <c r="F53" s="54" t="str">
        <f>VLOOKUP(E53,'Blocks (Poly)'!D:F, 3, FALSE)</f>
        <v>PolyEthylene Hexamethylene Dicarbamate</v>
      </c>
      <c r="G53">
        <f>'Slabs (Poly)'!I53</f>
        <v>0</v>
      </c>
    </row>
    <row r="54" spans="1:7" x14ac:dyDescent="0.2">
      <c r="A54" s="4" t="str">
        <f>[1]Enums!$A$94</f>
        <v>1.0.0</v>
      </c>
      <c r="B54" s="21" t="s">
        <v>3834</v>
      </c>
      <c r="C54" s="21" t="s">
        <v>3948</v>
      </c>
      <c r="D54" s="54" t="str">
        <f t="shared" si="1"/>
        <v>Stairs (PolyEthylene Naphthalate)</v>
      </c>
      <c r="E54" s="54" t="str">
        <f xml:space="preserve"> 'Blocks (Poly)'!D54</f>
        <v>Block (PolyEthylene Naphthalate)</v>
      </c>
      <c r="F54" s="54" t="str">
        <f>VLOOKUP(E54,'Blocks (Poly)'!D:F, 3, FALSE)</f>
        <v>PolyEthylene Naphthalate</v>
      </c>
      <c r="G54">
        <f>'Slabs (Poly)'!I54</f>
        <v>0</v>
      </c>
    </row>
    <row r="55" spans="1:7" x14ac:dyDescent="0.2">
      <c r="A55" s="4" t="str">
        <f>[1]Enums!$A$94</f>
        <v>1.0.0</v>
      </c>
      <c r="B55" s="21" t="s">
        <v>3833</v>
      </c>
      <c r="C55" s="21" t="s">
        <v>3947</v>
      </c>
      <c r="D55" s="54" t="str">
        <f t="shared" si="1"/>
        <v>Stairs (PolyEthylene Oxide)</v>
      </c>
      <c r="E55" s="54" t="str">
        <f xml:space="preserve"> 'Blocks (Poly)'!D55</f>
        <v>Block (PolyEthylene Oxide)</v>
      </c>
      <c r="F55" s="54" t="str">
        <f>VLOOKUP(E55,'Blocks (Poly)'!D:F, 3, FALSE)</f>
        <v>PolyEthylene Oxide</v>
      </c>
      <c r="G55">
        <f>'Slabs (Poly)'!I55</f>
        <v>0</v>
      </c>
    </row>
    <row r="56" spans="1:7" x14ac:dyDescent="0.2">
      <c r="A56" s="4" t="str">
        <f>[1]Enums!$A$94</f>
        <v>1.0.0</v>
      </c>
      <c r="B56" s="21" t="s">
        <v>3832</v>
      </c>
      <c r="C56" s="21" t="s">
        <v>3946</v>
      </c>
      <c r="D56" s="54" t="str">
        <f t="shared" si="1"/>
        <v>Stairs (PolyEthylene Sulphide)</v>
      </c>
      <c r="E56" s="54" t="str">
        <f xml:space="preserve"> 'Blocks (Poly)'!D56</f>
        <v>Block (PolyEthylene Sulphide)</v>
      </c>
      <c r="F56" s="54" t="str">
        <f>VLOOKUP(E56,'Blocks (Poly)'!D:F, 3, FALSE)</f>
        <v>PolyEthylene Sulphide</v>
      </c>
      <c r="G56">
        <f>'Slabs (Poly)'!I56</f>
        <v>0</v>
      </c>
    </row>
    <row r="57" spans="1:7" x14ac:dyDescent="0.2">
      <c r="A57" s="4" t="str">
        <f>[1]Enums!$A$94</f>
        <v>1.0.0</v>
      </c>
      <c r="B57" s="21" t="s">
        <v>3831</v>
      </c>
      <c r="C57" s="21" t="s">
        <v>3945</v>
      </c>
      <c r="D57" s="54" t="str">
        <f t="shared" si="1"/>
        <v>Stairs (PolyEthylene Terephthalate)</v>
      </c>
      <c r="E57" s="54" t="str">
        <f xml:space="preserve"> 'Blocks (Poly)'!D57</f>
        <v>Block (PolyEthylene Terephthalate)</v>
      </c>
      <c r="F57" s="54" t="str">
        <f>VLOOKUP(E57,'Blocks (Poly)'!D:F, 3, FALSE)</f>
        <v>PolyEthylene Terephthalate</v>
      </c>
      <c r="G57">
        <f>'Slabs (Poly)'!I57</f>
        <v>0</v>
      </c>
    </row>
    <row r="58" spans="1:7" x14ac:dyDescent="0.2">
      <c r="A58" s="4" t="str">
        <f>[1]Enums!$A$94</f>
        <v>1.0.0</v>
      </c>
      <c r="B58" s="21" t="s">
        <v>3830</v>
      </c>
      <c r="C58" s="21" t="s">
        <v>3944</v>
      </c>
      <c r="D58" s="54" t="str">
        <f t="shared" si="1"/>
        <v>Stairs (PolyEthylene Terephthalate Glycol-Modified)</v>
      </c>
      <c r="E58" s="54" t="str">
        <f xml:space="preserve"> 'Blocks (Poly)'!D58</f>
        <v>Block (PolyEthylene Terephthalate Glycol-Modified)</v>
      </c>
      <c r="F58" s="54" t="str">
        <f>VLOOKUP(E58,'Blocks (Poly)'!D:F, 3, FALSE)</f>
        <v>PolyEthylene Terephthalate Glycol-Modified</v>
      </c>
      <c r="G58">
        <f>'Slabs (Poly)'!I58</f>
        <v>0</v>
      </c>
    </row>
    <row r="59" spans="1:7" x14ac:dyDescent="0.2">
      <c r="A59" s="4" t="str">
        <f>[1]Enums!$A$94</f>
        <v>1.0.0</v>
      </c>
      <c r="B59" s="21" t="s">
        <v>3829</v>
      </c>
      <c r="C59" s="21" t="s">
        <v>3943</v>
      </c>
      <c r="D59" s="54" t="str">
        <f t="shared" si="1"/>
        <v>Stairs (PolyGlycolic Acid)</v>
      </c>
      <c r="E59" s="54" t="str">
        <f xml:space="preserve"> 'Blocks (Poly)'!D59</f>
        <v>Block (PolyGlycolic Acid)</v>
      </c>
      <c r="F59" s="54" t="str">
        <f>VLOOKUP(E59,'Blocks (Poly)'!D:F, 3, FALSE)</f>
        <v>PolyGlycolic Acid</v>
      </c>
      <c r="G59">
        <f>'Slabs (Poly)'!I59</f>
        <v>0</v>
      </c>
    </row>
    <row r="60" spans="1:7" x14ac:dyDescent="0.2">
      <c r="A60" s="4" t="str">
        <f>[1]Enums!$A$94</f>
        <v>1.0.0</v>
      </c>
      <c r="B60" s="21" t="s">
        <v>3828</v>
      </c>
      <c r="C60" s="21" t="s">
        <v>3942</v>
      </c>
      <c r="D60" s="54" t="str">
        <f t="shared" si="1"/>
        <v>Stairs (PolyHexamethylene Adipamide)</v>
      </c>
      <c r="E60" s="54" t="str">
        <f xml:space="preserve"> 'Blocks (Poly)'!D60</f>
        <v>Block (PolyHexamethylene Adipamide)</v>
      </c>
      <c r="F60" s="54" t="str">
        <f>VLOOKUP(E60,'Blocks (Poly)'!D:F, 3, FALSE)</f>
        <v>PolyHexamethylene Adipamide</v>
      </c>
      <c r="G60">
        <f>'Slabs (Poly)'!I60</f>
        <v>0</v>
      </c>
    </row>
    <row r="61" spans="1:7" x14ac:dyDescent="0.2">
      <c r="A61" s="4" t="str">
        <f>[1]Enums!$A$94</f>
        <v>1.0.0</v>
      </c>
      <c r="B61" s="21" t="s">
        <v>3827</v>
      </c>
      <c r="C61" s="21" t="s">
        <v>3941</v>
      </c>
      <c r="D61" s="54" t="str">
        <f t="shared" si="1"/>
        <v>Stairs (PolyHexamethylene Sebacamide)</v>
      </c>
      <c r="E61" s="54" t="str">
        <f xml:space="preserve"> 'Blocks (Poly)'!D61</f>
        <v>Block (PolyHexamethylene Sebacamide)</v>
      </c>
      <c r="F61" s="54" t="str">
        <f>VLOOKUP(E61,'Blocks (Poly)'!D:F, 3, FALSE)</f>
        <v>PolyHexamethylene Sebacamide</v>
      </c>
      <c r="G61">
        <f>'Slabs (Poly)'!I61</f>
        <v>0</v>
      </c>
    </row>
    <row r="62" spans="1:7" x14ac:dyDescent="0.2">
      <c r="A62" s="4" t="str">
        <f>[1]Enums!$A$94</f>
        <v>1.0.0</v>
      </c>
      <c r="B62" s="21" t="s">
        <v>3826</v>
      </c>
      <c r="C62" s="21" t="s">
        <v>3940</v>
      </c>
      <c r="D62" s="54" t="str">
        <f t="shared" si="1"/>
        <v>Stairs (PolyHydroxyalkanoate)</v>
      </c>
      <c r="E62" s="54" t="str">
        <f xml:space="preserve"> 'Blocks (Poly)'!D62</f>
        <v>Block (PolyHydroxyalkanoate)</v>
      </c>
      <c r="F62" s="54" t="str">
        <f>VLOOKUP(E62,'Blocks (Poly)'!D:F, 3, FALSE)</f>
        <v>PolyHydroxyalkanoate</v>
      </c>
      <c r="G62">
        <f>'Slabs (Poly)'!I62</f>
        <v>0</v>
      </c>
    </row>
    <row r="63" spans="1:7" x14ac:dyDescent="0.2">
      <c r="A63" s="4" t="str">
        <f>[1]Enums!$A$94</f>
        <v>1.0.0</v>
      </c>
      <c r="B63" s="21" t="s">
        <v>3825</v>
      </c>
      <c r="C63" s="21" t="s">
        <v>3939</v>
      </c>
      <c r="D63" s="54" t="str">
        <f t="shared" si="1"/>
        <v>Stairs (PolyHydroxybutyrate-Co-Hydroxyvalerate)</v>
      </c>
      <c r="E63" s="54" t="str">
        <f xml:space="preserve"> 'Blocks (Poly)'!D63</f>
        <v>Block (PolyHydroxybutyrate-Co-Hydroxyvalerate)</v>
      </c>
      <c r="F63" s="54" t="str">
        <f>VLOOKUP(E63,'Blocks (Poly)'!D:F, 3, FALSE)</f>
        <v>PolyHydroxybutyrate-Co-Hydroxyvalerate</v>
      </c>
      <c r="G63">
        <f>'Slabs (Poly)'!I63</f>
        <v>0</v>
      </c>
    </row>
    <row r="64" spans="1:7" x14ac:dyDescent="0.2">
      <c r="A64" s="4" t="str">
        <f>[1]Enums!$A$94</f>
        <v>1.0.0</v>
      </c>
      <c r="B64" s="21" t="s">
        <v>3824</v>
      </c>
      <c r="C64" s="21" t="s">
        <v>3938</v>
      </c>
      <c r="D64" s="54" t="str">
        <f t="shared" si="1"/>
        <v>Stairs (PolyImide)</v>
      </c>
      <c r="E64" s="54" t="str">
        <f xml:space="preserve"> 'Blocks (Poly)'!D64</f>
        <v>Block (PolyImide)</v>
      </c>
      <c r="F64" s="54" t="str">
        <f>VLOOKUP(E64,'Blocks (Poly)'!D:F, 3, FALSE)</f>
        <v>PolyImide</v>
      </c>
      <c r="G64">
        <f>'Slabs (Poly)'!I64</f>
        <v>0</v>
      </c>
    </row>
    <row r="65" spans="1:7" x14ac:dyDescent="0.2">
      <c r="A65" s="4" t="str">
        <f>[1]Enums!$A$94</f>
        <v>1.0.0</v>
      </c>
      <c r="B65" s="21" t="s">
        <v>3823</v>
      </c>
      <c r="C65" s="21" t="s">
        <v>3937</v>
      </c>
      <c r="D65" s="54" t="str">
        <f t="shared" si="1"/>
        <v>Stairs (PolyIsoBorynl Acrylate)</v>
      </c>
      <c r="E65" s="54" t="str">
        <f xml:space="preserve"> 'Blocks (Poly)'!D65</f>
        <v>Block (PolyIsoBorynl Acrylate)</v>
      </c>
      <c r="F65" s="54" t="str">
        <f>VLOOKUP(E65,'Blocks (Poly)'!D:F, 3, FALSE)</f>
        <v>PolyIsoBorynl Acrylate</v>
      </c>
      <c r="G65">
        <f>'Slabs (Poly)'!I65</f>
        <v>0</v>
      </c>
    </row>
    <row r="66" spans="1:7" x14ac:dyDescent="0.2">
      <c r="A66" s="4" t="str">
        <f>[1]Enums!$A$94</f>
        <v>1.0.0</v>
      </c>
      <c r="B66" s="21" t="s">
        <v>3822</v>
      </c>
      <c r="C66" s="21" t="s">
        <v>3936</v>
      </c>
      <c r="D66" s="54" t="str">
        <f t="shared" ref="D66:D97" si="2">$D$1&amp;" ("&amp;F66&amp;")"</f>
        <v>Stairs (PolyIsoButyl Acrylate)</v>
      </c>
      <c r="E66" s="54" t="str">
        <f xml:space="preserve"> 'Blocks (Poly)'!D66</f>
        <v>Block (PolyIsoButyl Acrylate)</v>
      </c>
      <c r="F66" s="54" t="str">
        <f>VLOOKUP(E66,'Blocks (Poly)'!D:F, 3, FALSE)</f>
        <v>PolyIsoButyl Acrylate</v>
      </c>
      <c r="G66">
        <f>'Slabs (Poly)'!I66</f>
        <v>0</v>
      </c>
    </row>
    <row r="67" spans="1:7" x14ac:dyDescent="0.2">
      <c r="A67" s="4" t="str">
        <f>[1]Enums!$A$94</f>
        <v>1.0.0</v>
      </c>
      <c r="B67" s="21" t="s">
        <v>3821</v>
      </c>
      <c r="C67" s="21" t="s">
        <v>3935</v>
      </c>
      <c r="D67" s="54" t="str">
        <f t="shared" si="2"/>
        <v>Stairs (PolyIsoButylene)</v>
      </c>
      <c r="E67" s="54" t="str">
        <f xml:space="preserve"> 'Blocks (Poly)'!D67</f>
        <v>Block (PolyIsoButylene)</v>
      </c>
      <c r="F67" s="54" t="str">
        <f>VLOOKUP(E67,'Blocks (Poly)'!D:F, 3, FALSE)</f>
        <v>PolyIsoButylene</v>
      </c>
      <c r="G67">
        <f>'Slabs (Poly)'!I67</f>
        <v>0</v>
      </c>
    </row>
    <row r="68" spans="1:7" x14ac:dyDescent="0.2">
      <c r="A68" s="4" t="str">
        <f>[1]Enums!$A$94</f>
        <v>1.0.0</v>
      </c>
      <c r="B68" s="21" t="s">
        <v>3820</v>
      </c>
      <c r="C68" s="21" t="s">
        <v>3934</v>
      </c>
      <c r="D68" s="54" t="str">
        <f t="shared" si="2"/>
        <v>Stairs (PolyIsoPrene)</v>
      </c>
      <c r="E68" s="54" t="str">
        <f xml:space="preserve"> 'Blocks (Poly)'!D68</f>
        <v>Block (PolyIsoPrene)</v>
      </c>
      <c r="F68" s="54" t="str">
        <f>VLOOKUP(E68,'Blocks (Poly)'!D:F, 3, FALSE)</f>
        <v>PolyIsoPrene</v>
      </c>
      <c r="G68">
        <f>'Slabs (Poly)'!I68</f>
        <v>6</v>
      </c>
    </row>
    <row r="69" spans="1:7" x14ac:dyDescent="0.2">
      <c r="A69" s="4" t="str">
        <f>[1]Enums!$A$94</f>
        <v>1.0.0</v>
      </c>
      <c r="B69" s="21" t="s">
        <v>3819</v>
      </c>
      <c r="C69" s="21" t="s">
        <v>3933</v>
      </c>
      <c r="D69" s="54" t="str">
        <f t="shared" si="2"/>
        <v>Stairs (PolyLactic Acid)</v>
      </c>
      <c r="E69" s="54" t="str">
        <f xml:space="preserve"> 'Blocks (Poly)'!D69</f>
        <v>Block (PolyLactic Acid)</v>
      </c>
      <c r="F69" s="54" t="str">
        <f>VLOOKUP(E69,'Blocks (Poly)'!D:F, 3, FALSE)</f>
        <v>PolyLactic Acid</v>
      </c>
      <c r="G69">
        <f>'Slabs (Poly)'!I69</f>
        <v>0</v>
      </c>
    </row>
    <row r="70" spans="1:7" x14ac:dyDescent="0.2">
      <c r="A70" s="4" t="str">
        <f>[1]Enums!$A$94</f>
        <v>1.0.0</v>
      </c>
      <c r="B70" s="21" t="s">
        <v>3818</v>
      </c>
      <c r="C70" s="21" t="s">
        <v>3932</v>
      </c>
      <c r="D70" s="54" t="str">
        <f t="shared" si="2"/>
        <v>Stairs (PolyLactic-Co-Glycolic Acid)</v>
      </c>
      <c r="E70" s="54" t="str">
        <f xml:space="preserve"> 'Blocks (Poly)'!D70</f>
        <v>Block (PolyLactic-Co-Glycolic Acid)</v>
      </c>
      <c r="F70" s="54" t="str">
        <f>VLOOKUP(E70,'Blocks (Poly)'!D:F, 3, FALSE)</f>
        <v>PolyLactic-Co-Glycolic Acid</v>
      </c>
      <c r="G70">
        <f>'Slabs (Poly)'!I70</f>
        <v>0</v>
      </c>
    </row>
    <row r="71" spans="1:7" x14ac:dyDescent="0.2">
      <c r="A71" s="4" t="str">
        <f>[1]Enums!$A$94</f>
        <v>1.0.0</v>
      </c>
      <c r="B71" s="21" t="s">
        <v>3817</v>
      </c>
      <c r="C71" s="21" t="s">
        <v>3931</v>
      </c>
      <c r="D71" s="54" t="str">
        <f t="shared" si="2"/>
        <v>Stairs (PolyMethyl Acrylate)</v>
      </c>
      <c r="E71" s="54" t="str">
        <f xml:space="preserve"> 'Blocks (Poly)'!D71</f>
        <v>Block (PolyMethyl Acrylate)</v>
      </c>
      <c r="F71" s="54" t="str">
        <f>VLOOKUP(E71,'Blocks (Poly)'!D:F, 3, FALSE)</f>
        <v>PolyMethyl Acrylate</v>
      </c>
      <c r="G71">
        <f>'Slabs (Poly)'!I71</f>
        <v>0</v>
      </c>
    </row>
    <row r="72" spans="1:7" x14ac:dyDescent="0.2">
      <c r="A72" s="4" t="str">
        <f>[1]Enums!$A$94</f>
        <v>1.0.0</v>
      </c>
      <c r="B72" s="21" t="s">
        <v>3816</v>
      </c>
      <c r="C72" s="21" t="s">
        <v>3930</v>
      </c>
      <c r="D72" s="54" t="str">
        <f t="shared" si="2"/>
        <v>Stairs (PolyMethyl Cyanoacrylate)</v>
      </c>
      <c r="E72" s="54" t="str">
        <f xml:space="preserve"> 'Blocks (Poly)'!D72</f>
        <v>Block (PolyMethyl Cyanoacrylate)</v>
      </c>
      <c r="F72" s="54" t="str">
        <f>VLOOKUP(E72,'Blocks (Poly)'!D:F, 3, FALSE)</f>
        <v>PolyMethyl Cyanoacrylate</v>
      </c>
      <c r="G72">
        <f>'Slabs (Poly)'!I72</f>
        <v>0</v>
      </c>
    </row>
    <row r="73" spans="1:7" x14ac:dyDescent="0.2">
      <c r="A73" s="4" t="str">
        <f>[1]Enums!$A$94</f>
        <v>1.0.0</v>
      </c>
      <c r="B73" s="21" t="s">
        <v>3815</v>
      </c>
      <c r="C73" s="21" t="s">
        <v>3929</v>
      </c>
      <c r="D73" s="54" t="str">
        <f t="shared" si="2"/>
        <v>Stairs (PolyMethyl Methacrylate)</v>
      </c>
      <c r="E73" s="54" t="str">
        <f xml:space="preserve"> 'Blocks (Poly)'!D73</f>
        <v>Block (PolyMethyl Methacrylate)</v>
      </c>
      <c r="F73" s="54" t="str">
        <f>VLOOKUP(E73,'Blocks (Poly)'!D:F, 3, FALSE)</f>
        <v>PolyMethyl Methacrylate</v>
      </c>
      <c r="G73">
        <f>'Slabs (Poly)'!I73</f>
        <v>0</v>
      </c>
    </row>
    <row r="74" spans="1:7" x14ac:dyDescent="0.2">
      <c r="A74" s="4" t="str">
        <f>[1]Enums!$A$94</f>
        <v>1.0.0</v>
      </c>
      <c r="B74" s="21" t="s">
        <v>3814</v>
      </c>
      <c r="C74" s="21" t="s">
        <v>3928</v>
      </c>
      <c r="D74" s="54" t="str">
        <f t="shared" si="2"/>
        <v>Stairs (PolyM-Methyl Styrene)</v>
      </c>
      <c r="E74" s="54" t="str">
        <f xml:space="preserve"> 'Blocks (Poly)'!D74</f>
        <v>Block (PolyM-Methyl Styrene)</v>
      </c>
      <c r="F74" s="54" t="str">
        <f>VLOOKUP(E74,'Blocks (Poly)'!D:F, 3, FALSE)</f>
        <v>PolyM-Methyl Styrene</v>
      </c>
      <c r="G74">
        <f>'Slabs (Poly)'!I74</f>
        <v>0</v>
      </c>
    </row>
    <row r="75" spans="1:7" x14ac:dyDescent="0.2">
      <c r="A75" s="4" t="str">
        <f>[1]Enums!$A$94</f>
        <v>1.0.0</v>
      </c>
      <c r="B75" s="21" t="s">
        <v>3813</v>
      </c>
      <c r="C75" s="21" t="s">
        <v>3927</v>
      </c>
      <c r="D75" s="54" t="str">
        <f t="shared" si="2"/>
        <v>Stairs (PolyM-Phenylene Isophthalamide)</v>
      </c>
      <c r="E75" s="54" t="str">
        <f xml:space="preserve"> 'Blocks (Poly)'!D75</f>
        <v>Block (PolyM-Phenylene Isophthalamide)</v>
      </c>
      <c r="F75" s="54" t="str">
        <f>VLOOKUP(E75,'Blocks (Poly)'!D:F, 3, FALSE)</f>
        <v>PolyM-Phenylene Isophthalamide</v>
      </c>
      <c r="G75">
        <f>'Slabs (Poly)'!I75</f>
        <v>0</v>
      </c>
    </row>
    <row r="76" spans="1:7" x14ac:dyDescent="0.2">
      <c r="A76" s="4" t="str">
        <f>[1]Enums!$A$94</f>
        <v>1.0.0</v>
      </c>
      <c r="B76" s="21" t="s">
        <v>3812</v>
      </c>
      <c r="C76" s="21" t="s">
        <v>3926</v>
      </c>
      <c r="D76" s="54" t="str">
        <f t="shared" si="2"/>
        <v>Stairs (PolyN-Butyl Acrylate)</v>
      </c>
      <c r="E76" s="54" t="str">
        <f xml:space="preserve"> 'Blocks (Poly)'!D76</f>
        <v>Block (PolyN-Butyl Acrylate)</v>
      </c>
      <c r="F76" s="54" t="str">
        <f>VLOOKUP(E76,'Blocks (Poly)'!D:F, 3, FALSE)</f>
        <v>PolyN-Butyl Acrylate</v>
      </c>
      <c r="G76">
        <f>'Slabs (Poly)'!I76</f>
        <v>0</v>
      </c>
    </row>
    <row r="77" spans="1:7" x14ac:dyDescent="0.2">
      <c r="A77" s="4" t="str">
        <f>[1]Enums!$A$94</f>
        <v>1.0.0</v>
      </c>
      <c r="B77" s="21" t="s">
        <v>3811</v>
      </c>
      <c r="C77" s="21" t="s">
        <v>3925</v>
      </c>
      <c r="D77" s="54" t="str">
        <f t="shared" si="2"/>
        <v>Stairs (PolyOxymethylene)</v>
      </c>
      <c r="E77" s="54" t="str">
        <f xml:space="preserve"> 'Blocks (Poly)'!D77</f>
        <v>Block (PolyOxymethylene)</v>
      </c>
      <c r="F77" s="54" t="str">
        <f>VLOOKUP(E77,'Blocks (Poly)'!D:F, 3, FALSE)</f>
        <v>PolyOxymethylene</v>
      </c>
      <c r="G77">
        <f>'Slabs (Poly)'!I77</f>
        <v>0</v>
      </c>
    </row>
    <row r="78" spans="1:7" x14ac:dyDescent="0.2">
      <c r="A78" s="4" t="str">
        <f>[1]Enums!$A$94</f>
        <v>1.0.0</v>
      </c>
      <c r="B78" s="21" t="s">
        <v>3810</v>
      </c>
      <c r="C78" s="21" t="s">
        <v>3924</v>
      </c>
      <c r="D78" s="54" t="str">
        <f t="shared" si="2"/>
        <v>Stairs (PolyPentamethylene Hexamethylene Dicarbamate)</v>
      </c>
      <c r="E78" s="54" t="str">
        <f xml:space="preserve"> 'Blocks (Poly)'!D78</f>
        <v>Block (PolyPentamethylene Hexamethylene Dicarbamate)</v>
      </c>
      <c r="F78" s="54" t="str">
        <f>VLOOKUP(E78,'Blocks (Poly)'!D:F, 3, FALSE)</f>
        <v>PolyPentamethylene Hexamethylene Dicarbamate</v>
      </c>
      <c r="G78">
        <f>'Slabs (Poly)'!I78</f>
        <v>0</v>
      </c>
    </row>
    <row r="79" spans="1:7" x14ac:dyDescent="0.2">
      <c r="A79" s="4" t="str">
        <f>[1]Enums!$A$94</f>
        <v>1.0.0</v>
      </c>
      <c r="B79" s="21" t="s">
        <v>3809</v>
      </c>
      <c r="C79" s="21" t="s">
        <v>3923</v>
      </c>
      <c r="D79" s="54" t="str">
        <f t="shared" si="2"/>
        <v>Stairs (PolyPhenol)</v>
      </c>
      <c r="E79" s="54" t="str">
        <f xml:space="preserve"> 'Blocks (Poly)'!D79</f>
        <v>Block (PolyPhenol)</v>
      </c>
      <c r="F79" s="54" t="str">
        <f>VLOOKUP(E79,'Blocks (Poly)'!D:F, 3, FALSE)</f>
        <v>PolyPhenol</v>
      </c>
      <c r="G79">
        <f>'Slabs (Poly)'!I79</f>
        <v>0</v>
      </c>
    </row>
    <row r="80" spans="1:7" x14ac:dyDescent="0.2">
      <c r="A80" s="4" t="str">
        <f>[1]Enums!$A$94</f>
        <v>1.0.0</v>
      </c>
      <c r="B80" s="21" t="s">
        <v>3808</v>
      </c>
      <c r="C80" s="21" t="s">
        <v>3922</v>
      </c>
      <c r="D80" s="54" t="str">
        <f t="shared" si="2"/>
        <v>Stairs (PolyPhenylene Oxide)</v>
      </c>
      <c r="E80" s="54" t="str">
        <f xml:space="preserve"> 'Blocks (Poly)'!D80</f>
        <v>Block (PolyPhenylene Oxide)</v>
      </c>
      <c r="F80" s="54" t="str">
        <f>VLOOKUP(E80,'Blocks (Poly)'!D:F, 3, FALSE)</f>
        <v>PolyPhenylene Oxide</v>
      </c>
      <c r="G80">
        <f>'Slabs (Poly)'!I80</f>
        <v>0</v>
      </c>
    </row>
    <row r="81" spans="1:7" x14ac:dyDescent="0.2">
      <c r="A81" s="4" t="str">
        <f>[1]Enums!$A$94</f>
        <v>1.0.0</v>
      </c>
      <c r="B81" s="21" t="s">
        <v>3807</v>
      </c>
      <c r="C81" s="21" t="s">
        <v>3921</v>
      </c>
      <c r="D81" s="54" t="str">
        <f t="shared" si="2"/>
        <v>Stairs (PolyPhosphazene)</v>
      </c>
      <c r="E81" s="54" t="str">
        <f xml:space="preserve"> 'Blocks (Poly)'!D81</f>
        <v>Block (PolyPhosphazene)</v>
      </c>
      <c r="F81" s="54" t="str">
        <f>VLOOKUP(E81,'Blocks (Poly)'!D:F, 3, FALSE)</f>
        <v>PolyPhosphazene</v>
      </c>
      <c r="G81">
        <f>'Slabs (Poly)'!I81</f>
        <v>0</v>
      </c>
    </row>
    <row r="82" spans="1:7" x14ac:dyDescent="0.2">
      <c r="A82" s="4" t="str">
        <f>[1]Enums!$A$94</f>
        <v>1.0.0</v>
      </c>
      <c r="B82" s="21" t="s">
        <v>3806</v>
      </c>
      <c r="C82" s="21" t="s">
        <v>3920</v>
      </c>
      <c r="D82" s="54" t="str">
        <f t="shared" si="2"/>
        <v>Stairs (PolyP-Methyl Styrene)</v>
      </c>
      <c r="E82" s="54" t="str">
        <f xml:space="preserve"> 'Blocks (Poly)'!D82</f>
        <v>Block (PolyP-Methyl Styrene)</v>
      </c>
      <c r="F82" s="54" t="str">
        <f>VLOOKUP(E82,'Blocks (Poly)'!D:F, 3, FALSE)</f>
        <v>PolyP-Methyl Styrene</v>
      </c>
      <c r="G82">
        <f>'Slabs (Poly)'!I82</f>
        <v>0</v>
      </c>
    </row>
    <row r="83" spans="1:7" x14ac:dyDescent="0.2">
      <c r="A83" s="4" t="str">
        <f>[1]Enums!$A$94</f>
        <v>1.0.0</v>
      </c>
      <c r="B83" s="21" t="s">
        <v>3805</v>
      </c>
      <c r="C83" s="21" t="s">
        <v>3919</v>
      </c>
      <c r="D83" s="54" t="str">
        <f t="shared" si="2"/>
        <v>Stairs (PolyP-Phenylene Sulphide)</v>
      </c>
      <c r="E83" s="54" t="str">
        <f xml:space="preserve"> 'Blocks (Poly)'!D83</f>
        <v>Block (PolyP-Phenylene Sulphide)</v>
      </c>
      <c r="F83" s="54" t="str">
        <f>VLOOKUP(E83,'Blocks (Poly)'!D:F, 3, FALSE)</f>
        <v>PolyP-Phenylene Sulphide</v>
      </c>
      <c r="G83">
        <f>'Slabs (Poly)'!I83</f>
        <v>0</v>
      </c>
    </row>
    <row r="84" spans="1:7" x14ac:dyDescent="0.2">
      <c r="A84" s="4" t="str">
        <f>[1]Enums!$A$94</f>
        <v>1.0.0</v>
      </c>
      <c r="B84" s="21" t="s">
        <v>3804</v>
      </c>
      <c r="C84" s="21" t="s">
        <v>3918</v>
      </c>
      <c r="D84" s="54" t="str">
        <f t="shared" si="2"/>
        <v>Stairs (PolyP-Phenylene Terephthalamide)</v>
      </c>
      <c r="E84" s="54" t="str">
        <f xml:space="preserve"> 'Blocks (Poly)'!D84</f>
        <v>Block (PolyP-Phenylene Terephthalamide)</v>
      </c>
      <c r="F84" s="54" t="str">
        <f>VLOOKUP(E84,'Blocks (Poly)'!D:F, 3, FALSE)</f>
        <v>PolyP-Phenylene Terephthalamide</v>
      </c>
      <c r="G84">
        <f>'Slabs (Poly)'!I84</f>
        <v>0</v>
      </c>
    </row>
    <row r="85" spans="1:7" x14ac:dyDescent="0.2">
      <c r="A85" s="4" t="str">
        <f>[1]Enums!$A$94</f>
        <v>1.0.0</v>
      </c>
      <c r="B85" s="21" t="s">
        <v>3803</v>
      </c>
      <c r="C85" s="21" t="s">
        <v>3917</v>
      </c>
      <c r="D85" s="54" t="str">
        <f t="shared" si="2"/>
        <v>Stairs (PolyPropylene)</v>
      </c>
      <c r="E85" s="54" t="str">
        <f xml:space="preserve"> 'Blocks (Poly)'!D85</f>
        <v>Block (PolyPropylene)</v>
      </c>
      <c r="F85" s="54" t="str">
        <f>VLOOKUP(E85,'Blocks (Poly)'!D:F, 3, FALSE)</f>
        <v>PolyPropylene</v>
      </c>
      <c r="G85">
        <f>'Slabs (Poly)'!I85</f>
        <v>0</v>
      </c>
    </row>
    <row r="86" spans="1:7" x14ac:dyDescent="0.2">
      <c r="A86" s="4" t="str">
        <f>[1]Enums!$A$94</f>
        <v>1.0.0</v>
      </c>
      <c r="B86" s="21" t="s">
        <v>3802</v>
      </c>
      <c r="C86" s="21" t="s">
        <v>3916</v>
      </c>
      <c r="D86" s="54" t="str">
        <f t="shared" si="2"/>
        <v>Stairs (PolyPropylene Glycol)</v>
      </c>
      <c r="E86" s="54" t="str">
        <f xml:space="preserve"> 'Blocks (Poly)'!D86</f>
        <v>Block (PolyPropylene Glycol)</v>
      </c>
      <c r="F86" s="54" t="str">
        <f>VLOOKUP(E86,'Blocks (Poly)'!D:F, 3, FALSE)</f>
        <v>PolyPropylene Glycol</v>
      </c>
      <c r="G86">
        <f>'Slabs (Poly)'!I86</f>
        <v>0</v>
      </c>
    </row>
    <row r="87" spans="1:7" x14ac:dyDescent="0.2">
      <c r="A87" s="4" t="str">
        <f>[1]Enums!$A$94</f>
        <v>1.0.0</v>
      </c>
      <c r="B87" s="21" t="s">
        <v>3801</v>
      </c>
      <c r="C87" s="21" t="s">
        <v>3915</v>
      </c>
      <c r="D87" s="54" t="str">
        <f t="shared" si="2"/>
        <v>Stairs (PolyPropylene Oxide)</v>
      </c>
      <c r="E87" s="54" t="str">
        <f xml:space="preserve"> 'Blocks (Poly)'!D87</f>
        <v>Block (PolyPropylene Oxide)</v>
      </c>
      <c r="F87" s="54" t="str">
        <f>VLOOKUP(E87,'Blocks (Poly)'!D:F, 3, FALSE)</f>
        <v>PolyPropylene Oxide</v>
      </c>
      <c r="G87">
        <f>'Slabs (Poly)'!I87</f>
        <v>0</v>
      </c>
    </row>
    <row r="88" spans="1:7" x14ac:dyDescent="0.2">
      <c r="A88" s="4" t="str">
        <f>[1]Enums!$A$94</f>
        <v>1.0.0</v>
      </c>
      <c r="B88" s="21" t="s">
        <v>3800</v>
      </c>
      <c r="C88" s="21" t="s">
        <v>3914</v>
      </c>
      <c r="D88" s="54" t="str">
        <f t="shared" si="2"/>
        <v>Stairs (PolyStyrene)</v>
      </c>
      <c r="E88" s="54" t="str">
        <f xml:space="preserve"> 'Blocks (Poly)'!D88</f>
        <v>Block (PolyStyrene)</v>
      </c>
      <c r="F88" s="54" t="str">
        <f>VLOOKUP(E88,'Blocks (Poly)'!D:F, 3, FALSE)</f>
        <v>PolyStyrene</v>
      </c>
      <c r="G88">
        <f>'Slabs (Poly)'!I88</f>
        <v>0</v>
      </c>
    </row>
    <row r="89" spans="1:7" x14ac:dyDescent="0.2">
      <c r="A89" s="4" t="str">
        <f>[1]Enums!$A$94</f>
        <v>1.0.0</v>
      </c>
      <c r="B89" s="21" t="s">
        <v>3799</v>
      </c>
      <c r="C89" s="21" t="s">
        <v>3913</v>
      </c>
      <c r="D89" s="54" t="str">
        <f t="shared" si="2"/>
        <v>Stairs (PolyTert-Butyl Acrylate)</v>
      </c>
      <c r="E89" s="54" t="str">
        <f xml:space="preserve"> 'Blocks (Poly)'!D89</f>
        <v>Block (PolyTert-Butyl Acrylate)</v>
      </c>
      <c r="F89" s="54" t="str">
        <f>VLOOKUP(E89,'Blocks (Poly)'!D:F, 3, FALSE)</f>
        <v>PolyTert-Butyl Acrylate</v>
      </c>
      <c r="G89">
        <f>'Slabs (Poly)'!I89</f>
        <v>0</v>
      </c>
    </row>
    <row r="90" spans="1:7" x14ac:dyDescent="0.2">
      <c r="A90" s="4" t="str">
        <f>[1]Enums!$A$94</f>
        <v>1.0.0</v>
      </c>
      <c r="B90" s="21" t="s">
        <v>3798</v>
      </c>
      <c r="C90" s="21" t="s">
        <v>3912</v>
      </c>
      <c r="D90" s="54" t="str">
        <f t="shared" si="2"/>
        <v>Stairs (PolyTetraFluoroEthylene)</v>
      </c>
      <c r="E90" s="54" t="str">
        <f xml:space="preserve"> 'Blocks (Poly)'!D90</f>
        <v>Block (PolyTetraFluoroEthylene)</v>
      </c>
      <c r="F90" s="54" t="str">
        <f>VLOOKUP(E90,'Blocks (Poly)'!D:F, 3, FALSE)</f>
        <v>PolyTetraFluoroEthylene</v>
      </c>
      <c r="G90">
        <f>'Slabs (Poly)'!I90</f>
        <v>0</v>
      </c>
    </row>
    <row r="91" spans="1:7" x14ac:dyDescent="0.2">
      <c r="A91" s="4" t="str">
        <f>[1]Enums!$A$94</f>
        <v>1.0.0</v>
      </c>
      <c r="B91" s="21" t="s">
        <v>3797</v>
      </c>
      <c r="C91" s="21" t="s">
        <v>3911</v>
      </c>
      <c r="D91" s="54" t="str">
        <f t="shared" si="2"/>
        <v>Stairs (PolyTetramethylene Ether Glycol)</v>
      </c>
      <c r="E91" s="54" t="str">
        <f xml:space="preserve"> 'Blocks (Poly)'!D91</f>
        <v>Block (PolyTetramethylene Ether Glycol)</v>
      </c>
      <c r="F91" s="54" t="str">
        <f>VLOOKUP(E91,'Blocks (Poly)'!D:F, 3, FALSE)</f>
        <v>PolyTetramethylene Ether Glycol</v>
      </c>
      <c r="G91">
        <f>'Slabs (Poly)'!I91</f>
        <v>0</v>
      </c>
    </row>
    <row r="92" spans="1:7" x14ac:dyDescent="0.2">
      <c r="A92" s="4" t="str">
        <f>[1]Enums!$A$94</f>
        <v>1.0.0</v>
      </c>
      <c r="B92" s="21" t="s">
        <v>3796</v>
      </c>
      <c r="C92" s="21" t="s">
        <v>3910</v>
      </c>
      <c r="D92" s="54" t="str">
        <f t="shared" si="2"/>
        <v>Stairs (PolyTetramethylene Glycol)</v>
      </c>
      <c r="E92" s="54" t="str">
        <f xml:space="preserve"> 'Blocks (Poly)'!D92</f>
        <v>Block (PolyTetramethylene Glycol)</v>
      </c>
      <c r="F92" s="54" t="str">
        <f>VLOOKUP(E92,'Blocks (Poly)'!D:F, 3, FALSE)</f>
        <v>PolyTetramethylene Glycol</v>
      </c>
      <c r="G92">
        <f>'Slabs (Poly)'!I92</f>
        <v>0</v>
      </c>
    </row>
    <row r="93" spans="1:7" x14ac:dyDescent="0.2">
      <c r="A93" s="4" t="str">
        <f>[1]Enums!$A$94</f>
        <v>1.0.0</v>
      </c>
      <c r="B93" s="21" t="s">
        <v>3795</v>
      </c>
      <c r="C93" s="21" t="s">
        <v>3909</v>
      </c>
      <c r="D93" s="54" t="str">
        <f t="shared" si="2"/>
        <v>Stairs (PolyThiazyl)</v>
      </c>
      <c r="E93" s="54" t="str">
        <f xml:space="preserve"> 'Blocks (Poly)'!D93</f>
        <v>Block (PolyThiazyl)</v>
      </c>
      <c r="F93" s="54" t="str">
        <f>VLOOKUP(E93,'Blocks (Poly)'!D:F, 3, FALSE)</f>
        <v>PolyThiazyl</v>
      </c>
      <c r="G93">
        <f>'Slabs (Poly)'!I93</f>
        <v>0</v>
      </c>
    </row>
    <row r="94" spans="1:7" x14ac:dyDescent="0.2">
      <c r="A94" s="4" t="str">
        <f>[1]Enums!$A$94</f>
        <v>1.0.0</v>
      </c>
      <c r="B94" s="21" t="s">
        <v>3794</v>
      </c>
      <c r="C94" s="21" t="s">
        <v>3908</v>
      </c>
      <c r="D94" s="54" t="str">
        <f t="shared" si="2"/>
        <v>Stairs (PolyTrimethylene Terephthalate)</v>
      </c>
      <c r="E94" s="54" t="str">
        <f xml:space="preserve"> 'Blocks (Poly)'!D94</f>
        <v>Block (PolyTrimethylene Terephthalate)</v>
      </c>
      <c r="F94" s="54" t="str">
        <f>VLOOKUP(E94,'Blocks (Poly)'!D:F, 3, FALSE)</f>
        <v>PolyTrimethylene Terephthalate</v>
      </c>
      <c r="G94">
        <f>'Slabs (Poly)'!I94</f>
        <v>0</v>
      </c>
    </row>
    <row r="95" spans="1:7" x14ac:dyDescent="0.2">
      <c r="A95" s="4" t="str">
        <f>[1]Enums!$A$94</f>
        <v>1.0.0</v>
      </c>
      <c r="B95" s="21" t="s">
        <v>3793</v>
      </c>
      <c r="C95" s="21" t="s">
        <v>3907</v>
      </c>
      <c r="D95" s="54" t="str">
        <f t="shared" si="2"/>
        <v>Stairs (PolyUrethane)</v>
      </c>
      <c r="E95" s="54" t="str">
        <f xml:space="preserve"> 'Blocks (Poly)'!D95</f>
        <v>Block (PolyUrethane)</v>
      </c>
      <c r="F95" s="54" t="str">
        <f>VLOOKUP(E95,'Blocks (Poly)'!D:F, 3, FALSE)</f>
        <v>PolyUrethane</v>
      </c>
      <c r="G95">
        <f>'Slabs (Poly)'!I95</f>
        <v>0</v>
      </c>
    </row>
    <row r="96" spans="1:7" x14ac:dyDescent="0.2">
      <c r="A96" s="4" t="str">
        <f>[1]Enums!$A$94</f>
        <v>1.0.0</v>
      </c>
      <c r="B96" s="21" t="s">
        <v>3792</v>
      </c>
      <c r="C96" s="21" t="s">
        <v>3906</v>
      </c>
      <c r="D96" s="54" t="str">
        <f t="shared" si="2"/>
        <v>Stairs (PolyVinyl Acetate)</v>
      </c>
      <c r="E96" s="54" t="str">
        <f xml:space="preserve"> 'Blocks (Poly)'!D96</f>
        <v>Block (PolyVinyl Acetate)</v>
      </c>
      <c r="F96" s="54" t="str">
        <f>VLOOKUP(E96,'Blocks (Poly)'!D:F, 3, FALSE)</f>
        <v>PolyVinyl Acetate</v>
      </c>
      <c r="G96">
        <f>'Slabs (Poly)'!I96</f>
        <v>0</v>
      </c>
    </row>
    <row r="97" spans="1:7" x14ac:dyDescent="0.2">
      <c r="A97" s="4" t="str">
        <f>[1]Enums!$A$94</f>
        <v>1.0.0</v>
      </c>
      <c r="B97" s="21" t="s">
        <v>3791</v>
      </c>
      <c r="C97" s="21" t="s">
        <v>3905</v>
      </c>
      <c r="D97" s="54" t="str">
        <f t="shared" si="2"/>
        <v>Stairs (PolyVinyl Alcohol)</v>
      </c>
      <c r="E97" s="54" t="str">
        <f xml:space="preserve"> 'Blocks (Poly)'!D97</f>
        <v>Block (PolyVinyl Alcohol)</v>
      </c>
      <c r="F97" s="54" t="str">
        <f>VLOOKUP(E97,'Blocks (Poly)'!D:F, 3, FALSE)</f>
        <v>PolyVinyl Alcohol</v>
      </c>
      <c r="G97">
        <f>'Slabs (Poly)'!I97</f>
        <v>0</v>
      </c>
    </row>
    <row r="98" spans="1:7" x14ac:dyDescent="0.2">
      <c r="A98" s="4" t="str">
        <f>[1]Enums!$A$94</f>
        <v>1.0.0</v>
      </c>
      <c r="B98" s="21" t="s">
        <v>3790</v>
      </c>
      <c r="C98" s="21" t="s">
        <v>3904</v>
      </c>
      <c r="D98" s="54" t="str">
        <f t="shared" ref="D98:D115" si="3">$D$1&amp;" ("&amp;F98&amp;")"</f>
        <v>Stairs (PolyVinyl Butyral)</v>
      </c>
      <c r="E98" s="54" t="str">
        <f xml:space="preserve"> 'Blocks (Poly)'!D98</f>
        <v>Block (PolyVinyl Butyral)</v>
      </c>
      <c r="F98" s="54" t="str">
        <f>VLOOKUP(E98,'Blocks (Poly)'!D:F, 3, FALSE)</f>
        <v>PolyVinyl Butyral</v>
      </c>
      <c r="G98">
        <f>'Slabs (Poly)'!I98</f>
        <v>0</v>
      </c>
    </row>
    <row r="99" spans="1:7" x14ac:dyDescent="0.2">
      <c r="A99" s="4" t="str">
        <f>[1]Enums!$A$94</f>
        <v>1.0.0</v>
      </c>
      <c r="B99" s="21" t="s">
        <v>3789</v>
      </c>
      <c r="C99" s="21" t="s">
        <v>3903</v>
      </c>
      <c r="D99" s="54" t="str">
        <f t="shared" si="3"/>
        <v>Stairs (PolyVinyl Chloride)</v>
      </c>
      <c r="E99" s="54" t="str">
        <f xml:space="preserve"> 'Blocks (Poly)'!D99</f>
        <v>Block (PolyVinyl Chloride)</v>
      </c>
      <c r="F99" s="54" t="str">
        <f>VLOOKUP(E99,'Blocks (Poly)'!D:F, 3, FALSE)</f>
        <v>PolyVinyl Chloride</v>
      </c>
      <c r="G99">
        <f>'Slabs (Poly)'!I99</f>
        <v>0</v>
      </c>
    </row>
    <row r="100" spans="1:7" x14ac:dyDescent="0.2">
      <c r="A100" s="4" t="str">
        <f>[1]Enums!$A$94</f>
        <v>1.0.0</v>
      </c>
      <c r="B100" s="21" t="s">
        <v>3788</v>
      </c>
      <c r="C100" s="21" t="s">
        <v>3902</v>
      </c>
      <c r="D100" s="54" t="str">
        <f t="shared" si="3"/>
        <v>Stairs (PolyVinyl Chloride Acetate)</v>
      </c>
      <c r="E100" s="54" t="str">
        <f xml:space="preserve"> 'Blocks (Poly)'!D100</f>
        <v>Block (PolyVinyl Chloride Acetate)</v>
      </c>
      <c r="F100" s="54" t="str">
        <f>VLOOKUP(E100,'Blocks (Poly)'!D:F, 3, FALSE)</f>
        <v>PolyVinyl Chloride Acetate</v>
      </c>
      <c r="G100">
        <f>'Slabs (Poly)'!I100</f>
        <v>0</v>
      </c>
    </row>
    <row r="101" spans="1:7" x14ac:dyDescent="0.2">
      <c r="A101" s="4" t="str">
        <f>[1]Enums!$A$94</f>
        <v>1.0.0</v>
      </c>
      <c r="B101" s="21" t="s">
        <v>3787</v>
      </c>
      <c r="C101" s="21" t="s">
        <v>3901</v>
      </c>
      <c r="D101" s="54" t="str">
        <f t="shared" si="3"/>
        <v>Stairs (PolyVinyl Fluoride)</v>
      </c>
      <c r="E101" s="54" t="str">
        <f xml:space="preserve"> 'Blocks (Poly)'!D101</f>
        <v>Block (PolyVinyl Fluoride)</v>
      </c>
      <c r="F101" s="54" t="str">
        <f>VLOOKUP(E101,'Blocks (Poly)'!D:F, 3, FALSE)</f>
        <v>PolyVinyl Fluoride</v>
      </c>
      <c r="G101">
        <f>'Slabs (Poly)'!I101</f>
        <v>0</v>
      </c>
    </row>
    <row r="102" spans="1:7" x14ac:dyDescent="0.2">
      <c r="A102" s="4" t="str">
        <f>[1]Enums!$A$94</f>
        <v>1.0.0</v>
      </c>
      <c r="B102" s="21" t="s">
        <v>3786</v>
      </c>
      <c r="C102" s="21" t="s">
        <v>3900</v>
      </c>
      <c r="D102" s="54" t="str">
        <f t="shared" si="3"/>
        <v>Stairs (PolyVinyl Formal)</v>
      </c>
      <c r="E102" s="54" t="str">
        <f xml:space="preserve"> 'Blocks (Poly)'!D102</f>
        <v>Block (PolyVinyl Formal)</v>
      </c>
      <c r="F102" s="54" t="str">
        <f>VLOOKUP(E102,'Blocks (Poly)'!D:F, 3, FALSE)</f>
        <v>PolyVinyl Formal</v>
      </c>
      <c r="G102">
        <f>'Slabs (Poly)'!I102</f>
        <v>0</v>
      </c>
    </row>
    <row r="103" spans="1:7" x14ac:dyDescent="0.2">
      <c r="A103" s="4" t="str">
        <f>[1]Enums!$A$94</f>
        <v>1.0.0</v>
      </c>
      <c r="B103" s="21" t="s">
        <v>3785</v>
      </c>
      <c r="C103" s="21" t="s">
        <v>3899</v>
      </c>
      <c r="D103" s="54" t="str">
        <f t="shared" si="3"/>
        <v>Stairs (PolyVinyl Methyl Ether)</v>
      </c>
      <c r="E103" s="54" t="str">
        <f xml:space="preserve"> 'Blocks (Poly)'!D103</f>
        <v>Block (PolyVinyl Methyl Ether)</v>
      </c>
      <c r="F103" s="54" t="str">
        <f>VLOOKUP(E103,'Blocks (Poly)'!D:F, 3, FALSE)</f>
        <v>PolyVinyl Methyl Ether</v>
      </c>
      <c r="G103">
        <f>'Slabs (Poly)'!I103</f>
        <v>0</v>
      </c>
    </row>
    <row r="104" spans="1:7" x14ac:dyDescent="0.2">
      <c r="A104" s="4" t="str">
        <f>[1]Enums!$A$94</f>
        <v>1.0.0</v>
      </c>
      <c r="B104" s="21" t="s">
        <v>3784</v>
      </c>
      <c r="C104" s="21" t="s">
        <v>3898</v>
      </c>
      <c r="D104" s="54" t="str">
        <f t="shared" si="3"/>
        <v>Stairs (PolyVinylidene Dichloride)</v>
      </c>
      <c r="E104" s="54" t="str">
        <f xml:space="preserve"> 'Blocks (Poly)'!D104</f>
        <v>Block (PolyVinylidene Dichloride)</v>
      </c>
      <c r="F104" s="54" t="str">
        <f>VLOOKUP(E104,'Blocks (Poly)'!D:F, 3, FALSE)</f>
        <v>PolyVinylidene Dichloride</v>
      </c>
      <c r="G104">
        <f>'Slabs (Poly)'!I104</f>
        <v>0</v>
      </c>
    </row>
    <row r="105" spans="1:7" x14ac:dyDescent="0.2">
      <c r="A105" s="4" t="str">
        <f>[1]Enums!$A$94</f>
        <v>1.0.0</v>
      </c>
      <c r="B105" s="21" t="s">
        <v>3783</v>
      </c>
      <c r="C105" s="21" t="s">
        <v>3897</v>
      </c>
      <c r="D105" s="54" t="str">
        <f t="shared" si="3"/>
        <v>Stairs (PolyVinylidene Fluoride)</v>
      </c>
      <c r="E105" s="54" t="str">
        <f xml:space="preserve"> 'Blocks (Poly)'!D105</f>
        <v>Block (PolyVinylidene Fluoride)</v>
      </c>
      <c r="F105" s="54" t="str">
        <f>VLOOKUP(E105,'Blocks (Poly)'!D:F, 3, FALSE)</f>
        <v>PolyVinylidene Fluoride</v>
      </c>
      <c r="G105">
        <f>'Slabs (Poly)'!I105</f>
        <v>0</v>
      </c>
    </row>
    <row r="106" spans="1:7" x14ac:dyDescent="0.2">
      <c r="A106" s="4" t="str">
        <f>[1]Enums!$A$94</f>
        <v>1.0.0</v>
      </c>
      <c r="B106" s="21" t="s">
        <v>3782</v>
      </c>
      <c r="C106" s="21" t="s">
        <v>3896</v>
      </c>
      <c r="D106" s="54" t="str">
        <f t="shared" si="3"/>
        <v>Stairs (PolyVinylidene Fluoride-Trifluoroethylene)</v>
      </c>
      <c r="E106" s="54" t="str">
        <f xml:space="preserve"> 'Blocks (Poly)'!D106</f>
        <v>Block (PolyVinylidene Fluoride-Trifluoroethylene)</v>
      </c>
      <c r="F106" s="54" t="str">
        <f>VLOOKUP(E106,'Blocks (Poly)'!D:F, 3, FALSE)</f>
        <v>PolyVinylidene Fluoride-Trifluoroethylene</v>
      </c>
      <c r="G106">
        <f>'Slabs (Poly)'!I106</f>
        <v>0</v>
      </c>
    </row>
    <row r="107" spans="1:7" x14ac:dyDescent="0.2">
      <c r="A107" s="4" t="str">
        <f>[1]Enums!$A$94</f>
        <v>1.0.0</v>
      </c>
      <c r="B107" s="21" t="s">
        <v>3781</v>
      </c>
      <c r="C107" s="21" t="s">
        <v>3895</v>
      </c>
      <c r="D107" s="54" t="str">
        <f t="shared" si="3"/>
        <v>Stairs (Styrene-Acrylonitrile)</v>
      </c>
      <c r="E107" s="54" t="str">
        <f xml:space="preserve"> 'Blocks (Poly)'!D107</f>
        <v>Block (Styrene-Acrylonitrile)</v>
      </c>
      <c r="F107" s="54" t="str">
        <f>VLOOKUP(E107,'Blocks (Poly)'!D:F, 3, FALSE)</f>
        <v>Styrene-Acrylonitrile</v>
      </c>
      <c r="G107">
        <f>'Slabs (Poly)'!I107</f>
        <v>0</v>
      </c>
    </row>
    <row r="108" spans="1:7" x14ac:dyDescent="0.2">
      <c r="A108" s="4" t="str">
        <f>[1]Enums!$A$94</f>
        <v>1.0.0</v>
      </c>
      <c r="B108" s="21" t="s">
        <v>3780</v>
      </c>
      <c r="C108" s="21" t="s">
        <v>3894</v>
      </c>
      <c r="D108" s="54" t="str">
        <f t="shared" si="3"/>
        <v>Stairs (Styrene-Butadiene Rubber)</v>
      </c>
      <c r="E108" s="54" t="str">
        <f xml:space="preserve"> 'Blocks (Poly)'!D108</f>
        <v>Block (Styrene-Butadiene Rubber)</v>
      </c>
      <c r="F108" s="54" t="str">
        <f>VLOOKUP(E108,'Blocks (Poly)'!D:F, 3, FALSE)</f>
        <v>Styrene-Butadiene Rubber</v>
      </c>
      <c r="G108">
        <f>'Slabs (Poly)'!I108</f>
        <v>12</v>
      </c>
    </row>
    <row r="109" spans="1:7" x14ac:dyDescent="0.2">
      <c r="A109" s="4" t="str">
        <f>[1]Enums!$A$94</f>
        <v>1.0.0</v>
      </c>
      <c r="B109" s="21" t="s">
        <v>3779</v>
      </c>
      <c r="C109" s="21" t="s">
        <v>3893</v>
      </c>
      <c r="D109" s="54" t="str">
        <f t="shared" si="3"/>
        <v>Stairs (Styrene-Butadiene-Styrene)</v>
      </c>
      <c r="E109" s="54" t="str">
        <f xml:space="preserve"> 'Blocks (Poly)'!D109</f>
        <v>Block (Styrene-Butadiene-Styrene)</v>
      </c>
      <c r="F109" s="54" t="str">
        <f>VLOOKUP(E109,'Blocks (Poly)'!D:F, 3, FALSE)</f>
        <v>Styrene-Butadiene-Styrene</v>
      </c>
      <c r="G109">
        <f>'Slabs (Poly)'!I109</f>
        <v>0</v>
      </c>
    </row>
    <row r="110" spans="1:7" x14ac:dyDescent="0.2">
      <c r="A110" s="4" t="str">
        <f>[1]Enums!$A$94</f>
        <v>1.0.0</v>
      </c>
      <c r="B110" s="21" t="s">
        <v>3778</v>
      </c>
      <c r="C110" s="21" t="s">
        <v>3892</v>
      </c>
      <c r="D110" s="54" t="str">
        <f t="shared" si="3"/>
        <v>Stairs (Styrene-Isoprene-Styrene)</v>
      </c>
      <c r="E110" s="54" t="str">
        <f xml:space="preserve"> 'Blocks (Poly)'!D110</f>
        <v>Block (Styrene-Isoprene-Styrene)</v>
      </c>
      <c r="F110" s="54" t="str">
        <f>VLOOKUP(E110,'Blocks (Poly)'!D:F, 3, FALSE)</f>
        <v>Styrene-Isoprene-Styrene</v>
      </c>
      <c r="G110">
        <f>'Slabs (Poly)'!I110</f>
        <v>0</v>
      </c>
    </row>
    <row r="111" spans="1:7" x14ac:dyDescent="0.2">
      <c r="A111" s="4" t="str">
        <f>[1]Enums!$A$94</f>
        <v>1.0.0</v>
      </c>
      <c r="B111" s="21" t="s">
        <v>3777</v>
      </c>
      <c r="C111" s="21" t="s">
        <v>3891</v>
      </c>
      <c r="D111" s="54" t="str">
        <f t="shared" si="3"/>
        <v>Stairs (Styrene-Maleic Anhydride Copolymer)</v>
      </c>
      <c r="E111" s="54" t="str">
        <f xml:space="preserve"> 'Blocks (Poly)'!D111</f>
        <v>Block (Styrene-Maleic Anhydride Copolymer)</v>
      </c>
      <c r="F111" s="54" t="str">
        <f>VLOOKUP(E111,'Blocks (Poly)'!D:F, 3, FALSE)</f>
        <v>Styrene-Maleic Anhydride Copolymer</v>
      </c>
      <c r="G111">
        <f>'Slabs (Poly)'!I111</f>
        <v>0</v>
      </c>
    </row>
    <row r="112" spans="1:7" x14ac:dyDescent="0.2">
      <c r="A112" s="4" t="str">
        <f>[1]Enums!$A$94</f>
        <v>1.0.0</v>
      </c>
      <c r="B112" s="21" t="s">
        <v>3776</v>
      </c>
      <c r="C112" s="21" t="s">
        <v>3890</v>
      </c>
      <c r="D112" s="54" t="str">
        <f t="shared" si="3"/>
        <v>Stairs (Ultra-High-Molecular-Weight PolyEthylene)</v>
      </c>
      <c r="E112" s="54" t="str">
        <f xml:space="preserve"> 'Blocks (Poly)'!D112</f>
        <v>Block (Ultra-High-Molecular-Weight PolyEthylene)</v>
      </c>
      <c r="F112" s="54" t="str">
        <f>VLOOKUP(E112,'Blocks (Poly)'!D:F, 3, FALSE)</f>
        <v>Ultra-High-Molecular-Weight PolyEthylene</v>
      </c>
      <c r="G112">
        <f>'Slabs (Poly)'!I112</f>
        <v>0</v>
      </c>
    </row>
    <row r="113" spans="1:7" x14ac:dyDescent="0.2">
      <c r="A113" s="4" t="str">
        <f>[1]Enums!$A$94</f>
        <v>1.0.0</v>
      </c>
      <c r="B113" s="21" t="s">
        <v>3775</v>
      </c>
      <c r="C113" s="21" t="s">
        <v>3889</v>
      </c>
      <c r="D113" s="54" t="str">
        <f t="shared" si="3"/>
        <v>Stairs (Urea-Formaldehyde Polymers)</v>
      </c>
      <c r="E113" s="54" t="str">
        <f xml:space="preserve"> 'Blocks (Poly)'!D113</f>
        <v>Block (Urea-Formaldehyde Polymers)</v>
      </c>
      <c r="F113" s="54" t="str">
        <f>VLOOKUP(E113,'Blocks (Poly)'!D:F, 3, FALSE)</f>
        <v>Urea-Formaldehyde Polymers</v>
      </c>
      <c r="G113">
        <f>'Slabs (Poly)'!I113</f>
        <v>0</v>
      </c>
    </row>
    <row r="114" spans="1:7" x14ac:dyDescent="0.2">
      <c r="A114" s="4" t="str">
        <f>[1]Enums!$A$94</f>
        <v>1.0.0</v>
      </c>
      <c r="B114" s="21" t="s">
        <v>3774</v>
      </c>
      <c r="C114" s="21" t="s">
        <v>3888</v>
      </c>
      <c r="D114" s="54" t="str">
        <f t="shared" si="3"/>
        <v>Stairs (Very-Low-Density PolyEthylene)</v>
      </c>
      <c r="E114" s="54" t="str">
        <f xml:space="preserve"> 'Blocks (Poly)'!D114</f>
        <v>Block (Very-Low-Density PolyEthylene)</v>
      </c>
      <c r="F114" s="54" t="str">
        <f>VLOOKUP(E114,'Blocks (Poly)'!D:F, 3, FALSE)</f>
        <v>Very-Low-Density PolyEthylene</v>
      </c>
      <c r="G114">
        <f>'Slabs (Poly)'!I114</f>
        <v>0</v>
      </c>
    </row>
    <row r="115" spans="1:7" x14ac:dyDescent="0.2">
      <c r="A115" s="4" t="str">
        <f>[1]Enums!$A$94</f>
        <v>1.0.0</v>
      </c>
      <c r="B115" s="21" t="s">
        <v>3773</v>
      </c>
      <c r="C115" s="21" t="s">
        <v>3887</v>
      </c>
      <c r="D115" s="54" t="str">
        <f t="shared" si="3"/>
        <v>Stairs (Vinyl Acetate-Acrylic Acid)</v>
      </c>
      <c r="E115" s="54" t="str">
        <f xml:space="preserve"> 'Blocks (Poly)'!D115</f>
        <v>Block (Vinyl Acetate-Acrylic Acid)</v>
      </c>
      <c r="F115" s="54" t="str">
        <f>VLOOKUP(E115,'Blocks (Poly)'!D:F, 3, FALSE)</f>
        <v>Vinyl Acetate-Acrylic Acid</v>
      </c>
      <c r="G115">
        <f>'Slabs (Poly)'!I115</f>
        <v>0</v>
      </c>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6"/>
  <sheetViews>
    <sheetView workbookViewId="0">
      <selection sqref="A1:F13"/>
    </sheetView>
  </sheetViews>
  <sheetFormatPr defaultColWidth="8.85546875" defaultRowHeight="12.75" x14ac:dyDescent="0.2"/>
  <cols>
    <col min="3" max="3" width="28.7109375" customWidth="1"/>
    <col min="4" max="4" width="12" customWidth="1"/>
    <col min="5" max="5" width="14.85546875" bestFit="1" customWidth="1"/>
    <col min="6" max="6" width="13.42578125" customWidth="1"/>
  </cols>
  <sheetData>
    <row r="1" spans="1:7" ht="26.25" x14ac:dyDescent="0.25">
      <c r="A1" s="5" t="str">
        <f>[1]Enums!$A$93</f>
        <v>Version</v>
      </c>
      <c r="B1" s="39" t="str">
        <f xml:space="preserve"> '[1]Game IDs'!A1</f>
        <v>Game ID</v>
      </c>
      <c r="C1" s="5" t="s">
        <v>83</v>
      </c>
      <c r="D1" s="5" t="str">
        <f xml:space="preserve"> [1]Enums!$B$52</f>
        <v>Mold Type</v>
      </c>
      <c r="E1" s="12" t="str">
        <f xml:space="preserve"> '[1]Polymer Objects'!$B$1</f>
        <v>Polymer Object</v>
      </c>
      <c r="F1" s="40" t="s">
        <v>412</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13"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115</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116</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117</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118</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350</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449</v>
      </c>
      <c r="C13" s="16" t="str">
        <f t="shared" si="0"/>
        <v>Mold (Flashlight Shaft)</v>
      </c>
      <c r="D13" s="16" t="str">
        <f xml:space="preserve"> [1]Enums!$B$56</f>
        <v>Mold</v>
      </c>
      <c r="E13" s="8" t="str">
        <f>'[1]Polymer Objects'!$B$13</f>
        <v>Flashlight Shaft</v>
      </c>
      <c r="F13">
        <v>8192</v>
      </c>
    </row>
    <row r="14" spans="1:7" x14ac:dyDescent="0.2">
      <c r="A14" s="4"/>
    </row>
    <row r="15" spans="1:7" x14ac:dyDescent="0.2">
      <c r="A15" s="4"/>
    </row>
    <row r="16" spans="1:7"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workbookViewId="0">
      <selection activeCell="C9" sqref="A1:P14"/>
    </sheetView>
  </sheetViews>
  <sheetFormatPr defaultColWidth="8.85546875" defaultRowHeight="12.75" x14ac:dyDescent="0.2"/>
  <cols>
    <col min="3" max="3" width="38" bestFit="1" customWidth="1"/>
    <col min="4" max="4" width="23.42578125" customWidth="1"/>
    <col min="5" max="5" width="25.42578125" customWidth="1"/>
    <col min="6" max="6" width="23.7109375" customWidth="1"/>
    <col min="7" max="7" width="9.42578125" customWidth="1"/>
    <col min="8" max="8" width="15.140625" customWidth="1"/>
    <col min="9" max="9" width="14" bestFit="1" customWidth="1"/>
    <col min="10" max="10" width="42.140625"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39" t="str">
        <f xml:space="preserve"> '[1]Game IDs'!A1</f>
        <v>Game ID</v>
      </c>
      <c r="C1" s="12" t="s">
        <v>288</v>
      </c>
      <c r="D1" s="12" t="str">
        <f xml:space="preserve"> Molds!C1</f>
        <v>Mold</v>
      </c>
      <c r="E1" s="12" t="str">
        <f>'Pellets (Poly)'!$F$1</f>
        <v>Bag (Pellets)</v>
      </c>
      <c r="F1" s="5" t="str">
        <f xml:space="preserve"> [1]Polymers!$A$1</f>
        <v>Version</v>
      </c>
      <c r="G1" s="37" t="s">
        <v>405</v>
      </c>
      <c r="H1" s="37" t="s">
        <v>406</v>
      </c>
      <c r="I1" s="37" t="s">
        <v>440</v>
      </c>
      <c r="J1" s="28" t="s">
        <v>316</v>
      </c>
      <c r="K1" s="28" t="s">
        <v>317</v>
      </c>
      <c r="L1" s="28" t="s">
        <v>318</v>
      </c>
      <c r="M1" s="28" t="s">
        <v>319</v>
      </c>
      <c r="N1" s="5" t="s">
        <v>42</v>
      </c>
      <c r="O1" s="5" t="s">
        <v>38</v>
      </c>
      <c r="P1" s="5" t="s">
        <v>40</v>
      </c>
    </row>
    <row r="2" spans="1:16" x14ac:dyDescent="0.2">
      <c r="A2" s="4" t="str">
        <f>[1]Enums!$A$94</f>
        <v>1.0.0</v>
      </c>
      <c r="B2" s="18" t="s">
        <v>225</v>
      </c>
      <c r="C2" s="14" t="str">
        <f xml:space="preserve"> VLOOKUP(D2, Molds!C:E, 3, FALSE)&amp;" ("&amp;F2&amp;")"</f>
        <v>Grip (PolyIsoPrene)</v>
      </c>
      <c r="D2" s="8" t="str">
        <f xml:space="preserve"> Molds!C2</f>
        <v>Mold (Grip)</v>
      </c>
      <c r="E2" s="14" t="str">
        <f>Objects!$E$2</f>
        <v>Bag (PolyIsoPrene Pellets)</v>
      </c>
      <c r="F2" t="str">
        <f>VLOOKUP(E2, 'Pellets (Poly)'!F:J, 5,FALSE)</f>
        <v>PolyIsoPrene</v>
      </c>
      <c r="G2" s="8">
        <v>2</v>
      </c>
      <c r="H2" s="8">
        <v>10</v>
      </c>
      <c r="I2" s="8"/>
      <c r="J2" s="8"/>
      <c r="K2" s="8"/>
      <c r="L2" s="8"/>
      <c r="M2" s="8"/>
      <c r="N2" s="15">
        <v>1</v>
      </c>
      <c r="O2" t="b">
        <v>1</v>
      </c>
    </row>
    <row r="3" spans="1:16" x14ac:dyDescent="0.2">
      <c r="A3" s="4" t="str">
        <f>[1]Enums!$A$94</f>
        <v>1.0.0</v>
      </c>
      <c r="B3" s="18" t="s">
        <v>226</v>
      </c>
      <c r="C3" s="14" t="str">
        <f xml:space="preserve"> VLOOKUP(D3, Molds!C:E, 3, FALSE)&amp;" ("&amp;F3&amp;")"</f>
        <v>Running Shoes (PolyIsoPrene)</v>
      </c>
      <c r="D3" s="8" t="str">
        <f xml:space="preserve"> Molds!C3</f>
        <v>Mold (Running Shoes)</v>
      </c>
      <c r="E3" s="14" t="str">
        <f>Objects!$E$2</f>
        <v>Bag (PolyIsoPrene Pellets)</v>
      </c>
      <c r="F3" t="str">
        <f>VLOOKUP(E3, 'Pellets (Poly)'!F:J, 5,FALSE)</f>
        <v>PolyIsoPrene</v>
      </c>
      <c r="G3" s="8">
        <v>6</v>
      </c>
      <c r="H3" s="8">
        <v>10</v>
      </c>
      <c r="I3" s="8">
        <v>1</v>
      </c>
      <c r="J3" s="8" t="s">
        <v>433</v>
      </c>
      <c r="K3" s="8">
        <v>0.4</v>
      </c>
      <c r="L3" s="8">
        <v>20</v>
      </c>
      <c r="M3" s="8"/>
      <c r="N3" s="15">
        <v>3</v>
      </c>
      <c r="O3" t="b">
        <v>1</v>
      </c>
    </row>
    <row r="4" spans="1:16" x14ac:dyDescent="0.2">
      <c r="A4" s="4" t="str">
        <f>[1]Enums!$A$94</f>
        <v>1.0.0</v>
      </c>
      <c r="B4" s="18" t="s">
        <v>227</v>
      </c>
      <c r="C4" s="14" t="str">
        <f xml:space="preserve"> VLOOKUP(D4, Molds!C:E, 3, FALSE)&amp;" ("&amp;F4&amp;")"</f>
        <v>Running Shoes (Linear Low-Density PolyEthylene)</v>
      </c>
      <c r="D4" s="8" t="str">
        <f xml:space="preserve"> Molds!C3</f>
        <v>Mold (Running Shoes)</v>
      </c>
      <c r="E4" s="14" t="str">
        <f>Objects!$E$5</f>
        <v>Bag (Linear Low-Density PolyEthylene Pellets)</v>
      </c>
      <c r="F4" t="str">
        <f>VLOOKUP(E4, 'Pellets (Poly)'!F:J, 5,FALSE)</f>
        <v>Linear Low-Density PolyEthylene</v>
      </c>
      <c r="G4" s="8">
        <v>6</v>
      </c>
      <c r="H4" s="8">
        <v>10</v>
      </c>
      <c r="I4" s="8">
        <v>1</v>
      </c>
      <c r="J4" s="8" t="s">
        <v>434</v>
      </c>
      <c r="K4" s="8">
        <v>0.6</v>
      </c>
      <c r="L4" s="8">
        <v>40</v>
      </c>
      <c r="M4" s="8"/>
      <c r="N4" s="15">
        <v>8</v>
      </c>
      <c r="O4" t="b">
        <v>1</v>
      </c>
    </row>
    <row r="5" spans="1:16" x14ac:dyDescent="0.2">
      <c r="A5" s="4" t="str">
        <f>[1]Enums!$A$94</f>
        <v>1.0.0</v>
      </c>
      <c r="B5" s="18" t="s">
        <v>228</v>
      </c>
      <c r="C5" s="14" t="str">
        <f xml:space="preserve"> VLOOKUP(D5, Molds!C:E, 3, FALSE)&amp;" ("&amp;F5&amp;")"</f>
        <v>Scuba Fins (PolyIsoPrene)</v>
      </c>
      <c r="D5" s="8" t="str">
        <f xml:space="preserve"> Molds!C4</f>
        <v>Mold (Scuba Fins)</v>
      </c>
      <c r="E5" s="14" t="str">
        <f>Objects!$E$2</f>
        <v>Bag (PolyIsoPrene Pellets)</v>
      </c>
      <c r="F5" t="str">
        <f>VLOOKUP(E5, 'Pellets (Poly)'!F:J, 5,FALSE)</f>
        <v>PolyIsoPrene</v>
      </c>
      <c r="G5" s="8">
        <v>8</v>
      </c>
      <c r="H5" s="8">
        <v>10</v>
      </c>
      <c r="I5" s="8">
        <v>1</v>
      </c>
      <c r="J5" s="8" t="s">
        <v>435</v>
      </c>
      <c r="K5" s="8">
        <v>0.4</v>
      </c>
      <c r="L5" s="8">
        <v>0.05</v>
      </c>
      <c r="M5" s="8">
        <v>20</v>
      </c>
      <c r="N5" s="15">
        <v>3</v>
      </c>
      <c r="O5" t="b">
        <v>1</v>
      </c>
    </row>
    <row r="6" spans="1:16" x14ac:dyDescent="0.2">
      <c r="A6" s="4" t="str">
        <f>[1]Enums!$A$94</f>
        <v>1.0.0</v>
      </c>
      <c r="B6" s="18" t="s">
        <v>229</v>
      </c>
      <c r="C6" s="14" t="str">
        <f xml:space="preserve"> VLOOKUP(D6, Molds!C:E, 3, FALSE)&amp;" ("&amp;F6&amp;")"</f>
        <v>Scuba Mask (PolyIsoPrene)</v>
      </c>
      <c r="D6" s="8" t="str">
        <f xml:space="preserve"> Molds!C5</f>
        <v>Mold (Scuba Mask)</v>
      </c>
      <c r="E6" s="14" t="str">
        <f>Objects!$E$2</f>
        <v>Bag (PolyIsoPrene Pellets)</v>
      </c>
      <c r="F6" t="str">
        <f>VLOOKUP(E6, 'Pellets (Poly)'!F:J, 5,FALSE)</f>
        <v>PolyIsoPrene</v>
      </c>
      <c r="G6" s="8">
        <v>6</v>
      </c>
      <c r="H6" s="8">
        <v>10</v>
      </c>
      <c r="I6" s="8">
        <v>1</v>
      </c>
      <c r="J6" s="8" t="s">
        <v>436</v>
      </c>
      <c r="K6" s="8">
        <v>0.01</v>
      </c>
      <c r="L6" s="8"/>
      <c r="M6" s="8"/>
      <c r="N6" s="15">
        <v>3</v>
      </c>
      <c r="O6" t="b">
        <v>1</v>
      </c>
    </row>
    <row r="7" spans="1:16" x14ac:dyDescent="0.2">
      <c r="A7" s="4" t="str">
        <f>[1]Enums!$A$94</f>
        <v>1.0.0</v>
      </c>
      <c r="B7" s="18" t="s">
        <v>231</v>
      </c>
      <c r="C7" s="14" t="str">
        <f xml:space="preserve"> VLOOKUP(D7, Molds!C:E, 3, FALSE)&amp;" ("&amp;F7&amp;")"</f>
        <v>Gasket (PolyIsoPrene)</v>
      </c>
      <c r="D7" s="8" t="str">
        <f xml:space="preserve"> Molds!C6</f>
        <v>Mold (Gasket)</v>
      </c>
      <c r="E7" s="14" t="str">
        <f>Objects!$E$2</f>
        <v>Bag (PolyIsoPrene Pellets)</v>
      </c>
      <c r="F7" t="str">
        <f>VLOOKUP(E7, 'Pellets (Poly)'!F:J, 5,FALSE)</f>
        <v>PolyIsoPrene</v>
      </c>
      <c r="G7" s="8">
        <v>2</v>
      </c>
      <c r="H7" s="8">
        <v>10</v>
      </c>
      <c r="I7" s="8"/>
      <c r="J7" s="8"/>
      <c r="K7" s="8"/>
      <c r="L7" s="8"/>
      <c r="M7" s="8"/>
      <c r="N7" s="15">
        <v>3</v>
      </c>
      <c r="O7" s="4" t="b">
        <v>1</v>
      </c>
    </row>
    <row r="8" spans="1:16" x14ac:dyDescent="0.2">
      <c r="A8" s="4" t="str">
        <f>[1]Enums!$A$94</f>
        <v>1.0.0</v>
      </c>
      <c r="B8" s="18" t="s">
        <v>232</v>
      </c>
      <c r="C8" s="14" t="str">
        <f xml:space="preserve"> VLOOKUP(D8, Molds!C:E, 3, FALSE)&amp;" ("&amp;F8&amp;")"</f>
        <v>Life Preserver (PolyIsoPrene)</v>
      </c>
      <c r="D8" s="8" t="str">
        <f xml:space="preserve"> Molds!C7</f>
        <v>Mold (Life Preserver)</v>
      </c>
      <c r="E8" s="14" t="str">
        <f>Objects!$E$2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Objects!$E$2</f>
        <v>Bag (PolyIsoPrene Pellets)</v>
      </c>
      <c r="F9" t="str">
        <f>VLOOKUP(E9, 'Pellets (Poly)'!F:J, 5,FALSE)</f>
        <v>PolyIsoPrene</v>
      </c>
      <c r="G9" s="8">
        <v>1</v>
      </c>
      <c r="H9" s="8">
        <v>10</v>
      </c>
      <c r="I9" s="8"/>
      <c r="J9" s="8"/>
      <c r="K9" s="8"/>
      <c r="L9" s="8"/>
      <c r="M9" s="8"/>
      <c r="N9" s="15">
        <v>3</v>
      </c>
      <c r="O9" t="b">
        <v>1</v>
      </c>
    </row>
    <row r="10" spans="1:16" ht="15" x14ac:dyDescent="0.25">
      <c r="A10" s="4" t="str">
        <f>[1]Enums!$A$94</f>
        <v>1.0.0</v>
      </c>
      <c r="B10" s="18" t="s">
        <v>240</v>
      </c>
      <c r="C10" s="14" t="str">
        <f xml:space="preserve"> VLOOKUP(D10, Molds!C:E, 3, FALSE)&amp;" ("&amp;F10&amp;")"</f>
        <v>Tether (PolyIsoPrene)</v>
      </c>
      <c r="D10" s="8" t="str">
        <f xml:space="preserve"> Molds!C9</f>
        <v>Metal Die (Tether)</v>
      </c>
      <c r="E10" s="14" t="str">
        <f>Objects!$E$2</f>
        <v>Bag (PolyIsoPrene Pellets)</v>
      </c>
      <c r="F10" t="str">
        <f>VLOOKUP(E10, 'Pellets (Poly)'!F:J, 5,FALSE)</f>
        <v>PolyIsoPrene</v>
      </c>
      <c r="G10" s="8">
        <v>2</v>
      </c>
      <c r="H10" s="8">
        <v>10</v>
      </c>
      <c r="I10" s="8"/>
      <c r="J10" s="8"/>
      <c r="K10" s="8"/>
      <c r="L10" s="8"/>
      <c r="M10" s="8"/>
      <c r="N10" s="15">
        <v>3</v>
      </c>
      <c r="O10" t="b">
        <v>1</v>
      </c>
      <c r="P10" s="13"/>
    </row>
    <row r="11" spans="1:16" x14ac:dyDescent="0.2">
      <c r="A11" s="4" t="str">
        <f>[1]Enums!$A$94</f>
        <v>1.0.0</v>
      </c>
      <c r="B11" s="18" t="s">
        <v>247</v>
      </c>
      <c r="C11" s="14" t="str">
        <f xml:space="preserve"> VLOOKUP(D11, Molds!C:E, 3, FALSE)&amp;" ("&amp;F11&amp;")"</f>
        <v>Cord (PolyIsoPrene)</v>
      </c>
      <c r="D11" s="8" t="str">
        <f xml:space="preserve"> Molds!C10</f>
        <v>Metal Die (Cord)</v>
      </c>
      <c r="E11" s="14" t="str">
        <f>Objects!$E$2</f>
        <v>Bag (PolyIsoPrene Pellets)</v>
      </c>
      <c r="F11" t="str">
        <f>VLOOKUP(E11, 'Pellets (Poly)'!F:J, 5,FALSE)</f>
        <v>PolyIsoPrene</v>
      </c>
      <c r="G11" s="8">
        <v>4</v>
      </c>
      <c r="H11" s="8">
        <v>10</v>
      </c>
      <c r="I11" s="8"/>
      <c r="J11" s="8"/>
      <c r="K11" s="8"/>
      <c r="L11" s="8"/>
      <c r="M11" s="8"/>
      <c r="N11" s="15">
        <v>3</v>
      </c>
      <c r="O11" t="b">
        <v>1</v>
      </c>
      <c r="P11" s="4" t="s">
        <v>85</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Objects!$E$2</f>
        <v>Bag (PolyIsoPrene Pellets)</v>
      </c>
      <c r="F12" t="str">
        <f>VLOOKUP(E12, 'Pellets (Poly)'!F:J, 5,FALSE)</f>
        <v>PolyIsoPrene</v>
      </c>
      <c r="G12" s="8">
        <v>8</v>
      </c>
      <c r="H12" s="8">
        <v>10</v>
      </c>
      <c r="I12" s="8"/>
      <c r="J12" s="8"/>
      <c r="K12" s="8"/>
      <c r="L12" s="8"/>
      <c r="M12" s="8"/>
      <c r="N12" s="15">
        <v>3</v>
      </c>
      <c r="O12" t="b">
        <v>1</v>
      </c>
    </row>
    <row r="13" spans="1:16" x14ac:dyDescent="0.2">
      <c r="A13" s="4" t="str">
        <f>[1]Enums!$A$94</f>
        <v>1.0.0</v>
      </c>
      <c r="B13" s="21" t="s">
        <v>349</v>
      </c>
      <c r="C13" s="14" t="str">
        <f xml:space="preserve"> VLOOKUP(D13, Molds!C:E, 3, FALSE)&amp;" ("&amp;F13&amp;")"</f>
        <v>Large Pipe (PolyPropylene)</v>
      </c>
      <c r="D13" s="8" t="str">
        <f xml:space="preserve"> Molds!C12</f>
        <v>Metal Die (Large Pipe)</v>
      </c>
      <c r="E13" s="14" t="str">
        <f>Objects!$E$8</f>
        <v>Bag (PolyPropylene Pellets)</v>
      </c>
      <c r="F13" t="str">
        <f>VLOOKUP(E13, 'Pellets (Poly)'!F:J, 5,FALSE)</f>
        <v>PolyPropylene</v>
      </c>
      <c r="G13" s="8">
        <v>16</v>
      </c>
      <c r="H13" s="8">
        <v>10</v>
      </c>
      <c r="I13" s="8"/>
      <c r="J13" s="8"/>
      <c r="K13" s="8"/>
      <c r="L13" s="8"/>
      <c r="M13" s="8"/>
      <c r="N13">
        <v>3</v>
      </c>
      <c r="O13" t="b">
        <v>1</v>
      </c>
    </row>
    <row r="14" spans="1:16" x14ac:dyDescent="0.2">
      <c r="A14" s="4" t="str">
        <f>[1]Enums!$A$94</f>
        <v>1.0.0</v>
      </c>
      <c r="B14" s="21" t="s">
        <v>450</v>
      </c>
      <c r="C14" s="14" t="str">
        <f xml:space="preserve"> VLOOKUP(D14, Molds!C:E, 3, FALSE)&amp;" ("&amp;F14&amp;")"</f>
        <v>Flashlight Shaft (PolyPropylene)</v>
      </c>
      <c r="D14" s="8" t="str">
        <f xml:space="preserve"> Molds!C13</f>
        <v>Mold (Flashlight Shaft)</v>
      </c>
      <c r="E14" s="14" t="str">
        <f>Objects!$E$8</f>
        <v>Bag (PolyPropylene Pellets)</v>
      </c>
      <c r="F14" t="str">
        <f>VLOOKUP(E14, 'Pellets (Poly)'!F:J, 5,FALSE)</f>
        <v>PolyPropylene</v>
      </c>
      <c r="G14" s="8">
        <v>8</v>
      </c>
      <c r="H14" s="8">
        <v>10</v>
      </c>
      <c r="I14">
        <v>1</v>
      </c>
    </row>
    <row r="15" spans="1:16" x14ac:dyDescent="0.2">
      <c r="A15" s="4"/>
    </row>
    <row r="16" spans="1:16"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39" t="str">
        <f xml:space="preserve"> '[1]Game IDs'!A1</f>
        <v>Game ID</v>
      </c>
      <c r="C1" s="12" t="s">
        <v>376</v>
      </c>
      <c r="D1" s="64" t="s">
        <v>4005</v>
      </c>
      <c r="E1" s="12" t="str">
        <f>'Molded Items'!C1</f>
        <v>Molded Item</v>
      </c>
      <c r="F1" s="38" t="str">
        <f xml:space="preserve"> [1]Enums!$A$78</f>
        <v>Tool Material</v>
      </c>
      <c r="G1" s="37" t="s">
        <v>377</v>
      </c>
      <c r="H1" s="37" t="s">
        <v>378</v>
      </c>
      <c r="I1" s="27" t="s">
        <v>42</v>
      </c>
      <c r="J1" s="5" t="s">
        <v>38</v>
      </c>
      <c r="K1" s="5" t="s">
        <v>40</v>
      </c>
    </row>
    <row r="2" spans="1:11" x14ac:dyDescent="0.2">
      <c r="A2" s="4" t="str">
        <f>[1]Enums!$A$94</f>
        <v>1.0.0</v>
      </c>
      <c r="B2" s="21" t="s">
        <v>333</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332</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331</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330</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329</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328</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327</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326</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370</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394</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393</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392</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391</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390</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389</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388</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387</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386</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385</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384</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383</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382</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381</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380</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379</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sqref="A1:M1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39" t="str">
        <f xml:space="preserve"> '[1]Game IDs'!A1</f>
        <v>Game ID</v>
      </c>
      <c r="C1" s="29" t="s">
        <v>395</v>
      </c>
      <c r="D1" s="38" t="str">
        <f xml:space="preserve"> [1]Enums!$A$78</f>
        <v>Tool Material</v>
      </c>
      <c r="E1" s="38" t="s">
        <v>396</v>
      </c>
      <c r="F1" s="38" t="s">
        <v>397</v>
      </c>
      <c r="G1" s="38" t="s">
        <v>398</v>
      </c>
      <c r="H1" s="38" t="s">
        <v>399</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285</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284</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286</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287</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208</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241</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209</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210</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211</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212</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213</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workbookViewId="0">
      <selection activeCell="E7" sqref="E7"/>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39"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250</v>
      </c>
      <c r="C2" t="str">
        <f xml:space="preserve"> E2&amp;" "&amp;$C$1</f>
        <v>Magnesium Ore</v>
      </c>
      <c r="D2" s="8" t="str">
        <f>[1]Elements!B1</f>
        <v>Element</v>
      </c>
      <c r="E2" s="8" t="str">
        <f>[1]Elements!B13</f>
        <v>Magnesium</v>
      </c>
      <c r="F2" s="8">
        <v>3</v>
      </c>
      <c r="G2" s="8">
        <v>5</v>
      </c>
      <c r="H2" s="8">
        <v>2</v>
      </c>
      <c r="I2" s="8">
        <v>5</v>
      </c>
      <c r="J2" s="8">
        <v>10</v>
      </c>
      <c r="K2" s="8">
        <v>10</v>
      </c>
      <c r="L2" s="8">
        <v>0</v>
      </c>
      <c r="M2" s="8">
        <v>30</v>
      </c>
      <c r="N2" s="10">
        <v>168</v>
      </c>
      <c r="O2" s="10">
        <v>199</v>
      </c>
      <c r="P2" s="10">
        <v>168</v>
      </c>
      <c r="Q2" s="10" t="str">
        <f t="shared" ref="Q2:Q13" si="0">DEC2HEX(N2,2)&amp;DEC2HEX(O2,2)&amp;DEC2HEX(P2,2)</f>
        <v>A8C7A8</v>
      </c>
      <c r="R2" s="9" t="s">
        <v>16</v>
      </c>
    </row>
    <row r="3" spans="1:18" ht="15" customHeight="1" x14ac:dyDescent="0.2">
      <c r="A3" s="4" t="str">
        <f>[1]Enums!$A$94</f>
        <v>1.0.0</v>
      </c>
      <c r="B3" s="18" t="s">
        <v>251</v>
      </c>
      <c r="C3" t="str">
        <f t="shared" ref="C3:C15" si="1" xml:space="preserve"> E3&amp;" "&amp;$C$1</f>
        <v>Titanium Ore</v>
      </c>
      <c r="D3" s="8" t="str">
        <f>[1]Elements!B$1</f>
        <v>Element</v>
      </c>
      <c r="E3" s="8" t="str">
        <f>[1]Elements!B23</f>
        <v>Titanium</v>
      </c>
      <c r="F3" s="8">
        <v>3</v>
      </c>
      <c r="G3" s="8">
        <v>5</v>
      </c>
      <c r="H3" s="8">
        <v>1</v>
      </c>
      <c r="I3" s="8">
        <v>4</v>
      </c>
      <c r="J3" s="8">
        <v>10</v>
      </c>
      <c r="K3" s="8">
        <v>10</v>
      </c>
      <c r="L3" s="8">
        <v>0</v>
      </c>
      <c r="M3" s="8">
        <v>30</v>
      </c>
      <c r="N3" s="10">
        <v>185</v>
      </c>
      <c r="O3" s="10">
        <v>213</v>
      </c>
      <c r="P3" s="10">
        <v>217</v>
      </c>
      <c r="Q3" s="10" t="str">
        <f t="shared" si="0"/>
        <v>B9D5D9</v>
      </c>
      <c r="R3" s="8"/>
    </row>
    <row r="4" spans="1:18" ht="15" customHeight="1" x14ac:dyDescent="0.2">
      <c r="A4" s="4" t="str">
        <f>[1]Enums!$A$94</f>
        <v>1.0.0</v>
      </c>
      <c r="B4" s="18" t="s">
        <v>252</v>
      </c>
      <c r="C4" t="str">
        <f t="shared" si="1"/>
        <v>Manganese Ore</v>
      </c>
      <c r="D4" s="8" t="str">
        <f>[1]Elements!B$1</f>
        <v>Element</v>
      </c>
      <c r="E4" s="8" t="str">
        <f>[1]Elements!B26</f>
        <v>Manganese</v>
      </c>
      <c r="F4" s="8">
        <v>3</v>
      </c>
      <c r="G4" s="8">
        <v>5</v>
      </c>
      <c r="H4" s="8">
        <v>2</v>
      </c>
      <c r="I4" s="8">
        <v>5</v>
      </c>
      <c r="J4" s="8">
        <v>10</v>
      </c>
      <c r="K4" s="8">
        <v>10</v>
      </c>
      <c r="L4" s="8">
        <v>0</v>
      </c>
      <c r="M4" s="8">
        <v>30</v>
      </c>
      <c r="N4" s="10">
        <v>170</v>
      </c>
      <c r="O4" s="10">
        <v>170</v>
      </c>
      <c r="P4" s="10">
        <v>170</v>
      </c>
      <c r="Q4" s="10" t="str">
        <f t="shared" si="0"/>
        <v>AAAAAA</v>
      </c>
      <c r="R4" s="8"/>
    </row>
    <row r="5" spans="1:18" ht="15" customHeight="1" x14ac:dyDescent="0.2">
      <c r="A5" s="4" t="str">
        <f>[1]Enums!$A$94</f>
        <v>1.0.0</v>
      </c>
      <c r="B5" s="18" t="s">
        <v>253</v>
      </c>
      <c r="C5" t="str">
        <f t="shared" si="1"/>
        <v>Cobalt Ore</v>
      </c>
      <c r="D5" s="8" t="str">
        <f>[1]Elements!B$1</f>
        <v>Element</v>
      </c>
      <c r="E5" s="8" t="str">
        <f>[1]Elements!B28</f>
        <v>Cobalt</v>
      </c>
      <c r="F5" s="8">
        <v>3</v>
      </c>
      <c r="G5" s="8">
        <v>5</v>
      </c>
      <c r="H5" s="8">
        <v>2</v>
      </c>
      <c r="I5" s="8">
        <v>5</v>
      </c>
      <c r="J5" s="8">
        <v>10</v>
      </c>
      <c r="K5" s="8">
        <v>10</v>
      </c>
      <c r="L5" s="8">
        <v>0</v>
      </c>
      <c r="M5" s="8">
        <v>30</v>
      </c>
      <c r="N5" s="10">
        <v>110</v>
      </c>
      <c r="O5" s="10">
        <v>110</v>
      </c>
      <c r="P5" s="10">
        <v>110</v>
      </c>
      <c r="Q5" s="10" t="str">
        <f t="shared" si="0"/>
        <v>6E6E6E</v>
      </c>
      <c r="R5" s="8"/>
    </row>
    <row r="6" spans="1:18" ht="15" customHeight="1" x14ac:dyDescent="0.2">
      <c r="A6" s="4" t="str">
        <f>[1]Enums!$A$94</f>
        <v>1.0.0</v>
      </c>
      <c r="B6" s="18" t="s">
        <v>254</v>
      </c>
      <c r="C6" t="str">
        <f t="shared" si="1"/>
        <v>Nickel Ore</v>
      </c>
      <c r="D6" s="8" t="str">
        <f>[1]Elements!B$1</f>
        <v>Element</v>
      </c>
      <c r="E6" s="8" t="str">
        <f>[1]Elements!B29</f>
        <v>Nickel</v>
      </c>
      <c r="F6" s="8">
        <v>3</v>
      </c>
      <c r="G6" s="8">
        <v>5</v>
      </c>
      <c r="H6" s="8">
        <v>2</v>
      </c>
      <c r="I6" s="8">
        <v>5</v>
      </c>
      <c r="J6" s="8">
        <v>10</v>
      </c>
      <c r="K6" s="8">
        <v>10</v>
      </c>
      <c r="L6" s="8">
        <v>10</v>
      </c>
      <c r="M6" s="8">
        <v>30</v>
      </c>
      <c r="N6" s="4"/>
      <c r="O6" s="4"/>
      <c r="P6" s="4"/>
      <c r="Q6" s="4"/>
      <c r="R6" s="9" t="s">
        <v>18</v>
      </c>
    </row>
    <row r="7" spans="1:18" ht="15" customHeight="1" x14ac:dyDescent="0.2">
      <c r="A7" s="4" t="str">
        <f>[1]Enums!$A$94</f>
        <v>1.0.0</v>
      </c>
      <c r="B7" s="18" t="s">
        <v>255</v>
      </c>
      <c r="C7" t="str">
        <f t="shared" si="1"/>
        <v>Copper Ore</v>
      </c>
      <c r="D7" s="8" t="str">
        <f>[1]Elements!B$1</f>
        <v>Element</v>
      </c>
      <c r="E7" s="8" t="str">
        <f>[1]Elements!B30</f>
        <v>Copper</v>
      </c>
      <c r="F7" s="8">
        <v>3</v>
      </c>
      <c r="G7" s="8">
        <v>5</v>
      </c>
      <c r="H7" s="8">
        <v>3</v>
      </c>
      <c r="I7" s="8">
        <v>7</v>
      </c>
      <c r="J7" s="8">
        <v>10</v>
      </c>
      <c r="K7" s="8">
        <v>10</v>
      </c>
      <c r="L7" s="8">
        <v>0</v>
      </c>
      <c r="M7" s="8">
        <v>30</v>
      </c>
      <c r="N7" s="10">
        <v>200</v>
      </c>
      <c r="O7" s="10">
        <v>100</v>
      </c>
      <c r="P7" s="10">
        <v>20</v>
      </c>
      <c r="Q7" s="10" t="str">
        <f t="shared" si="0"/>
        <v>C86414</v>
      </c>
      <c r="R7" s="9" t="s">
        <v>17</v>
      </c>
    </row>
    <row r="8" spans="1:18" ht="15" customHeight="1" x14ac:dyDescent="0.2">
      <c r="A8" s="4" t="str">
        <f>[1]Enums!$A$94</f>
        <v>1.0.0</v>
      </c>
      <c r="B8" s="18" t="s">
        <v>256</v>
      </c>
      <c r="C8" t="str">
        <f t="shared" si="1"/>
        <v>Zinc Ore</v>
      </c>
      <c r="D8" s="8" t="str">
        <f>[1]Elements!B$1</f>
        <v>Element</v>
      </c>
      <c r="E8" s="8" t="str">
        <f>[1]Elements!B31</f>
        <v>Zinc</v>
      </c>
      <c r="F8" s="8">
        <v>3</v>
      </c>
      <c r="G8" s="8">
        <v>5</v>
      </c>
      <c r="H8" s="8">
        <v>2</v>
      </c>
      <c r="I8" s="8">
        <v>5</v>
      </c>
      <c r="J8" s="8">
        <v>10</v>
      </c>
      <c r="K8" s="8">
        <v>10</v>
      </c>
      <c r="L8" s="8">
        <v>10</v>
      </c>
      <c r="M8" s="8">
        <v>30</v>
      </c>
      <c r="N8" s="4"/>
      <c r="O8" s="4"/>
      <c r="P8" s="4"/>
      <c r="Q8" s="4"/>
      <c r="R8" s="9" t="s">
        <v>21</v>
      </c>
    </row>
    <row r="9" spans="1:18" ht="15" customHeight="1" x14ac:dyDescent="0.2">
      <c r="A9" s="4" t="str">
        <f>[1]Enums!$A$94</f>
        <v>1.0.0</v>
      </c>
      <c r="B9" s="18" t="s">
        <v>257</v>
      </c>
      <c r="C9" t="str">
        <f t="shared" si="1"/>
        <v>Palladium Ore</v>
      </c>
      <c r="D9" s="8" t="str">
        <f>[1]Elements!B$1</f>
        <v>Element</v>
      </c>
      <c r="E9" s="8" t="str">
        <f>[1]Elements!B47</f>
        <v>Palladium</v>
      </c>
      <c r="F9" s="8">
        <v>3</v>
      </c>
      <c r="G9" s="8">
        <v>5</v>
      </c>
      <c r="H9" s="8">
        <v>1</v>
      </c>
      <c r="I9" s="8">
        <v>4</v>
      </c>
      <c r="J9" s="8">
        <v>10</v>
      </c>
      <c r="K9" s="8">
        <v>10</v>
      </c>
      <c r="L9" s="8">
        <v>0</v>
      </c>
      <c r="M9" s="8">
        <v>30</v>
      </c>
      <c r="N9" s="10">
        <v>165</v>
      </c>
      <c r="O9" s="10">
        <v>184</v>
      </c>
      <c r="P9" s="10">
        <v>225</v>
      </c>
      <c r="Q9" s="10" t="str">
        <f t="shared" si="0"/>
        <v>A5B8E1</v>
      </c>
      <c r="R9" s="8"/>
    </row>
    <row r="10" spans="1:18" ht="15" customHeight="1" x14ac:dyDescent="0.2">
      <c r="A10" s="4" t="str">
        <f>[1]Enums!$A$94</f>
        <v>1.0.0</v>
      </c>
      <c r="B10" s="18" t="s">
        <v>258</v>
      </c>
      <c r="C10" t="str">
        <f t="shared" si="1"/>
        <v>Silver Ore</v>
      </c>
      <c r="D10" s="8" t="str">
        <f>[1]Elements!B$1</f>
        <v>Element</v>
      </c>
      <c r="E10" s="8" t="str">
        <f>[1]Elements!B48</f>
        <v>Silver</v>
      </c>
      <c r="F10" s="8">
        <v>3</v>
      </c>
      <c r="G10" s="8">
        <v>5</v>
      </c>
      <c r="H10" s="8">
        <v>2</v>
      </c>
      <c r="I10" s="8">
        <v>5</v>
      </c>
      <c r="J10" s="8">
        <v>10</v>
      </c>
      <c r="K10" s="8">
        <v>10</v>
      </c>
      <c r="L10" s="8">
        <v>10</v>
      </c>
      <c r="M10" s="8">
        <v>30</v>
      </c>
      <c r="N10" s="4"/>
      <c r="O10" s="4"/>
      <c r="P10" s="4"/>
      <c r="Q10" s="4"/>
      <c r="R10" s="9" t="s">
        <v>19</v>
      </c>
    </row>
    <row r="11" spans="1:18" ht="15" customHeight="1" x14ac:dyDescent="0.2">
      <c r="A11" s="4" t="str">
        <f>[1]Enums!$A$94</f>
        <v>1.0.0</v>
      </c>
      <c r="B11" s="18" t="s">
        <v>259</v>
      </c>
      <c r="C11" t="str">
        <f t="shared" si="1"/>
        <v>Antimony Ore</v>
      </c>
      <c r="D11" s="8" t="str">
        <f>[1]Elements!B$1</f>
        <v>Element</v>
      </c>
      <c r="E11" s="8" t="str">
        <f>[1]Elements!B52</f>
        <v>Antimony</v>
      </c>
      <c r="F11" s="8">
        <v>3</v>
      </c>
      <c r="G11" s="8">
        <v>5</v>
      </c>
      <c r="H11" s="8">
        <v>2</v>
      </c>
      <c r="I11" s="8">
        <v>5</v>
      </c>
      <c r="J11" s="8">
        <v>10</v>
      </c>
      <c r="K11" s="8">
        <v>10</v>
      </c>
      <c r="L11" s="8">
        <v>0</v>
      </c>
      <c r="M11" s="8">
        <v>30</v>
      </c>
      <c r="N11" s="10">
        <v>180</v>
      </c>
      <c r="O11" s="10">
        <v>200</v>
      </c>
      <c r="P11" s="10">
        <v>210</v>
      </c>
      <c r="Q11" s="10" t="str">
        <f t="shared" si="0"/>
        <v>B4C8D2</v>
      </c>
      <c r="R11" s="8"/>
    </row>
    <row r="12" spans="1:18" ht="15" customHeight="1" x14ac:dyDescent="0.2">
      <c r="A12" s="4" t="str">
        <f>[1]Enums!$A$94</f>
        <v>1.0.0</v>
      </c>
      <c r="B12" s="18" t="s">
        <v>89</v>
      </c>
      <c r="C12" t="str">
        <f t="shared" si="1"/>
        <v>Tungsten Ore</v>
      </c>
      <c r="D12" s="8" t="str">
        <f>[1]Elements!B$1</f>
        <v>Element</v>
      </c>
      <c r="E12" s="8" t="str">
        <f>[1]Elements!B75</f>
        <v>Tungsten</v>
      </c>
      <c r="F12" s="8">
        <v>3</v>
      </c>
      <c r="G12" s="8">
        <v>5</v>
      </c>
      <c r="H12" s="8">
        <v>2</v>
      </c>
      <c r="I12" s="8">
        <v>5</v>
      </c>
      <c r="J12" s="8">
        <v>10</v>
      </c>
      <c r="K12" s="8">
        <v>10</v>
      </c>
      <c r="L12" s="8">
        <v>10</v>
      </c>
      <c r="M12" s="8">
        <v>30</v>
      </c>
      <c r="N12" s="4"/>
      <c r="O12" s="4"/>
      <c r="P12" s="4"/>
      <c r="Q12" s="4"/>
      <c r="R12" s="9" t="s">
        <v>20</v>
      </c>
    </row>
    <row r="13" spans="1:18" ht="15" customHeight="1" x14ac:dyDescent="0.2">
      <c r="A13" s="4" t="str">
        <f>[1]Enums!$A$94</f>
        <v>1.0.0</v>
      </c>
      <c r="B13" s="18" t="s">
        <v>90</v>
      </c>
      <c r="C13" t="str">
        <f t="shared" si="1"/>
        <v>Platinum Ore</v>
      </c>
      <c r="D13" s="8" t="str">
        <f>[1]Elements!B$1</f>
        <v>Element</v>
      </c>
      <c r="E13" s="8" t="str">
        <f>[1]Elements!B79</f>
        <v>Platinum</v>
      </c>
      <c r="F13" s="8">
        <v>3</v>
      </c>
      <c r="G13" s="8">
        <v>5</v>
      </c>
      <c r="H13" s="8">
        <v>1</v>
      </c>
      <c r="I13" s="8">
        <v>4</v>
      </c>
      <c r="J13" s="8">
        <v>10</v>
      </c>
      <c r="K13" s="8">
        <v>10</v>
      </c>
      <c r="L13" s="8">
        <v>0</v>
      </c>
      <c r="M13" s="8">
        <v>30</v>
      </c>
      <c r="N13" s="10">
        <v>215</v>
      </c>
      <c r="O13" s="10">
        <v>220</v>
      </c>
      <c r="P13" s="10">
        <v>220</v>
      </c>
      <c r="Q13" s="10" t="str">
        <f t="shared" si="0"/>
        <v>D7DCDC</v>
      </c>
      <c r="R13" s="8"/>
    </row>
    <row r="14" spans="1:18" ht="15" customHeight="1" x14ac:dyDescent="0.2">
      <c r="A14" s="4" t="str">
        <f>[1]Enums!$A$94</f>
        <v>1.0.0</v>
      </c>
      <c r="B14" s="18" t="s">
        <v>91</v>
      </c>
      <c r="C14" t="str">
        <f t="shared" si="1"/>
        <v>Lead Ore</v>
      </c>
      <c r="D14" s="8" t="str">
        <f>[1]Elements!B$1</f>
        <v>Element</v>
      </c>
      <c r="E14" s="8" t="str">
        <f>[1]Elements!B83</f>
        <v>Lead</v>
      </c>
      <c r="F14" s="8">
        <v>3</v>
      </c>
      <c r="G14" s="8">
        <v>5</v>
      </c>
      <c r="H14" s="8">
        <v>2</v>
      </c>
      <c r="I14" s="8">
        <v>5</v>
      </c>
      <c r="J14" s="8">
        <v>10</v>
      </c>
      <c r="K14" s="8">
        <v>10</v>
      </c>
      <c r="L14" s="8">
        <v>10</v>
      </c>
      <c r="M14" s="8">
        <v>30</v>
      </c>
      <c r="N14" s="4"/>
      <c r="O14" s="4"/>
      <c r="P14" s="4"/>
      <c r="Q14" s="4"/>
      <c r="R14" s="4"/>
    </row>
    <row r="15" spans="1:18" ht="15" customHeight="1" x14ac:dyDescent="0.2">
      <c r="A15" s="4" t="str">
        <f>[1]Enums!$A$94</f>
        <v>1.0.0</v>
      </c>
      <c r="B15" s="18" t="s">
        <v>92</v>
      </c>
      <c r="C15" t="str">
        <f t="shared" si="1"/>
        <v>Bismuth Ore</v>
      </c>
      <c r="D15" s="8" t="str">
        <f>[1]Elements!B$1</f>
        <v>Element</v>
      </c>
      <c r="E15" s="8" t="str">
        <f>[1]Elements!B84</f>
        <v>Bismuth</v>
      </c>
      <c r="F15" s="8">
        <v>3</v>
      </c>
      <c r="G15" s="8">
        <v>5</v>
      </c>
      <c r="H15" s="8">
        <v>2</v>
      </c>
      <c r="I15" s="8">
        <v>5</v>
      </c>
      <c r="J15" s="8">
        <v>10</v>
      </c>
      <c r="K15" s="8">
        <v>10</v>
      </c>
      <c r="L15" s="8">
        <v>10</v>
      </c>
      <c r="M15" s="8">
        <v>30</v>
      </c>
      <c r="N15" s="4"/>
      <c r="O15" s="4"/>
      <c r="P15" s="4"/>
      <c r="Q15" s="4"/>
      <c r="R15" s="9" t="s">
        <v>22</v>
      </c>
    </row>
    <row r="16" spans="1:18" ht="15" customHeight="1" x14ac:dyDescent="0.2">
      <c r="A16" s="4" t="str">
        <f>[1]Enums!$A$94</f>
        <v>1.0.0</v>
      </c>
      <c r="B16" s="18" t="s">
        <v>93</v>
      </c>
      <c r="C16" t="str">
        <f t="shared" ref="C16:C20" si="2" xml:space="preserve"> E16</f>
        <v>Bauxite</v>
      </c>
      <c r="D16" s="8" t="str">
        <f>[1]Minerals!B$1</f>
        <v>Mineral</v>
      </c>
      <c r="E16" s="8" t="str">
        <f>[1]Minerals!B2</f>
        <v>Bauxite</v>
      </c>
      <c r="F16" s="8">
        <v>3</v>
      </c>
      <c r="G16" s="8">
        <v>5</v>
      </c>
      <c r="H16" s="8">
        <v>2</v>
      </c>
      <c r="I16" s="8">
        <v>5</v>
      </c>
      <c r="J16" s="8">
        <v>10</v>
      </c>
      <c r="K16" s="8">
        <v>10</v>
      </c>
      <c r="L16" s="8">
        <v>10</v>
      </c>
      <c r="M16" s="8">
        <v>30</v>
      </c>
      <c r="N16" s="8"/>
      <c r="O16" s="8"/>
      <c r="P16" s="8"/>
      <c r="Q16" s="8"/>
      <c r="R16" s="8"/>
    </row>
    <row r="17" spans="1:18" ht="15" customHeight="1" x14ac:dyDescent="0.2">
      <c r="A17" s="4" t="str">
        <f>[1]Enums!$A$94</f>
        <v>1.0.0</v>
      </c>
      <c r="B17" s="18" t="s">
        <v>94</v>
      </c>
      <c r="C17" t="str">
        <f t="shared" si="2"/>
        <v>Tar Sand</v>
      </c>
      <c r="D17" s="8" t="str">
        <f>[1]Minerals!B$1</f>
        <v>Mineral</v>
      </c>
      <c r="E17" s="8" t="str">
        <f>[1]Minerals!B3</f>
        <v>Tar Sand</v>
      </c>
      <c r="F17" s="8">
        <v>3</v>
      </c>
      <c r="G17" s="8">
        <v>5</v>
      </c>
      <c r="H17" s="8">
        <v>2</v>
      </c>
      <c r="I17" s="8">
        <v>5</v>
      </c>
      <c r="J17" s="8">
        <v>10</v>
      </c>
      <c r="K17" s="8">
        <v>20</v>
      </c>
      <c r="L17" s="8">
        <v>0</v>
      </c>
      <c r="M17" s="8">
        <v>30</v>
      </c>
      <c r="N17" s="8"/>
      <c r="O17" s="8"/>
      <c r="P17" s="8"/>
      <c r="Q17" s="8"/>
      <c r="R17" s="8"/>
    </row>
    <row r="18" spans="1:18" ht="15" customHeight="1" x14ac:dyDescent="0.2">
      <c r="A18" s="4" t="str">
        <f>[1]Enums!$A$94</f>
        <v>1.0.0</v>
      </c>
      <c r="B18" s="18" t="s">
        <v>95</v>
      </c>
      <c r="C18" t="str">
        <f t="shared" si="2"/>
        <v>Shale</v>
      </c>
      <c r="D18" s="8" t="str">
        <f>[1]Minerals!B$1</f>
        <v>Mineral</v>
      </c>
      <c r="E18" s="8" t="str">
        <f>[1]Minerals!B4</f>
        <v>Shale</v>
      </c>
      <c r="F18" s="8">
        <v>3</v>
      </c>
      <c r="G18" s="8">
        <v>5</v>
      </c>
      <c r="H18" s="8">
        <v>2</v>
      </c>
      <c r="I18" s="8">
        <v>5</v>
      </c>
      <c r="J18" s="8">
        <v>10</v>
      </c>
      <c r="K18" s="8">
        <v>20</v>
      </c>
      <c r="L18" s="8">
        <v>0</v>
      </c>
      <c r="M18" s="8">
        <v>30</v>
      </c>
      <c r="N18" s="4"/>
      <c r="O18" s="4"/>
      <c r="P18" s="4"/>
      <c r="Q18" s="4"/>
      <c r="R18" s="4"/>
    </row>
    <row r="19" spans="1:18" ht="15" customHeight="1" x14ac:dyDescent="0.2">
      <c r="A19" s="4" t="str">
        <f>[1]Enums!$A$94</f>
        <v>1.0.0</v>
      </c>
      <c r="B19" s="18" t="s">
        <v>96</v>
      </c>
      <c r="C19" t="str">
        <f t="shared" si="2"/>
        <v>Graphite</v>
      </c>
      <c r="D19" s="8" t="str">
        <f>[1]Minerals!B$1</f>
        <v>Mineral</v>
      </c>
      <c r="E19" s="8" t="str">
        <f>[1]Minerals!B5</f>
        <v>Graphite</v>
      </c>
      <c r="F19" s="8">
        <v>3</v>
      </c>
      <c r="G19" s="8">
        <v>5</v>
      </c>
      <c r="H19" s="8">
        <v>2</v>
      </c>
      <c r="I19" s="8">
        <v>5</v>
      </c>
      <c r="J19" s="8">
        <v>10</v>
      </c>
      <c r="K19" s="8">
        <v>10</v>
      </c>
      <c r="L19" s="8">
        <v>10</v>
      </c>
      <c r="M19" s="8">
        <v>30</v>
      </c>
      <c r="N19" s="8"/>
      <c r="O19" s="8"/>
      <c r="P19" s="8"/>
      <c r="Q19" s="8"/>
      <c r="R19" s="8"/>
    </row>
    <row r="20" spans="1:18" ht="15" customHeight="1" x14ac:dyDescent="0.2">
      <c r="A20" s="4" t="str">
        <f>[1]Enums!$A$94</f>
        <v>1.0.0</v>
      </c>
      <c r="B20" s="18" t="s">
        <v>97</v>
      </c>
      <c r="C20" t="str">
        <f t="shared" si="2"/>
        <v>Chromite</v>
      </c>
      <c r="D20" s="8" t="str">
        <f>[1]Minerals!B$1</f>
        <v>Mineral</v>
      </c>
      <c r="E20" s="8" t="str">
        <f>[1]Minerals!B6</f>
        <v>Chromite</v>
      </c>
      <c r="F20" s="8">
        <v>3</v>
      </c>
      <c r="G20" s="8">
        <v>5</v>
      </c>
      <c r="H20" s="8">
        <v>2</v>
      </c>
      <c r="I20" s="8">
        <v>5</v>
      </c>
      <c r="J20" s="8">
        <v>10</v>
      </c>
      <c r="K20" s="8">
        <v>10</v>
      </c>
      <c r="L20" s="8">
        <v>10</v>
      </c>
      <c r="M20" s="8">
        <v>30</v>
      </c>
      <c r="N20" s="10">
        <v>215</v>
      </c>
      <c r="O20" s="10">
        <v>190</v>
      </c>
      <c r="P20" s="10">
        <v>200</v>
      </c>
      <c r="Q20" s="10" t="str">
        <f>DEC2HEX(N20,2)&amp;DEC2HEX(O20,2)&amp;DEC2HEX(P20,2)</f>
        <v>D7BEC8</v>
      </c>
      <c r="R20" s="4"/>
    </row>
    <row r="21" spans="1:18" ht="15" customHeight="1" x14ac:dyDescent="0.2">
      <c r="A21" s="4" t="str">
        <f>[1]Enums!$A$94</f>
        <v>1.0.0</v>
      </c>
      <c r="B21" s="18" t="s">
        <v>98</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D22" s="3"/>
      <c r="E22" s="3"/>
      <c r="F22" s="3"/>
      <c r="G22" s="1"/>
      <c r="H22" s="1"/>
      <c r="I22" s="1"/>
      <c r="J22" s="1"/>
      <c r="L22" s="1"/>
      <c r="M22" s="1"/>
    </row>
    <row r="23" spans="1:18" ht="15" customHeight="1" x14ac:dyDescent="0.2">
      <c r="D23" s="3"/>
      <c r="E23" s="3"/>
      <c r="F23" s="3"/>
      <c r="G23" s="1"/>
      <c r="H23" s="1"/>
      <c r="I23" s="1"/>
      <c r="J23" s="1"/>
      <c r="L23" s="1"/>
      <c r="M23" s="1"/>
    </row>
    <row r="24" spans="1:18" ht="15" customHeight="1" x14ac:dyDescent="0.25">
      <c r="D24" s="3"/>
      <c r="E24" s="3"/>
      <c r="F24" s="3"/>
      <c r="G24" s="1"/>
      <c r="H24" s="1"/>
      <c r="I24" s="1"/>
      <c r="J24" s="2"/>
      <c r="L24" s="1"/>
      <c r="M24" s="1"/>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L21:L38 H21:I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workbookViewId="0">
      <selection activeCell="G15" sqref="G15"/>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49.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296</v>
      </c>
      <c r="E1" s="5" t="s">
        <v>306</v>
      </c>
      <c r="F1" s="5" t="s">
        <v>307</v>
      </c>
      <c r="G1" s="5" t="s">
        <v>408</v>
      </c>
      <c r="H1" s="5" t="s">
        <v>308</v>
      </c>
      <c r="I1" s="5" t="s">
        <v>309</v>
      </c>
      <c r="J1" s="5" t="s">
        <v>310</v>
      </c>
      <c r="K1" s="5" t="s">
        <v>311</v>
      </c>
      <c r="L1" s="5" t="s">
        <v>312</v>
      </c>
      <c r="M1" s="5" t="s">
        <v>313</v>
      </c>
      <c r="N1" s="5" t="s">
        <v>314</v>
      </c>
      <c r="O1" s="5" t="s">
        <v>315</v>
      </c>
      <c r="P1" s="28" t="s">
        <v>316</v>
      </c>
      <c r="Q1" s="28" t="s">
        <v>317</v>
      </c>
      <c r="R1" s="28" t="s">
        <v>318</v>
      </c>
      <c r="S1" s="28" t="s">
        <v>319</v>
      </c>
      <c r="T1" s="28" t="s">
        <v>320</v>
      </c>
      <c r="U1" s="28" t="s">
        <v>321</v>
      </c>
      <c r="V1" s="28" t="s">
        <v>322</v>
      </c>
      <c r="W1" s="28" t="s">
        <v>323</v>
      </c>
      <c r="X1" s="28" t="s">
        <v>324</v>
      </c>
      <c r="Y1" s="28" t="s">
        <v>325</v>
      </c>
    </row>
    <row r="2" spans="1:25" x14ac:dyDescent="0.2">
      <c r="A2" s="4" t="str">
        <f>[1]Enums!$A$94</f>
        <v>1.0.0</v>
      </c>
      <c r="B2" s="18" t="s">
        <v>214</v>
      </c>
      <c r="C2" s="21" t="s">
        <v>294</v>
      </c>
      <c r="D2" s="4" t="s">
        <v>45</v>
      </c>
      <c r="E2">
        <v>0</v>
      </c>
      <c r="F2">
        <v>2000</v>
      </c>
      <c r="N2" s="4"/>
      <c r="P2" t="s">
        <v>421</v>
      </c>
      <c r="Q2" t="str">
        <f>'Pellets (Poly)'!$F$68</f>
        <v>Bag (PolyIsoPrene Pellets)</v>
      </c>
      <c r="R2">
        <v>1</v>
      </c>
      <c r="S2">
        <v>120</v>
      </c>
      <c r="T2">
        <v>60</v>
      </c>
    </row>
    <row r="3" spans="1:25" x14ac:dyDescent="0.2">
      <c r="A3" s="4" t="str">
        <f>[1]Enums!$A$94</f>
        <v>1.0.0</v>
      </c>
      <c r="B3" s="18" t="s">
        <v>215</v>
      </c>
      <c r="C3" s="21" t="s">
        <v>295</v>
      </c>
      <c r="D3" s="4" t="s">
        <v>46</v>
      </c>
      <c r="E3">
        <f t="shared" ref="E3:F8" si="0" xml:space="preserve"> E2 + 1</f>
        <v>1</v>
      </c>
      <c r="F3">
        <f t="shared" si="0"/>
        <v>2001</v>
      </c>
      <c r="G3" t="s">
        <v>407</v>
      </c>
      <c r="I3" t="s">
        <v>410</v>
      </c>
      <c r="N3" t="s">
        <v>409</v>
      </c>
      <c r="O3" s="4" t="s">
        <v>407</v>
      </c>
    </row>
    <row r="4" spans="1:25" x14ac:dyDescent="0.2">
      <c r="A4" s="4" t="str">
        <f>[1]Enums!$A$94</f>
        <v>1.0.0</v>
      </c>
      <c r="B4" s="18" t="s">
        <v>216</v>
      </c>
      <c r="C4" s="21" t="s">
        <v>305</v>
      </c>
      <c r="D4" s="4" t="s">
        <v>47</v>
      </c>
      <c r="E4">
        <f t="shared" si="0"/>
        <v>2</v>
      </c>
      <c r="F4">
        <f t="shared" si="0"/>
        <v>2002</v>
      </c>
      <c r="G4" t="s">
        <v>407</v>
      </c>
      <c r="I4" t="s">
        <v>410</v>
      </c>
      <c r="N4" t="s">
        <v>409</v>
      </c>
      <c r="O4" s="4" t="s">
        <v>407</v>
      </c>
      <c r="P4" t="s">
        <v>447</v>
      </c>
      <c r="Q4">
        <v>8</v>
      </c>
      <c r="R4">
        <v>1</v>
      </c>
      <c r="S4">
        <v>10</v>
      </c>
      <c r="T4">
        <v>1</v>
      </c>
    </row>
    <row r="5" spans="1:25" x14ac:dyDescent="0.2">
      <c r="A5" s="4" t="str">
        <f>[1]Enums!$A$94</f>
        <v>1.0.0</v>
      </c>
      <c r="B5" s="18" t="s">
        <v>217</v>
      </c>
      <c r="C5" s="21" t="s">
        <v>304</v>
      </c>
      <c r="D5" s="4" t="s">
        <v>48</v>
      </c>
      <c r="E5">
        <f t="shared" si="0"/>
        <v>3</v>
      </c>
      <c r="F5">
        <f t="shared" si="0"/>
        <v>2003</v>
      </c>
      <c r="G5" t="s">
        <v>407</v>
      </c>
      <c r="I5" t="s">
        <v>410</v>
      </c>
      <c r="N5" t="s">
        <v>409</v>
      </c>
      <c r="O5" s="4" t="s">
        <v>407</v>
      </c>
      <c r="P5" t="s">
        <v>447</v>
      </c>
      <c r="Q5">
        <v>8</v>
      </c>
      <c r="R5">
        <v>1</v>
      </c>
      <c r="S5">
        <v>10</v>
      </c>
      <c r="T5">
        <v>1</v>
      </c>
    </row>
    <row r="6" spans="1:25" x14ac:dyDescent="0.2">
      <c r="A6" s="4" t="str">
        <f>[1]Enums!$A$94</f>
        <v>1.0.0</v>
      </c>
      <c r="B6" s="18" t="s">
        <v>64</v>
      </c>
      <c r="C6" s="21" t="s">
        <v>303</v>
      </c>
      <c r="D6" s="17" t="s">
        <v>51</v>
      </c>
      <c r="E6">
        <f t="shared" si="0"/>
        <v>4</v>
      </c>
      <c r="F6">
        <f t="shared" si="0"/>
        <v>2004</v>
      </c>
      <c r="G6" t="s">
        <v>407</v>
      </c>
      <c r="I6" t="s">
        <v>410</v>
      </c>
      <c r="N6" t="s">
        <v>409</v>
      </c>
      <c r="O6" s="4" t="s">
        <v>407</v>
      </c>
      <c r="P6" t="s">
        <v>447</v>
      </c>
      <c r="Q6">
        <v>8</v>
      </c>
      <c r="R6">
        <v>1</v>
      </c>
      <c r="S6">
        <v>10</v>
      </c>
      <c r="T6">
        <v>1</v>
      </c>
    </row>
    <row r="7" spans="1:25" x14ac:dyDescent="0.2">
      <c r="A7" s="4" t="str">
        <f>[1]Enums!$A$94</f>
        <v>1.0.0</v>
      </c>
      <c r="B7" s="18" t="s">
        <v>65</v>
      </c>
      <c r="C7" s="21" t="s">
        <v>302</v>
      </c>
      <c r="D7" s="17" t="s">
        <v>50</v>
      </c>
      <c r="E7">
        <f t="shared" si="0"/>
        <v>5</v>
      </c>
      <c r="F7">
        <f t="shared" si="0"/>
        <v>2005</v>
      </c>
      <c r="G7" t="s">
        <v>407</v>
      </c>
      <c r="I7" t="s">
        <v>410</v>
      </c>
      <c r="N7" t="s">
        <v>409</v>
      </c>
      <c r="O7" s="4" t="s">
        <v>407</v>
      </c>
      <c r="P7" t="s">
        <v>447</v>
      </c>
      <c r="Q7">
        <v>8</v>
      </c>
      <c r="R7">
        <v>1</v>
      </c>
      <c r="S7">
        <v>10</v>
      </c>
      <c r="T7">
        <v>1</v>
      </c>
    </row>
    <row r="8" spans="1:25" x14ac:dyDescent="0.2">
      <c r="A8" s="4" t="str">
        <f>[1]Enums!$A$94</f>
        <v>1.0.0</v>
      </c>
      <c r="B8" s="18" t="s">
        <v>66</v>
      </c>
      <c r="C8" s="21" t="s">
        <v>301</v>
      </c>
      <c r="D8" s="22" t="s">
        <v>87</v>
      </c>
      <c r="E8">
        <f t="shared" si="0"/>
        <v>6</v>
      </c>
      <c r="F8">
        <f t="shared" si="0"/>
        <v>2006</v>
      </c>
    </row>
    <row r="9" spans="1:25" ht="15" x14ac:dyDescent="0.25">
      <c r="A9" s="4" t="str">
        <f>[1]Enums!$A$94</f>
        <v>1.0.0</v>
      </c>
      <c r="B9" s="18" t="s">
        <v>248</v>
      </c>
      <c r="C9" s="21" t="s">
        <v>297</v>
      </c>
      <c r="D9" s="25" t="s">
        <v>441</v>
      </c>
      <c r="E9">
        <f t="shared" ref="E9:E13" si="1" xml:space="preserve"> E8 + 1</f>
        <v>7</v>
      </c>
      <c r="F9">
        <f t="shared" ref="F9:F13" si="2" xml:space="preserve"> F8 + 1</f>
        <v>2007</v>
      </c>
      <c r="G9" t="s">
        <v>409</v>
      </c>
      <c r="I9" t="s">
        <v>410</v>
      </c>
      <c r="N9" t="s">
        <v>409</v>
      </c>
      <c r="O9" t="s">
        <v>409</v>
      </c>
      <c r="P9" t="s">
        <v>448</v>
      </c>
      <c r="Q9">
        <v>1</v>
      </c>
      <c r="R9">
        <v>1</v>
      </c>
    </row>
    <row r="10" spans="1:25" ht="15" x14ac:dyDescent="0.25">
      <c r="A10" s="4" t="str">
        <f>[1]Enums!$A$94</f>
        <v>1.0.0</v>
      </c>
      <c r="B10" s="18" t="s">
        <v>236</v>
      </c>
      <c r="C10" s="21" t="s">
        <v>300</v>
      </c>
      <c r="D10" s="23" t="s">
        <v>454</v>
      </c>
      <c r="E10">
        <f t="shared" si="1"/>
        <v>8</v>
      </c>
      <c r="F10">
        <f t="shared" si="2"/>
        <v>2008</v>
      </c>
    </row>
    <row r="11" spans="1:25" ht="15" x14ac:dyDescent="0.25">
      <c r="A11" s="4" t="str">
        <f>[1]Enums!$A$94</f>
        <v>1.0.0</v>
      </c>
      <c r="B11" s="18" t="s">
        <v>237</v>
      </c>
      <c r="C11" s="21" t="s">
        <v>299</v>
      </c>
      <c r="D11" s="23" t="s">
        <v>77</v>
      </c>
      <c r="E11">
        <f t="shared" si="1"/>
        <v>9</v>
      </c>
      <c r="F11">
        <f t="shared" si="2"/>
        <v>2009</v>
      </c>
    </row>
    <row r="12" spans="1:25" ht="15" x14ac:dyDescent="0.25">
      <c r="A12" s="4" t="str">
        <f>[1]Enums!$A$94</f>
        <v>1.0.0</v>
      </c>
      <c r="B12" s="18" t="s">
        <v>238</v>
      </c>
      <c r="C12" s="21" t="s">
        <v>298</v>
      </c>
      <c r="D12" s="24" t="s">
        <v>78</v>
      </c>
      <c r="E12">
        <f t="shared" si="1"/>
        <v>10</v>
      </c>
      <c r="F12">
        <f t="shared" si="2"/>
        <v>2010</v>
      </c>
    </row>
    <row r="13" spans="1:25" ht="15" x14ac:dyDescent="0.25">
      <c r="A13" s="4" t="str">
        <f>[1]Enums!$A$94</f>
        <v>1.0.0</v>
      </c>
      <c r="B13" s="21" t="s">
        <v>353</v>
      </c>
      <c r="C13" s="21" t="s">
        <v>352</v>
      </c>
      <c r="D13" s="25" t="s">
        <v>351</v>
      </c>
      <c r="E13">
        <f t="shared" si="1"/>
        <v>11</v>
      </c>
      <c r="F13">
        <f t="shared" si="2"/>
        <v>2011</v>
      </c>
    </row>
    <row r="14" spans="1:25" ht="15" x14ac:dyDescent="0.25">
      <c r="A14" s="4" t="str">
        <f>[1]Enums!$A$94</f>
        <v>1.0.0</v>
      </c>
      <c r="B14" s="21" t="s">
        <v>445</v>
      </c>
      <c r="C14" s="21" t="s">
        <v>444</v>
      </c>
      <c r="D14" s="25" t="s">
        <v>446</v>
      </c>
      <c r="E14">
        <v>12</v>
      </c>
      <c r="F14">
        <v>2012</v>
      </c>
      <c r="G14" t="s">
        <v>407</v>
      </c>
      <c r="N14" t="s">
        <v>409</v>
      </c>
      <c r="O14" t="s">
        <v>407</v>
      </c>
      <c r="P14" t="s">
        <v>448</v>
      </c>
      <c r="Q14">
        <v>3</v>
      </c>
      <c r="R14">
        <v>1</v>
      </c>
    </row>
    <row r="15" spans="1:25" x14ac:dyDescent="0.2">
      <c r="A15" s="4" t="str">
        <f>[1]Enums!$A$94</f>
        <v>1.0.0</v>
      </c>
      <c r="B15" s="21" t="s">
        <v>456</v>
      </c>
      <c r="C15" s="21" t="s">
        <v>457</v>
      </c>
      <c r="D15" s="4" t="s">
        <v>455</v>
      </c>
      <c r="E15">
        <v>13</v>
      </c>
      <c r="F15">
        <v>2013</v>
      </c>
    </row>
    <row r="16" spans="1:25"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F30" sqref="F30"/>
    </sheetView>
  </sheetViews>
  <sheetFormatPr defaultColWidth="8.85546875" defaultRowHeight="12.75" x14ac:dyDescent="0.2"/>
  <cols>
    <col min="2" max="2" width="8.85546875" style="30"/>
    <col min="3" max="3" width="27.710937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39" t="str">
        <f xml:space="preserve"> '[1]Game IDs'!A1</f>
        <v>Game ID</v>
      </c>
      <c r="C1" s="29" t="s">
        <v>411</v>
      </c>
      <c r="D1" s="29" t="s">
        <v>44</v>
      </c>
      <c r="E1" s="28" t="s">
        <v>42</v>
      </c>
      <c r="F1" s="28" t="s">
        <v>38</v>
      </c>
      <c r="G1" s="28" t="s">
        <v>40</v>
      </c>
      <c r="H1" s="28" t="s">
        <v>440</v>
      </c>
      <c r="I1" s="28" t="s">
        <v>316</v>
      </c>
      <c r="J1" s="28" t="s">
        <v>317</v>
      </c>
      <c r="K1" s="28" t="s">
        <v>318</v>
      </c>
      <c r="L1" s="28" t="s">
        <v>319</v>
      </c>
      <c r="M1" s="28" t="s">
        <v>320</v>
      </c>
      <c r="N1" s="28" t="s">
        <v>321</v>
      </c>
      <c r="O1" s="28" t="s">
        <v>322</v>
      </c>
      <c r="P1" s="28" t="s">
        <v>323</v>
      </c>
      <c r="Q1" s="28" t="s">
        <v>324</v>
      </c>
      <c r="R1" s="28" t="s">
        <v>325</v>
      </c>
    </row>
    <row r="2" spans="1:18" x14ac:dyDescent="0.2">
      <c r="A2" s="4" t="str">
        <f>[1]Enums!$A$94</f>
        <v>1.0.0</v>
      </c>
      <c r="B2" s="31" t="s">
        <v>218</v>
      </c>
      <c r="C2" s="32" t="s">
        <v>67</v>
      </c>
      <c r="D2" s="33" t="str">
        <f>[1]Enums!$A$24</f>
        <v>PC Item</v>
      </c>
      <c r="E2" s="30">
        <v>2</v>
      </c>
      <c r="F2" s="30" t="b">
        <v>1</v>
      </c>
    </row>
    <row r="3" spans="1:18" x14ac:dyDescent="0.2">
      <c r="A3" s="4" t="str">
        <f>[1]Enums!$A$94</f>
        <v>1.0.0</v>
      </c>
      <c r="B3" s="31" t="s">
        <v>219</v>
      </c>
      <c r="C3" s="33" t="s">
        <v>68</v>
      </c>
      <c r="D3" s="33" t="str">
        <f>[1]Enums!$A$24</f>
        <v>PC Item</v>
      </c>
      <c r="E3" s="33">
        <v>1</v>
      </c>
      <c r="F3" s="30" t="b">
        <v>1</v>
      </c>
    </row>
    <row r="4" spans="1:18" x14ac:dyDescent="0.2">
      <c r="A4" s="4" t="str">
        <f>[1]Enums!$A$94</f>
        <v>1.0.0</v>
      </c>
      <c r="B4" s="31" t="s">
        <v>220</v>
      </c>
      <c r="C4" s="34" t="s">
        <v>401</v>
      </c>
      <c r="D4" s="33" t="str">
        <f>[1]Enums!$A$20</f>
        <v>Weapon</v>
      </c>
      <c r="E4" s="33">
        <v>7</v>
      </c>
      <c r="F4" s="30" t="b">
        <v>1</v>
      </c>
      <c r="H4" s="30">
        <v>1</v>
      </c>
      <c r="I4" s="32" t="s">
        <v>413</v>
      </c>
      <c r="J4" s="30">
        <v>1000</v>
      </c>
      <c r="K4" s="30">
        <v>1</v>
      </c>
      <c r="L4" s="30">
        <v>10</v>
      </c>
      <c r="M4" s="30">
        <v>2</v>
      </c>
      <c r="N4" s="30">
        <v>5</v>
      </c>
      <c r="O4" s="30">
        <v>3</v>
      </c>
    </row>
    <row r="5" spans="1:18" x14ac:dyDescent="0.2">
      <c r="A5" s="4" t="str">
        <f>[1]Enums!$A$94</f>
        <v>1.0.0</v>
      </c>
      <c r="B5" s="31" t="s">
        <v>221</v>
      </c>
      <c r="C5" s="33" t="s">
        <v>69</v>
      </c>
      <c r="D5" s="33" t="str">
        <f>[1]Enums!$A$21</f>
        <v>Utility</v>
      </c>
      <c r="E5" s="33"/>
      <c r="F5" s="30" t="b">
        <v>1</v>
      </c>
      <c r="H5" s="30">
        <v>1</v>
      </c>
      <c r="I5" s="30" t="s">
        <v>416</v>
      </c>
      <c r="J5" s="30">
        <v>15</v>
      </c>
      <c r="K5" s="30">
        <v>0.5</v>
      </c>
      <c r="L5" s="30">
        <v>15</v>
      </c>
    </row>
    <row r="6" spans="1:18" x14ac:dyDescent="0.2">
      <c r="A6" s="4" t="str">
        <f>[1]Enums!$A$94</f>
        <v>1.0.0</v>
      </c>
      <c r="B6" s="31" t="s">
        <v>222</v>
      </c>
      <c r="C6" s="34" t="s">
        <v>400</v>
      </c>
      <c r="D6" s="33" t="str">
        <f>[1]Enums!$A$19</f>
        <v>Armor</v>
      </c>
      <c r="E6" s="33"/>
      <c r="F6" s="30" t="b">
        <v>1</v>
      </c>
      <c r="H6" s="30">
        <v>1</v>
      </c>
      <c r="I6" s="32" t="s">
        <v>437</v>
      </c>
      <c r="J6" s="30">
        <v>5000</v>
      </c>
      <c r="K6" s="30">
        <v>1</v>
      </c>
      <c r="L6" s="30">
        <v>0.4</v>
      </c>
      <c r="M6" s="30">
        <v>5</v>
      </c>
    </row>
    <row r="7" spans="1:18" x14ac:dyDescent="0.2">
      <c r="A7" s="4" t="str">
        <f>[1]Enums!$A$94</f>
        <v>1.0.0</v>
      </c>
      <c r="B7" s="21" t="s">
        <v>414</v>
      </c>
      <c r="C7" s="34" t="s">
        <v>415</v>
      </c>
      <c r="D7" s="33"/>
      <c r="E7" s="33"/>
      <c r="H7" s="30">
        <v>1</v>
      </c>
      <c r="I7" s="32" t="s">
        <v>439</v>
      </c>
      <c r="J7" s="30">
        <v>0.3</v>
      </c>
    </row>
    <row r="8" spans="1:18" x14ac:dyDescent="0.2">
      <c r="A8" s="4" t="str">
        <f>[1]Enums!$A$94</f>
        <v>1.0.0</v>
      </c>
      <c r="B8" s="31" t="s">
        <v>223</v>
      </c>
      <c r="C8" s="33" t="s">
        <v>70</v>
      </c>
      <c r="D8" s="33" t="str">
        <f>[1]Enums!$A$22</f>
        <v>Tool</v>
      </c>
      <c r="E8" s="33"/>
      <c r="F8" s="30" t="b">
        <v>1</v>
      </c>
      <c r="H8" s="30">
        <v>1</v>
      </c>
    </row>
    <row r="9" spans="1:18" x14ac:dyDescent="0.2">
      <c r="A9" s="4" t="str">
        <f>[1]Enums!$A$94</f>
        <v>1.0.0</v>
      </c>
      <c r="B9" s="31" t="s">
        <v>224</v>
      </c>
      <c r="C9" s="33" t="s">
        <v>71</v>
      </c>
      <c r="D9" s="33" t="str">
        <f>[1]Enums!$A$22</f>
        <v>Tool</v>
      </c>
      <c r="E9" s="33">
        <v>7</v>
      </c>
      <c r="F9" s="30" t="b">
        <v>1</v>
      </c>
      <c r="H9" s="30">
        <v>1</v>
      </c>
      <c r="I9" s="30" t="s">
        <v>438</v>
      </c>
      <c r="J9" s="30">
        <v>3</v>
      </c>
      <c r="K9" s="30">
        <v>0.6</v>
      </c>
      <c r="L9" s="30" t="str">
        <f>'[1]Blocks (MC)'!$A$22</f>
        <v>1.0.0</v>
      </c>
    </row>
    <row r="10" spans="1:18" x14ac:dyDescent="0.2">
      <c r="A10" s="4" t="str">
        <f>[1]Enums!$A$94</f>
        <v>1.0.0</v>
      </c>
      <c r="B10" s="31" t="s">
        <v>230</v>
      </c>
      <c r="C10" s="33" t="s">
        <v>72</v>
      </c>
      <c r="D10" s="33" t="str">
        <f>[1]Enums!$A$19</f>
        <v>Armor</v>
      </c>
      <c r="E10" s="33"/>
      <c r="F10" s="30" t="b">
        <v>1</v>
      </c>
      <c r="H10" s="30">
        <v>1</v>
      </c>
      <c r="I10" s="30" t="s">
        <v>417</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233</v>
      </c>
      <c r="C13" s="35" t="s">
        <v>75</v>
      </c>
      <c r="D13" s="34" t="str">
        <f>[1]Enums!$A$26</f>
        <v>Food</v>
      </c>
      <c r="F13" s="30" t="b">
        <v>1</v>
      </c>
    </row>
    <row r="14" spans="1:18" x14ac:dyDescent="0.2">
      <c r="A14" s="4" t="str">
        <f>[1]Enums!$A$94</f>
        <v>1.0.0</v>
      </c>
      <c r="B14" s="31" t="s">
        <v>234</v>
      </c>
      <c r="C14" s="35" t="s">
        <v>76</v>
      </c>
      <c r="D14" s="34" t="str">
        <f>[1]Enums!$A$26</f>
        <v>Food</v>
      </c>
      <c r="F14" s="30" t="b">
        <v>1</v>
      </c>
    </row>
    <row r="15" spans="1:18" ht="15" x14ac:dyDescent="0.2">
      <c r="A15" s="4" t="str">
        <f>[1]Enums!$A$94</f>
        <v>1.0.0</v>
      </c>
      <c r="B15" s="31" t="s">
        <v>235</v>
      </c>
      <c r="C15" s="36" t="s">
        <v>290</v>
      </c>
      <c r="D15" s="34" t="str">
        <f>[1]Enums!$A$25</f>
        <v>PC Block</v>
      </c>
      <c r="F15" s="30" t="b">
        <v>1</v>
      </c>
    </row>
    <row r="16" spans="1:18" ht="15" x14ac:dyDescent="0.2">
      <c r="A16" s="4" t="str">
        <f>[1]Enums!$A$94</f>
        <v>1.0.0</v>
      </c>
      <c r="B16" s="31" t="s">
        <v>239</v>
      </c>
      <c r="C16" s="36" t="s">
        <v>79</v>
      </c>
      <c r="D16" s="30" t="str">
        <f>[1]Enums!$A$24</f>
        <v>PC Item</v>
      </c>
      <c r="G16" s="36"/>
      <c r="H16" s="36"/>
    </row>
    <row r="17" spans="1:10" ht="15" x14ac:dyDescent="0.2">
      <c r="A17" s="4" t="str">
        <f>[1]Enums!$A$94</f>
        <v>1.0.0</v>
      </c>
      <c r="B17" s="31" t="s">
        <v>242</v>
      </c>
      <c r="C17" s="36" t="s">
        <v>86</v>
      </c>
      <c r="D17" s="36" t="str">
        <f>[1]Enums!$A$21</f>
        <v>Utility</v>
      </c>
      <c r="E17" s="30">
        <v>4</v>
      </c>
      <c r="F17" s="30" t="b">
        <v>1</v>
      </c>
      <c r="H17" s="30">
        <v>1</v>
      </c>
    </row>
    <row r="18" spans="1:10" ht="15" x14ac:dyDescent="0.2">
      <c r="A18" s="4" t="str">
        <f>[1]Enums!$A$94</f>
        <v>1.0.0</v>
      </c>
      <c r="B18" s="31" t="s">
        <v>243</v>
      </c>
      <c r="C18" s="36" t="s">
        <v>80</v>
      </c>
      <c r="D18" s="36" t="str">
        <f>[1]Enums!$A$24</f>
        <v>PC Item</v>
      </c>
      <c r="F18" s="30" t="b">
        <v>1</v>
      </c>
    </row>
    <row r="19" spans="1:10" ht="15" x14ac:dyDescent="0.2">
      <c r="A19" s="4" t="str">
        <f>[1]Enums!$A$94</f>
        <v>1.0.0</v>
      </c>
      <c r="B19" s="31" t="s">
        <v>244</v>
      </c>
      <c r="C19" s="36" t="s">
        <v>81</v>
      </c>
      <c r="D19" s="36" t="str">
        <f>[1]Enums!$A$24</f>
        <v>PC Item</v>
      </c>
      <c r="F19" s="30" t="b">
        <v>1</v>
      </c>
    </row>
    <row r="20" spans="1:10" ht="15" x14ac:dyDescent="0.2">
      <c r="A20" s="4" t="str">
        <f>[1]Enums!$A$94</f>
        <v>1.0.0</v>
      </c>
      <c r="B20" s="31" t="s">
        <v>245</v>
      </c>
      <c r="C20" s="36" t="s">
        <v>82</v>
      </c>
      <c r="D20" s="36" t="str">
        <f>[1]Enums!$A$24</f>
        <v>PC Item</v>
      </c>
      <c r="F20" s="30" t="b">
        <v>1</v>
      </c>
    </row>
    <row r="21" spans="1:10" ht="15" x14ac:dyDescent="0.2">
      <c r="A21" s="4" t="str">
        <f>[1]Enums!$A$94</f>
        <v>1.0.0</v>
      </c>
      <c r="B21" s="31" t="s">
        <v>246</v>
      </c>
      <c r="C21" s="36" t="s">
        <v>49</v>
      </c>
      <c r="D21" s="36" t="str">
        <f>[1]Enums!$A$25</f>
        <v>PC Block</v>
      </c>
      <c r="F21" s="30" t="b">
        <v>1</v>
      </c>
    </row>
    <row r="22" spans="1:10" ht="15" x14ac:dyDescent="0.2">
      <c r="A22" s="4" t="str">
        <f>[1]Enums!$A$94</f>
        <v>1.0.0</v>
      </c>
      <c r="B22" s="31" t="s">
        <v>249</v>
      </c>
      <c r="C22" s="36" t="s">
        <v>88</v>
      </c>
      <c r="D22" s="36" t="str">
        <f>[1]Enums!$A$24</f>
        <v>PC Item</v>
      </c>
      <c r="E22" s="30">
        <v>4</v>
      </c>
      <c r="F22" s="30" t="b">
        <v>1</v>
      </c>
    </row>
    <row r="23" spans="1:10" s="41" customFormat="1" x14ac:dyDescent="0.2">
      <c r="A23" s="4" t="str">
        <f>[1]Enums!$A$94</f>
        <v>1.0.0</v>
      </c>
      <c r="B23" s="21" t="s">
        <v>418</v>
      </c>
      <c r="C23" s="41" t="s">
        <v>419</v>
      </c>
      <c r="H23" s="41">
        <v>1</v>
      </c>
      <c r="I23" s="41" t="s">
        <v>420</v>
      </c>
      <c r="J23" s="41">
        <v>1.5</v>
      </c>
    </row>
    <row r="24" spans="1:10" ht="15" x14ac:dyDescent="0.2">
      <c r="A24" s="4" t="str">
        <f>[1]Enums!$A$94</f>
        <v>1.0.0</v>
      </c>
      <c r="B24" s="21" t="s">
        <v>423</v>
      </c>
      <c r="C24" s="30" t="s">
        <v>422</v>
      </c>
      <c r="D24" s="36" t="str">
        <f>[1]Enums!$A$24</f>
        <v>PC Item</v>
      </c>
      <c r="E24" s="36"/>
      <c r="F24" s="36" t="b">
        <v>1</v>
      </c>
    </row>
    <row r="25" spans="1:10" ht="15" x14ac:dyDescent="0.2">
      <c r="A25" s="4" t="str">
        <f>[1]Enums!$A$94</f>
        <v>1.0.0</v>
      </c>
      <c r="B25" s="21" t="s">
        <v>425</v>
      </c>
      <c r="C25" s="30" t="s">
        <v>424</v>
      </c>
      <c r="D25" s="36" t="str">
        <f>[1]Enums!$A$24</f>
        <v>PC Item</v>
      </c>
      <c r="F25" s="30" t="b">
        <v>1</v>
      </c>
    </row>
    <row r="26" spans="1:10" x14ac:dyDescent="0.2">
      <c r="A26" s="4" t="str">
        <f>[1]Enums!$A$94</f>
        <v>1.0.0</v>
      </c>
      <c r="B26" s="21" t="s">
        <v>4009</v>
      </c>
      <c r="C26" s="30" t="s">
        <v>4010</v>
      </c>
      <c r="D26" s="33" t="str">
        <f>[1]Enums!$A$21</f>
        <v>Utility</v>
      </c>
      <c r="E26" s="30">
        <v>4</v>
      </c>
      <c r="F26" s="30" t="b">
        <v>1</v>
      </c>
    </row>
    <row r="27" spans="1:10" ht="15" x14ac:dyDescent="0.2">
      <c r="A27" s="4" t="str">
        <f>[1]Enums!$A$94</f>
        <v>1.0.0</v>
      </c>
      <c r="B27" s="21" t="s">
        <v>4012</v>
      </c>
      <c r="C27" s="30" t="s">
        <v>4011</v>
      </c>
      <c r="D27" s="36" t="str">
        <f>[1]Enums!$A$24</f>
        <v>PC Item</v>
      </c>
      <c r="E27" s="30">
        <v>8</v>
      </c>
      <c r="F27" s="30" t="b">
        <v>1</v>
      </c>
    </row>
    <row r="28" spans="1:10" ht="15" x14ac:dyDescent="0.2">
      <c r="D28" s="36"/>
      <c r="G28" s="36"/>
      <c r="H28" s="36"/>
    </row>
    <row r="29" spans="1:10" ht="15" x14ac:dyDescent="0.2">
      <c r="D29" s="36"/>
      <c r="G29" s="36"/>
      <c r="H29" s="36"/>
    </row>
    <row r="30" spans="1:10" ht="15" x14ac:dyDescent="0.2">
      <c r="G30" s="36"/>
      <c r="H30" s="36"/>
    </row>
    <row r="31" spans="1:10" ht="15" x14ac:dyDescent="0.2">
      <c r="G31" s="36"/>
      <c r="H31" s="36"/>
    </row>
    <row r="32" spans="1:10" ht="15" x14ac:dyDescent="0.2">
      <c r="G32" s="36"/>
      <c r="H32" s="36"/>
    </row>
    <row r="33" spans="7:8" ht="15" x14ac:dyDescent="0.2">
      <c r="G33" s="36"/>
      <c r="H33" s="36"/>
    </row>
    <row r="34" spans="7:8" ht="15" x14ac:dyDescent="0.2">
      <c r="G34" s="36"/>
      <c r="H34" s="36"/>
    </row>
    <row r="35" spans="7:8" ht="15" x14ac:dyDescent="0.2">
      <c r="G35" s="36"/>
      <c r="H35" s="36"/>
    </row>
    <row r="36" spans="7:8" ht="15" x14ac:dyDescent="0.2">
      <c r="G36" s="36"/>
      <c r="H36" s="36"/>
    </row>
    <row r="37" spans="7:8" ht="15" x14ac:dyDescent="0.2">
      <c r="G37" s="36"/>
      <c r="H37" s="36"/>
    </row>
    <row r="38" spans="7:8" ht="15" x14ac:dyDescent="0.2">
      <c r="G38" s="36"/>
      <c r="H38" s="36"/>
    </row>
    <row r="39" spans="7:8" ht="15" x14ac:dyDescent="0.2">
      <c r="G39" s="36"/>
      <c r="H39" s="36"/>
    </row>
    <row r="40" spans="7:8" ht="15" x14ac:dyDescent="0.2">
      <c r="G40" s="36"/>
      <c r="H40" s="36"/>
    </row>
    <row r="41" spans="7:8" ht="15" x14ac:dyDescent="0.2">
      <c r="G41" s="36"/>
      <c r="H41" s="36"/>
    </row>
    <row r="42" spans="7:8" ht="15" x14ac:dyDescent="0.2">
      <c r="G42" s="36"/>
      <c r="H42" s="36"/>
    </row>
    <row r="43" spans="7:8" ht="15" x14ac:dyDescent="0.2">
      <c r="G43" s="36"/>
      <c r="H43" s="36"/>
    </row>
    <row r="44" spans="7:8" ht="15" x14ac:dyDescent="0.2">
      <c r="G44" s="36"/>
      <c r="H44" s="36"/>
    </row>
    <row r="45" spans="7:8" ht="15" x14ac:dyDescent="0.2">
      <c r="G45" s="36"/>
      <c r="H45" s="36"/>
    </row>
    <row r="46" spans="7:8" ht="15" x14ac:dyDescent="0.2">
      <c r="G46" s="36"/>
      <c r="H46" s="36"/>
    </row>
    <row r="47" spans="7:8" ht="15" x14ac:dyDescent="0.2">
      <c r="G47" s="36"/>
      <c r="H47" s="36"/>
    </row>
    <row r="48" spans="7:8"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4"/>
  <sheetViews>
    <sheetView workbookViewId="0">
      <selection sqref="A1:C4"/>
    </sheetView>
  </sheetViews>
  <sheetFormatPr defaultColWidth="8.85546875" defaultRowHeight="12.75" x14ac:dyDescent="0.2"/>
  <cols>
    <col min="3" max="3" width="20.85546875" bestFit="1" customWidth="1"/>
  </cols>
  <sheetData>
    <row r="1" spans="1:3" ht="15" x14ac:dyDescent="0.25">
      <c r="A1" s="5" t="str">
        <f>[1]Enums!$A$93</f>
        <v>Version</v>
      </c>
      <c r="B1" s="39" t="str">
        <f xml:space="preserve"> '[1]Game IDs'!A1</f>
        <v>Game ID</v>
      </c>
      <c r="C1" s="12" t="s">
        <v>293</v>
      </c>
    </row>
    <row r="2" spans="1:3" x14ac:dyDescent="0.2">
      <c r="A2" s="4" t="str">
        <f>[1]Enums!$A$94</f>
        <v>1.0.0</v>
      </c>
      <c r="B2" s="21" t="s">
        <v>292</v>
      </c>
      <c r="C2" s="4" t="s">
        <v>291</v>
      </c>
    </row>
    <row r="3" spans="1:3" x14ac:dyDescent="0.2">
      <c r="A3" s="4" t="str">
        <f>[1]Enums!$A$94</f>
        <v>1.0.0</v>
      </c>
      <c r="B3" s="21" t="s">
        <v>443</v>
      </c>
      <c r="C3" t="s">
        <v>442</v>
      </c>
    </row>
    <row r="4" spans="1:3" x14ac:dyDescent="0.2">
      <c r="A4" t="s">
        <v>4006</v>
      </c>
      <c r="B4" s="21" t="s">
        <v>4008</v>
      </c>
      <c r="C4" t="s">
        <v>4007</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C7" sqref="A1:F20"/>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39" t="str">
        <f xml:space="preserve"> '[1]Game IDs'!A1</f>
        <v>Game ID</v>
      </c>
      <c r="C1" s="5" t="s">
        <v>15</v>
      </c>
      <c r="D1" s="6" t="s">
        <v>1</v>
      </c>
      <c r="E1" s="6" t="s">
        <v>23</v>
      </c>
      <c r="F1" s="6" t="s">
        <v>84</v>
      </c>
    </row>
    <row r="2" spans="1:6" x14ac:dyDescent="0.2">
      <c r="A2" s="4" t="str">
        <f>[1]Enums!$A$94</f>
        <v>1.0.0</v>
      </c>
      <c r="B2" s="18" t="s">
        <v>99</v>
      </c>
      <c r="C2" t="str">
        <f xml:space="preserve"> E2&amp;" "&amp;$C$1</f>
        <v>Magnesium Ingot</v>
      </c>
      <c r="D2" s="8" t="str">
        <f xml:space="preserve"> [1]Elements!$B$1</f>
        <v>Element</v>
      </c>
      <c r="E2" s="8" t="str">
        <f>[1]Elements!B13</f>
        <v>Magnesium</v>
      </c>
      <c r="F2" s="8">
        <v>0</v>
      </c>
    </row>
    <row r="3" spans="1:6" x14ac:dyDescent="0.2">
      <c r="A3" s="4" t="str">
        <f>[1]Enums!$A$94</f>
        <v>1.0.0</v>
      </c>
      <c r="B3" s="18" t="s">
        <v>100</v>
      </c>
      <c r="C3" t="str">
        <f t="shared" ref="C3:C20" si="0" xml:space="preserve"> E3&amp;" "&amp;$C$1</f>
        <v>Titanium Ingot</v>
      </c>
      <c r="D3" s="8" t="str">
        <f xml:space="preserve"> [1]Elements!$B$1</f>
        <v>Element</v>
      </c>
      <c r="E3" s="8" t="str">
        <f>[1]Elements!B23</f>
        <v>Titanium</v>
      </c>
      <c r="F3" s="8">
        <v>2</v>
      </c>
    </row>
    <row r="4" spans="1:6" x14ac:dyDescent="0.2">
      <c r="A4" s="4" t="str">
        <f>[1]Enums!$A$94</f>
        <v>1.0.0</v>
      </c>
      <c r="B4" s="18" t="s">
        <v>101</v>
      </c>
      <c r="C4" t="str">
        <f t="shared" si="0"/>
        <v>Manganese Ingot</v>
      </c>
      <c r="D4" s="8" t="str">
        <f xml:space="preserve"> [1]Elements!$B$1</f>
        <v>Element</v>
      </c>
      <c r="E4" s="8" t="str">
        <f>[1]Elements!B26</f>
        <v>Manganese</v>
      </c>
      <c r="F4" s="8">
        <v>0</v>
      </c>
    </row>
    <row r="5" spans="1:6" x14ac:dyDescent="0.2">
      <c r="A5" s="4" t="str">
        <f>[1]Enums!$A$94</f>
        <v>1.0.0</v>
      </c>
      <c r="B5" s="18" t="s">
        <v>102</v>
      </c>
      <c r="C5" t="str">
        <f t="shared" si="0"/>
        <v>Cobalt Ingot</v>
      </c>
      <c r="D5" s="8" t="str">
        <f xml:space="preserve"> [1]Elements!$B$1</f>
        <v>Element</v>
      </c>
      <c r="E5" s="8" t="str">
        <f>[1]Elements!B28</f>
        <v>Cobalt</v>
      </c>
      <c r="F5" s="8">
        <v>0</v>
      </c>
    </row>
    <row r="6" spans="1:6" x14ac:dyDescent="0.2">
      <c r="A6" s="4" t="str">
        <f>[1]Enums!$A$94</f>
        <v>1.0.0</v>
      </c>
      <c r="B6" s="18" t="s">
        <v>103</v>
      </c>
      <c r="C6" t="str">
        <f t="shared" si="0"/>
        <v>Nickel Ingot</v>
      </c>
      <c r="D6" s="8" t="str">
        <f xml:space="preserve"> [1]Elements!$B$1</f>
        <v>Element</v>
      </c>
      <c r="E6" s="8" t="str">
        <f>[1]Elements!B29</f>
        <v>Nickel</v>
      </c>
      <c r="F6" s="10">
        <v>0</v>
      </c>
    </row>
    <row r="7" spans="1:6" x14ac:dyDescent="0.2">
      <c r="A7" s="4" t="str">
        <f>[1]Enums!$A$94</f>
        <v>1.0.0</v>
      </c>
      <c r="B7" s="18" t="s">
        <v>104</v>
      </c>
      <c r="C7" t="str">
        <f t="shared" si="0"/>
        <v>Copper Ingot</v>
      </c>
      <c r="D7" s="8" t="str">
        <f xml:space="preserve"> [1]Elements!$B$1</f>
        <v>Element</v>
      </c>
      <c r="E7" s="8" t="str">
        <f>[1]Elements!B30</f>
        <v>Copper</v>
      </c>
      <c r="F7" s="8">
        <v>0</v>
      </c>
    </row>
    <row r="8" spans="1:6" x14ac:dyDescent="0.2">
      <c r="A8" s="4" t="str">
        <f>[1]Enums!$A$94</f>
        <v>1.0.0</v>
      </c>
      <c r="B8" s="18" t="s">
        <v>105</v>
      </c>
      <c r="C8" t="str">
        <f t="shared" si="0"/>
        <v>Zinc Ingot</v>
      </c>
      <c r="D8" s="8" t="str">
        <f xml:space="preserve"> [1]Elements!$B$1</f>
        <v>Element</v>
      </c>
      <c r="E8" s="8" t="str">
        <f>[1]Elements!B31</f>
        <v>Zinc</v>
      </c>
      <c r="F8" s="10">
        <v>0</v>
      </c>
    </row>
    <row r="9" spans="1:6" x14ac:dyDescent="0.2">
      <c r="A9" s="4" t="str">
        <f>[1]Enums!$A$94</f>
        <v>1.0.0</v>
      </c>
      <c r="B9" s="18" t="s">
        <v>106</v>
      </c>
      <c r="C9" t="str">
        <f t="shared" si="0"/>
        <v>Palladium Ingot</v>
      </c>
      <c r="D9" s="8" t="str">
        <f xml:space="preserve"> [1]Elements!$B$1</f>
        <v>Element</v>
      </c>
      <c r="E9" s="8" t="str">
        <f>[1]Elements!B47</f>
        <v>Palladium</v>
      </c>
      <c r="F9" s="8">
        <v>0</v>
      </c>
    </row>
    <row r="10" spans="1:6" x14ac:dyDescent="0.2">
      <c r="A10" s="4" t="str">
        <f>[1]Enums!$A$94</f>
        <v>1.0.0</v>
      </c>
      <c r="B10" s="18" t="s">
        <v>107</v>
      </c>
      <c r="C10" t="str">
        <f t="shared" si="0"/>
        <v>Silver Ingot</v>
      </c>
      <c r="D10" s="8" t="str">
        <f xml:space="preserve"> [1]Elements!$B$1</f>
        <v>Element</v>
      </c>
      <c r="E10" s="8" t="str">
        <f>[1]Elements!B48</f>
        <v>Silver</v>
      </c>
      <c r="F10" s="10">
        <v>0</v>
      </c>
    </row>
    <row r="11" spans="1:6" x14ac:dyDescent="0.2">
      <c r="A11" s="4" t="str">
        <f>[1]Enums!$A$94</f>
        <v>1.0.0</v>
      </c>
      <c r="B11" s="18" t="s">
        <v>108</v>
      </c>
      <c r="C11" t="str">
        <f t="shared" si="0"/>
        <v>Antimony Ingot</v>
      </c>
      <c r="D11" s="8" t="str">
        <f xml:space="preserve"> [1]Elements!$B$1</f>
        <v>Element</v>
      </c>
      <c r="E11" s="8" t="str">
        <f>[1]Elements!B52</f>
        <v>Antimony</v>
      </c>
      <c r="F11" s="8">
        <v>0</v>
      </c>
    </row>
    <row r="12" spans="1:6" x14ac:dyDescent="0.2">
      <c r="A12" s="4" t="str">
        <f>[1]Enums!$A$94</f>
        <v>1.0.0</v>
      </c>
      <c r="B12" s="18" t="s">
        <v>109</v>
      </c>
      <c r="C12" t="str">
        <f t="shared" si="0"/>
        <v>Tungsten Ingot</v>
      </c>
      <c r="D12" s="8" t="str">
        <f xml:space="preserve"> [1]Elements!$B$1</f>
        <v>Element</v>
      </c>
      <c r="E12" s="8" t="str">
        <f>[1]Elements!B75</f>
        <v>Tungsten</v>
      </c>
      <c r="F12" s="10">
        <v>16</v>
      </c>
    </row>
    <row r="13" spans="1:6" x14ac:dyDescent="0.2">
      <c r="A13" s="4" t="str">
        <f>[1]Enums!$A$94</f>
        <v>1.0.0</v>
      </c>
      <c r="B13" s="18" t="s">
        <v>110</v>
      </c>
      <c r="C13" t="str">
        <f t="shared" si="0"/>
        <v>Platinum Ingot</v>
      </c>
      <c r="D13" s="8" t="str">
        <f xml:space="preserve"> [1]Elements!$B$1</f>
        <v>Element</v>
      </c>
      <c r="E13" s="8" t="str">
        <f>[1]Elements!B79</f>
        <v>Platinum</v>
      </c>
      <c r="F13" s="8">
        <v>4</v>
      </c>
    </row>
    <row r="14" spans="1:6" x14ac:dyDescent="0.2">
      <c r="A14" s="4" t="str">
        <f>[1]Enums!$A$94</f>
        <v>1.0.0</v>
      </c>
      <c r="B14" s="18" t="s">
        <v>111</v>
      </c>
      <c r="C14" t="str">
        <f t="shared" si="0"/>
        <v>Lead Ingot</v>
      </c>
      <c r="D14" s="8" t="str">
        <f xml:space="preserve"> [1]Elements!$B$1</f>
        <v>Element</v>
      </c>
      <c r="E14" s="8" t="str">
        <f>[1]Elements!B83</f>
        <v>Lead</v>
      </c>
      <c r="F14" s="10">
        <v>0</v>
      </c>
    </row>
    <row r="15" spans="1:6" x14ac:dyDescent="0.2">
      <c r="A15" s="4" t="str">
        <f>[1]Enums!$A$94</f>
        <v>1.0.0</v>
      </c>
      <c r="B15" s="18" t="s">
        <v>112</v>
      </c>
      <c r="C15" t="str">
        <f t="shared" si="0"/>
        <v>Bismuth Ingot</v>
      </c>
      <c r="D15" s="8" t="str">
        <f xml:space="preserve"> [1]Elements!$B$1</f>
        <v>Element</v>
      </c>
      <c r="E15" s="8" t="str">
        <f>[1]Elements!B84</f>
        <v>Bismuth</v>
      </c>
      <c r="F15" s="10">
        <v>0</v>
      </c>
    </row>
    <row r="16" spans="1:6" x14ac:dyDescent="0.2">
      <c r="A16" s="4" t="str">
        <f>[1]Enums!$A$94</f>
        <v>1.0.0</v>
      </c>
      <c r="B16" s="18" t="s">
        <v>113</v>
      </c>
      <c r="C16" t="str">
        <f t="shared" si="0"/>
        <v>Aluminum Ingot</v>
      </c>
      <c r="D16" s="8" t="str">
        <f xml:space="preserve"> [1]Elements!$B$1</f>
        <v>Element</v>
      </c>
      <c r="E16" s="8" t="str">
        <f>[1]Elements!B14</f>
        <v>Aluminum</v>
      </c>
      <c r="F16" s="9">
        <v>32</v>
      </c>
    </row>
    <row r="17" spans="1:6" x14ac:dyDescent="0.2">
      <c r="A17" s="4" t="str">
        <f>[1]Enums!$A$94</f>
        <v>1.0.0</v>
      </c>
      <c r="B17" s="18" t="s">
        <v>114</v>
      </c>
      <c r="C17" t="str">
        <f t="shared" si="0"/>
        <v>Steel Ingot</v>
      </c>
      <c r="D17" s="8" t="str">
        <f xml:space="preserve"> [1]Alloys!$B$1</f>
        <v>Alloy</v>
      </c>
      <c r="E17" s="8" t="str">
        <f>[1]Alloys!B2</f>
        <v>Steel</v>
      </c>
      <c r="F17" s="9">
        <v>8</v>
      </c>
    </row>
    <row r="18" spans="1:6" x14ac:dyDescent="0.2">
      <c r="A18" s="4" t="str">
        <f>[1]Enums!$A$94</f>
        <v>1.0.0</v>
      </c>
      <c r="B18" s="18" t="s">
        <v>52</v>
      </c>
      <c r="C18" t="str">
        <f t="shared" si="0"/>
        <v>Stainless Steel Ingot</v>
      </c>
      <c r="D18" s="8" t="str">
        <f xml:space="preserve"> [1]Alloys!$B$1</f>
        <v>Alloy</v>
      </c>
      <c r="E18" s="8" t="str">
        <f>[1]Alloys!B3</f>
        <v>Stainless Steel</v>
      </c>
      <c r="F18" s="9">
        <v>1</v>
      </c>
    </row>
    <row r="19" spans="1:6" x14ac:dyDescent="0.2">
      <c r="A19" s="4" t="str">
        <f>[1]Enums!$A$94</f>
        <v>1.0.0</v>
      </c>
      <c r="B19" s="18" t="s">
        <v>25</v>
      </c>
      <c r="C19" t="str">
        <f t="shared" si="0"/>
        <v>Brass Ingot</v>
      </c>
      <c r="D19" s="8" t="str">
        <f xml:space="preserve"> [1]Alloys!$B$1</f>
        <v>Alloy</v>
      </c>
      <c r="E19" s="8" t="str">
        <f>[1]Alloys!B4</f>
        <v>Brass</v>
      </c>
      <c r="F19" s="9">
        <v>0</v>
      </c>
    </row>
    <row r="20" spans="1:6" x14ac:dyDescent="0.2">
      <c r="A20" s="4" t="str">
        <f>[1]Enums!$A$94</f>
        <v>1.0.0</v>
      </c>
      <c r="B20" s="18" t="s">
        <v>26</v>
      </c>
      <c r="C20" t="str">
        <f t="shared" si="0"/>
        <v>Bronze Ingot</v>
      </c>
      <c r="D20" s="8" t="str">
        <f xml:space="preserve"> [1]Alloys!$B$1</f>
        <v>Alloy</v>
      </c>
      <c r="E20" s="8" t="str">
        <f>[1]Alloys!B5</f>
        <v>Bronze</v>
      </c>
      <c r="F20" s="9">
        <v>0</v>
      </c>
    </row>
    <row r="21" spans="1:6" x14ac:dyDescent="0.2">
      <c r="A21" s="4"/>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A2" sqref="A1:E21"/>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39"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t="str">
        <f>[1]Enums!$A$94</f>
        <v>1.0.0</v>
      </c>
      <c r="B4" s="18" t="s">
        <v>119</v>
      </c>
      <c r="C4" t="str">
        <f>"Block of "&amp;Ingots!E4</f>
        <v>Block of Manganese</v>
      </c>
      <c r="D4" s="8" t="str">
        <f>Ingots!$C$1</f>
        <v>Ingot</v>
      </c>
      <c r="E4" s="8" t="str">
        <f>Ingots!C4</f>
        <v>Manganese Ingot</v>
      </c>
      <c r="F4" s="8"/>
    </row>
    <row r="5" spans="1:6" x14ac:dyDescent="0.2">
      <c r="A5" s="4" t="str">
        <f>[1]Enums!$A$94</f>
        <v>1.0.0</v>
      </c>
      <c r="B5" s="18" t="s">
        <v>120</v>
      </c>
      <c r="C5" t="str">
        <f>"Block of "&amp;Ingots!E5</f>
        <v>Block of Cobalt</v>
      </c>
      <c r="D5" s="8" t="str">
        <f>Ingots!$C$1</f>
        <v>Ingot</v>
      </c>
      <c r="E5" s="8" t="str">
        <f>Ingots!C5</f>
        <v>Cobalt Ingot</v>
      </c>
      <c r="F5" s="8"/>
    </row>
    <row r="6" spans="1:6" x14ac:dyDescent="0.2">
      <c r="A6" s="4" t="str">
        <f>[1]Enums!$A$94</f>
        <v>1.0.0</v>
      </c>
      <c r="B6" s="18" t="s">
        <v>31</v>
      </c>
      <c r="C6" t="str">
        <f>"Block of "&amp;Ingots!E6</f>
        <v>Block of Nickel</v>
      </c>
      <c r="D6" s="8" t="str">
        <f>Ingots!$C$1</f>
        <v>Ingot</v>
      </c>
      <c r="E6" s="8" t="str">
        <f>Ingots!C6</f>
        <v>Nickel Ingot</v>
      </c>
      <c r="F6" s="10"/>
    </row>
    <row r="7" spans="1:6" x14ac:dyDescent="0.2">
      <c r="A7" s="4" t="str">
        <f>[1]Enums!$A$94</f>
        <v>1.0.0</v>
      </c>
      <c r="B7" s="18" t="s">
        <v>121</v>
      </c>
      <c r="C7" t="str">
        <f>"Block of "&amp;Ingots!E7</f>
        <v>Block of Copper</v>
      </c>
      <c r="D7" s="8" t="str">
        <f>Ingots!$C$1</f>
        <v>Ingot</v>
      </c>
      <c r="E7" s="8" t="str">
        <f>Ingots!C7</f>
        <v>Copper Ingot</v>
      </c>
      <c r="F7" s="8"/>
    </row>
    <row r="8" spans="1:6" x14ac:dyDescent="0.2">
      <c r="A8" s="4" t="str">
        <f>[1]Enums!$A$94</f>
        <v>1.0.0</v>
      </c>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122</v>
      </c>
      <c r="C11" t="str">
        <f>"Block of "&amp;Ingots!E11</f>
        <v>Block of Antimony</v>
      </c>
      <c r="D11" s="8" t="str">
        <f>Ingots!$C$1</f>
        <v>Ingot</v>
      </c>
      <c r="E11" s="8" t="str">
        <f>Ingots!C11</f>
        <v>Antimony Ingot</v>
      </c>
      <c r="F11" s="8"/>
    </row>
    <row r="12" spans="1:6" x14ac:dyDescent="0.2">
      <c r="A12" s="4" t="str">
        <f>[1]Enums!$A$94</f>
        <v>1.0.0</v>
      </c>
      <c r="B12" s="18" t="s">
        <v>34</v>
      </c>
      <c r="C12" t="str">
        <f>"Block of "&amp;Ingots!E12</f>
        <v>Block of Tungsten</v>
      </c>
      <c r="D12" s="8" t="str">
        <f>Ingots!$C$1</f>
        <v>Ingot</v>
      </c>
      <c r="E12" s="8" t="str">
        <f>Ingots!C12</f>
        <v>Tungsten Ingot</v>
      </c>
      <c r="F12" s="10"/>
    </row>
    <row r="13" spans="1:6" x14ac:dyDescent="0.2">
      <c r="A13" s="4" t="str">
        <f>[1]Enums!$A$94</f>
        <v>1.0.0</v>
      </c>
      <c r="B13" s="18" t="s">
        <v>123</v>
      </c>
      <c r="C13" t="str">
        <f>"Block of "&amp;Ingots!E13</f>
        <v>Block of Platinum</v>
      </c>
      <c r="D13" s="8" t="str">
        <f>Ingots!$C$1</f>
        <v>Ingot</v>
      </c>
      <c r="E13" s="8" t="str">
        <f>Ingots!C13</f>
        <v>Platinum Ingot</v>
      </c>
      <c r="F13" s="8"/>
    </row>
    <row r="14" spans="1:6" x14ac:dyDescent="0.2">
      <c r="A14" s="4" t="str">
        <f>[1]Enums!$A$94</f>
        <v>1.0.0</v>
      </c>
      <c r="B14" s="18" t="s">
        <v>260</v>
      </c>
      <c r="C14" t="str">
        <f>"Block of "&amp;Ingots!E14</f>
        <v>Block of Lead</v>
      </c>
      <c r="D14" s="8" t="str">
        <f>Ingots!$C$1</f>
        <v>Ingot</v>
      </c>
      <c r="E14" s="8" t="str">
        <f>Ingots!C14</f>
        <v>Lead Ingot</v>
      </c>
      <c r="F14" s="10"/>
    </row>
    <row r="15" spans="1:6" x14ac:dyDescent="0.2">
      <c r="A15" s="4" t="str">
        <f>[1]Enums!$A$94</f>
        <v>1.0.0</v>
      </c>
      <c r="B15" s="18" t="s">
        <v>261</v>
      </c>
      <c r="C15" t="str">
        <f>"Block of "&amp;Ingots!E15</f>
        <v>Block of Bismuth</v>
      </c>
      <c r="D15" s="8" t="str">
        <f>Ingots!$C$1</f>
        <v>Ingot</v>
      </c>
      <c r="E15" s="8" t="str">
        <f>Ingots!C15</f>
        <v>Bismuth Ingot</v>
      </c>
      <c r="F15" s="10"/>
    </row>
    <row r="16" spans="1:6" x14ac:dyDescent="0.2">
      <c r="A16" s="4" t="str">
        <f>[1]Enums!$A$94</f>
        <v>1.0.0</v>
      </c>
      <c r="B16" s="18" t="s">
        <v>262</v>
      </c>
      <c r="C16" t="str">
        <f>"Block of "&amp;Ingots!E16</f>
        <v>Block of Aluminum</v>
      </c>
      <c r="D16" s="8" t="str">
        <f>Ingots!$C$1</f>
        <v>Ingot</v>
      </c>
      <c r="E16" s="8" t="str">
        <f>Ingots!C16</f>
        <v>Aluminum Ingot</v>
      </c>
      <c r="F16" s="9"/>
    </row>
    <row r="17" spans="1:6" x14ac:dyDescent="0.2">
      <c r="A17" s="4" t="str">
        <f>[1]Enums!$A$94</f>
        <v>1.0.0</v>
      </c>
      <c r="B17" s="18" t="s">
        <v>263</v>
      </c>
      <c r="C17" t="str">
        <f>"Block of "&amp;Ingots!E17</f>
        <v>Block of Steel</v>
      </c>
      <c r="D17" s="8" t="str">
        <f>Ingots!$C$1</f>
        <v>Ingot</v>
      </c>
      <c r="E17" s="8" t="str">
        <f>Ingots!C17</f>
        <v>Steel Ingot</v>
      </c>
      <c r="F17" s="9"/>
    </row>
    <row r="18" spans="1:6" x14ac:dyDescent="0.2">
      <c r="A18" s="4" t="str">
        <f>[1]Enums!$A$94</f>
        <v>1.0.0</v>
      </c>
      <c r="B18" s="18" t="s">
        <v>264</v>
      </c>
      <c r="C18" t="str">
        <f>"Block of "&amp;Ingots!E18</f>
        <v>Block of Stainless Steel</v>
      </c>
      <c r="D18" s="8" t="str">
        <f>Ingots!$C$1</f>
        <v>Ingot</v>
      </c>
      <c r="E18" s="8" t="str">
        <f>Ingots!C18</f>
        <v>Stainless Steel Ingot</v>
      </c>
      <c r="F18" s="9"/>
    </row>
    <row r="19" spans="1:6" x14ac:dyDescent="0.2">
      <c r="A19" s="4" t="str">
        <f>[1]Enums!$A$94</f>
        <v>1.0.0</v>
      </c>
      <c r="B19" s="18" t="s">
        <v>265</v>
      </c>
      <c r="C19" t="str">
        <f>"Block of "&amp;Ingots!E19</f>
        <v>Block of Brass</v>
      </c>
      <c r="D19" s="8" t="str">
        <f>Ingots!$C$1</f>
        <v>Ingot</v>
      </c>
      <c r="E19" s="8" t="str">
        <f>Ingots!C19</f>
        <v>Brass Ingot</v>
      </c>
      <c r="F19" s="9"/>
    </row>
    <row r="20" spans="1:6" x14ac:dyDescent="0.2">
      <c r="A20" s="4" t="str">
        <f>[1]Enums!$A$94</f>
        <v>1.0.0</v>
      </c>
      <c r="B20" s="18" t="s">
        <v>266</v>
      </c>
      <c r="C20" t="str">
        <f>"Block of "&amp;Ingots!E20</f>
        <v>Block of Bronze</v>
      </c>
      <c r="D20" s="8" t="str">
        <f>Ingots!$C$1</f>
        <v>Ingot</v>
      </c>
      <c r="E20" s="8" t="str">
        <f>Ingots!C20</f>
        <v>Bronze Ingot</v>
      </c>
      <c r="F20" s="9"/>
    </row>
    <row r="21" spans="1:6" x14ac:dyDescent="0.2">
      <c r="A21" s="4" t="str">
        <f>[1]Enums!$A$94</f>
        <v>1.0.0</v>
      </c>
      <c r="B21" s="18" t="s">
        <v>267</v>
      </c>
      <c r="C21" t="str">
        <f>"Block of "&amp;Ores!E21</f>
        <v>Block of Bitumen</v>
      </c>
      <c r="D21" t="str">
        <f>Ores!$C$1</f>
        <v>Ore</v>
      </c>
      <c r="E21" t="str">
        <f>Ores!$C$21</f>
        <v>Bitumen</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workbookViewId="0">
      <selection sqref="A1:E30"/>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39" t="str">
        <f xml:space="preserve"> '[1]Game IDs'!A1</f>
        <v>Game ID</v>
      </c>
      <c r="C1" s="5" t="s">
        <v>39</v>
      </c>
      <c r="D1" s="5" t="s">
        <v>1</v>
      </c>
      <c r="E1" s="5" t="s">
        <v>23</v>
      </c>
    </row>
    <row r="2" spans="1:5" x14ac:dyDescent="0.2">
      <c r="A2" s="4" t="str">
        <f>[1]Enums!$A$94</f>
        <v>1.0.0</v>
      </c>
      <c r="B2" s="18" t="s">
        <v>268</v>
      </c>
      <c r="C2" t="str">
        <f>E2&amp;" "&amp;$C$1</f>
        <v>Platinum Catalyst</v>
      </c>
      <c r="D2" t="str">
        <f>[1]Elements!$B$1</f>
        <v>Element</v>
      </c>
      <c r="E2" s="4" t="str">
        <f>[1]Elements!$B$79</f>
        <v>Platinum</v>
      </c>
    </row>
    <row r="3" spans="1:5" x14ac:dyDescent="0.2">
      <c r="A3" s="4" t="str">
        <f>[1]Enums!$A$94</f>
        <v>1.0.0</v>
      </c>
      <c r="B3" s="18" t="s">
        <v>269</v>
      </c>
      <c r="C3" t="str">
        <f t="shared" ref="C3:C6" si="0">E3&amp;" "&amp;$C$1</f>
        <v>Titanium Catalyst</v>
      </c>
      <c r="D3" t="str">
        <f>[1]Elements!$B$1</f>
        <v>Element</v>
      </c>
      <c r="E3" t="str">
        <f>[1]Elements!$B$23</f>
        <v>Titanium</v>
      </c>
    </row>
    <row r="4" spans="1:5" x14ac:dyDescent="0.2">
      <c r="A4" s="4" t="str">
        <f>[1]Enums!$A$94</f>
        <v>1.0.0</v>
      </c>
      <c r="B4" s="18" t="s">
        <v>124</v>
      </c>
      <c r="C4" t="str">
        <f t="shared" si="0"/>
        <v>Palladium Catalyst</v>
      </c>
      <c r="D4" t="str">
        <f>[1]Elements!$B$1</f>
        <v>Element</v>
      </c>
      <c r="E4" t="str">
        <f>[1]Elements!$B$47</f>
        <v>Palladium</v>
      </c>
    </row>
    <row r="5" spans="1:5" x14ac:dyDescent="0.2">
      <c r="A5" s="4" t="str">
        <f>[1]Enums!$A$94</f>
        <v>1.0.0</v>
      </c>
      <c r="B5" s="18" t="s">
        <v>125</v>
      </c>
      <c r="C5" t="str">
        <f t="shared" si="0"/>
        <v>Cobalt Catalyst</v>
      </c>
      <c r="D5" t="str">
        <f>[1]Elements!$B$1</f>
        <v>Element</v>
      </c>
      <c r="E5" t="str">
        <f>[1]Elements!$B$28</f>
        <v>Cobalt</v>
      </c>
    </row>
    <row r="6" spans="1:5" x14ac:dyDescent="0.2">
      <c r="A6" s="4" t="str">
        <f>[1]Enums!$A$94</f>
        <v>1.0.0</v>
      </c>
      <c r="B6" s="18" t="s">
        <v>126</v>
      </c>
      <c r="C6" t="str">
        <f t="shared" si="0"/>
        <v>Manganese Catalyst</v>
      </c>
      <c r="D6" t="str">
        <f>[1]Elements!$B$1</f>
        <v>Element</v>
      </c>
      <c r="E6" t="str">
        <f>[1]Elements!$B$26</f>
        <v>Manganese</v>
      </c>
    </row>
    <row r="7" spans="1:5" x14ac:dyDescent="0.2">
      <c r="A7" s="4" t="str">
        <f>[1]Enums!$A$94</f>
        <v>1.0.0</v>
      </c>
      <c r="B7" s="18" t="s">
        <v>127</v>
      </c>
      <c r="C7" t="str">
        <f>E7&amp;" "&amp;$C$1</f>
        <v>Silver Catalyst</v>
      </c>
      <c r="D7" t="str">
        <f>[1]Elements!$B$1</f>
        <v>Element</v>
      </c>
      <c r="E7" t="str">
        <f>[1]Elements!$B$48</f>
        <v>Silver</v>
      </c>
    </row>
    <row r="8" spans="1:5" x14ac:dyDescent="0.2">
      <c r="A8" s="4" t="str">
        <f>[1]Enums!$A$94</f>
        <v>1.0.0</v>
      </c>
      <c r="B8" s="18" t="s">
        <v>128</v>
      </c>
      <c r="C8" t="str">
        <f>E8&amp;" "&amp;$C$1</f>
        <v>Mercury Catalyst</v>
      </c>
      <c r="D8" t="str">
        <f>[1]Elements!$B$1</f>
        <v>Element</v>
      </c>
      <c r="E8" t="str">
        <f>[1]Elements!$B$81</f>
        <v>Mercury</v>
      </c>
    </row>
    <row r="9" spans="1:5" x14ac:dyDescent="0.2">
      <c r="A9" s="4" t="str">
        <f>[1]Enums!$A$94</f>
        <v>1.0.0</v>
      </c>
      <c r="B9" s="18" t="s">
        <v>129</v>
      </c>
      <c r="C9" t="str">
        <f>E9&amp;" "&amp;$C$1</f>
        <v>Rhodium Catalyst</v>
      </c>
      <c r="D9" t="str">
        <f>[1]Elements!$B$1</f>
        <v>Element</v>
      </c>
      <c r="E9" t="str">
        <f>[1]Elements!$B$46</f>
        <v>Rhodium</v>
      </c>
    </row>
    <row r="10" spans="1:5" x14ac:dyDescent="0.2">
      <c r="A10" s="4" t="str">
        <f>[1]Enums!$A$94</f>
        <v>1.0.0</v>
      </c>
      <c r="B10" s="18" t="s">
        <v>130</v>
      </c>
      <c r="C10" t="str">
        <f t="shared" ref="C10:C30" si="1">E10&amp;" "&amp;$C$1</f>
        <v>Antimony Trioxide Catalyst</v>
      </c>
      <c r="D10" t="str">
        <f>[1]Compounds!$B$1</f>
        <v>Compound</v>
      </c>
      <c r="E10" t="str">
        <f>[1]Compounds!$B$307</f>
        <v>Antimony Trioxide</v>
      </c>
    </row>
    <row r="11" spans="1:5" x14ac:dyDescent="0.2">
      <c r="A11" s="4" t="str">
        <f>[1]Enums!$A$94</f>
        <v>1.0.0</v>
      </c>
      <c r="B11" s="18" t="s">
        <v>131</v>
      </c>
      <c r="C11" t="str">
        <f t="shared" si="1"/>
        <v>Copper II Chloride Catalyst</v>
      </c>
      <c r="D11" t="str">
        <f>[1]Compounds!$B$1</f>
        <v>Compound</v>
      </c>
      <c r="E11" t="str">
        <f xml:space="preserve"> [1]Compounds!$B$308</f>
        <v>Copper II Chloride</v>
      </c>
    </row>
    <row r="12" spans="1:5" x14ac:dyDescent="0.2">
      <c r="A12" s="4" t="str">
        <f>[1]Enums!$A$94</f>
        <v>1.0.0</v>
      </c>
      <c r="B12" s="18" t="s">
        <v>132</v>
      </c>
      <c r="C12" t="str">
        <f t="shared" si="1"/>
        <v>Iron III Chloride Catalyst</v>
      </c>
      <c r="D12" t="str">
        <f>[1]Compounds!$B$1</f>
        <v>Compound</v>
      </c>
      <c r="E12" t="str">
        <f>[1]Compounds!B309</f>
        <v>Iron III Chloride</v>
      </c>
    </row>
    <row r="13" spans="1:5" x14ac:dyDescent="0.2">
      <c r="A13" s="4" t="str">
        <f>[1]Enums!$A$94</f>
        <v>1.0.0</v>
      </c>
      <c r="B13" s="18" t="s">
        <v>133</v>
      </c>
      <c r="C13" t="str">
        <f t="shared" si="1"/>
        <v>Iron III Oxide Catalyst</v>
      </c>
      <c r="D13" t="str">
        <f>[1]Compounds!$B$1</f>
        <v>Compound</v>
      </c>
      <c r="E13" t="str">
        <f>[1]Compounds!B310</f>
        <v>Iron III Oxide</v>
      </c>
    </row>
    <row r="14" spans="1:5" x14ac:dyDescent="0.2">
      <c r="A14" s="4" t="str">
        <f>[1]Enums!$A$94</f>
        <v>1.0.0</v>
      </c>
      <c r="B14" s="18" t="s">
        <v>134</v>
      </c>
      <c r="C14" t="str">
        <f t="shared" si="1"/>
        <v>Ziegler-Natta Catalyst</v>
      </c>
      <c r="D14" t="str">
        <f>[1]Compounds!$B$1</f>
        <v>Compound</v>
      </c>
      <c r="E14" t="str">
        <f>[1]Compounds!B311</f>
        <v>Ziegler-Natta</v>
      </c>
    </row>
    <row r="15" spans="1:5" x14ac:dyDescent="0.2">
      <c r="A15" s="4" t="str">
        <f>[1]Enums!$A$94</f>
        <v>1.0.0</v>
      </c>
      <c r="B15" s="18" t="s">
        <v>135</v>
      </c>
      <c r="C15" t="str">
        <f t="shared" si="1"/>
        <v>Cobalt-Manganese-Bromide Catalyst</v>
      </c>
      <c r="D15" t="str">
        <f>[1]Compounds!$B$1</f>
        <v>Compound</v>
      </c>
      <c r="E15" t="str">
        <f>[1]Compounds!B312</f>
        <v>Cobalt-Manganese-Bromide</v>
      </c>
    </row>
    <row r="16" spans="1:5" x14ac:dyDescent="0.2">
      <c r="A16" s="4" t="str">
        <f>[1]Enums!$A$94</f>
        <v>1.0.0</v>
      </c>
      <c r="B16" s="18" t="s">
        <v>136</v>
      </c>
      <c r="C16" t="str">
        <f t="shared" si="1"/>
        <v>Potassium Hydroxide Catalyst</v>
      </c>
      <c r="D16" t="str">
        <f>[1]Compounds!$B$1</f>
        <v>Compound</v>
      </c>
      <c r="E16" t="str">
        <f>[1]Compounds!B313</f>
        <v>Potassium Hydroxide</v>
      </c>
    </row>
    <row r="17" spans="1:5" x14ac:dyDescent="0.2">
      <c r="A17" s="4" t="str">
        <f>[1]Enums!$A$94</f>
        <v>1.0.0</v>
      </c>
      <c r="B17" s="18" t="s">
        <v>137</v>
      </c>
      <c r="C17" t="str">
        <f t="shared" si="1"/>
        <v>Zeolite Catalyst</v>
      </c>
      <c r="D17" t="str">
        <f>[1]Compounds!$B$1</f>
        <v>Compound</v>
      </c>
      <c r="E17" t="str">
        <f>[1]Compounds!B314</f>
        <v>Zeolite</v>
      </c>
    </row>
    <row r="18" spans="1:5" x14ac:dyDescent="0.2">
      <c r="A18" s="4" t="str">
        <f>[1]Enums!$A$94</f>
        <v>1.0.0</v>
      </c>
      <c r="B18" s="18" t="s">
        <v>138</v>
      </c>
      <c r="C18" t="str">
        <f t="shared" si="1"/>
        <v>Zinc II Chloride Catalyst</v>
      </c>
      <c r="D18" t="str">
        <f>[1]Compounds!$B$1</f>
        <v>Compound</v>
      </c>
      <c r="E18" t="str">
        <f>[1]Compounds!B315</f>
        <v>Zinc II Chloride</v>
      </c>
    </row>
    <row r="19" spans="1:5" x14ac:dyDescent="0.2">
      <c r="A19" s="4" t="str">
        <f>[1]Enums!$A$94</f>
        <v>1.0.0</v>
      </c>
      <c r="B19" s="18" t="s">
        <v>139</v>
      </c>
      <c r="C19" t="str">
        <f t="shared" si="1"/>
        <v>Tungsten VI Chloride  Catalyst</v>
      </c>
      <c r="D19" t="str">
        <f>[1]Compounds!$B$1</f>
        <v>Compound</v>
      </c>
      <c r="E19" t="str">
        <f>[1]Compounds!B316</f>
        <v xml:space="preserve">Tungsten VI Chloride </v>
      </c>
    </row>
    <row r="20" spans="1:5" x14ac:dyDescent="0.2">
      <c r="A20" s="4" t="str">
        <f>[1]Enums!$A$94</f>
        <v>1.0.0</v>
      </c>
      <c r="B20" s="18" t="s">
        <v>140</v>
      </c>
      <c r="C20" t="str">
        <f t="shared" si="1"/>
        <v>Samarium III Chloride Catalyst</v>
      </c>
      <c r="D20" t="str">
        <f>[1]Compounds!$B$1</f>
        <v>Compound</v>
      </c>
      <c r="E20" t="str">
        <f>[1]Compounds!B317</f>
        <v>Samarium III Chloride</v>
      </c>
    </row>
    <row r="21" spans="1:5" x14ac:dyDescent="0.2">
      <c r="A21" s="4" t="str">
        <f>[1]Enums!$A$94</f>
        <v>1.0.0</v>
      </c>
      <c r="B21" s="18" t="s">
        <v>141</v>
      </c>
      <c r="C21" t="str">
        <f t="shared" si="1"/>
        <v>Magnesium Oxide Catalyst</v>
      </c>
      <c r="D21" t="str">
        <f>[1]Compounds!$B$1</f>
        <v>Compound</v>
      </c>
      <c r="E21" t="str">
        <f>[1]Compounds!B318</f>
        <v>Magnesium Oxide</v>
      </c>
    </row>
    <row r="22" spans="1:5" x14ac:dyDescent="0.2">
      <c r="A22" s="4" t="str">
        <f>[1]Enums!$A$94</f>
        <v>1.0.0</v>
      </c>
      <c r="B22" s="18" t="s">
        <v>142</v>
      </c>
      <c r="C22" t="str">
        <f t="shared" si="1"/>
        <v>Magnesium Sulfate Catalyst</v>
      </c>
      <c r="D22" t="str">
        <f>[1]Compounds!$B$1</f>
        <v>Compound</v>
      </c>
      <c r="E22" t="str">
        <f>[1]Compounds!B319</f>
        <v>Magnesium Sulfate</v>
      </c>
    </row>
    <row r="23" spans="1:5" x14ac:dyDescent="0.2">
      <c r="A23" s="4" t="str">
        <f>[1]Enums!$A$94</f>
        <v>1.0.0</v>
      </c>
      <c r="B23" s="18" t="s">
        <v>143</v>
      </c>
      <c r="C23" t="str">
        <f t="shared" si="1"/>
        <v>Copper II Sulfate Catalyst</v>
      </c>
      <c r="D23" t="str">
        <f>[1]Compounds!$B$1</f>
        <v>Compound</v>
      </c>
      <c r="E23" t="str">
        <f>[1]Compounds!B320</f>
        <v>Copper II Sulfate</v>
      </c>
    </row>
    <row r="24" spans="1:5" x14ac:dyDescent="0.2">
      <c r="A24" s="4" t="str">
        <f>[1]Enums!$A$94</f>
        <v>1.0.0</v>
      </c>
      <c r="B24" s="18" t="s">
        <v>144</v>
      </c>
      <c r="C24" t="str">
        <f t="shared" si="1"/>
        <v>Calcium Hydride Catalyst</v>
      </c>
      <c r="D24" t="str">
        <f>[1]Compounds!$B$1</f>
        <v>Compound</v>
      </c>
      <c r="E24" t="str">
        <f>[1]Compounds!B321</f>
        <v>Calcium Hydride</v>
      </c>
    </row>
    <row r="25" spans="1:5" x14ac:dyDescent="0.2">
      <c r="A25" s="4" t="str">
        <f>[1]Enums!$A$94</f>
        <v>1.0.0</v>
      </c>
      <c r="B25" s="18" t="s">
        <v>145</v>
      </c>
      <c r="C25" t="str">
        <f t="shared" si="1"/>
        <v>Phosphorus Pentoxide Catalyst</v>
      </c>
      <c r="D25" t="str">
        <f>[1]Compounds!$B$1</f>
        <v>Compound</v>
      </c>
      <c r="E25" t="str">
        <f>[1]Compounds!B322</f>
        <v>Phosphorus Pentoxide</v>
      </c>
    </row>
    <row r="26" spans="1:5" x14ac:dyDescent="0.2">
      <c r="A26" s="4" t="str">
        <f>[1]Enums!$A$94</f>
        <v>1.0.0</v>
      </c>
      <c r="B26" s="18" t="s">
        <v>146</v>
      </c>
      <c r="C26" t="str">
        <f t="shared" si="1"/>
        <v>Trimethyl Orthoformate Catalyst</v>
      </c>
      <c r="D26" t="str">
        <f>[1]Compounds!$B$1</f>
        <v>Compound</v>
      </c>
      <c r="E26" t="str">
        <f>[1]Compounds!B323</f>
        <v>Trimethyl Orthoformate</v>
      </c>
    </row>
    <row r="27" spans="1:5" x14ac:dyDescent="0.2">
      <c r="A27" s="4" t="str">
        <f>[1]Enums!$A$94</f>
        <v>1.0.0</v>
      </c>
      <c r="B27" s="18" t="s">
        <v>147</v>
      </c>
      <c r="C27" t="str">
        <f t="shared" si="1"/>
        <v>Aluminoxane Catalyst</v>
      </c>
      <c r="D27" t="str">
        <f>[1]Compounds!$B$1</f>
        <v>Compound</v>
      </c>
      <c r="E27" t="str">
        <f>[1]Compounds!B324</f>
        <v>Aluminoxane</v>
      </c>
    </row>
    <row r="28" spans="1:5" x14ac:dyDescent="0.2">
      <c r="A28" s="4" t="str">
        <f>[1]Enums!$A$94</f>
        <v>1.0.0</v>
      </c>
      <c r="B28" s="18" t="s">
        <v>148</v>
      </c>
      <c r="C28" t="str">
        <f t="shared" si="1"/>
        <v>Sodium Hydroxide Catalyst</v>
      </c>
      <c r="D28" t="str">
        <f>[1]Compounds!$B$1</f>
        <v>Compound</v>
      </c>
      <c r="E28" t="str">
        <f>[1]Compounds!B325</f>
        <v>Sodium Hydroxide</v>
      </c>
    </row>
    <row r="29" spans="1:5" x14ac:dyDescent="0.2">
      <c r="A29" s="4" t="str">
        <f>[1]Enums!$A$94</f>
        <v>1.0.0</v>
      </c>
      <c r="B29" s="18" t="s">
        <v>149</v>
      </c>
      <c r="C29" t="str">
        <f t="shared" si="1"/>
        <v>Triethylaluminium Catalyst</v>
      </c>
      <c r="D29" t="str">
        <f>[1]Compounds!$B$1</f>
        <v>Compound</v>
      </c>
      <c r="E29" t="str">
        <f>[1]Compounds!B326</f>
        <v>Triethylaluminium</v>
      </c>
    </row>
    <row r="30" spans="1:5" x14ac:dyDescent="0.2">
      <c r="A30" s="4" t="str">
        <f>[1]Enums!$A$94</f>
        <v>1.0.0</v>
      </c>
      <c r="B30" s="21" t="s">
        <v>4004</v>
      </c>
      <c r="C30" t="str">
        <f t="shared" si="1"/>
        <v>Methyl Ethyl Ketone Peroxide Catalyst</v>
      </c>
      <c r="D30" t="str">
        <f>[1]Compounds!$B$1</f>
        <v>Compound</v>
      </c>
      <c r="E30" t="str">
        <f>[1]Compounds!B327</f>
        <v>Methyl Ethyl Ketone Peroxide</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workbookViewId="0">
      <selection sqref="A1:XFD1048576"/>
    </sheetView>
  </sheetViews>
  <sheetFormatPr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5703125" style="54" bestFit="1" customWidth="1"/>
    <col min="13" max="15" width="9.140625" customWidth="1"/>
    <col min="16" max="16" width="14" customWidth="1"/>
  </cols>
  <sheetData>
    <row r="1" spans="1:16" x14ac:dyDescent="0.2">
      <c r="A1" s="5" t="str">
        <f>[1]Enums!$A$93</f>
        <v>Version</v>
      </c>
      <c r="B1" s="5" t="s">
        <v>486</v>
      </c>
      <c r="C1" s="5" t="s">
        <v>487</v>
      </c>
      <c r="D1" s="5" t="s">
        <v>488</v>
      </c>
      <c r="E1" s="5" t="s">
        <v>489</v>
      </c>
      <c r="F1" s="53" t="s">
        <v>483</v>
      </c>
      <c r="G1" s="53" t="s">
        <v>2299</v>
      </c>
      <c r="H1" s="53" t="s">
        <v>484</v>
      </c>
      <c r="I1" s="53" t="s">
        <v>485</v>
      </c>
      <c r="J1" s="53" t="s">
        <v>476</v>
      </c>
      <c r="K1" s="5" t="s">
        <v>478</v>
      </c>
      <c r="L1" s="5" t="s">
        <v>477</v>
      </c>
      <c r="M1" s="5" t="s">
        <v>479</v>
      </c>
      <c r="N1" s="5" t="s">
        <v>480</v>
      </c>
      <c r="O1" s="5" t="s">
        <v>481</v>
      </c>
      <c r="P1" s="5" t="s">
        <v>482</v>
      </c>
    </row>
    <row r="2" spans="1:16" s="57" customFormat="1" x14ac:dyDescent="0.2">
      <c r="A2" s="58" t="str">
        <f>[1]Enums!$A$94</f>
        <v>1.0.0</v>
      </c>
      <c r="B2" s="56" t="s">
        <v>607</v>
      </c>
      <c r="C2" s="56" t="s">
        <v>725</v>
      </c>
      <c r="D2" s="56" t="s">
        <v>726</v>
      </c>
      <c r="E2" s="56" t="s">
        <v>844</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606</v>
      </c>
      <c r="C3" s="59" t="s">
        <v>724</v>
      </c>
      <c r="D3" s="59" t="s">
        <v>727</v>
      </c>
      <c r="E3" s="59" t="s">
        <v>845</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605</v>
      </c>
      <c r="C4" s="56" t="s">
        <v>723</v>
      </c>
      <c r="D4" s="56" t="s">
        <v>728</v>
      </c>
      <c r="E4" s="56" t="s">
        <v>846</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604</v>
      </c>
      <c r="C5" s="56" t="s">
        <v>722</v>
      </c>
      <c r="D5" s="56" t="s">
        <v>729</v>
      </c>
      <c r="E5" s="56" t="s">
        <v>847</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603</v>
      </c>
      <c r="C6" s="56" t="s">
        <v>721</v>
      </c>
      <c r="D6" s="56" t="s">
        <v>730</v>
      </c>
      <c r="E6" s="56" t="s">
        <v>848</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602</v>
      </c>
      <c r="C7" s="56" t="s">
        <v>720</v>
      </c>
      <c r="D7" s="56" t="s">
        <v>731</v>
      </c>
      <c r="E7" s="56" t="s">
        <v>849</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601</v>
      </c>
      <c r="C8" s="56" t="s">
        <v>719</v>
      </c>
      <c r="D8" s="56" t="s">
        <v>732</v>
      </c>
      <c r="E8" s="56" t="s">
        <v>850</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600</v>
      </c>
      <c r="C9" s="56" t="s">
        <v>718</v>
      </c>
      <c r="D9" s="56" t="s">
        <v>733</v>
      </c>
      <c r="E9" s="56" t="s">
        <v>851</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599</v>
      </c>
      <c r="C10" s="56" t="s">
        <v>717</v>
      </c>
      <c r="D10" s="56" t="s">
        <v>734</v>
      </c>
      <c r="E10" s="56" t="s">
        <v>852</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598</v>
      </c>
      <c r="C11" s="59" t="s">
        <v>716</v>
      </c>
      <c r="D11" s="59" t="s">
        <v>735</v>
      </c>
      <c r="E11" s="59" t="s">
        <v>853</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597</v>
      </c>
      <c r="C12" s="56" t="s">
        <v>715</v>
      </c>
      <c r="D12" s="56" t="s">
        <v>736</v>
      </c>
      <c r="E12" s="56" t="s">
        <v>854</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596</v>
      </c>
      <c r="C13" s="56" t="s">
        <v>714</v>
      </c>
      <c r="D13" s="56" t="s">
        <v>737</v>
      </c>
      <c r="E13" s="56" t="s">
        <v>855</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595</v>
      </c>
      <c r="C14" s="56" t="s">
        <v>713</v>
      </c>
      <c r="D14" s="56" t="s">
        <v>738</v>
      </c>
      <c r="E14" s="56" t="s">
        <v>856</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594</v>
      </c>
      <c r="C15" s="56" t="s">
        <v>712</v>
      </c>
      <c r="D15" s="56" t="s">
        <v>739</v>
      </c>
      <c r="E15" s="56" t="s">
        <v>857</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593</v>
      </c>
      <c r="C16" s="56" t="s">
        <v>711</v>
      </c>
      <c r="D16" s="56" t="s">
        <v>740</v>
      </c>
      <c r="E16" s="56" t="s">
        <v>858</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592</v>
      </c>
      <c r="C17" s="56" t="s">
        <v>710</v>
      </c>
      <c r="D17" s="56" t="s">
        <v>741</v>
      </c>
      <c r="E17" s="56" t="s">
        <v>859</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591</v>
      </c>
      <c r="C18" s="56" t="s">
        <v>709</v>
      </c>
      <c r="D18" s="56" t="s">
        <v>742</v>
      </c>
      <c r="E18" s="56" t="s">
        <v>860</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590</v>
      </c>
      <c r="C19" s="59" t="s">
        <v>708</v>
      </c>
      <c r="D19" s="59" t="s">
        <v>743</v>
      </c>
      <c r="E19" s="59" t="s">
        <v>861</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589</v>
      </c>
      <c r="C20" s="56" t="s">
        <v>707</v>
      </c>
      <c r="D20" s="56" t="s">
        <v>744</v>
      </c>
      <c r="E20" s="56" t="s">
        <v>862</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588</v>
      </c>
      <c r="C21" s="56" t="s">
        <v>706</v>
      </c>
      <c r="D21" s="56" t="s">
        <v>745</v>
      </c>
      <c r="E21" s="56" t="s">
        <v>863</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587</v>
      </c>
      <c r="C22" s="56" t="s">
        <v>705</v>
      </c>
      <c r="D22" s="56" t="s">
        <v>746</v>
      </c>
      <c r="E22" s="56" t="s">
        <v>864</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586</v>
      </c>
      <c r="C23" s="56" t="s">
        <v>704</v>
      </c>
      <c r="D23" s="56" t="s">
        <v>747</v>
      </c>
      <c r="E23" s="56" t="s">
        <v>865</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585</v>
      </c>
      <c r="C24" s="56" t="s">
        <v>703</v>
      </c>
      <c r="D24" s="56" t="s">
        <v>748</v>
      </c>
      <c r="E24" s="56" t="s">
        <v>866</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584</v>
      </c>
      <c r="C25" s="56" t="s">
        <v>702</v>
      </c>
      <c r="D25" s="56" t="s">
        <v>749</v>
      </c>
      <c r="E25" s="56" t="s">
        <v>867</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583</v>
      </c>
      <c r="C26" s="56" t="s">
        <v>701</v>
      </c>
      <c r="D26" s="56" t="s">
        <v>750</v>
      </c>
      <c r="E26" s="56" t="s">
        <v>868</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582</v>
      </c>
      <c r="C27" s="56" t="s">
        <v>700</v>
      </c>
      <c r="D27" s="56" t="s">
        <v>751</v>
      </c>
      <c r="E27" s="56" t="s">
        <v>869</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581</v>
      </c>
      <c r="C28" s="56" t="s">
        <v>699</v>
      </c>
      <c r="D28" s="56" t="s">
        <v>752</v>
      </c>
      <c r="E28" s="56" t="s">
        <v>870</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580</v>
      </c>
      <c r="C29" s="56" t="s">
        <v>698</v>
      </c>
      <c r="D29" s="56" t="s">
        <v>753</v>
      </c>
      <c r="E29" s="56" t="s">
        <v>871</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579</v>
      </c>
      <c r="C30" s="56" t="s">
        <v>697</v>
      </c>
      <c r="D30" s="56" t="s">
        <v>754</v>
      </c>
      <c r="E30" s="56" t="s">
        <v>872</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578</v>
      </c>
      <c r="C31" s="56" t="s">
        <v>696</v>
      </c>
      <c r="D31" s="56" t="s">
        <v>755</v>
      </c>
      <c r="E31" s="56" t="s">
        <v>873</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577</v>
      </c>
      <c r="C32" s="56" t="s">
        <v>695</v>
      </c>
      <c r="D32" s="56" t="s">
        <v>756</v>
      </c>
      <c r="E32" s="56" t="s">
        <v>874</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576</v>
      </c>
      <c r="C33" s="56" t="s">
        <v>694</v>
      </c>
      <c r="D33" s="56" t="s">
        <v>757</v>
      </c>
      <c r="E33" s="56" t="s">
        <v>875</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575</v>
      </c>
      <c r="C34" s="56" t="s">
        <v>693</v>
      </c>
      <c r="D34" s="56" t="s">
        <v>758</v>
      </c>
      <c r="E34" s="56" t="s">
        <v>876</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574</v>
      </c>
      <c r="C35" s="56" t="s">
        <v>692</v>
      </c>
      <c r="D35" s="56" t="s">
        <v>759</v>
      </c>
      <c r="E35" s="56" t="s">
        <v>877</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573</v>
      </c>
      <c r="C36" s="56" t="s">
        <v>691</v>
      </c>
      <c r="D36" s="56" t="s">
        <v>760</v>
      </c>
      <c r="E36" s="56" t="s">
        <v>878</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572</v>
      </c>
      <c r="C37" s="59" t="s">
        <v>690</v>
      </c>
      <c r="D37" s="59" t="s">
        <v>761</v>
      </c>
      <c r="E37" s="59" t="s">
        <v>879</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571</v>
      </c>
      <c r="C38" s="56" t="s">
        <v>689</v>
      </c>
      <c r="D38" s="56" t="s">
        <v>762</v>
      </c>
      <c r="E38" s="56" t="s">
        <v>880</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570</v>
      </c>
      <c r="C39" s="56" t="s">
        <v>688</v>
      </c>
      <c r="D39" s="56" t="s">
        <v>763</v>
      </c>
      <c r="E39" s="56" t="s">
        <v>881</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569</v>
      </c>
      <c r="C40" s="56" t="s">
        <v>687</v>
      </c>
      <c r="D40" s="56" t="s">
        <v>764</v>
      </c>
      <c r="E40" s="56" t="s">
        <v>882</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568</v>
      </c>
      <c r="C41" s="56" t="s">
        <v>686</v>
      </c>
      <c r="D41" s="56" t="s">
        <v>765</v>
      </c>
      <c r="E41" s="56" t="s">
        <v>883</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567</v>
      </c>
      <c r="C42" s="56" t="s">
        <v>685</v>
      </c>
      <c r="D42" s="56" t="s">
        <v>766</v>
      </c>
      <c r="E42" s="56" t="s">
        <v>884</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566</v>
      </c>
      <c r="C43" s="56" t="s">
        <v>684</v>
      </c>
      <c r="D43" s="56" t="s">
        <v>767</v>
      </c>
      <c r="E43" s="56" t="s">
        <v>885</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565</v>
      </c>
      <c r="C44" s="56" t="s">
        <v>683</v>
      </c>
      <c r="D44" s="56" t="s">
        <v>768</v>
      </c>
      <c r="E44" s="56" t="s">
        <v>886</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564</v>
      </c>
      <c r="C45" s="56" t="s">
        <v>682</v>
      </c>
      <c r="D45" s="56" t="s">
        <v>769</v>
      </c>
      <c r="E45" s="56" t="s">
        <v>887</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563</v>
      </c>
      <c r="C46" s="56" t="s">
        <v>681</v>
      </c>
      <c r="D46" s="56" t="s">
        <v>770</v>
      </c>
      <c r="E46" s="56" t="s">
        <v>888</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562</v>
      </c>
      <c r="C47" s="56" t="s">
        <v>680</v>
      </c>
      <c r="D47" s="56" t="s">
        <v>771</v>
      </c>
      <c r="E47" s="56" t="s">
        <v>889</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561</v>
      </c>
      <c r="C48" s="56" t="s">
        <v>679</v>
      </c>
      <c r="D48" s="56" t="s">
        <v>772</v>
      </c>
      <c r="E48" s="56" t="s">
        <v>890</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560</v>
      </c>
      <c r="C49" s="56" t="s">
        <v>678</v>
      </c>
      <c r="D49" s="56" t="s">
        <v>773</v>
      </c>
      <c r="E49" s="56" t="s">
        <v>891</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559</v>
      </c>
      <c r="C50" s="56" t="s">
        <v>677</v>
      </c>
      <c r="D50" s="56" t="s">
        <v>774</v>
      </c>
      <c r="E50" s="56" t="s">
        <v>892</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558</v>
      </c>
      <c r="C51" s="56" t="s">
        <v>676</v>
      </c>
      <c r="D51" s="56" t="s">
        <v>775</v>
      </c>
      <c r="E51" s="56" t="s">
        <v>893</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557</v>
      </c>
      <c r="C52" s="56" t="s">
        <v>675</v>
      </c>
      <c r="D52" s="56" t="s">
        <v>776</v>
      </c>
      <c r="E52" s="56" t="s">
        <v>894</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556</v>
      </c>
      <c r="C53" s="56" t="s">
        <v>674</v>
      </c>
      <c r="D53" s="56" t="s">
        <v>777</v>
      </c>
      <c r="E53" s="56" t="s">
        <v>895</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555</v>
      </c>
      <c r="C54" s="56" t="s">
        <v>673</v>
      </c>
      <c r="D54" s="56" t="s">
        <v>778</v>
      </c>
      <c r="E54" s="56" t="s">
        <v>896</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554</v>
      </c>
      <c r="C55" s="59" t="s">
        <v>672</v>
      </c>
      <c r="D55" s="59" t="s">
        <v>779</v>
      </c>
      <c r="E55" s="59" t="s">
        <v>897</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553</v>
      </c>
      <c r="C56" s="56" t="s">
        <v>671</v>
      </c>
      <c r="D56" s="56" t="s">
        <v>780</v>
      </c>
      <c r="E56" s="56" t="s">
        <v>898</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552</v>
      </c>
      <c r="C57" s="56" t="s">
        <v>670</v>
      </c>
      <c r="D57" s="56" t="s">
        <v>781</v>
      </c>
      <c r="E57" s="56" t="s">
        <v>899</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551</v>
      </c>
      <c r="C58" s="56" t="s">
        <v>669</v>
      </c>
      <c r="D58" s="56" t="s">
        <v>782</v>
      </c>
      <c r="E58" s="56" t="s">
        <v>900</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550</v>
      </c>
      <c r="C59" s="56" t="s">
        <v>668</v>
      </c>
      <c r="D59" s="56" t="s">
        <v>783</v>
      </c>
      <c r="E59" s="56" t="s">
        <v>901</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549</v>
      </c>
      <c r="C60" s="56" t="s">
        <v>667</v>
      </c>
      <c r="D60" s="56" t="s">
        <v>784</v>
      </c>
      <c r="E60" s="56" t="s">
        <v>902</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548</v>
      </c>
      <c r="C61" s="56" t="s">
        <v>666</v>
      </c>
      <c r="D61" s="56" t="s">
        <v>785</v>
      </c>
      <c r="E61" s="56" t="s">
        <v>903</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547</v>
      </c>
      <c r="C62" s="56" t="s">
        <v>665</v>
      </c>
      <c r="D62" s="56" t="s">
        <v>786</v>
      </c>
      <c r="E62" s="56" t="s">
        <v>904</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546</v>
      </c>
      <c r="C63" s="56" t="s">
        <v>664</v>
      </c>
      <c r="D63" s="56" t="s">
        <v>787</v>
      </c>
      <c r="E63" s="56" t="s">
        <v>905</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545</v>
      </c>
      <c r="C64" s="56" t="s">
        <v>663</v>
      </c>
      <c r="D64" s="56" t="s">
        <v>788</v>
      </c>
      <c r="E64" s="56" t="s">
        <v>906</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544</v>
      </c>
      <c r="C65" s="56" t="s">
        <v>662</v>
      </c>
      <c r="D65" s="56" t="s">
        <v>789</v>
      </c>
      <c r="E65" s="56" t="s">
        <v>907</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543</v>
      </c>
      <c r="C66" s="56" t="s">
        <v>661</v>
      </c>
      <c r="D66" s="56" t="s">
        <v>790</v>
      </c>
      <c r="E66" s="56" t="s">
        <v>908</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542</v>
      </c>
      <c r="C67" s="56" t="s">
        <v>660</v>
      </c>
      <c r="D67" s="56" t="s">
        <v>791</v>
      </c>
      <c r="E67" s="56" t="s">
        <v>909</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541</v>
      </c>
      <c r="C68" s="56" t="s">
        <v>659</v>
      </c>
      <c r="D68" s="56" t="s">
        <v>792</v>
      </c>
      <c r="E68" s="56" t="s">
        <v>910</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540</v>
      </c>
      <c r="C69" s="56" t="s">
        <v>658</v>
      </c>
      <c r="D69" s="56" t="s">
        <v>793</v>
      </c>
      <c r="E69" s="56" t="s">
        <v>911</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539</v>
      </c>
      <c r="C70" s="56" t="s">
        <v>657</v>
      </c>
      <c r="D70" s="56" t="s">
        <v>794</v>
      </c>
      <c r="E70" s="56" t="s">
        <v>912</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538</v>
      </c>
      <c r="C71" s="56" t="s">
        <v>656</v>
      </c>
      <c r="D71" s="56" t="s">
        <v>795</v>
      </c>
      <c r="E71" s="56" t="s">
        <v>913</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537</v>
      </c>
      <c r="C72" s="56" t="s">
        <v>655</v>
      </c>
      <c r="D72" s="56" t="s">
        <v>796</v>
      </c>
      <c r="E72" s="56" t="s">
        <v>914</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536</v>
      </c>
      <c r="C73" s="56" t="s">
        <v>654</v>
      </c>
      <c r="D73" s="56" t="s">
        <v>797</v>
      </c>
      <c r="E73" s="56" t="s">
        <v>915</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535</v>
      </c>
      <c r="C74" s="56" t="s">
        <v>653</v>
      </c>
      <c r="D74" s="56" t="s">
        <v>798</v>
      </c>
      <c r="E74" s="56" t="s">
        <v>916</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534</v>
      </c>
      <c r="C75" s="56" t="s">
        <v>652</v>
      </c>
      <c r="D75" s="56" t="s">
        <v>799</v>
      </c>
      <c r="E75" s="56" t="s">
        <v>917</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533</v>
      </c>
      <c r="C76" s="56" t="s">
        <v>651</v>
      </c>
      <c r="D76" s="56" t="s">
        <v>800</v>
      </c>
      <c r="E76" s="56" t="s">
        <v>918</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532</v>
      </c>
      <c r="C77" s="56" t="s">
        <v>650</v>
      </c>
      <c r="D77" s="56" t="s">
        <v>801</v>
      </c>
      <c r="E77" s="56" t="s">
        <v>919</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531</v>
      </c>
      <c r="C78" s="56" t="s">
        <v>649</v>
      </c>
      <c r="D78" s="56" t="s">
        <v>802</v>
      </c>
      <c r="E78" s="56" t="s">
        <v>920</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530</v>
      </c>
      <c r="C79" s="56" t="s">
        <v>648</v>
      </c>
      <c r="D79" s="56" t="s">
        <v>803</v>
      </c>
      <c r="E79" s="56" t="s">
        <v>921</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529</v>
      </c>
      <c r="C80" s="56" t="s">
        <v>647</v>
      </c>
      <c r="D80" s="56" t="s">
        <v>804</v>
      </c>
      <c r="E80" s="56" t="s">
        <v>922</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528</v>
      </c>
      <c r="C81" s="56" t="s">
        <v>646</v>
      </c>
      <c r="D81" s="56" t="s">
        <v>805</v>
      </c>
      <c r="E81" s="56" t="s">
        <v>923</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527</v>
      </c>
      <c r="C82" s="56" t="s">
        <v>645</v>
      </c>
      <c r="D82" s="56" t="s">
        <v>806</v>
      </c>
      <c r="E82" s="56" t="s">
        <v>924</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526</v>
      </c>
      <c r="C83" s="56" t="s">
        <v>644</v>
      </c>
      <c r="D83" s="56" t="s">
        <v>807</v>
      </c>
      <c r="E83" s="56" t="s">
        <v>925</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525</v>
      </c>
      <c r="C84" s="56" t="s">
        <v>643</v>
      </c>
      <c r="D84" s="56" t="s">
        <v>808</v>
      </c>
      <c r="E84" s="56" t="s">
        <v>926</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524</v>
      </c>
      <c r="C85" s="56" t="s">
        <v>642</v>
      </c>
      <c r="D85" s="56" t="s">
        <v>809</v>
      </c>
      <c r="E85" s="56" t="s">
        <v>927</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523</v>
      </c>
      <c r="C86" s="56" t="s">
        <v>641</v>
      </c>
      <c r="D86" s="56" t="s">
        <v>810</v>
      </c>
      <c r="E86" s="56" t="s">
        <v>928</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522</v>
      </c>
      <c r="C87" s="59" t="s">
        <v>640</v>
      </c>
      <c r="D87" s="59" t="s">
        <v>811</v>
      </c>
      <c r="E87" s="59" t="s">
        <v>929</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521</v>
      </c>
      <c r="C88" s="21" t="s">
        <v>639</v>
      </c>
      <c r="D88" s="21" t="s">
        <v>812</v>
      </c>
      <c r="E88" s="21" t="s">
        <v>930</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520</v>
      </c>
      <c r="C89" s="21" t="s">
        <v>638</v>
      </c>
      <c r="D89" s="21" t="s">
        <v>813</v>
      </c>
      <c r="E89" s="21" t="s">
        <v>931</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519</v>
      </c>
      <c r="C90" s="21" t="s">
        <v>637</v>
      </c>
      <c r="D90" s="21" t="s">
        <v>814</v>
      </c>
      <c r="E90" s="21" t="s">
        <v>932</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518</v>
      </c>
      <c r="C91" s="21" t="s">
        <v>636</v>
      </c>
      <c r="D91" s="21" t="s">
        <v>815</v>
      </c>
      <c r="E91" s="21" t="s">
        <v>933</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517</v>
      </c>
      <c r="C92" s="21" t="s">
        <v>635</v>
      </c>
      <c r="D92" s="21" t="s">
        <v>816</v>
      </c>
      <c r="E92" s="21" t="s">
        <v>934</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516</v>
      </c>
      <c r="C93" s="21" t="s">
        <v>634</v>
      </c>
      <c r="D93" s="21" t="s">
        <v>817</v>
      </c>
      <c r="E93" s="21" t="s">
        <v>935</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515</v>
      </c>
      <c r="C94" s="21" t="s">
        <v>633</v>
      </c>
      <c r="D94" s="21" t="s">
        <v>818</v>
      </c>
      <c r="E94" s="21" t="s">
        <v>936</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514</v>
      </c>
      <c r="C95" s="21" t="s">
        <v>632</v>
      </c>
      <c r="D95" s="21" t="s">
        <v>819</v>
      </c>
      <c r="E95" s="21" t="s">
        <v>937</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513</v>
      </c>
      <c r="C96" s="21" t="s">
        <v>631</v>
      </c>
      <c r="D96" s="21" t="s">
        <v>820</v>
      </c>
      <c r="E96" s="21" t="s">
        <v>938</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512</v>
      </c>
      <c r="C97" s="21" t="s">
        <v>630</v>
      </c>
      <c r="D97" s="21" t="s">
        <v>821</v>
      </c>
      <c r="E97" s="21" t="s">
        <v>939</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511</v>
      </c>
      <c r="C98" s="21" t="s">
        <v>629</v>
      </c>
      <c r="D98" s="21" t="s">
        <v>822</v>
      </c>
      <c r="E98" s="21" t="s">
        <v>940</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510</v>
      </c>
      <c r="C99" s="21" t="s">
        <v>628</v>
      </c>
      <c r="D99" s="21" t="s">
        <v>823</v>
      </c>
      <c r="E99" s="21" t="s">
        <v>941</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509</v>
      </c>
      <c r="C100" s="21" t="s">
        <v>627</v>
      </c>
      <c r="D100" s="21" t="s">
        <v>824</v>
      </c>
      <c r="E100" s="21" t="s">
        <v>942</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508</v>
      </c>
      <c r="C101" s="21" t="s">
        <v>626</v>
      </c>
      <c r="D101" s="21" t="s">
        <v>825</v>
      </c>
      <c r="E101" s="21" t="s">
        <v>943</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507</v>
      </c>
      <c r="C102" s="21" t="s">
        <v>625</v>
      </c>
      <c r="D102" s="21" t="s">
        <v>826</v>
      </c>
      <c r="E102" s="21" t="s">
        <v>944</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506</v>
      </c>
      <c r="C103" s="21" t="s">
        <v>624</v>
      </c>
      <c r="D103" s="21" t="s">
        <v>827</v>
      </c>
      <c r="E103" s="21" t="s">
        <v>945</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505</v>
      </c>
      <c r="C104" s="21" t="s">
        <v>623</v>
      </c>
      <c r="D104" s="21" t="s">
        <v>828</v>
      </c>
      <c r="E104" s="21" t="s">
        <v>946</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504</v>
      </c>
      <c r="C105" s="21" t="s">
        <v>622</v>
      </c>
      <c r="D105" s="21" t="s">
        <v>829</v>
      </c>
      <c r="E105" s="21" t="s">
        <v>947</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503</v>
      </c>
      <c r="C106" s="21" t="s">
        <v>621</v>
      </c>
      <c r="D106" s="21" t="s">
        <v>830</v>
      </c>
      <c r="E106" s="21" t="s">
        <v>948</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502</v>
      </c>
      <c r="C107" s="21" t="s">
        <v>620</v>
      </c>
      <c r="D107" s="21" t="s">
        <v>831</v>
      </c>
      <c r="E107" s="21" t="s">
        <v>949</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501</v>
      </c>
      <c r="C108" s="21" t="s">
        <v>619</v>
      </c>
      <c r="D108" s="21" t="s">
        <v>832</v>
      </c>
      <c r="E108" s="21" t="s">
        <v>950</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500</v>
      </c>
      <c r="C109" s="21" t="s">
        <v>618</v>
      </c>
      <c r="D109" s="21" t="s">
        <v>833</v>
      </c>
      <c r="E109" s="21" t="s">
        <v>951</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499</v>
      </c>
      <c r="C110" s="21" t="s">
        <v>617</v>
      </c>
      <c r="D110" s="21" t="s">
        <v>834</v>
      </c>
      <c r="E110" s="21" t="s">
        <v>952</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498</v>
      </c>
      <c r="C111" s="21" t="s">
        <v>616</v>
      </c>
      <c r="D111" s="21" t="s">
        <v>835</v>
      </c>
      <c r="E111" s="21" t="s">
        <v>953</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497</v>
      </c>
      <c r="C112" s="21" t="s">
        <v>615</v>
      </c>
      <c r="D112" s="21" t="s">
        <v>836</v>
      </c>
      <c r="E112" s="21" t="s">
        <v>954</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496</v>
      </c>
      <c r="C113" s="21" t="s">
        <v>614</v>
      </c>
      <c r="D113" s="21" t="s">
        <v>837</v>
      </c>
      <c r="E113" s="21" t="s">
        <v>955</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495</v>
      </c>
      <c r="C114" s="21" t="s">
        <v>613</v>
      </c>
      <c r="D114" s="21" t="s">
        <v>838</v>
      </c>
      <c r="E114" s="21" t="s">
        <v>956</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494</v>
      </c>
      <c r="C115" s="21" t="s">
        <v>612</v>
      </c>
      <c r="D115" s="21" t="s">
        <v>839</v>
      </c>
      <c r="E115" s="21" t="s">
        <v>957</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493</v>
      </c>
      <c r="C116" s="21" t="s">
        <v>611</v>
      </c>
      <c r="D116" s="21" t="s">
        <v>840</v>
      </c>
      <c r="E116" s="21" t="s">
        <v>958</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492</v>
      </c>
      <c r="C117" s="21" t="s">
        <v>610</v>
      </c>
      <c r="D117" s="21" t="s">
        <v>841</v>
      </c>
      <c r="E117" s="21" t="s">
        <v>959</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491</v>
      </c>
      <c r="C118" s="21" t="s">
        <v>609</v>
      </c>
      <c r="D118" s="21" t="s">
        <v>842</v>
      </c>
      <c r="E118" s="21" t="s">
        <v>960</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490</v>
      </c>
      <c r="C119" s="21" t="s">
        <v>608</v>
      </c>
      <c r="D119" s="21" t="s">
        <v>843</v>
      </c>
      <c r="E119" s="21" t="s">
        <v>961</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5"/>
  <sheetViews>
    <sheetView workbookViewId="0">
      <selection activeCell="A5" sqref="A1:O334"/>
    </sheetView>
  </sheetViews>
  <sheetFormatPr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486</v>
      </c>
      <c r="C1" s="5" t="s">
        <v>487</v>
      </c>
      <c r="D1" s="5" t="s">
        <v>488</v>
      </c>
      <c r="E1" s="5" t="s">
        <v>489</v>
      </c>
      <c r="F1" s="53" t="s">
        <v>2295</v>
      </c>
      <c r="G1" s="53" t="s">
        <v>2296</v>
      </c>
      <c r="H1" s="53" t="s">
        <v>2297</v>
      </c>
      <c r="I1" s="53" t="s">
        <v>2298</v>
      </c>
      <c r="J1" s="53" t="s">
        <v>962</v>
      </c>
      <c r="K1" s="5" t="s">
        <v>477</v>
      </c>
      <c r="L1" s="5" t="s">
        <v>479</v>
      </c>
      <c r="M1" s="5" t="s">
        <v>480</v>
      </c>
      <c r="N1" s="5" t="s">
        <v>481</v>
      </c>
      <c r="O1" s="5" t="s">
        <v>482</v>
      </c>
    </row>
    <row r="2" spans="1:15" x14ac:dyDescent="0.2">
      <c r="A2" s="4" t="str">
        <f>[1]Enums!$A$94</f>
        <v>1.0.0</v>
      </c>
      <c r="B2" s="21" t="s">
        <v>1296</v>
      </c>
      <c r="C2" s="21" t="s">
        <v>963</v>
      </c>
      <c r="D2" s="21" t="s">
        <v>1960</v>
      </c>
      <c r="E2" s="21" t="s">
        <v>2291</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t="str">
        <f>[1]Enums!$A$94</f>
        <v>1.0.0</v>
      </c>
      <c r="B3" s="21" t="s">
        <v>1295</v>
      </c>
      <c r="C3" s="21" t="s">
        <v>1628</v>
      </c>
      <c r="D3" s="21" t="s">
        <v>1959</v>
      </c>
      <c r="E3" s="21" t="s">
        <v>2290</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t="str">
        <f>[1]Enums!$A$94</f>
        <v>1.0.0</v>
      </c>
      <c r="B4" s="21" t="s">
        <v>1294</v>
      </c>
      <c r="C4" s="21" t="s">
        <v>1627</v>
      </c>
      <c r="D4" s="21" t="s">
        <v>1958</v>
      </c>
      <c r="E4" s="21" t="s">
        <v>2289</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t="str">
        <f>[1]Enums!$A$94</f>
        <v>1.0.0</v>
      </c>
      <c r="B5" s="21" t="s">
        <v>1293</v>
      </c>
      <c r="C5" s="21" t="s">
        <v>1626</v>
      </c>
      <c r="D5" s="21" t="s">
        <v>1957</v>
      </c>
      <c r="E5" s="21" t="s">
        <v>2288</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t="str">
        <f>[1]Enums!$A$94</f>
        <v>1.0.0</v>
      </c>
      <c r="B6" s="21" t="s">
        <v>1292</v>
      </c>
      <c r="C6" s="21" t="s">
        <v>1625</v>
      </c>
      <c r="D6" s="21" t="s">
        <v>1956</v>
      </c>
      <c r="E6" s="21" t="s">
        <v>2287</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t="str">
        <f>[1]Enums!$A$94</f>
        <v>1.0.0</v>
      </c>
      <c r="B7" s="21" t="s">
        <v>1291</v>
      </c>
      <c r="C7" s="21" t="s">
        <v>1624</v>
      </c>
      <c r="D7" s="21" t="s">
        <v>1955</v>
      </c>
      <c r="E7" s="21" t="s">
        <v>2286</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t="str">
        <f>[1]Enums!$A$94</f>
        <v>1.0.0</v>
      </c>
      <c r="B8" s="21" t="s">
        <v>1290</v>
      </c>
      <c r="C8" s="21" t="s">
        <v>1623</v>
      </c>
      <c r="D8" s="21" t="s">
        <v>1954</v>
      </c>
      <c r="E8" s="21" t="s">
        <v>2285</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t="str">
        <f>[1]Enums!$A$94</f>
        <v>1.0.0</v>
      </c>
      <c r="B9" s="21" t="s">
        <v>1289</v>
      </c>
      <c r="C9" s="21" t="s">
        <v>1622</v>
      </c>
      <c r="D9" s="21" t="s">
        <v>1953</v>
      </c>
      <c r="E9" s="21" t="s">
        <v>2284</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1288</v>
      </c>
      <c r="C10" s="21" t="s">
        <v>1621</v>
      </c>
      <c r="D10" s="21" t="s">
        <v>1952</v>
      </c>
      <c r="E10" s="21" t="s">
        <v>2283</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1287</v>
      </c>
      <c r="C11" s="21" t="s">
        <v>1620</v>
      </c>
      <c r="D11" s="21" t="s">
        <v>1951</v>
      </c>
      <c r="E11" s="21" t="s">
        <v>2282</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t="str">
        <f>[1]Enums!$A$94</f>
        <v>1.0.0</v>
      </c>
      <c r="B12" s="21" t="s">
        <v>1286</v>
      </c>
      <c r="C12" s="21" t="s">
        <v>1619</v>
      </c>
      <c r="D12" s="21" t="s">
        <v>1950</v>
      </c>
      <c r="E12" s="21" t="s">
        <v>2281</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t="str">
        <f>[1]Enums!$A$94</f>
        <v>1.0.0</v>
      </c>
      <c r="B13" s="21" t="s">
        <v>1285</v>
      </c>
      <c r="C13" s="21" t="s">
        <v>1618</v>
      </c>
      <c r="D13" s="21" t="s">
        <v>1949</v>
      </c>
      <c r="E13" s="21" t="s">
        <v>2280</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t="str">
        <f>[1]Enums!$A$94</f>
        <v>1.0.0</v>
      </c>
      <c r="B14" s="21" t="s">
        <v>1284</v>
      </c>
      <c r="C14" s="21" t="s">
        <v>1617</v>
      </c>
      <c r="D14" s="21" t="s">
        <v>1948</v>
      </c>
      <c r="E14" s="21" t="s">
        <v>2279</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t="str">
        <f>[1]Enums!$A$94</f>
        <v>1.0.0</v>
      </c>
      <c r="B15" s="21" t="s">
        <v>1283</v>
      </c>
      <c r="C15" s="21" t="s">
        <v>1616</v>
      </c>
      <c r="D15" s="21" t="s">
        <v>1947</v>
      </c>
      <c r="E15" s="21" t="s">
        <v>2278</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t="str">
        <f>[1]Enums!$A$94</f>
        <v>1.0.0</v>
      </c>
      <c r="B16" s="21" t="s">
        <v>1282</v>
      </c>
      <c r="C16" s="21" t="s">
        <v>1615</v>
      </c>
      <c r="D16" s="21" t="s">
        <v>1946</v>
      </c>
      <c r="E16" s="21" t="s">
        <v>2277</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t="str">
        <f>[1]Enums!$A$94</f>
        <v>1.0.0</v>
      </c>
      <c r="B17" s="21" t="s">
        <v>1281</v>
      </c>
      <c r="C17" s="21" t="s">
        <v>1614</v>
      </c>
      <c r="D17" s="21" t="s">
        <v>1945</v>
      </c>
      <c r="E17" s="21" t="s">
        <v>2276</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t="str">
        <f>[1]Enums!$A$94</f>
        <v>1.0.0</v>
      </c>
      <c r="B18" s="21" t="s">
        <v>1280</v>
      </c>
      <c r="C18" s="21" t="s">
        <v>1613</v>
      </c>
      <c r="D18" s="21" t="s">
        <v>1944</v>
      </c>
      <c r="E18" s="21" t="s">
        <v>2275</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t="str">
        <f>[1]Enums!$A$94</f>
        <v>1.0.0</v>
      </c>
      <c r="B19" s="21" t="s">
        <v>1279</v>
      </c>
      <c r="C19" s="21" t="s">
        <v>1612</v>
      </c>
      <c r="D19" s="21" t="s">
        <v>1943</v>
      </c>
      <c r="E19" s="21" t="s">
        <v>2274</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t="str">
        <f>[1]Enums!$A$94</f>
        <v>1.0.0</v>
      </c>
      <c r="B20" s="21" t="s">
        <v>1278</v>
      </c>
      <c r="C20" s="21" t="s">
        <v>1611</v>
      </c>
      <c r="D20" s="21" t="s">
        <v>1942</v>
      </c>
      <c r="E20" s="21" t="s">
        <v>2273</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t="str">
        <f>[1]Enums!$A$94</f>
        <v>1.0.0</v>
      </c>
      <c r="B21" s="21" t="s">
        <v>1277</v>
      </c>
      <c r="C21" s="21" t="s">
        <v>1610</v>
      </c>
      <c r="D21" s="21" t="s">
        <v>1941</v>
      </c>
      <c r="E21" s="21" t="s">
        <v>2272</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t="str">
        <f>[1]Enums!$A$94</f>
        <v>1.0.0</v>
      </c>
      <c r="B22" s="21" t="s">
        <v>1276</v>
      </c>
      <c r="C22" s="21" t="s">
        <v>1609</v>
      </c>
      <c r="D22" s="21" t="s">
        <v>1940</v>
      </c>
      <c r="E22" s="21" t="s">
        <v>2271</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t="str">
        <f>[1]Enums!$A$94</f>
        <v>1.0.0</v>
      </c>
      <c r="B23" s="21" t="s">
        <v>1275</v>
      </c>
      <c r="C23" s="21" t="s">
        <v>1608</v>
      </c>
      <c r="D23" s="21" t="s">
        <v>1939</v>
      </c>
      <c r="E23" s="21" t="s">
        <v>2270</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t="str">
        <f>[1]Enums!$A$94</f>
        <v>1.0.0</v>
      </c>
      <c r="B24" s="21" t="s">
        <v>1274</v>
      </c>
      <c r="C24" s="21" t="s">
        <v>1607</v>
      </c>
      <c r="D24" s="21" t="s">
        <v>1938</v>
      </c>
      <c r="E24" s="21" t="s">
        <v>2269</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t="str">
        <f>[1]Enums!$A$94</f>
        <v>1.0.0</v>
      </c>
      <c r="B25" s="21" t="s">
        <v>1273</v>
      </c>
      <c r="C25" s="21" t="s">
        <v>1606</v>
      </c>
      <c r="D25" s="21" t="s">
        <v>1937</v>
      </c>
      <c r="E25" s="21" t="s">
        <v>2268</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t="str">
        <f>[1]Enums!$A$94</f>
        <v>1.0.0</v>
      </c>
      <c r="B26" s="21" t="s">
        <v>1272</v>
      </c>
      <c r="C26" s="21" t="s">
        <v>1605</v>
      </c>
      <c r="D26" s="21" t="s">
        <v>1936</v>
      </c>
      <c r="E26" s="21" t="s">
        <v>2267</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t="str">
        <f>[1]Enums!$A$94</f>
        <v>1.0.0</v>
      </c>
      <c r="B27" s="21" t="s">
        <v>1271</v>
      </c>
      <c r="C27" s="21" t="s">
        <v>1604</v>
      </c>
      <c r="D27" s="21" t="s">
        <v>1935</v>
      </c>
      <c r="E27" s="21" t="s">
        <v>2266</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t="str">
        <f>[1]Enums!$A$94</f>
        <v>1.0.0</v>
      </c>
      <c r="B28" s="21" t="s">
        <v>1270</v>
      </c>
      <c r="C28" s="21" t="s">
        <v>1603</v>
      </c>
      <c r="D28" s="21" t="s">
        <v>1934</v>
      </c>
      <c r="E28" s="21" t="s">
        <v>2265</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t="str">
        <f>[1]Enums!$A$94</f>
        <v>1.0.0</v>
      </c>
      <c r="B29" s="21" t="s">
        <v>1269</v>
      </c>
      <c r="C29" s="21" t="s">
        <v>1602</v>
      </c>
      <c r="D29" s="21" t="s">
        <v>1933</v>
      </c>
      <c r="E29" s="21" t="s">
        <v>2264</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1268</v>
      </c>
      <c r="C30" s="21" t="s">
        <v>1601</v>
      </c>
      <c r="D30" s="21" t="s">
        <v>1932</v>
      </c>
      <c r="E30" s="21" t="s">
        <v>2263</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1267</v>
      </c>
      <c r="C31" s="21" t="s">
        <v>1600</v>
      </c>
      <c r="D31" s="21" t="s">
        <v>1931</v>
      </c>
      <c r="E31" s="21" t="s">
        <v>2262</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1266</v>
      </c>
      <c r="C32" s="21" t="s">
        <v>1599</v>
      </c>
      <c r="D32" s="21" t="s">
        <v>1930</v>
      </c>
      <c r="E32" s="21" t="s">
        <v>2261</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1265</v>
      </c>
      <c r="C33" s="21" t="s">
        <v>1598</v>
      </c>
      <c r="D33" s="21" t="s">
        <v>1929</v>
      </c>
      <c r="E33" s="21" t="s">
        <v>2260</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t="str">
        <f>[1]Enums!$A$94</f>
        <v>1.0.0</v>
      </c>
      <c r="B34" s="21" t="s">
        <v>1264</v>
      </c>
      <c r="C34" s="21" t="s">
        <v>1597</v>
      </c>
      <c r="D34" s="21" t="s">
        <v>1928</v>
      </c>
      <c r="E34" s="21" t="s">
        <v>2259</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1263</v>
      </c>
      <c r="C35" s="21" t="s">
        <v>1596</v>
      </c>
      <c r="D35" s="21" t="s">
        <v>1927</v>
      </c>
      <c r="E35" s="21" t="s">
        <v>2258</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1262</v>
      </c>
      <c r="C36" s="21" t="s">
        <v>1595</v>
      </c>
      <c r="D36" s="21" t="s">
        <v>1926</v>
      </c>
      <c r="E36" s="21" t="s">
        <v>2257</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t="str">
        <f>[1]Enums!$A$94</f>
        <v>1.0.0</v>
      </c>
      <c r="B37" s="21" t="s">
        <v>1261</v>
      </c>
      <c r="C37" s="21" t="s">
        <v>1594</v>
      </c>
      <c r="D37" s="21" t="s">
        <v>1925</v>
      </c>
      <c r="E37" s="21" t="s">
        <v>2256</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t="str">
        <f>[1]Enums!$A$94</f>
        <v>1.0.0</v>
      </c>
      <c r="B38" s="21" t="s">
        <v>1260</v>
      </c>
      <c r="C38" s="21" t="s">
        <v>1593</v>
      </c>
      <c r="D38" s="21" t="s">
        <v>1924</v>
      </c>
      <c r="E38" s="21" t="s">
        <v>2255</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t="str">
        <f>[1]Enums!$A$94</f>
        <v>1.0.0</v>
      </c>
      <c r="B39" s="21" t="s">
        <v>1259</v>
      </c>
      <c r="C39" s="21" t="s">
        <v>1592</v>
      </c>
      <c r="D39" s="21" t="s">
        <v>1923</v>
      </c>
      <c r="E39" s="21" t="s">
        <v>2254</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t="str">
        <f>[1]Enums!$A$94</f>
        <v>1.0.0</v>
      </c>
      <c r="B40" s="21" t="s">
        <v>1258</v>
      </c>
      <c r="C40" s="21" t="s">
        <v>1591</v>
      </c>
      <c r="D40" s="21" t="s">
        <v>1922</v>
      </c>
      <c r="E40" s="21" t="s">
        <v>2253</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t="str">
        <f>[1]Enums!$A$94</f>
        <v>1.0.0</v>
      </c>
      <c r="B41" s="21" t="s">
        <v>1257</v>
      </c>
      <c r="C41" s="21" t="s">
        <v>1590</v>
      </c>
      <c r="D41" s="21" t="s">
        <v>1921</v>
      </c>
      <c r="E41" s="21" t="s">
        <v>2252</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t="str">
        <f>[1]Enums!$A$94</f>
        <v>1.0.0</v>
      </c>
      <c r="B42" s="21" t="s">
        <v>1256</v>
      </c>
      <c r="C42" s="21" t="s">
        <v>1589</v>
      </c>
      <c r="D42" s="21" t="s">
        <v>1920</v>
      </c>
      <c r="E42" s="21" t="s">
        <v>2251</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t="str">
        <f>[1]Enums!$A$94</f>
        <v>1.0.0</v>
      </c>
      <c r="B43" s="21" t="s">
        <v>1255</v>
      </c>
      <c r="C43" s="21" t="s">
        <v>1588</v>
      </c>
      <c r="D43" s="21" t="s">
        <v>1919</v>
      </c>
      <c r="E43" s="21" t="s">
        <v>2250</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t="str">
        <f>[1]Enums!$A$94</f>
        <v>1.0.0</v>
      </c>
      <c r="B44" s="21" t="s">
        <v>1254</v>
      </c>
      <c r="C44" s="21" t="s">
        <v>1587</v>
      </c>
      <c r="D44" s="21" t="s">
        <v>1918</v>
      </c>
      <c r="E44" s="21" t="s">
        <v>2249</v>
      </c>
      <c r="F44" s="54" t="str">
        <f t="shared" si="0"/>
        <v>Bag (Aluminoxane)</v>
      </c>
      <c r="G44" s="54" t="str">
        <f t="shared" si="1"/>
        <v>Sack (Aluminoxane)</v>
      </c>
      <c r="H44" s="54" t="str">
        <f t="shared" si="2"/>
        <v>Powder Keg (Aluminoxane)</v>
      </c>
      <c r="I44" s="54" t="str">
        <f t="shared" si="3"/>
        <v>Chemical Silo (Aluminoxane)</v>
      </c>
      <c r="J44" s="54" t="str">
        <f>[1]Compounds!$B324</f>
        <v>Aluminoxane</v>
      </c>
      <c r="K44" t="str">
        <f>[1]Compounds!$D324</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t="str">
        <f>[1]Enums!$A$94</f>
        <v>1.0.0</v>
      </c>
      <c r="B45" s="21" t="s">
        <v>1253</v>
      </c>
      <c r="C45" s="21" t="s">
        <v>1586</v>
      </c>
      <c r="D45" s="21" t="s">
        <v>1917</v>
      </c>
      <c r="E45" s="21" t="s">
        <v>2248</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t="str">
        <f>[1]Enums!$A$94</f>
        <v>1.0.0</v>
      </c>
      <c r="B46" s="21" t="s">
        <v>1252</v>
      </c>
      <c r="C46" s="21" t="s">
        <v>1585</v>
      </c>
      <c r="D46" s="21" t="s">
        <v>1916</v>
      </c>
      <c r="E46" s="21" t="s">
        <v>2247</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t="str">
        <f>[1]Enums!$A$94</f>
        <v>1.0.0</v>
      </c>
      <c r="B47" s="21" t="s">
        <v>1251</v>
      </c>
      <c r="C47" s="21" t="s">
        <v>1584</v>
      </c>
      <c r="D47" s="21" t="s">
        <v>1915</v>
      </c>
      <c r="E47" s="21" t="s">
        <v>2246</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t="str">
        <f>[1]Enums!$A$94</f>
        <v>1.0.0</v>
      </c>
      <c r="B48" s="21" t="s">
        <v>1250</v>
      </c>
      <c r="C48" s="21" t="s">
        <v>1583</v>
      </c>
      <c r="D48" s="21" t="s">
        <v>1914</v>
      </c>
      <c r="E48" s="21" t="s">
        <v>2245</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t="str">
        <f>[1]Enums!$A$94</f>
        <v>1.0.0</v>
      </c>
      <c r="B49" s="21" t="s">
        <v>1249</v>
      </c>
      <c r="C49" s="21" t="s">
        <v>1582</v>
      </c>
      <c r="D49" s="21" t="s">
        <v>1913</v>
      </c>
      <c r="E49" s="21" t="s">
        <v>2244</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t="str">
        <f>[1]Enums!$A$94</f>
        <v>1.0.0</v>
      </c>
      <c r="B50" s="21" t="s">
        <v>1248</v>
      </c>
      <c r="C50" s="21" t="s">
        <v>1581</v>
      </c>
      <c r="D50" s="21" t="s">
        <v>1912</v>
      </c>
      <c r="E50" s="21" t="s">
        <v>2243</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t="str">
        <f>[1]Enums!$A$94</f>
        <v>1.0.0</v>
      </c>
      <c r="B51" s="21" t="s">
        <v>1247</v>
      </c>
      <c r="C51" s="21" t="s">
        <v>1580</v>
      </c>
      <c r="D51" s="21" t="s">
        <v>1911</v>
      </c>
      <c r="E51" s="21" t="s">
        <v>2242</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t="str">
        <f>[1]Enums!$A$94</f>
        <v>1.0.0</v>
      </c>
      <c r="B52" s="21" t="s">
        <v>1246</v>
      </c>
      <c r="C52" s="21" t="s">
        <v>1579</v>
      </c>
      <c r="D52" s="21" t="s">
        <v>1910</v>
      </c>
      <c r="E52" s="21" t="s">
        <v>2241</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t="str">
        <f>[1]Enums!$A$94</f>
        <v>1.0.0</v>
      </c>
      <c r="B53" s="21" t="s">
        <v>1245</v>
      </c>
      <c r="C53" s="21" t="s">
        <v>1578</v>
      </c>
      <c r="D53" s="21" t="s">
        <v>1909</v>
      </c>
      <c r="E53" s="21" t="s">
        <v>2240</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t="str">
        <f>[1]Enums!$A$94</f>
        <v>1.0.0</v>
      </c>
      <c r="B54" s="21" t="s">
        <v>1244</v>
      </c>
      <c r="C54" s="21" t="s">
        <v>1577</v>
      </c>
      <c r="D54" s="21" t="s">
        <v>1908</v>
      </c>
      <c r="E54" s="21" t="s">
        <v>2239</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t="str">
        <f>[1]Enums!$A$94</f>
        <v>1.0.0</v>
      </c>
      <c r="B55" s="21" t="s">
        <v>1243</v>
      </c>
      <c r="C55" s="21" t="s">
        <v>1576</v>
      </c>
      <c r="D55" s="21" t="s">
        <v>1907</v>
      </c>
      <c r="E55" s="21" t="s">
        <v>2238</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t="str">
        <f>[1]Enums!$A$94</f>
        <v>1.0.0</v>
      </c>
      <c r="B56" s="21" t="s">
        <v>1242</v>
      </c>
      <c r="C56" s="21" t="s">
        <v>1575</v>
      </c>
      <c r="D56" s="21" t="s">
        <v>1906</v>
      </c>
      <c r="E56" s="21" t="s">
        <v>2237</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1241</v>
      </c>
      <c r="C57" s="21" t="s">
        <v>1574</v>
      </c>
      <c r="D57" s="21" t="s">
        <v>1905</v>
      </c>
      <c r="E57" s="21" t="s">
        <v>2236</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t="str">
        <f>[1]Enums!$A$94</f>
        <v>1.0.0</v>
      </c>
      <c r="B58" s="21" t="s">
        <v>1240</v>
      </c>
      <c r="C58" s="21" t="s">
        <v>1573</v>
      </c>
      <c r="D58" s="21" t="s">
        <v>1904</v>
      </c>
      <c r="E58" s="21" t="s">
        <v>2235</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t="str">
        <f>[1]Enums!$A$94</f>
        <v>1.0.0</v>
      </c>
      <c r="B59" s="21" t="s">
        <v>1239</v>
      </c>
      <c r="C59" s="21" t="s">
        <v>1572</v>
      </c>
      <c r="D59" s="21" t="s">
        <v>1903</v>
      </c>
      <c r="E59" s="21" t="s">
        <v>2234</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t="str">
        <f>[1]Enums!$A$94</f>
        <v>1.0.0</v>
      </c>
      <c r="B60" s="21" t="s">
        <v>1238</v>
      </c>
      <c r="C60" s="21" t="s">
        <v>1571</v>
      </c>
      <c r="D60" s="21" t="s">
        <v>1902</v>
      </c>
      <c r="E60" s="21" t="s">
        <v>2233</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t="str">
        <f>[1]Enums!$A$94</f>
        <v>1.0.0</v>
      </c>
      <c r="B61" s="21" t="s">
        <v>1237</v>
      </c>
      <c r="C61" s="21" t="s">
        <v>1570</v>
      </c>
      <c r="D61" s="21" t="s">
        <v>1901</v>
      </c>
      <c r="E61" s="21" t="s">
        <v>2232</v>
      </c>
      <c r="F61" s="54" t="str">
        <f t="shared" si="0"/>
        <v>Vial (Beer)</v>
      </c>
      <c r="G61" s="54" t="str">
        <f t="shared" si="1"/>
        <v>Beaker (Beer)</v>
      </c>
      <c r="H61" s="54" t="str">
        <f t="shared" si="2"/>
        <v>Drum (Beer)</v>
      </c>
      <c r="I61" s="54" t="str">
        <f t="shared" si="3"/>
        <v>Chemical Vat (Beer)</v>
      </c>
      <c r="J61" s="54" t="str">
        <f>[1]Compounds!$B336</f>
        <v>Beer</v>
      </c>
      <c r="K61" t="str">
        <f>[1]Compounds!$D336</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1236</v>
      </c>
      <c r="C62" s="21" t="s">
        <v>1569</v>
      </c>
      <c r="D62" s="21" t="s">
        <v>1900</v>
      </c>
      <c r="E62" s="21" t="s">
        <v>2231</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1235</v>
      </c>
      <c r="C63" s="21" t="s">
        <v>1568</v>
      </c>
      <c r="D63" s="21" t="s">
        <v>1899</v>
      </c>
      <c r="E63" s="21" t="s">
        <v>2230</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1234</v>
      </c>
      <c r="C64" s="21" t="s">
        <v>1567</v>
      </c>
      <c r="D64" s="21" t="s">
        <v>1898</v>
      </c>
      <c r="E64" s="21" t="s">
        <v>2229</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t="str">
        <f>[1]Enums!$A$94</f>
        <v>1.0.0</v>
      </c>
      <c r="B65" s="21" t="s">
        <v>1233</v>
      </c>
      <c r="C65" s="21" t="s">
        <v>1566</v>
      </c>
      <c r="D65" s="21" t="s">
        <v>1897</v>
      </c>
      <c r="E65" s="21" t="s">
        <v>2228</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t="str">
        <f>[1]Enums!$A$94</f>
        <v>1.0.0</v>
      </c>
      <c r="B66" s="21" t="s">
        <v>1232</v>
      </c>
      <c r="C66" s="21" t="s">
        <v>1565</v>
      </c>
      <c r="D66" s="21" t="s">
        <v>1896</v>
      </c>
      <c r="E66" s="21" t="s">
        <v>2227</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1231</v>
      </c>
      <c r="C67" s="21" t="s">
        <v>1564</v>
      </c>
      <c r="D67" s="21" t="s">
        <v>1895</v>
      </c>
      <c r="E67" s="21" t="s">
        <v>2226</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1230</v>
      </c>
      <c r="C68" s="21" t="s">
        <v>1563</v>
      </c>
      <c r="D68" s="21" t="s">
        <v>1894</v>
      </c>
      <c r="E68" s="21" t="s">
        <v>2225</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t="str">
        <f>[1]Enums!$A$94</f>
        <v>1.0.0</v>
      </c>
      <c r="B69" s="21" t="s">
        <v>1229</v>
      </c>
      <c r="C69" s="21" t="s">
        <v>1562</v>
      </c>
      <c r="D69" s="21" t="s">
        <v>1893</v>
      </c>
      <c r="E69" s="21" t="s">
        <v>2224</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1228</v>
      </c>
      <c r="C70" s="21" t="s">
        <v>1561</v>
      </c>
      <c r="D70" s="21" t="s">
        <v>1892</v>
      </c>
      <c r="E70" s="21" t="s">
        <v>2223</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1227</v>
      </c>
      <c r="C71" s="21" t="s">
        <v>1560</v>
      </c>
      <c r="D71" s="21" t="s">
        <v>1891</v>
      </c>
      <c r="E71" s="21" t="s">
        <v>2222</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1226</v>
      </c>
      <c r="C72" s="21" t="s">
        <v>1559</v>
      </c>
      <c r="D72" s="21" t="s">
        <v>1890</v>
      </c>
      <c r="E72" s="21" t="s">
        <v>2221</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1225</v>
      </c>
      <c r="C73" s="21" t="s">
        <v>1558</v>
      </c>
      <c r="D73" s="21" t="s">
        <v>1889</v>
      </c>
      <c r="E73" s="21" t="s">
        <v>2220</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t="str">
        <f>[1]Enums!$A$94</f>
        <v>1.0.0</v>
      </c>
      <c r="B74" s="21" t="s">
        <v>1224</v>
      </c>
      <c r="C74" s="21" t="s">
        <v>1557</v>
      </c>
      <c r="D74" s="21" t="s">
        <v>1888</v>
      </c>
      <c r="E74" s="21" t="s">
        <v>2219</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t="str">
        <f>[1]Enums!$A$94</f>
        <v>1.0.0</v>
      </c>
      <c r="B75" s="21" t="s">
        <v>1223</v>
      </c>
      <c r="C75" s="21" t="s">
        <v>1556</v>
      </c>
      <c r="D75" s="21" t="s">
        <v>1887</v>
      </c>
      <c r="E75" s="21" t="s">
        <v>2218</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t="str">
        <f>[1]Enums!$A$94</f>
        <v>1.0.0</v>
      </c>
      <c r="B76" s="21" t="s">
        <v>1222</v>
      </c>
      <c r="C76" s="21" t="s">
        <v>1555</v>
      </c>
      <c r="D76" s="21" t="s">
        <v>1886</v>
      </c>
      <c r="E76" s="21" t="s">
        <v>2217</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t="str">
        <f>[1]Enums!$A$94</f>
        <v>1.0.0</v>
      </c>
      <c r="B77" s="21" t="s">
        <v>1221</v>
      </c>
      <c r="C77" s="21" t="s">
        <v>1554</v>
      </c>
      <c r="D77" s="21" t="s">
        <v>1885</v>
      </c>
      <c r="E77" s="21" t="s">
        <v>2216</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t="str">
        <f>[1]Enums!$A$94</f>
        <v>1.0.0</v>
      </c>
      <c r="B78" s="21" t="s">
        <v>1220</v>
      </c>
      <c r="C78" s="21" t="s">
        <v>1553</v>
      </c>
      <c r="D78" s="21" t="s">
        <v>1884</v>
      </c>
      <c r="E78" s="21" t="s">
        <v>2215</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t="str">
        <f>[1]Enums!$A$94</f>
        <v>1.0.0</v>
      </c>
      <c r="B79" s="21" t="s">
        <v>1219</v>
      </c>
      <c r="C79" s="21" t="s">
        <v>1552</v>
      </c>
      <c r="D79" s="21" t="s">
        <v>1883</v>
      </c>
      <c r="E79" s="21" t="s">
        <v>2214</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t="str">
        <f>[1]Enums!$A$94</f>
        <v>1.0.0</v>
      </c>
      <c r="B80" s="21" t="s">
        <v>1218</v>
      </c>
      <c r="C80" s="21" t="s">
        <v>1551</v>
      </c>
      <c r="D80" s="21" t="s">
        <v>1882</v>
      </c>
      <c r="E80" s="21" t="s">
        <v>2213</v>
      </c>
      <c r="F80" s="54" t="str">
        <f t="shared" si="4"/>
        <v>Bag (Calcium Hydride)</v>
      </c>
      <c r="G80" s="54" t="str">
        <f t="shared" si="5"/>
        <v>Sack (Calcium Hydride)</v>
      </c>
      <c r="H80" s="54" t="str">
        <f t="shared" si="6"/>
        <v>Powder Keg (Calcium Hydride)</v>
      </c>
      <c r="I80" s="54" t="str">
        <f t="shared" si="7"/>
        <v>Chemical Silo (Calcium Hydride)</v>
      </c>
      <c r="J80" s="54" t="str">
        <f>[1]Compounds!$B321</f>
        <v>Calcium Hydride</v>
      </c>
      <c r="K80" t="str">
        <f>[1]Compounds!$D321</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t="str">
        <f>[1]Enums!$A$94</f>
        <v>1.0.0</v>
      </c>
      <c r="B81" s="21" t="s">
        <v>1217</v>
      </c>
      <c r="C81" s="21" t="s">
        <v>1550</v>
      </c>
      <c r="D81" s="21" t="s">
        <v>1881</v>
      </c>
      <c r="E81" s="21" t="s">
        <v>2212</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t="str">
        <f>[1]Enums!$A$94</f>
        <v>1.0.0</v>
      </c>
      <c r="B82" s="21" t="s">
        <v>1216</v>
      </c>
      <c r="C82" s="21" t="s">
        <v>1549</v>
      </c>
      <c r="D82" s="21" t="s">
        <v>1880</v>
      </c>
      <c r="E82" s="21" t="s">
        <v>2211</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t="str">
        <f>[1]Enums!$A$94</f>
        <v>1.0.0</v>
      </c>
      <c r="B83" s="21" t="s">
        <v>1215</v>
      </c>
      <c r="C83" s="21" t="s">
        <v>1548</v>
      </c>
      <c r="D83" s="21" t="s">
        <v>1879</v>
      </c>
      <c r="E83" s="21" t="s">
        <v>2210</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t="str">
        <f>[1]Enums!$A$94</f>
        <v>1.0.0</v>
      </c>
      <c r="B84" s="21" t="s">
        <v>1214</v>
      </c>
      <c r="C84" s="21" t="s">
        <v>1547</v>
      </c>
      <c r="D84" s="21" t="s">
        <v>1878</v>
      </c>
      <c r="E84" s="21" t="s">
        <v>2209</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t="str">
        <f>[1]Enums!$A$94</f>
        <v>1.0.0</v>
      </c>
      <c r="B85" s="21" t="s">
        <v>1213</v>
      </c>
      <c r="C85" s="21" t="s">
        <v>1546</v>
      </c>
      <c r="D85" s="21" t="s">
        <v>1877</v>
      </c>
      <c r="E85" s="21" t="s">
        <v>2208</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t="str">
        <f>[1]Enums!$A$94</f>
        <v>1.0.0</v>
      </c>
      <c r="B86" s="21" t="s">
        <v>1212</v>
      </c>
      <c r="C86" s="21" t="s">
        <v>1545</v>
      </c>
      <c r="D86" s="21" t="s">
        <v>1876</v>
      </c>
      <c r="E86" s="21" t="s">
        <v>2207</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t="str">
        <f>[1]Enums!$A$94</f>
        <v>1.0.0</v>
      </c>
      <c r="B87" s="21" t="s">
        <v>1211</v>
      </c>
      <c r="C87" s="21" t="s">
        <v>1544</v>
      </c>
      <c r="D87" s="21" t="s">
        <v>1875</v>
      </c>
      <c r="E87" s="21" t="s">
        <v>2206</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t="str">
        <f>[1]Enums!$A$94</f>
        <v>1.0.0</v>
      </c>
      <c r="B88" s="21" t="s">
        <v>1210</v>
      </c>
      <c r="C88" s="21" t="s">
        <v>1543</v>
      </c>
      <c r="D88" s="21" t="s">
        <v>1874</v>
      </c>
      <c r="E88" s="21" t="s">
        <v>2205</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t="str">
        <f>[1]Enums!$A$94</f>
        <v>1.0.0</v>
      </c>
      <c r="B89" s="21" t="s">
        <v>1209</v>
      </c>
      <c r="C89" s="21" t="s">
        <v>1542</v>
      </c>
      <c r="D89" s="21" t="s">
        <v>1873</v>
      </c>
      <c r="E89" s="21" t="s">
        <v>2204</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t="str">
        <f>[1]Enums!$A$94</f>
        <v>1.0.0</v>
      </c>
      <c r="B90" s="21" t="s">
        <v>1208</v>
      </c>
      <c r="C90" s="21" t="s">
        <v>1541</v>
      </c>
      <c r="D90" s="21" t="s">
        <v>1872</v>
      </c>
      <c r="E90" s="21" t="s">
        <v>2203</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1207</v>
      </c>
      <c r="C91" s="21" t="s">
        <v>1540</v>
      </c>
      <c r="D91" s="21" t="s">
        <v>1871</v>
      </c>
      <c r="E91" s="21" t="s">
        <v>2202</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1206</v>
      </c>
      <c r="C92" s="21" t="s">
        <v>1539</v>
      </c>
      <c r="D92" s="21" t="s">
        <v>1870</v>
      </c>
      <c r="E92" s="21" t="s">
        <v>2201</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1205</v>
      </c>
      <c r="C93" s="21" t="s">
        <v>1538</v>
      </c>
      <c r="D93" s="21" t="s">
        <v>1869</v>
      </c>
      <c r="E93" s="21" t="s">
        <v>2200</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1204</v>
      </c>
      <c r="C94" s="21" t="s">
        <v>1537</v>
      </c>
      <c r="D94" s="21" t="s">
        <v>1868</v>
      </c>
      <c r="E94" s="21" t="s">
        <v>2199</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1203</v>
      </c>
      <c r="C95" s="21" t="s">
        <v>1536</v>
      </c>
      <c r="D95" s="21" t="s">
        <v>1867</v>
      </c>
      <c r="E95" s="21" t="s">
        <v>2198</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1202</v>
      </c>
      <c r="C96" s="21" t="s">
        <v>1535</v>
      </c>
      <c r="D96" s="21" t="s">
        <v>1866</v>
      </c>
      <c r="E96" s="21" t="s">
        <v>2197</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t="str">
        <f>[1]Enums!$A$94</f>
        <v>1.0.0</v>
      </c>
      <c r="B97" s="21" t="s">
        <v>1201</v>
      </c>
      <c r="C97" s="21" t="s">
        <v>1534</v>
      </c>
      <c r="D97" s="21" t="s">
        <v>1865</v>
      </c>
      <c r="E97" s="21" t="s">
        <v>2196</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t="str">
        <f>[1]Enums!$A$94</f>
        <v>1.0.0</v>
      </c>
      <c r="B98" s="21" t="s">
        <v>1200</v>
      </c>
      <c r="C98" s="21" t="s">
        <v>1533</v>
      </c>
      <c r="D98" s="21" t="s">
        <v>1864</v>
      </c>
      <c r="E98" s="21" t="s">
        <v>2195</v>
      </c>
      <c r="F98" s="54" t="str">
        <f t="shared" si="4"/>
        <v>Vial (Carrot Wine)</v>
      </c>
      <c r="G98" s="54" t="str">
        <f t="shared" si="5"/>
        <v>Beaker (Carrot Wine)</v>
      </c>
      <c r="H98" s="54" t="str">
        <f t="shared" si="6"/>
        <v>Drum (Carrot Wine)</v>
      </c>
      <c r="I98" s="54" t="str">
        <f t="shared" si="7"/>
        <v>Chemical Vat (Carrot Wine)</v>
      </c>
      <c r="J98" s="54" t="str">
        <f>[1]Compounds!$B334</f>
        <v>Carrot Wine</v>
      </c>
      <c r="K98" t="str">
        <f>[1]Compounds!$D334</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1199</v>
      </c>
      <c r="C99" s="21" t="s">
        <v>1532</v>
      </c>
      <c r="D99" s="21" t="s">
        <v>1863</v>
      </c>
      <c r="E99" s="21" t="s">
        <v>2194</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t="str">
        <f>[1]Enums!$A$94</f>
        <v>1.0.0</v>
      </c>
      <c r="B100" s="21" t="s">
        <v>1198</v>
      </c>
      <c r="C100" s="21" t="s">
        <v>1531</v>
      </c>
      <c r="D100" s="21" t="s">
        <v>1862</v>
      </c>
      <c r="E100" s="21" t="s">
        <v>2193</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t="str">
        <f>[1]Enums!$A$94</f>
        <v>1.0.0</v>
      </c>
      <c r="B101" s="21" t="s">
        <v>1197</v>
      </c>
      <c r="C101" s="21" t="s">
        <v>1530</v>
      </c>
      <c r="D101" s="21" t="s">
        <v>1861</v>
      </c>
      <c r="E101" s="21" t="s">
        <v>2192</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t="str">
        <f>[1]Enums!$A$94</f>
        <v>1.0.0</v>
      </c>
      <c r="B102" s="21" t="s">
        <v>1196</v>
      </c>
      <c r="C102" s="21" t="s">
        <v>1529</v>
      </c>
      <c r="D102" s="21" t="s">
        <v>1860</v>
      </c>
      <c r="E102" s="21" t="s">
        <v>2191</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t="str">
        <f>[1]Enums!$A$94</f>
        <v>1.0.0</v>
      </c>
      <c r="B103" s="21" t="s">
        <v>1195</v>
      </c>
      <c r="C103" s="21" t="s">
        <v>1528</v>
      </c>
      <c r="D103" s="21" t="s">
        <v>1859</v>
      </c>
      <c r="E103" s="21" t="s">
        <v>2190</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1194</v>
      </c>
      <c r="C104" s="21" t="s">
        <v>1527</v>
      </c>
      <c r="D104" s="21" t="s">
        <v>1858</v>
      </c>
      <c r="E104" s="21" t="s">
        <v>2189</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1193</v>
      </c>
      <c r="C105" s="21" t="s">
        <v>1526</v>
      </c>
      <c r="D105" s="21" t="s">
        <v>1857</v>
      </c>
      <c r="E105" s="21" t="s">
        <v>2188</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1192</v>
      </c>
      <c r="C106" s="21" t="s">
        <v>1525</v>
      </c>
      <c r="D106" s="21" t="s">
        <v>1856</v>
      </c>
      <c r="E106" s="21" t="s">
        <v>2187</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1191</v>
      </c>
      <c r="C107" s="21" t="s">
        <v>1524</v>
      </c>
      <c r="D107" s="21" t="s">
        <v>1855</v>
      </c>
      <c r="E107" s="21" t="s">
        <v>2186</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[1]Compounds!$B320</f>
        <v>Copper II Sulfate</v>
      </c>
      <c r="K107" t="str">
        <f>[1]Compounds!$D320</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t="str">
        <f>[1]Enums!$A$94</f>
        <v>1.0.0</v>
      </c>
      <c r="B108" s="21" t="s">
        <v>1190</v>
      </c>
      <c r="C108" s="21" t="s">
        <v>1523</v>
      </c>
      <c r="D108" s="21" t="s">
        <v>1854</v>
      </c>
      <c r="E108" s="21" t="s">
        <v>2185</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t="str">
        <f>[1]Enums!$A$94</f>
        <v>1.0.0</v>
      </c>
      <c r="B109" s="21" t="s">
        <v>1189</v>
      </c>
      <c r="C109" s="21" t="s">
        <v>1522</v>
      </c>
      <c r="D109" s="21" t="s">
        <v>1853</v>
      </c>
      <c r="E109" s="21" t="s">
        <v>2184</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t="str">
        <f>[1]Enums!$A$94</f>
        <v>1.0.0</v>
      </c>
      <c r="B110" s="21" t="s">
        <v>1188</v>
      </c>
      <c r="C110" s="21" t="s">
        <v>1521</v>
      </c>
      <c r="D110" s="21" t="s">
        <v>1852</v>
      </c>
      <c r="E110" s="21" t="s">
        <v>2183</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1187</v>
      </c>
      <c r="C111" s="21" t="s">
        <v>1520</v>
      </c>
      <c r="D111" s="21" t="s">
        <v>1851</v>
      </c>
      <c r="E111" s="21" t="s">
        <v>2182</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1186</v>
      </c>
      <c r="C112" s="21" t="s">
        <v>1519</v>
      </c>
      <c r="D112" s="21" t="s">
        <v>1850</v>
      </c>
      <c r="E112" s="21" t="s">
        <v>2181</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1185</v>
      </c>
      <c r="C113" s="21" t="s">
        <v>1518</v>
      </c>
      <c r="D113" s="21" t="s">
        <v>1849</v>
      </c>
      <c r="E113" s="21" t="s">
        <v>2180</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1184</v>
      </c>
      <c r="C114" s="21" t="s">
        <v>1517</v>
      </c>
      <c r="D114" s="21" t="s">
        <v>1848</v>
      </c>
      <c r="E114" s="21" t="s">
        <v>2179</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1183</v>
      </c>
      <c r="C115" s="21" t="s">
        <v>1516</v>
      </c>
      <c r="D115" s="21" t="s">
        <v>1847</v>
      </c>
      <c r="E115" s="21" t="s">
        <v>2178</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t="str">
        <f>[1]Enums!$A$94</f>
        <v>1.0.0</v>
      </c>
      <c r="B116" s="21" t="s">
        <v>1182</v>
      </c>
      <c r="C116" s="21" t="s">
        <v>1515</v>
      </c>
      <c r="D116" s="21" t="s">
        <v>1846</v>
      </c>
      <c r="E116" s="21" t="s">
        <v>2177</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t="str">
        <f>[1]Enums!$A$94</f>
        <v>1.0.0</v>
      </c>
      <c r="B117" s="21" t="s">
        <v>1181</v>
      </c>
      <c r="C117" s="21" t="s">
        <v>1514</v>
      </c>
      <c r="D117" s="21" t="s">
        <v>1845</v>
      </c>
      <c r="E117" s="21" t="s">
        <v>2176</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t="str">
        <f>[1]Enums!$A$94</f>
        <v>1.0.0</v>
      </c>
      <c r="B118" s="21" t="s">
        <v>1180</v>
      </c>
      <c r="C118" s="21" t="s">
        <v>1513</v>
      </c>
      <c r="D118" s="21" t="s">
        <v>1844</v>
      </c>
      <c r="E118" s="21" t="s">
        <v>2175</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1179</v>
      </c>
      <c r="C119" s="21" t="s">
        <v>1512</v>
      </c>
      <c r="D119" s="21" t="s">
        <v>1843</v>
      </c>
      <c r="E119" s="21" t="s">
        <v>2174</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t="str">
        <f>[1]Enums!$A$94</f>
        <v>1.0.0</v>
      </c>
      <c r="B120" s="21" t="s">
        <v>1178</v>
      </c>
      <c r="C120" s="21" t="s">
        <v>1511</v>
      </c>
      <c r="D120" s="21" t="s">
        <v>1842</v>
      </c>
      <c r="E120" s="21" t="s">
        <v>2173</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t="str">
        <f>[1]Enums!$A$94</f>
        <v>1.0.0</v>
      </c>
      <c r="B121" s="21" t="s">
        <v>1177</v>
      </c>
      <c r="C121" s="21" t="s">
        <v>1510</v>
      </c>
      <c r="D121" s="21" t="s">
        <v>1841</v>
      </c>
      <c r="E121" s="21" t="s">
        <v>2172</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1176</v>
      </c>
      <c r="C122" s="21" t="s">
        <v>1509</v>
      </c>
      <c r="D122" s="21" t="s">
        <v>1840</v>
      </c>
      <c r="E122" s="21" t="s">
        <v>2171</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1175</v>
      </c>
      <c r="C123" s="21" t="s">
        <v>1508</v>
      </c>
      <c r="D123" s="21" t="s">
        <v>1839</v>
      </c>
      <c r="E123" s="21" t="s">
        <v>2170</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t="str">
        <f>[1]Enums!$A$94</f>
        <v>1.0.0</v>
      </c>
      <c r="B124" s="21" t="s">
        <v>1174</v>
      </c>
      <c r="C124" s="21" t="s">
        <v>1507</v>
      </c>
      <c r="D124" s="21" t="s">
        <v>1838</v>
      </c>
      <c r="E124" s="21" t="s">
        <v>2169</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1173</v>
      </c>
      <c r="C125" s="21" t="s">
        <v>1506</v>
      </c>
      <c r="D125" s="21" t="s">
        <v>1837</v>
      </c>
      <c r="E125" s="21" t="s">
        <v>2168</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1172</v>
      </c>
      <c r="C126" s="21" t="s">
        <v>1505</v>
      </c>
      <c r="D126" s="21" t="s">
        <v>1836</v>
      </c>
      <c r="E126" s="21" t="s">
        <v>2167</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t="str">
        <f>[1]Enums!$A$94</f>
        <v>1.0.0</v>
      </c>
      <c r="B127" s="21" t="s">
        <v>1171</v>
      </c>
      <c r="C127" s="21" t="s">
        <v>1504</v>
      </c>
      <c r="D127" s="21" t="s">
        <v>1835</v>
      </c>
      <c r="E127" s="21" t="s">
        <v>2166</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1170</v>
      </c>
      <c r="C128" s="21" t="s">
        <v>1503</v>
      </c>
      <c r="D128" s="21" t="s">
        <v>1834</v>
      </c>
      <c r="E128" s="21" t="s">
        <v>2165</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t="str">
        <f>[1]Enums!$A$94</f>
        <v>1.0.0</v>
      </c>
      <c r="B129" s="21" t="s">
        <v>1169</v>
      </c>
      <c r="C129" s="21" t="s">
        <v>1502</v>
      </c>
      <c r="D129" s="21" t="s">
        <v>1833</v>
      </c>
      <c r="E129" s="21" t="s">
        <v>2164</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t="str">
        <f>[1]Enums!$A$94</f>
        <v>1.0.0</v>
      </c>
      <c r="B130" s="21" t="s">
        <v>1168</v>
      </c>
      <c r="C130" s="21" t="s">
        <v>1501</v>
      </c>
      <c r="D130" s="21" t="s">
        <v>1832</v>
      </c>
      <c r="E130" s="21" t="s">
        <v>2163</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1167</v>
      </c>
      <c r="C131" s="21" t="s">
        <v>1500</v>
      </c>
      <c r="D131" s="21" t="s">
        <v>1831</v>
      </c>
      <c r="E131" s="21" t="s">
        <v>2162</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1166</v>
      </c>
      <c r="C132" s="21" t="s">
        <v>1499</v>
      </c>
      <c r="D132" s="21" t="s">
        <v>1830</v>
      </c>
      <c r="E132" s="21" t="s">
        <v>2161</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1165</v>
      </c>
      <c r="C133" s="21" t="s">
        <v>1498</v>
      </c>
      <c r="D133" s="21" t="s">
        <v>1829</v>
      </c>
      <c r="E133" s="21" t="s">
        <v>2160</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1164</v>
      </c>
      <c r="C134" s="21" t="s">
        <v>1497</v>
      </c>
      <c r="D134" s="21" t="s">
        <v>1828</v>
      </c>
      <c r="E134" s="21" t="s">
        <v>2159</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t="str">
        <f>[1]Enums!$A$94</f>
        <v>1.0.0</v>
      </c>
      <c r="B135" s="21" t="s">
        <v>1163</v>
      </c>
      <c r="C135" s="21" t="s">
        <v>1496</v>
      </c>
      <c r="D135" s="21" t="s">
        <v>1827</v>
      </c>
      <c r="E135" s="21" t="s">
        <v>2158</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t="str">
        <f>[1]Enums!$A$94</f>
        <v>1.0.0</v>
      </c>
      <c r="B136" s="21" t="s">
        <v>1162</v>
      </c>
      <c r="C136" s="21" t="s">
        <v>1495</v>
      </c>
      <c r="D136" s="21" t="s">
        <v>1826</v>
      </c>
      <c r="E136" s="21" t="s">
        <v>2157</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1161</v>
      </c>
      <c r="C137" s="21" t="s">
        <v>1494</v>
      </c>
      <c r="D137" s="21" t="s">
        <v>1825</v>
      </c>
      <c r="E137" s="21" t="s">
        <v>2156</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1160</v>
      </c>
      <c r="C138" s="21" t="s">
        <v>1493</v>
      </c>
      <c r="D138" s="21" t="s">
        <v>1824</v>
      </c>
      <c r="E138" s="21" t="s">
        <v>2155</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1159</v>
      </c>
      <c r="C139" s="21" t="s">
        <v>1492</v>
      </c>
      <c r="D139" s="21" t="s">
        <v>1823</v>
      </c>
      <c r="E139" s="21" t="s">
        <v>2154</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1158</v>
      </c>
      <c r="C140" s="21" t="s">
        <v>1491</v>
      </c>
      <c r="D140" s="21" t="s">
        <v>1822</v>
      </c>
      <c r="E140" s="21" t="s">
        <v>2153</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1157</v>
      </c>
      <c r="C141" s="21" t="s">
        <v>1490</v>
      </c>
      <c r="D141" s="21" t="s">
        <v>1821</v>
      </c>
      <c r="E141" s="21" t="s">
        <v>2152</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1156</v>
      </c>
      <c r="C142" s="21" t="s">
        <v>1489</v>
      </c>
      <c r="D142" s="21" t="s">
        <v>1820</v>
      </c>
      <c r="E142" s="21" t="s">
        <v>2151</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t="str">
        <f>[1]Enums!$A$94</f>
        <v>1.0.0</v>
      </c>
      <c r="B143" s="21" t="s">
        <v>1155</v>
      </c>
      <c r="C143" s="21" t="s">
        <v>1488</v>
      </c>
      <c r="D143" s="21" t="s">
        <v>1819</v>
      </c>
      <c r="E143" s="21" t="s">
        <v>2150</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t="str">
        <f>[1]Enums!$A$94</f>
        <v>1.0.0</v>
      </c>
      <c r="B144" s="21" t="s">
        <v>1154</v>
      </c>
      <c r="C144" s="21" t="s">
        <v>1487</v>
      </c>
      <c r="D144" s="21" t="s">
        <v>1818</v>
      </c>
      <c r="E144" s="21" t="s">
        <v>2149</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t="str">
        <f>[1]Enums!$A$94</f>
        <v>1.0.0</v>
      </c>
      <c r="B145" s="21" t="s">
        <v>1153</v>
      </c>
      <c r="C145" s="21" t="s">
        <v>1486</v>
      </c>
      <c r="D145" s="21" t="s">
        <v>1817</v>
      </c>
      <c r="E145" s="21" t="s">
        <v>2148</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t="str">
        <f>[1]Enums!$A$94</f>
        <v>1.0.0</v>
      </c>
      <c r="B146" s="21" t="s">
        <v>1152</v>
      </c>
      <c r="C146" s="21" t="s">
        <v>1485</v>
      </c>
      <c r="D146" s="21" t="s">
        <v>1816</v>
      </c>
      <c r="E146" s="21" t="s">
        <v>2147</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1151</v>
      </c>
      <c r="C147" s="21" t="s">
        <v>1484</v>
      </c>
      <c r="D147" s="21" t="s">
        <v>1815</v>
      </c>
      <c r="E147" s="21" t="s">
        <v>2146</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t="str">
        <f>[1]Enums!$A$94</f>
        <v>1.0.0</v>
      </c>
      <c r="B148" s="21" t="s">
        <v>1150</v>
      </c>
      <c r="C148" s="21" t="s">
        <v>1483</v>
      </c>
      <c r="D148" s="21" t="s">
        <v>1814</v>
      </c>
      <c r="E148" s="21" t="s">
        <v>2145</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t="str">
        <f>[1]Enums!$A$94</f>
        <v>1.0.0</v>
      </c>
      <c r="B149" s="21" t="s">
        <v>1149</v>
      </c>
      <c r="C149" s="21" t="s">
        <v>1482</v>
      </c>
      <c r="D149" s="21" t="s">
        <v>1813</v>
      </c>
      <c r="E149" s="21" t="s">
        <v>2144</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t="str">
        <f>[1]Enums!$A$94</f>
        <v>1.0.0</v>
      </c>
      <c r="B150" s="21" t="s">
        <v>1148</v>
      </c>
      <c r="C150" s="21" t="s">
        <v>1481</v>
      </c>
      <c r="D150" s="21" t="s">
        <v>1812</v>
      </c>
      <c r="E150" s="21" t="s">
        <v>2143</v>
      </c>
      <c r="F150" s="54" t="str">
        <f t="shared" si="8"/>
        <v>Vial (Fruit Brandy)</v>
      </c>
      <c r="G150" s="54" t="str">
        <f t="shared" si="9"/>
        <v>Beaker (Fruit Brandy)</v>
      </c>
      <c r="H150" s="54" t="str">
        <f t="shared" si="10"/>
        <v>Drum (Fruit Brandy)</v>
      </c>
      <c r="I150" s="54" t="str">
        <f t="shared" si="11"/>
        <v>Chemical Vat (Fruit Brandy)</v>
      </c>
      <c r="J150" s="54" t="str">
        <f>[1]Compounds!$B328</f>
        <v>Fruit Brandy</v>
      </c>
      <c r="K150" t="str">
        <f>[1]Compounds!$D328</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1147</v>
      </c>
      <c r="C151" s="21" t="s">
        <v>1480</v>
      </c>
      <c r="D151" s="21" t="s">
        <v>1811</v>
      </c>
      <c r="E151" s="21" t="s">
        <v>2142</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t="str">
        <f>[1]Enums!$A$94</f>
        <v>1.0.0</v>
      </c>
      <c r="B152" s="21" t="s">
        <v>1146</v>
      </c>
      <c r="C152" s="21" t="s">
        <v>1479</v>
      </c>
      <c r="D152" s="21" t="s">
        <v>1810</v>
      </c>
      <c r="E152" s="21" t="s">
        <v>2141</v>
      </c>
      <c r="F152" s="54" t="str">
        <f t="shared" si="8"/>
        <v>Vial (Gin)</v>
      </c>
      <c r="G152" s="54" t="str">
        <f t="shared" si="9"/>
        <v>Beaker (Gin)</v>
      </c>
      <c r="H152" s="54" t="str">
        <f t="shared" si="10"/>
        <v>Drum (Gin)</v>
      </c>
      <c r="I152" s="54" t="str">
        <f t="shared" si="11"/>
        <v>Chemical Vat (Gin)</v>
      </c>
      <c r="J152" s="54" t="str">
        <f>[1]Compounds!$B330</f>
        <v>Gin</v>
      </c>
      <c r="K152" t="str">
        <f>[1]Compounds!$D330</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1145</v>
      </c>
      <c r="C153" s="21" t="s">
        <v>1478</v>
      </c>
      <c r="D153" s="21" t="s">
        <v>1809</v>
      </c>
      <c r="E153" s="21" t="s">
        <v>2140</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1144</v>
      </c>
      <c r="C154" s="21" t="s">
        <v>1477</v>
      </c>
      <c r="D154" s="21" t="s">
        <v>1808</v>
      </c>
      <c r="E154" s="21" t="s">
        <v>2139</v>
      </c>
      <c r="F154" s="54" t="str">
        <f t="shared" si="8"/>
        <v>Vial (Glycerin, Glycerol)</v>
      </c>
      <c r="G154" s="54" t="str">
        <f t="shared" si="9"/>
        <v>Beaker (Glycerin, Glycerol)</v>
      </c>
      <c r="H154" s="54" t="str">
        <f t="shared" si="10"/>
        <v>Drum (Glycerin, Glycerol)</v>
      </c>
      <c r="I154" s="54" t="str">
        <f t="shared" si="11"/>
        <v>Chemical Vat (Glycerin, Glycerol)</v>
      </c>
      <c r="J154" s="54" t="str">
        <f>[1]Compounds!$B144</f>
        <v>Glycerin, 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t="str">
        <f>[1]Enums!$A$94</f>
        <v>1.0.0</v>
      </c>
      <c r="B155" s="21" t="s">
        <v>1143</v>
      </c>
      <c r="C155" s="21" t="s">
        <v>1476</v>
      </c>
      <c r="D155" s="21" t="s">
        <v>1807</v>
      </c>
      <c r="E155" s="21" t="s">
        <v>2138</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t="str">
        <f>[1]Enums!$A$94</f>
        <v>1.0.0</v>
      </c>
      <c r="B156" s="21" t="s">
        <v>1142</v>
      </c>
      <c r="C156" s="21" t="s">
        <v>1475</v>
      </c>
      <c r="D156" s="21" t="s">
        <v>1806</v>
      </c>
      <c r="E156" s="21" t="s">
        <v>2137</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1141</v>
      </c>
      <c r="C157" s="21" t="s">
        <v>1474</v>
      </c>
      <c r="D157" s="21" t="s">
        <v>1805</v>
      </c>
      <c r="E157" s="21" t="s">
        <v>2136</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1140</v>
      </c>
      <c r="C158" s="21" t="s">
        <v>1473</v>
      </c>
      <c r="D158" s="21" t="s">
        <v>1804</v>
      </c>
      <c r="E158" s="21" t="s">
        <v>2135</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1139</v>
      </c>
      <c r="C159" s="21" t="s">
        <v>1472</v>
      </c>
      <c r="D159" s="21" t="s">
        <v>1803</v>
      </c>
      <c r="E159" s="21" t="s">
        <v>2134</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1138</v>
      </c>
      <c r="C160" s="21" t="s">
        <v>1471</v>
      </c>
      <c r="D160" s="21" t="s">
        <v>1802</v>
      </c>
      <c r="E160" s="21" t="s">
        <v>2133</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1137</v>
      </c>
      <c r="C161" s="21" t="s">
        <v>1470</v>
      </c>
      <c r="D161" s="21" t="s">
        <v>1801</v>
      </c>
      <c r="E161" s="21" t="s">
        <v>2132</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t="str">
        <f>[1]Enums!$A$94</f>
        <v>1.0.0</v>
      </c>
      <c r="B162" s="21" t="s">
        <v>1136</v>
      </c>
      <c r="C162" s="21" t="s">
        <v>1469</v>
      </c>
      <c r="D162" s="21" t="s">
        <v>1800</v>
      </c>
      <c r="E162" s="21" t="s">
        <v>2131</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t="str">
        <f>[1]Enums!$A$94</f>
        <v>1.0.0</v>
      </c>
      <c r="B163" s="21" t="s">
        <v>1135</v>
      </c>
      <c r="C163" s="21" t="s">
        <v>1468</v>
      </c>
      <c r="D163" s="21" t="s">
        <v>1799</v>
      </c>
      <c r="E163" s="21" t="s">
        <v>2130</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t="str">
        <f>[1]Enums!$A$94</f>
        <v>1.0.0</v>
      </c>
      <c r="B164" s="21" t="s">
        <v>1134</v>
      </c>
      <c r="C164" s="21" t="s">
        <v>1467</v>
      </c>
      <c r="D164" s="21" t="s">
        <v>1798</v>
      </c>
      <c r="E164" s="21" t="s">
        <v>2129</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t="str">
        <f>[1]Enums!$A$94</f>
        <v>1.0.0</v>
      </c>
      <c r="B165" s="21" t="s">
        <v>1133</v>
      </c>
      <c r="C165" s="21" t="s">
        <v>1466</v>
      </c>
      <c r="D165" s="21" t="s">
        <v>1797</v>
      </c>
      <c r="E165" s="21" t="s">
        <v>2128</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t="str">
        <f>[1]Enums!$A$94</f>
        <v>1.0.0</v>
      </c>
      <c r="B166" s="21" t="s">
        <v>1132</v>
      </c>
      <c r="C166" s="21" t="s">
        <v>1465</v>
      </c>
      <c r="D166" s="21" t="s">
        <v>1796</v>
      </c>
      <c r="E166" s="21" t="s">
        <v>2127</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t="str">
        <f>[1]Enums!$A$94</f>
        <v>1.0.0</v>
      </c>
      <c r="B167" s="21" t="s">
        <v>1131</v>
      </c>
      <c r="C167" s="21" t="s">
        <v>1464</v>
      </c>
      <c r="D167" s="21" t="s">
        <v>1795</v>
      </c>
      <c r="E167" s="21" t="s">
        <v>2126</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t="str">
        <f>[1]Enums!$A$94</f>
        <v>1.0.0</v>
      </c>
      <c r="B168" s="21" t="s">
        <v>1130</v>
      </c>
      <c r="C168" s="21" t="s">
        <v>1463</v>
      </c>
      <c r="D168" s="21" t="s">
        <v>1794</v>
      </c>
      <c r="E168" s="21" t="s">
        <v>2125</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1129</v>
      </c>
      <c r="C169" s="21" t="s">
        <v>1462</v>
      </c>
      <c r="D169" s="21" t="s">
        <v>1793</v>
      </c>
      <c r="E169" s="21" t="s">
        <v>2124</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1128</v>
      </c>
      <c r="C170" s="21" t="s">
        <v>1461</v>
      </c>
      <c r="D170" s="21" t="s">
        <v>1792</v>
      </c>
      <c r="E170" s="21" t="s">
        <v>2123</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1127</v>
      </c>
      <c r="C171" s="21" t="s">
        <v>1460</v>
      </c>
      <c r="D171" s="21" t="s">
        <v>1791</v>
      </c>
      <c r="E171" s="21" t="s">
        <v>2122</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1126</v>
      </c>
      <c r="C172" s="21" t="s">
        <v>1459</v>
      </c>
      <c r="D172" s="21" t="s">
        <v>1790</v>
      </c>
      <c r="E172" s="21" t="s">
        <v>2121</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1125</v>
      </c>
      <c r="C173" s="21" t="s">
        <v>1458</v>
      </c>
      <c r="D173" s="21" t="s">
        <v>1789</v>
      </c>
      <c r="E173" s="21" t="s">
        <v>2120</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1124</v>
      </c>
      <c r="C174" s="21" t="s">
        <v>1457</v>
      </c>
      <c r="D174" s="21" t="s">
        <v>1788</v>
      </c>
      <c r="E174" s="21" t="s">
        <v>2119</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t="str">
        <f>[1]Enums!$A$94</f>
        <v>1.0.0</v>
      </c>
      <c r="B175" s="21" t="s">
        <v>1123</v>
      </c>
      <c r="C175" s="21" t="s">
        <v>1456</v>
      </c>
      <c r="D175" s="21" t="s">
        <v>1787</v>
      </c>
      <c r="E175" s="21" t="s">
        <v>2118</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1122</v>
      </c>
      <c r="C176" s="21" t="s">
        <v>1455</v>
      </c>
      <c r="D176" s="21" t="s">
        <v>1786</v>
      </c>
      <c r="E176" s="21" t="s">
        <v>2117</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1121</v>
      </c>
      <c r="C177" s="21" t="s">
        <v>1454</v>
      </c>
      <c r="D177" s="21" t="s">
        <v>1785</v>
      </c>
      <c r="E177" s="21" t="s">
        <v>2116</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1120</v>
      </c>
      <c r="C178" s="21" t="s">
        <v>1453</v>
      </c>
      <c r="D178" s="21" t="s">
        <v>1784</v>
      </c>
      <c r="E178" s="21" t="s">
        <v>2115</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1119</v>
      </c>
      <c r="C179" s="21" t="s">
        <v>1452</v>
      </c>
      <c r="D179" s="21" t="s">
        <v>1783</v>
      </c>
      <c r="E179" s="21" t="s">
        <v>2114</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t="str">
        <f>[1]Enums!$A$94</f>
        <v>1.0.0</v>
      </c>
      <c r="B180" s="21" t="s">
        <v>1118</v>
      </c>
      <c r="C180" s="21" t="s">
        <v>1451</v>
      </c>
      <c r="D180" s="21" t="s">
        <v>1782</v>
      </c>
      <c r="E180" s="21" t="s">
        <v>2113</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t="str">
        <f>[1]Enums!$A$94</f>
        <v>1.0.0</v>
      </c>
      <c r="B181" s="21" t="s">
        <v>1117</v>
      </c>
      <c r="C181" s="21" t="s">
        <v>1450</v>
      </c>
      <c r="D181" s="21" t="s">
        <v>1781</v>
      </c>
      <c r="E181" s="21" t="s">
        <v>2112</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t="str">
        <f>[1]Enums!$A$94</f>
        <v>1.0.0</v>
      </c>
      <c r="B182" s="21" t="s">
        <v>1116</v>
      </c>
      <c r="C182" s="21" t="s">
        <v>1449</v>
      </c>
      <c r="D182" s="21" t="s">
        <v>1780</v>
      </c>
      <c r="E182" s="21" t="s">
        <v>2111</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t="str">
        <f>[1]Enums!$A$94</f>
        <v>1.0.0</v>
      </c>
      <c r="B183" s="21" t="s">
        <v>1115</v>
      </c>
      <c r="C183" s="21" t="s">
        <v>1448</v>
      </c>
      <c r="D183" s="21" t="s">
        <v>1779</v>
      </c>
      <c r="E183" s="21" t="s">
        <v>2110</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t="str">
        <f>[1]Enums!$A$94</f>
        <v>1.0.0</v>
      </c>
      <c r="B184" s="21" t="s">
        <v>1114</v>
      </c>
      <c r="C184" s="21" t="s">
        <v>1447</v>
      </c>
      <c r="D184" s="21" t="s">
        <v>1778</v>
      </c>
      <c r="E184" s="21" t="s">
        <v>2109</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t="str">
        <f>[1]Enums!$A$94</f>
        <v>1.0.0</v>
      </c>
      <c r="B185" s="21" t="s">
        <v>1113</v>
      </c>
      <c r="C185" s="21" t="s">
        <v>1446</v>
      </c>
      <c r="D185" s="21" t="s">
        <v>1777</v>
      </c>
      <c r="E185" s="21" t="s">
        <v>2108</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t="str">
        <f>[1]Enums!$A$94</f>
        <v>1.0.0</v>
      </c>
      <c r="B186" s="21" t="s">
        <v>1112</v>
      </c>
      <c r="C186" s="21" t="s">
        <v>1445</v>
      </c>
      <c r="D186" s="21" t="s">
        <v>1776</v>
      </c>
      <c r="E186" s="21" t="s">
        <v>2107</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t="str">
        <f>[1]Enums!$A$94</f>
        <v>1.0.0</v>
      </c>
      <c r="B187" s="21" t="s">
        <v>1111</v>
      </c>
      <c r="C187" s="21" t="s">
        <v>1444</v>
      </c>
      <c r="D187" s="21" t="s">
        <v>1775</v>
      </c>
      <c r="E187" s="21" t="s">
        <v>2106</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[1]Compounds!$B319</f>
        <v>Magnesium Sulfate</v>
      </c>
      <c r="K187" t="str">
        <f>[1]Compounds!$D319</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t="str">
        <f>[1]Enums!$A$94</f>
        <v>1.0.0</v>
      </c>
      <c r="B188" s="21" t="s">
        <v>1110</v>
      </c>
      <c r="C188" s="21" t="s">
        <v>1443</v>
      </c>
      <c r="D188" s="21" t="s">
        <v>1774</v>
      </c>
      <c r="E188" s="21" t="s">
        <v>2105</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t="str">
        <f>[1]Enums!$A$94</f>
        <v>1.0.0</v>
      </c>
      <c r="B189" s="21" t="s">
        <v>1109</v>
      </c>
      <c r="C189" s="21" t="s">
        <v>1442</v>
      </c>
      <c r="D189" s="21" t="s">
        <v>1773</v>
      </c>
      <c r="E189" s="21" t="s">
        <v>2104</v>
      </c>
      <c r="F189" s="54" t="str">
        <f t="shared" ref="F189:F250" si="12">L189&amp;" ("&amp;$J189&amp;")"</f>
        <v>Vial (Melamine)</v>
      </c>
      <c r="G189" s="54" t="str">
        <f t="shared" ref="G189:G250" si="13">M189&amp;" ("&amp;$J189&amp;")"</f>
        <v>Beaker (Melamine)</v>
      </c>
      <c r="H189" s="54" t="str">
        <f t="shared" ref="H189:H250" si="14">N189&amp;" ("&amp;$J189&amp;")"</f>
        <v>Drum (Melamine)</v>
      </c>
      <c r="I189" s="54" t="str">
        <f t="shared" ref="I189:I250"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t="str">
        <f>[1]Enums!$A$94</f>
        <v>1.0.0</v>
      </c>
      <c r="B190" s="21" t="s">
        <v>1108</v>
      </c>
      <c r="C190" s="21" t="s">
        <v>1441</v>
      </c>
      <c r="D190" s="21" t="s">
        <v>1772</v>
      </c>
      <c r="E190" s="21" t="s">
        <v>2103</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1107</v>
      </c>
      <c r="C191" s="21" t="s">
        <v>1440</v>
      </c>
      <c r="D191" s="21" t="s">
        <v>1771</v>
      </c>
      <c r="E191" s="21" t="s">
        <v>2102</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t="str">
        <f>[1]Enums!$A$94</f>
        <v>1.0.0</v>
      </c>
      <c r="B192" s="21" t="s">
        <v>1106</v>
      </c>
      <c r="C192" s="21" t="s">
        <v>1439</v>
      </c>
      <c r="D192" s="21" t="s">
        <v>1770</v>
      </c>
      <c r="E192" s="21" t="s">
        <v>2101</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1105</v>
      </c>
      <c r="C193" s="21" t="s">
        <v>1438</v>
      </c>
      <c r="D193" s="21" t="s">
        <v>1769</v>
      </c>
      <c r="E193" s="21" t="s">
        <v>2100</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1104</v>
      </c>
      <c r="C194" s="21" t="s">
        <v>1437</v>
      </c>
      <c r="D194" s="21" t="s">
        <v>1768</v>
      </c>
      <c r="E194" s="21" t="s">
        <v>2099</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1103</v>
      </c>
      <c r="C195" s="21" t="s">
        <v>1436</v>
      </c>
      <c r="D195" s="21" t="s">
        <v>1767</v>
      </c>
      <c r="E195" s="21" t="s">
        <v>2098</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1102</v>
      </c>
      <c r="C196" s="21" t="s">
        <v>1435</v>
      </c>
      <c r="D196" s="21" t="s">
        <v>1766</v>
      </c>
      <c r="E196" s="21" t="s">
        <v>2097</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t="str">
        <f>[1]Enums!$A$94</f>
        <v>1.0.0</v>
      </c>
      <c r="B197" s="21" t="s">
        <v>1101</v>
      </c>
      <c r="C197" s="21" t="s">
        <v>1434</v>
      </c>
      <c r="D197" s="21" t="s">
        <v>1765</v>
      </c>
      <c r="E197" s="21" t="s">
        <v>2096</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t="str">
        <f>[1]Enums!$A$94</f>
        <v>1.0.0</v>
      </c>
      <c r="B198" s="21" t="s">
        <v>1100</v>
      </c>
      <c r="C198" s="21" t="s">
        <v>1433</v>
      </c>
      <c r="D198" s="21" t="s">
        <v>1764</v>
      </c>
      <c r="E198" s="21" t="s">
        <v>2095</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t="str">
        <f>[1]Enums!$A$94</f>
        <v>1.0.0</v>
      </c>
      <c r="B199" s="21" t="s">
        <v>1099</v>
      </c>
      <c r="C199" s="21" t="s">
        <v>1432</v>
      </c>
      <c r="D199" s="21" t="s">
        <v>1763</v>
      </c>
      <c r="E199" s="21" t="s">
        <v>2094</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[1]Compounds!$B327</f>
        <v>Methyl Ethyl Ketone Peroxide</v>
      </c>
      <c r="K199" t="str">
        <f>[1]Compounds!$D327</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t="str">
        <f>[1]Enums!$A$94</f>
        <v>1.0.0</v>
      </c>
      <c r="B200" s="21" t="s">
        <v>1098</v>
      </c>
      <c r="C200" s="21" t="s">
        <v>1431</v>
      </c>
      <c r="D200" s="21" t="s">
        <v>1762</v>
      </c>
      <c r="E200" s="21" t="s">
        <v>2093</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1097</v>
      </c>
      <c r="C201" s="21" t="s">
        <v>1430</v>
      </c>
      <c r="D201" s="21" t="s">
        <v>1761</v>
      </c>
      <c r="E201" s="21" t="s">
        <v>2092</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t="str">
        <f>[1]Enums!$A$94</f>
        <v>1.0.0</v>
      </c>
      <c r="B202" s="21" t="s">
        <v>1096</v>
      </c>
      <c r="C202" s="21" t="s">
        <v>1429</v>
      </c>
      <c r="D202" s="21" t="s">
        <v>1760</v>
      </c>
      <c r="E202" s="21" t="s">
        <v>2091</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t="str">
        <f>[1]Enums!$A$94</f>
        <v>1.0.0</v>
      </c>
      <c r="B203" s="21" t="s">
        <v>1095</v>
      </c>
      <c r="C203" s="21" t="s">
        <v>1428</v>
      </c>
      <c r="D203" s="21" t="s">
        <v>1759</v>
      </c>
      <c r="E203" s="21" t="s">
        <v>2090</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t="str">
        <f>[1]Enums!$A$94</f>
        <v>1.0.0</v>
      </c>
      <c r="B204" s="21" t="s">
        <v>1094</v>
      </c>
      <c r="C204" s="21" t="s">
        <v>1427</v>
      </c>
      <c r="D204" s="21" t="s">
        <v>1758</v>
      </c>
      <c r="E204" s="21" t="s">
        <v>2089</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1093</v>
      </c>
      <c r="C205" s="21" t="s">
        <v>1426</v>
      </c>
      <c r="D205" s="21" t="s">
        <v>1757</v>
      </c>
      <c r="E205" s="21" t="s">
        <v>2088</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1092</v>
      </c>
      <c r="C206" s="21" t="s">
        <v>1425</v>
      </c>
      <c r="D206" s="21" t="s">
        <v>1756</v>
      </c>
      <c r="E206" s="21" t="s">
        <v>2087</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t="str">
        <f>[1]Enums!$A$94</f>
        <v>1.0.0</v>
      </c>
      <c r="B207" s="21" t="s">
        <v>1091</v>
      </c>
      <c r="C207" s="21" t="s">
        <v>1424</v>
      </c>
      <c r="D207" s="21" t="s">
        <v>1755</v>
      </c>
      <c r="E207" s="21" t="s">
        <v>2086</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t="str">
        <f>[1]Enums!$A$94</f>
        <v>1.0.0</v>
      </c>
      <c r="B208" s="21" t="s">
        <v>1090</v>
      </c>
      <c r="C208" s="21" t="s">
        <v>1423</v>
      </c>
      <c r="D208" s="21" t="s">
        <v>1754</v>
      </c>
      <c r="E208" s="21" t="s">
        <v>2085</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1089</v>
      </c>
      <c r="C209" s="21" t="s">
        <v>1422</v>
      </c>
      <c r="D209" s="21" t="s">
        <v>1753</v>
      </c>
      <c r="E209" s="21" t="s">
        <v>2084</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1088</v>
      </c>
      <c r="C210" s="21" t="s">
        <v>1421</v>
      </c>
      <c r="D210" s="21" t="s">
        <v>1752</v>
      </c>
      <c r="E210" s="21" t="s">
        <v>2083</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t="str">
        <f>[1]Enums!$A$94</f>
        <v>1.0.0</v>
      </c>
      <c r="B211" s="21" t="s">
        <v>1087</v>
      </c>
      <c r="C211" s="21" t="s">
        <v>1420</v>
      </c>
      <c r="D211" s="21" t="s">
        <v>1751</v>
      </c>
      <c r="E211" s="21" t="s">
        <v>2082</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1086</v>
      </c>
      <c r="C212" s="21" t="s">
        <v>1419</v>
      </c>
      <c r="D212" s="21" t="s">
        <v>1750</v>
      </c>
      <c r="E212" s="21" t="s">
        <v>2081</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1085</v>
      </c>
      <c r="C213" s="21" t="s">
        <v>1418</v>
      </c>
      <c r="D213" s="21" t="s">
        <v>1749</v>
      </c>
      <c r="E213" s="21" t="s">
        <v>2080</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1084</v>
      </c>
      <c r="C214" s="21" t="s">
        <v>1417</v>
      </c>
      <c r="D214" s="21" t="s">
        <v>1748</v>
      </c>
      <c r="E214" s="21" t="s">
        <v>2079</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1083</v>
      </c>
      <c r="C215" s="21" t="s">
        <v>1416</v>
      </c>
      <c r="D215" s="21" t="s">
        <v>1747</v>
      </c>
      <c r="E215" s="21" t="s">
        <v>2078</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t="str">
        <f>[1]Enums!$A$94</f>
        <v>1.0.0</v>
      </c>
      <c r="B216" s="21" t="s">
        <v>1082</v>
      </c>
      <c r="C216" s="21" t="s">
        <v>1415</v>
      </c>
      <c r="D216" s="21" t="s">
        <v>1746</v>
      </c>
      <c r="E216" s="21" t="s">
        <v>2077</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1081</v>
      </c>
      <c r="C217" s="21" t="s">
        <v>1414</v>
      </c>
      <c r="D217" s="21" t="s">
        <v>1745</v>
      </c>
      <c r="E217" s="21" t="s">
        <v>2076</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t="str">
        <f>[1]Enums!$A$94</f>
        <v>1.0.0</v>
      </c>
      <c r="B218" s="21" t="s">
        <v>1080</v>
      </c>
      <c r="C218" s="21" t="s">
        <v>1413</v>
      </c>
      <c r="D218" s="21" t="s">
        <v>1744</v>
      </c>
      <c r="E218" s="21" t="s">
        <v>2075</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1079</v>
      </c>
      <c r="C219" s="21" t="s">
        <v>1412</v>
      </c>
      <c r="D219" s="21" t="s">
        <v>1743</v>
      </c>
      <c r="E219" s="21" t="s">
        <v>2074</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1078</v>
      </c>
      <c r="C220" s="21" t="s">
        <v>1411</v>
      </c>
      <c r="D220" s="21" t="s">
        <v>1742</v>
      </c>
      <c r="E220" s="21" t="s">
        <v>2073</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1077</v>
      </c>
      <c r="C221" s="21" t="s">
        <v>1410</v>
      </c>
      <c r="D221" s="21" t="s">
        <v>1741</v>
      </c>
      <c r="E221" s="21" t="s">
        <v>2072</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t="str">
        <f>[1]Enums!$A$94</f>
        <v>1.0.0</v>
      </c>
      <c r="B222" s="21" t="s">
        <v>1076</v>
      </c>
      <c r="C222" s="21" t="s">
        <v>1409</v>
      </c>
      <c r="D222" s="21" t="s">
        <v>1740</v>
      </c>
      <c r="E222" s="21" t="s">
        <v>2071</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1075</v>
      </c>
      <c r="C223" s="21" t="s">
        <v>1408</v>
      </c>
      <c r="D223" s="21" t="s">
        <v>1739</v>
      </c>
      <c r="E223" s="21" t="s">
        <v>2070</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t="str">
        <f>[1]Enums!$A$94</f>
        <v>1.0.0</v>
      </c>
      <c r="B224" s="21" t="s">
        <v>1074</v>
      </c>
      <c r="C224" s="21" t="s">
        <v>1407</v>
      </c>
      <c r="D224" s="21" t="s">
        <v>1738</v>
      </c>
      <c r="E224" s="21" t="s">
        <v>2069</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1073</v>
      </c>
      <c r="C225" s="21" t="s">
        <v>1406</v>
      </c>
      <c r="D225" s="21" t="s">
        <v>1737</v>
      </c>
      <c r="E225" s="21" t="s">
        <v>2068</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1072</v>
      </c>
      <c r="C226" s="21" t="s">
        <v>1405</v>
      </c>
      <c r="D226" s="21" t="s">
        <v>1736</v>
      </c>
      <c r="E226" s="21" t="s">
        <v>2067</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1071</v>
      </c>
      <c r="C227" s="21" t="s">
        <v>1404</v>
      </c>
      <c r="D227" s="21" t="s">
        <v>1735</v>
      </c>
      <c r="E227" s="21" t="s">
        <v>2066</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1070</v>
      </c>
      <c r="C228" s="21" t="s">
        <v>1403</v>
      </c>
      <c r="D228" s="21" t="s">
        <v>1734</v>
      </c>
      <c r="E228" s="21" t="s">
        <v>2065</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1069</v>
      </c>
      <c r="C229" s="21" t="s">
        <v>1402</v>
      </c>
      <c r="D229" s="21" t="s">
        <v>1733</v>
      </c>
      <c r="E229" s="21" t="s">
        <v>2064</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t="str">
        <f>[1]Enums!$A$94</f>
        <v>1.0.0</v>
      </c>
      <c r="B230" s="21" t="s">
        <v>1068</v>
      </c>
      <c r="C230" s="21" t="s">
        <v>1401</v>
      </c>
      <c r="D230" s="21" t="s">
        <v>1732</v>
      </c>
      <c r="E230" s="21" t="s">
        <v>2063</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t="str">
        <f>[1]Enums!$A$94</f>
        <v>1.0.0</v>
      </c>
      <c r="B231" s="21" t="s">
        <v>1067</v>
      </c>
      <c r="C231" s="21" t="s">
        <v>1400</v>
      </c>
      <c r="D231" s="21" t="s">
        <v>1731</v>
      </c>
      <c r="E231" s="21" t="s">
        <v>2062</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t="str">
        <f>[1]Enums!$A$94</f>
        <v>1.0.0</v>
      </c>
      <c r="B232" s="21" t="s">
        <v>1066</v>
      </c>
      <c r="C232" s="21" t="s">
        <v>1399</v>
      </c>
      <c r="D232" s="21" t="s">
        <v>1730</v>
      </c>
      <c r="E232" s="21" t="s">
        <v>2061</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t="str">
        <f>[1]Enums!$A$94</f>
        <v>1.0.0</v>
      </c>
      <c r="B233" s="21" t="s">
        <v>1065</v>
      </c>
      <c r="C233" s="21" t="s">
        <v>1398</v>
      </c>
      <c r="D233" s="21" t="s">
        <v>1729</v>
      </c>
      <c r="E233" s="21" t="s">
        <v>2060</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t="str">
        <f>[1]Enums!$A$94</f>
        <v>1.0.0</v>
      </c>
      <c r="B234" s="21" t="s">
        <v>1064</v>
      </c>
      <c r="C234" s="21" t="s">
        <v>1397</v>
      </c>
      <c r="D234" s="21" t="s">
        <v>1728</v>
      </c>
      <c r="E234" s="21" t="s">
        <v>2059</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t="str">
        <f>[1]Enums!$A$94</f>
        <v>1.0.0</v>
      </c>
      <c r="B235" s="21" t="s">
        <v>1063</v>
      </c>
      <c r="C235" s="21" t="s">
        <v>1396</v>
      </c>
      <c r="D235" s="21" t="s">
        <v>1727</v>
      </c>
      <c r="E235" s="21" t="s">
        <v>2058</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t="str">
        <f>[1]Enums!$A$94</f>
        <v>1.0.0</v>
      </c>
      <c r="B236" s="21" t="s">
        <v>1062</v>
      </c>
      <c r="C236" s="21" t="s">
        <v>1395</v>
      </c>
      <c r="D236" s="21" t="s">
        <v>1726</v>
      </c>
      <c r="E236" s="21" t="s">
        <v>2057</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t="str">
        <f>[1]Enums!$A$94</f>
        <v>1.0.0</v>
      </c>
      <c r="B237" s="21" t="s">
        <v>1061</v>
      </c>
      <c r="C237" s="21" t="s">
        <v>1394</v>
      </c>
      <c r="D237" s="21" t="s">
        <v>1725</v>
      </c>
      <c r="E237" s="21" t="s">
        <v>2056</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[1]Compounds!$B322</f>
        <v>Phosphorus Pentoxide</v>
      </c>
      <c r="K237" t="str">
        <f>[1]Compounds!$D322</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t="str">
        <f>[1]Enums!$A$94</f>
        <v>1.0.0</v>
      </c>
      <c r="B238" s="21" t="s">
        <v>1060</v>
      </c>
      <c r="C238" s="21" t="s">
        <v>1393</v>
      </c>
      <c r="D238" s="21" t="s">
        <v>1724</v>
      </c>
      <c r="E238" s="21" t="s">
        <v>2055</v>
      </c>
      <c r="F238" s="54" t="str">
        <f t="shared" si="12"/>
        <v>Vial (Potassium Aluminium Sulfate)</v>
      </c>
      <c r="G238" s="54" t="str">
        <f t="shared" si="13"/>
        <v>Beaker (Potassium Aluminium Sulfate)</v>
      </c>
      <c r="H238" s="54" t="str">
        <f t="shared" si="14"/>
        <v>Drum (Potassium Aluminium Sulfate)</v>
      </c>
      <c r="I238" s="54" t="str">
        <f t="shared" si="15"/>
        <v>Chemical Vat (Potassium Aluminium Sulfate)</v>
      </c>
      <c r="J238" s="54" t="str">
        <f>[1]Compounds!$B231</f>
        <v>Potassium Aluminium Sulfate</v>
      </c>
      <c r="K238" t="str">
        <f>[1]Compounds!$D231</f>
        <v>Liquid</v>
      </c>
      <c r="L238" s="4" t="str">
        <f>IF(K238=[1]Enums!$A$4, [1]Enums!$A$8, IF(K238=[1]Enums!$B$7, [1]Enums!$A$7, [1]Enums!$A$6))</f>
        <v>Vial</v>
      </c>
      <c r="M238" s="4" t="str">
        <f>IF(K238=[1]Enums!$A$4, [1]Enums!$A$11, IF(K238=[1]Enums!$B$10, [1]Enums!$A$10, [1]Enums!$A$9))</f>
        <v>Beaker</v>
      </c>
      <c r="N238" s="4" t="str">
        <f>IF(K238=[1]Enums!$A$4, [1]Enums!$A$14, IF(K238=[1]Enums!$B$7, [1]Enums!$A$13, [1]Enums!$A$12))</f>
        <v>Drum</v>
      </c>
      <c r="O238" s="4" t="str">
        <f>IF(K238=[1]Enums!$A$4, [1]Enums!$A$17, IF(K238=[1]Enums!$B$7, [1]Enums!$A$16, [1]Enums!$A$15))</f>
        <v>Chemical Vat</v>
      </c>
    </row>
    <row r="239" spans="1:15" x14ac:dyDescent="0.2">
      <c r="A239" s="4" t="str">
        <f>[1]Enums!$A$94</f>
        <v>1.0.0</v>
      </c>
      <c r="B239" s="21" t="s">
        <v>1059</v>
      </c>
      <c r="C239" s="21" t="s">
        <v>1392</v>
      </c>
      <c r="D239" s="21" t="s">
        <v>1723</v>
      </c>
      <c r="E239" s="21" t="s">
        <v>2054</v>
      </c>
      <c r="F239" s="54" t="str">
        <f t="shared" si="12"/>
        <v>Vial (Potassium Bitartrate)</v>
      </c>
      <c r="G239" s="54" t="str">
        <f t="shared" si="13"/>
        <v>Beaker (Potassium Bitartrate)</v>
      </c>
      <c r="H239" s="54" t="str">
        <f t="shared" si="14"/>
        <v>Drum (Potassium Bitartrate)</v>
      </c>
      <c r="I239" s="54" t="str">
        <f t="shared" si="15"/>
        <v>Chemical Vat (Potassium Bitartrate)</v>
      </c>
      <c r="J239" s="54" t="str">
        <f>[1]Compounds!$B232</f>
        <v>Potassium Bitartrate</v>
      </c>
      <c r="K239" t="str">
        <f>[1]Compounds!$D232</f>
        <v>Liquid</v>
      </c>
      <c r="L239" s="4" t="str">
        <f>IF(K239=[1]Enums!$A$4, [1]Enums!$A$8, IF(K239=[1]Enums!$B$7, [1]Enums!$A$7, [1]Enums!$A$6))</f>
        <v>Vial</v>
      </c>
      <c r="M239" s="4" t="str">
        <f>IF(K239=[1]Enums!$A$4, [1]Enums!$A$11, IF(K239=[1]Enums!$B$10, [1]Enums!$A$10, [1]Enums!$A$9))</f>
        <v>Beaker</v>
      </c>
      <c r="N239" s="4" t="str">
        <f>IF(K239=[1]Enums!$A$4, [1]Enums!$A$14, IF(K239=[1]Enums!$B$7, [1]Enums!$A$13, [1]Enums!$A$12))</f>
        <v>Drum</v>
      </c>
      <c r="O239" s="4" t="str">
        <f>IF(K239=[1]Enums!$A$4, [1]Enums!$A$17, IF(K239=[1]Enums!$B$7, [1]Enums!$A$16, [1]Enums!$A$15))</f>
        <v>Chemical Vat</v>
      </c>
    </row>
    <row r="240" spans="1:15" x14ac:dyDescent="0.2">
      <c r="A240" s="4" t="str">
        <f>[1]Enums!$A$94</f>
        <v>1.0.0</v>
      </c>
      <c r="B240" s="21" t="s">
        <v>1058</v>
      </c>
      <c r="C240" s="21" t="s">
        <v>1391</v>
      </c>
      <c r="D240" s="21" t="s">
        <v>1722</v>
      </c>
      <c r="E240" s="21" t="s">
        <v>2053</v>
      </c>
      <c r="F240" s="54" t="str">
        <f t="shared" si="12"/>
        <v>Vial (Potassium Bromide)</v>
      </c>
      <c r="G240" s="54" t="str">
        <f t="shared" si="13"/>
        <v>Beaker (Potassium Bromide)</v>
      </c>
      <c r="H240" s="54" t="str">
        <f t="shared" si="14"/>
        <v>Drum (Potassium Bromide)</v>
      </c>
      <c r="I240" s="54" t="str">
        <f t="shared" si="15"/>
        <v>Chemical Vat (Potassium Bromide)</v>
      </c>
      <c r="J240" s="54" t="str">
        <f>[1]Compounds!$B233</f>
        <v>Potassium Bromide</v>
      </c>
      <c r="K240" t="str">
        <f>[1]Compounds!$D233</f>
        <v>Liquid</v>
      </c>
      <c r="L240" s="4" t="str">
        <f>IF(K240=[1]Enums!$A$4, [1]Enums!$A$8, IF(K240=[1]Enums!$B$7, [1]Enums!$A$7, [1]Enums!$A$6))</f>
        <v>Vial</v>
      </c>
      <c r="M240" s="4" t="str">
        <f>IF(K240=[1]Enums!$A$4, [1]Enums!$A$11, IF(K240=[1]Enums!$B$10, [1]Enums!$A$10, [1]Enums!$A$9))</f>
        <v>Beaker</v>
      </c>
      <c r="N240" s="4" t="str">
        <f>IF(K240=[1]Enums!$A$4, [1]Enums!$A$14, IF(K240=[1]Enums!$B$7, [1]Enums!$A$13, [1]Enums!$A$12))</f>
        <v>Drum</v>
      </c>
      <c r="O240" s="4" t="str">
        <f>IF(K240=[1]Enums!$A$4, [1]Enums!$A$17, IF(K240=[1]Enums!$B$7, [1]Enums!$A$16, [1]Enums!$A$15))</f>
        <v>Chemical Vat</v>
      </c>
    </row>
    <row r="241" spans="1:15" x14ac:dyDescent="0.2">
      <c r="A241" s="4" t="str">
        <f>[1]Enums!$A$94</f>
        <v>1.0.0</v>
      </c>
      <c r="B241" s="21" t="s">
        <v>1057</v>
      </c>
      <c r="C241" s="21" t="s">
        <v>1390</v>
      </c>
      <c r="D241" s="21" t="s">
        <v>1721</v>
      </c>
      <c r="E241" s="21" t="s">
        <v>2052</v>
      </c>
      <c r="F241" s="54" t="str">
        <f t="shared" si="12"/>
        <v>Vial (Potassium Carbonate)</v>
      </c>
      <c r="G241" s="54" t="str">
        <f t="shared" si="13"/>
        <v>Beaker (Potassium Carbonate)</v>
      </c>
      <c r="H241" s="54" t="str">
        <f t="shared" si="14"/>
        <v>Drum (Potassium Carbonate)</v>
      </c>
      <c r="I241" s="54" t="str">
        <f t="shared" si="15"/>
        <v>Chemical Vat (Potassium Carbonate)</v>
      </c>
      <c r="J241" s="54" t="str">
        <f>[1]Compounds!$B234</f>
        <v>Potassium Carbonate</v>
      </c>
      <c r="K241" t="str">
        <f>[1]Compounds!$D234</f>
        <v>Liquid</v>
      </c>
      <c r="L241" s="4" t="str">
        <f>IF(K241=[1]Enums!$A$4, [1]Enums!$A$8, IF(K241=[1]Enums!$B$7, [1]Enums!$A$7, [1]Enums!$A$6))</f>
        <v>Vial</v>
      </c>
      <c r="M241" s="4" t="str">
        <f>IF(K241=[1]Enums!$A$4, [1]Enums!$A$11, IF(K241=[1]Enums!$B$10, [1]Enums!$A$10, [1]Enums!$A$9))</f>
        <v>Beaker</v>
      </c>
      <c r="N241" s="4" t="str">
        <f>IF(K241=[1]Enums!$A$4, [1]Enums!$A$14, IF(K241=[1]Enums!$B$7, [1]Enums!$A$13, [1]Enums!$A$12))</f>
        <v>Drum</v>
      </c>
      <c r="O241" s="4" t="str">
        <f>IF(K241=[1]Enums!$A$4, [1]Enums!$A$17, IF(K241=[1]Enums!$B$7, [1]Enums!$A$16, [1]Enums!$A$15))</f>
        <v>Chemical Vat</v>
      </c>
    </row>
    <row r="242" spans="1:15" x14ac:dyDescent="0.2">
      <c r="A242" s="4" t="str">
        <f>[1]Enums!$A$94</f>
        <v>1.0.0</v>
      </c>
      <c r="B242" s="21" t="s">
        <v>1056</v>
      </c>
      <c r="C242" s="21" t="s">
        <v>1389</v>
      </c>
      <c r="D242" s="21" t="s">
        <v>1720</v>
      </c>
      <c r="E242" s="21" t="s">
        <v>2051</v>
      </c>
      <c r="F242" s="54" t="str">
        <f t="shared" si="12"/>
        <v>Vial (Potassium Chloride)</v>
      </c>
      <c r="G242" s="54" t="str">
        <f t="shared" si="13"/>
        <v>Beaker (Potassium Chloride)</v>
      </c>
      <c r="H242" s="54" t="str">
        <f t="shared" si="14"/>
        <v>Drum (Potassium Chloride)</v>
      </c>
      <c r="I242" s="54" t="str">
        <f t="shared" si="15"/>
        <v>Chemical Vat (Potassium Chloride)</v>
      </c>
      <c r="J242" s="54" t="str">
        <f>[1]Compounds!$B235</f>
        <v>Potassium Chloride</v>
      </c>
      <c r="K242" t="str">
        <f>[1]Compounds!$D235</f>
        <v>Liquid</v>
      </c>
      <c r="L242" s="4" t="str">
        <f>IF(K242=[1]Enums!$A$4, [1]Enums!$A$8, IF(K242=[1]Enums!$B$7, [1]Enums!$A$7, [1]Enums!$A$6))</f>
        <v>Vial</v>
      </c>
      <c r="M242" s="4" t="str">
        <f>IF(K242=[1]Enums!$A$4, [1]Enums!$A$11, IF(K242=[1]Enums!$B$10, [1]Enums!$A$10, [1]Enums!$A$9))</f>
        <v>Beaker</v>
      </c>
      <c r="N242" s="4" t="str">
        <f>IF(K242=[1]Enums!$A$4, [1]Enums!$A$14, IF(K242=[1]Enums!$B$7, [1]Enums!$A$13, [1]Enums!$A$12))</f>
        <v>Drum</v>
      </c>
      <c r="O242" s="4" t="str">
        <f>IF(K242=[1]Enums!$A$4, [1]Enums!$A$17, IF(K242=[1]Enums!$B$7, [1]Enums!$A$16, [1]Enums!$A$15))</f>
        <v>Chemical Vat</v>
      </c>
    </row>
    <row r="243" spans="1:15" x14ac:dyDescent="0.2">
      <c r="A243" s="4" t="str">
        <f>[1]Enums!$A$94</f>
        <v>1.0.0</v>
      </c>
      <c r="B243" s="21" t="s">
        <v>1055</v>
      </c>
      <c r="C243" s="21" t="s">
        <v>1388</v>
      </c>
      <c r="D243" s="21" t="s">
        <v>1719</v>
      </c>
      <c r="E243" s="21" t="s">
        <v>2050</v>
      </c>
      <c r="F243" s="54" t="str">
        <f t="shared" si="12"/>
        <v>Vial (Potassium Chromium Sulfate)</v>
      </c>
      <c r="G243" s="54" t="str">
        <f t="shared" si="13"/>
        <v>Beaker (Potassium Chromium Sulfate)</v>
      </c>
      <c r="H243" s="54" t="str">
        <f t="shared" si="14"/>
        <v>Drum (Potassium Chromium Sulfate)</v>
      </c>
      <c r="I243" s="54" t="str">
        <f t="shared" si="15"/>
        <v>Chemical Vat (Potassium Chromium Sulfate)</v>
      </c>
      <c r="J243" s="54" t="str">
        <f>[1]Compounds!$B236</f>
        <v>Potassium Chromium Sulfate</v>
      </c>
      <c r="K243" t="str">
        <f>[1]Compounds!$D236</f>
        <v>Liquid</v>
      </c>
      <c r="L243" s="4" t="str">
        <f>IF(K243=[1]Enums!$A$4, [1]Enums!$A$8, IF(K243=[1]Enums!$B$7, [1]Enums!$A$7, [1]Enums!$A$6))</f>
        <v>Vial</v>
      </c>
      <c r="M243" s="4" t="str">
        <f>IF(K243=[1]Enums!$A$4, [1]Enums!$A$11, IF(K243=[1]Enums!$B$10, [1]Enums!$A$10, [1]Enums!$A$9))</f>
        <v>Beaker</v>
      </c>
      <c r="N243" s="4" t="str">
        <f>IF(K243=[1]Enums!$A$4, [1]Enums!$A$14, IF(K243=[1]Enums!$B$7, [1]Enums!$A$13, [1]Enums!$A$12))</f>
        <v>Drum</v>
      </c>
      <c r="O243" s="4" t="str">
        <f>IF(K243=[1]Enums!$A$4, [1]Enums!$A$17, IF(K243=[1]Enums!$B$7, [1]Enums!$A$16, [1]Enums!$A$15))</f>
        <v>Chemical Vat</v>
      </c>
    </row>
    <row r="244" spans="1:15" x14ac:dyDescent="0.2">
      <c r="A244" s="4" t="str">
        <f>[1]Enums!$A$94</f>
        <v>1.0.0</v>
      </c>
      <c r="B244" s="21" t="s">
        <v>1054</v>
      </c>
      <c r="C244" s="21" t="s">
        <v>1387</v>
      </c>
      <c r="D244" s="21" t="s">
        <v>1718</v>
      </c>
      <c r="E244" s="21" t="s">
        <v>2049</v>
      </c>
      <c r="F244" s="54" t="str">
        <f t="shared" si="12"/>
        <v>Vial (Potassium Dichromate)</v>
      </c>
      <c r="G244" s="54" t="str">
        <f t="shared" si="13"/>
        <v>Beaker (Potassium Dichromate)</v>
      </c>
      <c r="H244" s="54" t="str">
        <f t="shared" si="14"/>
        <v>Drum (Potassium Dichromate)</v>
      </c>
      <c r="I244" s="54" t="str">
        <f t="shared" si="15"/>
        <v>Chemical Vat (Potassium Dichromate)</v>
      </c>
      <c r="J244" s="54" t="str">
        <f>[1]Compounds!$B237</f>
        <v>Potassium Dichromate</v>
      </c>
      <c r="K244" t="str">
        <f>[1]Compounds!$D237</f>
        <v>Liquid</v>
      </c>
      <c r="L244" s="4" t="str">
        <f>IF(K244=[1]Enums!$A$4, [1]Enums!$A$8, IF(K244=[1]Enums!$B$7, [1]Enums!$A$7, [1]Enums!$A$6))</f>
        <v>Vial</v>
      </c>
      <c r="M244" s="4" t="str">
        <f>IF(K244=[1]Enums!$A$4, [1]Enums!$A$11, IF(K244=[1]Enums!$B$10, [1]Enums!$A$10, [1]Enums!$A$9))</f>
        <v>Beaker</v>
      </c>
      <c r="N244" s="4" t="str">
        <f>IF(K244=[1]Enums!$A$4, [1]Enums!$A$14, IF(K244=[1]Enums!$B$7, [1]Enums!$A$13, [1]Enums!$A$12))</f>
        <v>Drum</v>
      </c>
      <c r="O244" s="4" t="str">
        <f>IF(K244=[1]Enums!$A$4, [1]Enums!$A$17, IF(K244=[1]Enums!$B$7, [1]Enums!$A$16, [1]Enums!$A$15))</f>
        <v>Chemical Vat</v>
      </c>
    </row>
    <row r="245" spans="1:15" x14ac:dyDescent="0.2">
      <c r="A245" s="4" t="str">
        <f>[1]Enums!$A$94</f>
        <v>1.0.0</v>
      </c>
      <c r="B245" s="21" t="s">
        <v>1053</v>
      </c>
      <c r="C245" s="21" t="s">
        <v>1386</v>
      </c>
      <c r="D245" s="21" t="s">
        <v>1717</v>
      </c>
      <c r="E245" s="21" t="s">
        <v>2048</v>
      </c>
      <c r="F245" s="54" t="str">
        <f t="shared" si="12"/>
        <v>Vial (Potassium Hydroxide)</v>
      </c>
      <c r="G245" s="54" t="str">
        <f t="shared" si="13"/>
        <v>Beaker (Potassium Hydroxide)</v>
      </c>
      <c r="H245" s="54" t="str">
        <f t="shared" si="14"/>
        <v>Drum (Potassium Hydroxide)</v>
      </c>
      <c r="I245" s="54" t="str">
        <f t="shared" si="15"/>
        <v>Chemical Vat (Potassium Hydroxide)</v>
      </c>
      <c r="J245" s="54" t="str">
        <f>[1]Compounds!$B238</f>
        <v>Potassium Hydroxide</v>
      </c>
      <c r="K245" t="str">
        <f>[1]Compounds!$D238</f>
        <v>Liquid</v>
      </c>
      <c r="L245" s="4" t="str">
        <f>IF(K245=[1]Enums!$A$4, [1]Enums!$A$8, IF(K245=[1]Enums!$B$7, [1]Enums!$A$7, [1]Enums!$A$6))</f>
        <v>Vial</v>
      </c>
      <c r="M245" s="4" t="str">
        <f>IF(K245=[1]Enums!$A$4, [1]Enums!$A$11, IF(K245=[1]Enums!$B$10, [1]Enums!$A$10, [1]Enums!$A$9))</f>
        <v>Beaker</v>
      </c>
      <c r="N245" s="4" t="str">
        <f>IF(K245=[1]Enums!$A$4, [1]Enums!$A$14, IF(K245=[1]Enums!$B$7, [1]Enums!$A$13, [1]Enums!$A$12))</f>
        <v>Drum</v>
      </c>
      <c r="O245" s="4" t="str">
        <f>IF(K245=[1]Enums!$A$4, [1]Enums!$A$17, IF(K245=[1]Enums!$B$7, [1]Enums!$A$16, [1]Enums!$A$15))</f>
        <v>Chemical Vat</v>
      </c>
    </row>
    <row r="246" spans="1:15" x14ac:dyDescent="0.2">
      <c r="A246" s="4" t="str">
        <f>[1]Enums!$A$94</f>
        <v>1.0.0</v>
      </c>
      <c r="B246" s="21" t="s">
        <v>1052</v>
      </c>
      <c r="C246" s="21" t="s">
        <v>1385</v>
      </c>
      <c r="D246" s="21" t="s">
        <v>1716</v>
      </c>
      <c r="E246" s="21" t="s">
        <v>2047</v>
      </c>
      <c r="F246" s="54" t="str">
        <f t="shared" si="12"/>
        <v>Bag (Potassium Hydroxide)</v>
      </c>
      <c r="G246" s="54" t="str">
        <f t="shared" si="13"/>
        <v>Sack (Potassium Hydroxide)</v>
      </c>
      <c r="H246" s="54" t="str">
        <f t="shared" si="14"/>
        <v>Powder Keg (Potassium Hydroxide)</v>
      </c>
      <c r="I246" s="54" t="str">
        <f t="shared" si="15"/>
        <v>Chemical Silo (Potassium Hydroxide)</v>
      </c>
      <c r="J246" s="54" t="str">
        <f>[1]Compounds!$B313</f>
        <v>Potassium Hydroxide</v>
      </c>
      <c r="K246" t="str">
        <f>[1]Compounds!$D313</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t="str">
        <f>[1]Enums!$A$94</f>
        <v>1.0.0</v>
      </c>
      <c r="B247" s="21" t="s">
        <v>1051</v>
      </c>
      <c r="C247" s="21" t="s">
        <v>1384</v>
      </c>
      <c r="D247" s="21" t="s">
        <v>1715</v>
      </c>
      <c r="E247" s="21" t="s">
        <v>2046</v>
      </c>
      <c r="F247" s="54" t="str">
        <f t="shared" si="12"/>
        <v>Vial (Potassium Iodide)</v>
      </c>
      <c r="G247" s="54" t="str">
        <f t="shared" si="13"/>
        <v>Beaker (Potassium Iodide)</v>
      </c>
      <c r="H247" s="54" t="str">
        <f t="shared" si="14"/>
        <v>Drum (Potassium Iodide)</v>
      </c>
      <c r="I247" s="54" t="str">
        <f t="shared" si="15"/>
        <v>Chemical Vat (Potassium Iodide)</v>
      </c>
      <c r="J247" s="54" t="str">
        <f>[1]Compounds!$B239</f>
        <v>Potassium Iodide</v>
      </c>
      <c r="K247" t="str">
        <f>[1]Compounds!$D239</f>
        <v>Liquid</v>
      </c>
      <c r="L247" s="4" t="str">
        <f>IF(K247=[1]Enums!$A$4, [1]Enums!$A$8, IF(K247=[1]Enums!$B$7, [1]Enums!$A$7, [1]Enums!$A$6))</f>
        <v>Vial</v>
      </c>
      <c r="M247" s="4" t="str">
        <f>IF(K247=[1]Enums!$A$4, [1]Enums!$A$11, IF(K247=[1]Enums!$B$10, [1]Enums!$A$10, [1]Enums!$A$9))</f>
        <v>Beaker</v>
      </c>
      <c r="N247" s="4" t="str">
        <f>IF(K247=[1]Enums!$A$4, [1]Enums!$A$14, IF(K247=[1]Enums!$B$7, [1]Enums!$A$13, [1]Enums!$A$12))</f>
        <v>Drum</v>
      </c>
      <c r="O247" s="4" t="str">
        <f>IF(K247=[1]Enums!$A$4, [1]Enums!$A$17, IF(K247=[1]Enums!$B$7, [1]Enums!$A$16, [1]Enums!$A$15))</f>
        <v>Chemical Vat</v>
      </c>
    </row>
    <row r="248" spans="1:15" x14ac:dyDescent="0.2">
      <c r="A248" s="4" t="str">
        <f>[1]Enums!$A$94</f>
        <v>1.0.0</v>
      </c>
      <c r="B248" s="21" t="s">
        <v>1050</v>
      </c>
      <c r="C248" s="21" t="s">
        <v>1383</v>
      </c>
      <c r="D248" s="21" t="s">
        <v>1714</v>
      </c>
      <c r="E248" s="21" t="s">
        <v>2045</v>
      </c>
      <c r="F248" s="54" t="str">
        <f t="shared" si="12"/>
        <v>Vial (Potassium Iron (II) Hexacyanoferrate(III))</v>
      </c>
      <c r="G248" s="54" t="str">
        <f t="shared" si="13"/>
        <v>Beaker (Potassium Iron (II) Hexacyanoferrate(III))</v>
      </c>
      <c r="H248" s="54" t="str">
        <f t="shared" si="14"/>
        <v>Drum (Potassium Iron (II) Hexacyanoferrate(III))</v>
      </c>
      <c r="I248" s="54" t="str">
        <f t="shared" si="15"/>
        <v>Chemical Vat (Potassium Iron (II) Hexacyanoferrate(III))</v>
      </c>
      <c r="J248" s="54" t="str">
        <f>[1]Compounds!$B240</f>
        <v>Potassium Iron (II) Hexacyanoferrate(III)</v>
      </c>
      <c r="K248" t="str">
        <f>[1]Compounds!$D240</f>
        <v>Liquid</v>
      </c>
      <c r="L248" s="4" t="str">
        <f>IF(K248=[1]Enums!$A$4, [1]Enums!$A$8, IF(K248=[1]Enums!$B$7, [1]Enums!$A$7, [1]Enums!$A$6))</f>
        <v>Vial</v>
      </c>
      <c r="M248" s="4" t="str">
        <f>IF(K248=[1]Enums!$A$4, [1]Enums!$A$11, IF(K248=[1]Enums!$B$10, [1]Enums!$A$10, [1]Enums!$A$9))</f>
        <v>Beaker</v>
      </c>
      <c r="N248" s="4" t="str">
        <f>IF(K248=[1]Enums!$A$4, [1]Enums!$A$14, IF(K248=[1]Enums!$B$7, [1]Enums!$A$13, [1]Enums!$A$12))</f>
        <v>Drum</v>
      </c>
      <c r="O248" s="4" t="str">
        <f>IF(K248=[1]Enums!$A$4, [1]Enums!$A$17, IF(K248=[1]Enums!$B$7, [1]Enums!$A$16, [1]Enums!$A$15))</f>
        <v>Chemical Vat</v>
      </c>
    </row>
    <row r="249" spans="1:15" x14ac:dyDescent="0.2">
      <c r="A249" s="4" t="str">
        <f>[1]Enums!$A$94</f>
        <v>1.0.0</v>
      </c>
      <c r="B249" s="21" t="s">
        <v>1049</v>
      </c>
      <c r="C249" s="21" t="s">
        <v>1382</v>
      </c>
      <c r="D249" s="21" t="s">
        <v>1713</v>
      </c>
      <c r="E249" s="21" t="s">
        <v>2044</v>
      </c>
      <c r="F249" s="54" t="str">
        <f t="shared" si="12"/>
        <v>Vial (Potassium Metabisulfite)</v>
      </c>
      <c r="G249" s="54" t="str">
        <f t="shared" si="13"/>
        <v>Beaker (Potassium Metabisulfite)</v>
      </c>
      <c r="H249" s="54" t="str">
        <f t="shared" si="14"/>
        <v>Drum (Potassium Metabisulfite)</v>
      </c>
      <c r="I249" s="54" t="str">
        <f t="shared" si="15"/>
        <v>Chemical Vat (Potassium Metabisulfite)</v>
      </c>
      <c r="J249" s="54" t="str">
        <f>[1]Compounds!$B241</f>
        <v>Potassium Metabisulfite</v>
      </c>
      <c r="K249" t="str">
        <f>[1]Compounds!$D241</f>
        <v>Liquid</v>
      </c>
      <c r="L249" s="4" t="str">
        <f>IF(K249=[1]Enums!$A$4, [1]Enums!$A$8, IF(K249=[1]Enums!$B$7, [1]Enums!$A$7, [1]Enums!$A$6))</f>
        <v>Vial</v>
      </c>
      <c r="M249" s="4" t="str">
        <f>IF(K249=[1]Enums!$A$4, [1]Enums!$A$11, IF(K249=[1]Enums!$B$10, [1]Enums!$A$10, [1]Enums!$A$9))</f>
        <v>Beaker</v>
      </c>
      <c r="N249" s="4" t="str">
        <f>IF(K249=[1]Enums!$A$4, [1]Enums!$A$14, IF(K249=[1]Enums!$B$7, [1]Enums!$A$13, [1]Enums!$A$12))</f>
        <v>Drum</v>
      </c>
      <c r="O249" s="4" t="str">
        <f>IF(K249=[1]Enums!$A$4, [1]Enums!$A$17, IF(K249=[1]Enums!$B$7, [1]Enums!$A$16, [1]Enums!$A$15))</f>
        <v>Chemical Vat</v>
      </c>
    </row>
    <row r="250" spans="1:15" x14ac:dyDescent="0.2">
      <c r="A250" s="4" t="str">
        <f>[1]Enums!$A$94</f>
        <v>1.0.0</v>
      </c>
      <c r="B250" s="21" t="s">
        <v>1048</v>
      </c>
      <c r="C250" s="21" t="s">
        <v>1381</v>
      </c>
      <c r="D250" s="21" t="s">
        <v>1712</v>
      </c>
      <c r="E250" s="21" t="s">
        <v>2043</v>
      </c>
      <c r="F250" s="54" t="str">
        <f t="shared" si="12"/>
        <v>Vial (Potassium Nitrate)</v>
      </c>
      <c r="G250" s="54" t="str">
        <f t="shared" si="13"/>
        <v>Beaker (Potassium Nitrate)</v>
      </c>
      <c r="H250" s="54" t="str">
        <f t="shared" si="14"/>
        <v>Drum (Potassium Nitrate)</v>
      </c>
      <c r="I250" s="54" t="str">
        <f t="shared" si="15"/>
        <v>Chemical Vat (Potassium Nitrate)</v>
      </c>
      <c r="J250" s="54" t="str">
        <f>[1]Compounds!$B242</f>
        <v>Potassium Nitrate</v>
      </c>
      <c r="K250" t="str">
        <f>[1]Compounds!$D242</f>
        <v>Liquid</v>
      </c>
      <c r="L250" s="4" t="str">
        <f>IF(K250=[1]Enums!$A$4, [1]Enums!$A$8, IF(K250=[1]Enums!$B$7, [1]Enums!$A$7, [1]Enums!$A$6))</f>
        <v>Vial</v>
      </c>
      <c r="M250" s="4" t="str">
        <f>IF(K250=[1]Enums!$A$4, [1]Enums!$A$11, IF(K250=[1]Enums!$B$10, [1]Enums!$A$10, [1]Enums!$A$9))</f>
        <v>Beaker</v>
      </c>
      <c r="N250" s="4" t="str">
        <f>IF(K250=[1]Enums!$A$4, [1]Enums!$A$14, IF(K250=[1]Enums!$B$7, [1]Enums!$A$13, [1]Enums!$A$12))</f>
        <v>Drum</v>
      </c>
      <c r="O250" s="4" t="str">
        <f>IF(K250=[1]Enums!$A$4, [1]Enums!$A$17, IF(K250=[1]Enums!$B$7, [1]Enums!$A$16, [1]Enums!$A$15))</f>
        <v>Chemical Vat</v>
      </c>
    </row>
    <row r="251" spans="1:15" x14ac:dyDescent="0.2">
      <c r="A251" s="4" t="str">
        <f>[1]Enums!$A$94</f>
        <v>1.0.0</v>
      </c>
      <c r="B251" s="21" t="s">
        <v>1047</v>
      </c>
      <c r="C251" s="21" t="s">
        <v>1380</v>
      </c>
      <c r="D251" s="21" t="s">
        <v>1711</v>
      </c>
      <c r="E251" s="21" t="s">
        <v>2042</v>
      </c>
      <c r="F251" s="54" t="str">
        <f t="shared" ref="F251:F314" si="16">L251&amp;" ("&amp;$J251&amp;")"</f>
        <v>Vial (Potassium Permanganate)</v>
      </c>
      <c r="G251" s="54" t="str">
        <f t="shared" ref="G251:G314" si="17">M251&amp;" ("&amp;$J251&amp;")"</f>
        <v>Beaker (Potassium Permanganate)</v>
      </c>
      <c r="H251" s="54" t="str">
        <f t="shared" ref="H251:H314" si="18">N251&amp;" ("&amp;$J251&amp;")"</f>
        <v>Drum (Potassium Permanganate)</v>
      </c>
      <c r="I251" s="54" t="str">
        <f t="shared" ref="I251:I314" si="19">O251&amp;" ("&amp;$J251&amp;")"</f>
        <v>Chemical Vat (Potassium Permanganate)</v>
      </c>
      <c r="J251" s="54" t="str">
        <f>[1]Compounds!$B243</f>
        <v>Potassium Permanganate</v>
      </c>
      <c r="K251" t="str">
        <f>[1]Compounds!$D243</f>
        <v>Liquid</v>
      </c>
      <c r="L251" s="4" t="str">
        <f>IF(K251=[1]Enums!$A$4, [1]Enums!$A$8, IF(K251=[1]Enums!$B$7, [1]Enums!$A$7, [1]Enums!$A$6))</f>
        <v>Vial</v>
      </c>
      <c r="M251" s="4" t="str">
        <f>IF(K251=[1]Enums!$A$4, [1]Enums!$A$11, IF(K251=[1]Enums!$B$10, [1]Enums!$A$10, [1]Enums!$A$9))</f>
        <v>Beaker</v>
      </c>
      <c r="N251" s="4" t="str">
        <f>IF(K251=[1]Enums!$A$4, [1]Enums!$A$14, IF(K251=[1]Enums!$B$7, [1]Enums!$A$13, [1]Enums!$A$12))</f>
        <v>Drum</v>
      </c>
      <c r="O251" s="4" t="str">
        <f>IF(K251=[1]Enums!$A$4, [1]Enums!$A$17, IF(K251=[1]Enums!$B$7, [1]Enums!$A$16, [1]Enums!$A$15))</f>
        <v>Chemical Vat</v>
      </c>
    </row>
    <row r="252" spans="1:15" x14ac:dyDescent="0.2">
      <c r="A252" s="4" t="str">
        <f>[1]Enums!$A$94</f>
        <v>1.0.0</v>
      </c>
      <c r="B252" s="21" t="s">
        <v>1046</v>
      </c>
      <c r="C252" s="21" t="s">
        <v>1379</v>
      </c>
      <c r="D252" s="21" t="s">
        <v>1710</v>
      </c>
      <c r="E252" s="21" t="s">
        <v>2041</v>
      </c>
      <c r="F252" s="54" t="str">
        <f t="shared" si="16"/>
        <v>Vial (Potassium Phenoxide)</v>
      </c>
      <c r="G252" s="54" t="str">
        <f t="shared" si="17"/>
        <v>Beaker (Potassium Phenoxide)</v>
      </c>
      <c r="H252" s="54" t="str">
        <f t="shared" si="18"/>
        <v>Drum (Potassium Phenoxide)</v>
      </c>
      <c r="I252" s="54" t="str">
        <f t="shared" si="19"/>
        <v>Chemical Vat (Potassium Phenoxide)</v>
      </c>
      <c r="J252" s="54" t="str">
        <f>[1]Compounds!$B244</f>
        <v>Potassium Phenoxide</v>
      </c>
      <c r="K252" t="str">
        <f>[1]Compounds!$D244</f>
        <v>Liquid</v>
      </c>
      <c r="L252" s="4" t="str">
        <f>IF(K252=[1]Enums!$A$4, [1]Enums!$A$8, IF(K252=[1]Enums!$B$7, [1]Enums!$A$7, [1]Enums!$A$6))</f>
        <v>Vial</v>
      </c>
      <c r="M252" s="4" t="str">
        <f>IF(K252=[1]Enums!$A$4, [1]Enums!$A$11, IF(K252=[1]Enums!$B$10, [1]Enums!$A$10, [1]Enums!$A$9))</f>
        <v>Beaker</v>
      </c>
      <c r="N252" s="4" t="str">
        <f>IF(K252=[1]Enums!$A$4, [1]Enums!$A$14, IF(K252=[1]Enums!$B$7, [1]Enums!$A$13, [1]Enums!$A$12))</f>
        <v>Drum</v>
      </c>
      <c r="O252" s="4" t="str">
        <f>IF(K252=[1]Enums!$A$4, [1]Enums!$A$17, IF(K252=[1]Enums!$B$7, [1]Enums!$A$16, [1]Enums!$A$15))</f>
        <v>Chemical Vat</v>
      </c>
    </row>
    <row r="253" spans="1:15" x14ac:dyDescent="0.2">
      <c r="A253" s="4" t="str">
        <f>[1]Enums!$A$94</f>
        <v>1.0.0</v>
      </c>
      <c r="B253" s="21" t="s">
        <v>1045</v>
      </c>
      <c r="C253" s="21" t="s">
        <v>1378</v>
      </c>
      <c r="D253" s="21" t="s">
        <v>1709</v>
      </c>
      <c r="E253" s="21" t="s">
        <v>2040</v>
      </c>
      <c r="F253" s="54" t="str">
        <f t="shared" si="16"/>
        <v>Vial (Potassium Sodium Tartrate)</v>
      </c>
      <c r="G253" s="54" t="str">
        <f t="shared" si="17"/>
        <v>Beaker (Potassium Sodium Tartrate)</v>
      </c>
      <c r="H253" s="54" t="str">
        <f t="shared" si="18"/>
        <v>Drum (Potassium Sodium Tartrate)</v>
      </c>
      <c r="I253" s="54" t="str">
        <f t="shared" si="19"/>
        <v>Chemical Vat (Potassium Sodium Tartrate)</v>
      </c>
      <c r="J253" s="54" t="str">
        <f>[1]Compounds!$B245</f>
        <v>Potassium Sodium Tartrate</v>
      </c>
      <c r="K253" t="str">
        <f>[1]Compounds!$D245</f>
        <v>Liquid</v>
      </c>
      <c r="L253" s="4" t="str">
        <f>IF(K253=[1]Enums!$A$4, [1]Enums!$A$8, IF(K253=[1]Enums!$B$7, [1]Enums!$A$7, [1]Enums!$A$6))</f>
        <v>Vial</v>
      </c>
      <c r="M253" s="4" t="str">
        <f>IF(K253=[1]Enums!$A$4, [1]Enums!$A$11, IF(K253=[1]Enums!$B$10, [1]Enums!$A$10, [1]Enums!$A$9))</f>
        <v>Beaker</v>
      </c>
      <c r="N253" s="4" t="str">
        <f>IF(K253=[1]Enums!$A$4, [1]Enums!$A$14, IF(K253=[1]Enums!$B$7, [1]Enums!$A$13, [1]Enums!$A$12))</f>
        <v>Drum</v>
      </c>
      <c r="O253" s="4" t="str">
        <f>IF(K253=[1]Enums!$A$4, [1]Enums!$A$17, IF(K253=[1]Enums!$B$7, [1]Enums!$A$16, [1]Enums!$A$15))</f>
        <v>Chemical Vat</v>
      </c>
    </row>
    <row r="254" spans="1:15" x14ac:dyDescent="0.2">
      <c r="A254" s="4" t="str">
        <f>[1]Enums!$A$94</f>
        <v>1.0.0</v>
      </c>
      <c r="B254" s="21" t="s">
        <v>1044</v>
      </c>
      <c r="C254" s="21" t="s">
        <v>1377</v>
      </c>
      <c r="D254" s="21" t="s">
        <v>1708</v>
      </c>
      <c r="E254" s="21" t="s">
        <v>2039</v>
      </c>
      <c r="F254" s="54" t="str">
        <f t="shared" si="16"/>
        <v>Flask (Propane)</v>
      </c>
      <c r="G254" s="54" t="str">
        <f t="shared" si="17"/>
        <v>Cartridge (Propane)</v>
      </c>
      <c r="H254" s="54" t="str">
        <f t="shared" si="18"/>
        <v>Canister (Propane)</v>
      </c>
      <c r="I254" s="54" t="str">
        <f t="shared" si="19"/>
        <v>Chemical Tank (Propane)</v>
      </c>
      <c r="J254" s="54" t="str">
        <f>[1]Compounds!$B246</f>
        <v>Propane</v>
      </c>
      <c r="K254" t="str">
        <f>[1]Compounds!$D246</f>
        <v>Gas</v>
      </c>
      <c r="L254" s="4" t="str">
        <f>IF(K254=[1]Enums!$A$4, [1]Enums!$A$8, IF(K254=[1]Enums!$B$7, [1]Enums!$A$7, [1]Enums!$A$6))</f>
        <v>Flask</v>
      </c>
      <c r="M254" s="4" t="str">
        <f>IF(K254=[1]Enums!$A$4, [1]Enums!$A$11, IF(K254=[1]Enums!$B$10, [1]Enums!$A$10, [1]Enums!$A$9))</f>
        <v>Cartridge</v>
      </c>
      <c r="N254" s="4" t="str">
        <f>IF(K254=[1]Enums!$A$4, [1]Enums!$A$14, IF(K254=[1]Enums!$B$7, [1]Enums!$A$13, [1]Enums!$A$12))</f>
        <v>Canister</v>
      </c>
      <c r="O254" s="4" t="str">
        <f>IF(K254=[1]Enums!$A$4, [1]Enums!$A$17, IF(K254=[1]Enums!$B$7, [1]Enums!$A$16, [1]Enums!$A$15))</f>
        <v>Chemical Tank</v>
      </c>
    </row>
    <row r="255" spans="1:15" x14ac:dyDescent="0.2">
      <c r="A255" s="4" t="str">
        <f>[1]Enums!$A$94</f>
        <v>1.0.0</v>
      </c>
      <c r="B255" s="21" t="s">
        <v>1043</v>
      </c>
      <c r="C255" s="21" t="s">
        <v>1376</v>
      </c>
      <c r="D255" s="21" t="s">
        <v>1707</v>
      </c>
      <c r="E255" s="21" t="s">
        <v>2038</v>
      </c>
      <c r="F255" s="54" t="str">
        <f t="shared" si="16"/>
        <v>Vial (Propanol)</v>
      </c>
      <c r="G255" s="54" t="str">
        <f t="shared" si="17"/>
        <v>Beaker (Propanol)</v>
      </c>
      <c r="H255" s="54" t="str">
        <f t="shared" si="18"/>
        <v>Drum (Propanol)</v>
      </c>
      <c r="I255" s="54" t="str">
        <f t="shared" si="19"/>
        <v>Chemical Vat (Propanol)</v>
      </c>
      <c r="J255" s="54" t="str">
        <f>[1]Compounds!$B247</f>
        <v>Propanol</v>
      </c>
      <c r="K255" t="str">
        <f>[1]Compounds!$D247</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1042</v>
      </c>
      <c r="C256" s="21" t="s">
        <v>1375</v>
      </c>
      <c r="D256" s="21" t="s">
        <v>1706</v>
      </c>
      <c r="E256" s="21" t="s">
        <v>2037</v>
      </c>
      <c r="F256" s="54" t="str">
        <f t="shared" si="16"/>
        <v>Vial (Propylene)</v>
      </c>
      <c r="G256" s="54" t="str">
        <f t="shared" si="17"/>
        <v>Beaker (Propylene)</v>
      </c>
      <c r="H256" s="54" t="str">
        <f t="shared" si="18"/>
        <v>Drum (Propylene)</v>
      </c>
      <c r="I256" s="54" t="str">
        <f t="shared" si="19"/>
        <v>Chemical Vat (Propylene)</v>
      </c>
      <c r="J256" s="54" t="str">
        <f>[1]Compounds!$B248</f>
        <v>Propylene</v>
      </c>
      <c r="K256" t="str">
        <f>[1]Compounds!$D248</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t="str">
        <f>[1]Enums!$A$94</f>
        <v>1.0.0</v>
      </c>
      <c r="B257" s="21" t="s">
        <v>1041</v>
      </c>
      <c r="C257" s="21" t="s">
        <v>1374</v>
      </c>
      <c r="D257" s="21" t="s">
        <v>1705</v>
      </c>
      <c r="E257" s="21" t="s">
        <v>2036</v>
      </c>
      <c r="F257" s="54" t="str">
        <f t="shared" si="16"/>
        <v>Vial (Rum)</v>
      </c>
      <c r="G257" s="54" t="str">
        <f t="shared" si="17"/>
        <v>Beaker (Rum)</v>
      </c>
      <c r="H257" s="54" t="str">
        <f t="shared" si="18"/>
        <v>Drum (Rum)</v>
      </c>
      <c r="I257" s="54" t="str">
        <f t="shared" si="19"/>
        <v>Chemical Vat (Rum)</v>
      </c>
      <c r="J257" s="54" t="str">
        <f>[1]Compounds!$B332</f>
        <v>Rum</v>
      </c>
      <c r="K257" t="str">
        <f>[1]Compounds!$D332</f>
        <v>Liquid</v>
      </c>
      <c r="L257" s="4" t="str">
        <f>IF(K257=[1]Enums!$A$4, [1]Enums!$A$8, IF(K257=[1]Enums!$B$7, [1]Enums!$A$7, [1]Enums!$A$6))</f>
        <v>Vial</v>
      </c>
      <c r="M257" s="4" t="str">
        <f>IF(K257=[1]Enums!$A$4, [1]Enums!$A$11, IF(K257=[1]Enums!$B$10, [1]Enums!$A$10, [1]Enums!$A$9))</f>
        <v>Beaker</v>
      </c>
      <c r="N257" s="4" t="str">
        <f>IF(K257=[1]Enums!$A$4, [1]Enums!$A$14, IF(K257=[1]Enums!$B$7, [1]Enums!$A$13, [1]Enums!$A$12))</f>
        <v>Drum</v>
      </c>
      <c r="O257" s="4" t="str">
        <f>IF(K257=[1]Enums!$A$4, [1]Enums!$A$17, IF(K257=[1]Enums!$B$7, [1]Enums!$A$16, [1]Enums!$A$15))</f>
        <v>Chemical Vat</v>
      </c>
    </row>
    <row r="258" spans="1:15" x14ac:dyDescent="0.2">
      <c r="A258" s="4" t="str">
        <f>[1]Enums!$A$94</f>
        <v>1.0.0</v>
      </c>
      <c r="B258" s="21" t="s">
        <v>1040</v>
      </c>
      <c r="C258" s="21" t="s">
        <v>1373</v>
      </c>
      <c r="D258" s="21" t="s">
        <v>1704</v>
      </c>
      <c r="E258" s="21" t="s">
        <v>2035</v>
      </c>
      <c r="F258" s="54" t="str">
        <f t="shared" si="16"/>
        <v>Bag (Samarium III Chloride)</v>
      </c>
      <c r="G258" s="54" t="str">
        <f t="shared" si="17"/>
        <v>Sack (Samarium III Chloride)</v>
      </c>
      <c r="H258" s="54" t="str">
        <f t="shared" si="18"/>
        <v>Powder Keg (Samarium III Chloride)</v>
      </c>
      <c r="I258" s="54" t="str">
        <f t="shared" si="19"/>
        <v>Chemical Silo (Samarium III Chloride)</v>
      </c>
      <c r="J258" s="54" t="str">
        <f>[1]Compounds!$B317</f>
        <v>Samarium III Chloride</v>
      </c>
      <c r="K258" t="str">
        <f>[1]Compounds!$D317</f>
        <v>Solid</v>
      </c>
      <c r="L258" s="4" t="str">
        <f>IF(K258=[1]Enums!$A$4, [1]Enums!$A$8, IF(K258=[1]Enums!$B$7, [1]Enums!$A$7, [1]Enums!$A$6))</f>
        <v>Bag</v>
      </c>
      <c r="M258" s="4" t="str">
        <f>IF(K258=[1]Enums!$A$4, [1]Enums!$A$11, IF(K258=[1]Enums!$B$10, [1]Enums!$A$10, [1]Enums!$A$9))</f>
        <v>Sack</v>
      </c>
      <c r="N258" s="4" t="str">
        <f>IF(K258=[1]Enums!$A$4, [1]Enums!$A$14, IF(K258=[1]Enums!$B$7, [1]Enums!$A$13, [1]Enums!$A$12))</f>
        <v>Powder Keg</v>
      </c>
      <c r="O258" s="4" t="str">
        <f>IF(K258=[1]Enums!$A$4, [1]Enums!$A$17, IF(K258=[1]Enums!$B$7, [1]Enums!$A$16, [1]Enums!$A$15))</f>
        <v>Chemical Silo</v>
      </c>
    </row>
    <row r="259" spans="1:15" x14ac:dyDescent="0.2">
      <c r="A259" s="4" t="str">
        <f>[1]Enums!$A$94</f>
        <v>1.0.0</v>
      </c>
      <c r="B259" s="21" t="s">
        <v>1039</v>
      </c>
      <c r="C259" s="21" t="s">
        <v>1372</v>
      </c>
      <c r="D259" s="21" t="s">
        <v>1703</v>
      </c>
      <c r="E259" s="21" t="s">
        <v>2034</v>
      </c>
      <c r="F259" s="54" t="str">
        <f t="shared" si="16"/>
        <v>Vial (Silicon Carbide)</v>
      </c>
      <c r="G259" s="54" t="str">
        <f t="shared" si="17"/>
        <v>Beaker (Silicon Carbide)</v>
      </c>
      <c r="H259" s="54" t="str">
        <f t="shared" si="18"/>
        <v>Drum (Silicon Carbide)</v>
      </c>
      <c r="I259" s="54" t="str">
        <f t="shared" si="19"/>
        <v>Chemical Vat (Silicon Carbide)</v>
      </c>
      <c r="J259" s="54" t="str">
        <f>[1]Compounds!$B249</f>
        <v>Silicon Carbide</v>
      </c>
      <c r="K259" t="str">
        <f>[1]Compounds!$D249</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t="str">
        <f>[1]Enums!$A$94</f>
        <v>1.0.0</v>
      </c>
      <c r="B260" s="21" t="s">
        <v>1038</v>
      </c>
      <c r="C260" s="21" t="s">
        <v>1371</v>
      </c>
      <c r="D260" s="21" t="s">
        <v>1702</v>
      </c>
      <c r="E260" s="21" t="s">
        <v>2033</v>
      </c>
      <c r="F260" s="54" t="str">
        <f t="shared" si="16"/>
        <v>Vial (Silicon Dioxide)</v>
      </c>
      <c r="G260" s="54" t="str">
        <f t="shared" si="17"/>
        <v>Beaker (Silicon Dioxide)</v>
      </c>
      <c r="H260" s="54" t="str">
        <f t="shared" si="18"/>
        <v>Drum (Silicon Dioxide)</v>
      </c>
      <c r="I260" s="54" t="str">
        <f t="shared" si="19"/>
        <v>Chemical Vat (Silicon Dioxide)</v>
      </c>
      <c r="J260" s="54" t="str">
        <f>[1]Compounds!$B250</f>
        <v>Silicon Dioxide</v>
      </c>
      <c r="K260" t="str">
        <f>[1]Compounds!$D250</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t="str">
        <f>[1]Enums!$A$94</f>
        <v>1.0.0</v>
      </c>
      <c r="B261" s="21" t="s">
        <v>1037</v>
      </c>
      <c r="C261" s="21" t="s">
        <v>1370</v>
      </c>
      <c r="D261" s="21" t="s">
        <v>1701</v>
      </c>
      <c r="E261" s="21" t="s">
        <v>2032</v>
      </c>
      <c r="F261" s="54" t="str">
        <f t="shared" si="16"/>
        <v>Vial (Sodium Acetate)</v>
      </c>
      <c r="G261" s="54" t="str">
        <f t="shared" si="17"/>
        <v>Beaker (Sodium Acetate)</v>
      </c>
      <c r="H261" s="54" t="str">
        <f t="shared" si="18"/>
        <v>Drum (Sodium Acetate)</v>
      </c>
      <c r="I261" s="54" t="str">
        <f t="shared" si="19"/>
        <v>Chemical Vat (Sodium Acetate)</v>
      </c>
      <c r="J261" s="54" t="str">
        <f>[1]Compounds!$B251</f>
        <v>Sodium Acetate</v>
      </c>
      <c r="K261" t="str">
        <f>[1]Compounds!$D251</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t="str">
        <f>[1]Enums!$A$94</f>
        <v>1.0.0</v>
      </c>
      <c r="B262" s="21" t="s">
        <v>1036</v>
      </c>
      <c r="C262" s="21" t="s">
        <v>1369</v>
      </c>
      <c r="D262" s="21" t="s">
        <v>1700</v>
      </c>
      <c r="E262" s="21" t="s">
        <v>2031</v>
      </c>
      <c r="F262" s="54" t="str">
        <f t="shared" si="16"/>
        <v>Vial (Sodium Bicarbonate)</v>
      </c>
      <c r="G262" s="54" t="str">
        <f t="shared" si="17"/>
        <v>Beaker (Sodium Bicarbonate)</v>
      </c>
      <c r="H262" s="54" t="str">
        <f t="shared" si="18"/>
        <v>Drum (Sodium Bicarbonate)</v>
      </c>
      <c r="I262" s="54" t="str">
        <f t="shared" si="19"/>
        <v>Chemical Vat (Sodium Bicarbonate)</v>
      </c>
      <c r="J262" s="54" t="str">
        <f>[1]Compounds!$B252</f>
        <v>Sodium Bicarbonate</v>
      </c>
      <c r="K262" t="str">
        <f>[1]Compounds!$D252</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t="str">
        <f>[1]Enums!$A$94</f>
        <v>1.0.0</v>
      </c>
      <c r="B263" s="21" t="s">
        <v>1035</v>
      </c>
      <c r="C263" s="21" t="s">
        <v>1368</v>
      </c>
      <c r="D263" s="21" t="s">
        <v>1699</v>
      </c>
      <c r="E263" s="21" t="s">
        <v>2030</v>
      </c>
      <c r="F263" s="54" t="str">
        <f t="shared" si="16"/>
        <v>Vial (Sodium Bisulfate)</v>
      </c>
      <c r="G263" s="54" t="str">
        <f t="shared" si="17"/>
        <v>Beaker (Sodium Bisulfate)</v>
      </c>
      <c r="H263" s="54" t="str">
        <f t="shared" si="18"/>
        <v>Drum (Sodium Bisulfate)</v>
      </c>
      <c r="I263" s="54" t="str">
        <f t="shared" si="19"/>
        <v>Chemical Vat (Sodium Bisulfate)</v>
      </c>
      <c r="J263" s="54" t="str">
        <f>[1]Compounds!$B253</f>
        <v>Sodium Bisulfate</v>
      </c>
      <c r="K263" t="str">
        <f>[1]Compounds!$D253</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t="str">
        <f>[1]Enums!$A$94</f>
        <v>1.0.0</v>
      </c>
      <c r="B264" s="21" t="s">
        <v>1034</v>
      </c>
      <c r="C264" s="21" t="s">
        <v>1367</v>
      </c>
      <c r="D264" s="21" t="s">
        <v>1698</v>
      </c>
      <c r="E264" s="21" t="s">
        <v>2029</v>
      </c>
      <c r="F264" s="54" t="str">
        <f t="shared" si="16"/>
        <v>Vial (Sodium Borate)</v>
      </c>
      <c r="G264" s="54" t="str">
        <f t="shared" si="17"/>
        <v>Beaker (Sodium Borate)</v>
      </c>
      <c r="H264" s="54" t="str">
        <f t="shared" si="18"/>
        <v>Drum (Sodium Borate)</v>
      </c>
      <c r="I264" s="54" t="str">
        <f t="shared" si="19"/>
        <v>Chemical Vat (Sodium Borate)</v>
      </c>
      <c r="J264" s="54" t="str">
        <f>[1]Compounds!$B254</f>
        <v>Sodium Borate</v>
      </c>
      <c r="K264" t="str">
        <f>[1]Compounds!$D254</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t="str">
        <f>[1]Enums!$A$94</f>
        <v>1.0.0</v>
      </c>
      <c r="B265" s="21" t="s">
        <v>1033</v>
      </c>
      <c r="C265" s="21" t="s">
        <v>1366</v>
      </c>
      <c r="D265" s="21" t="s">
        <v>1697</v>
      </c>
      <c r="E265" s="21" t="s">
        <v>2028</v>
      </c>
      <c r="F265" s="54" t="str">
        <f t="shared" si="16"/>
        <v>Vial (Sodium Bromide)</v>
      </c>
      <c r="G265" s="54" t="str">
        <f t="shared" si="17"/>
        <v>Beaker (Sodium Bromide)</v>
      </c>
      <c r="H265" s="54" t="str">
        <f t="shared" si="18"/>
        <v>Drum (Sodium Bromide)</v>
      </c>
      <c r="I265" s="54" t="str">
        <f t="shared" si="19"/>
        <v>Chemical Vat (Sodium Bromide)</v>
      </c>
      <c r="J265" s="54" t="str">
        <f>[1]Compounds!$B255</f>
        <v>Sodium Bromide</v>
      </c>
      <c r="K265" t="str">
        <f>[1]Compounds!$D255</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t="str">
        <f>[1]Enums!$A$94</f>
        <v>1.0.0</v>
      </c>
      <c r="B266" s="21" t="s">
        <v>1032</v>
      </c>
      <c r="C266" s="21" t="s">
        <v>1365</v>
      </c>
      <c r="D266" s="21" t="s">
        <v>1696</v>
      </c>
      <c r="E266" s="21" t="s">
        <v>2027</v>
      </c>
      <c r="F266" s="54" t="str">
        <f t="shared" si="16"/>
        <v>Vial (Sodium Carbonate)</v>
      </c>
      <c r="G266" s="54" t="str">
        <f t="shared" si="17"/>
        <v>Beaker (Sodium Carbonate)</v>
      </c>
      <c r="H266" s="54" t="str">
        <f t="shared" si="18"/>
        <v>Drum (Sodium Carbonate)</v>
      </c>
      <c r="I266" s="54" t="str">
        <f t="shared" si="19"/>
        <v>Chemical Vat (Sodium Carbonate)</v>
      </c>
      <c r="J266" s="54" t="str">
        <f>[1]Compounds!$B256</f>
        <v>Sodium Carbonate</v>
      </c>
      <c r="K266" t="str">
        <f>[1]Compounds!$D256</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t="str">
        <f>[1]Enums!$A$94</f>
        <v>1.0.0</v>
      </c>
      <c r="B267" s="21" t="s">
        <v>1031</v>
      </c>
      <c r="C267" s="21" t="s">
        <v>1364</v>
      </c>
      <c r="D267" s="21" t="s">
        <v>1695</v>
      </c>
      <c r="E267" s="21" t="s">
        <v>2026</v>
      </c>
      <c r="F267" s="54" t="str">
        <f t="shared" si="16"/>
        <v>Vial (Sodium Chlorate)</v>
      </c>
      <c r="G267" s="54" t="str">
        <f t="shared" si="17"/>
        <v>Beaker (Sodium Chlorate)</v>
      </c>
      <c r="H267" s="54" t="str">
        <f t="shared" si="18"/>
        <v>Drum (Sodium Chlorate)</v>
      </c>
      <c r="I267" s="54" t="str">
        <f t="shared" si="19"/>
        <v>Chemical Vat (Sodium Chlorate)</v>
      </c>
      <c r="J267" s="54" t="str">
        <f>[1]Compounds!$B257</f>
        <v>Sodium Chlorate</v>
      </c>
      <c r="K267" t="str">
        <f>[1]Compounds!$D257</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t="str">
        <f>[1]Enums!$A$94</f>
        <v>1.0.0</v>
      </c>
      <c r="B268" s="21" t="s">
        <v>1030</v>
      </c>
      <c r="C268" s="21" t="s">
        <v>1363</v>
      </c>
      <c r="D268" s="21" t="s">
        <v>1694</v>
      </c>
      <c r="E268" s="21" t="s">
        <v>2025</v>
      </c>
      <c r="F268" s="54" t="str">
        <f t="shared" si="16"/>
        <v>Vial (Sodium Chloride)</v>
      </c>
      <c r="G268" s="54" t="str">
        <f t="shared" si="17"/>
        <v>Beaker (Sodium Chloride)</v>
      </c>
      <c r="H268" s="54" t="str">
        <f t="shared" si="18"/>
        <v>Drum (Sodium Chloride)</v>
      </c>
      <c r="I268" s="54" t="str">
        <f t="shared" si="19"/>
        <v>Chemical Vat (Sodium Chloride)</v>
      </c>
      <c r="J268" s="54" t="str">
        <f>[1]Compounds!$B258</f>
        <v>Sodium Chloride</v>
      </c>
      <c r="K268" t="str">
        <f>[1]Compounds!$D258</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t="str">
        <f>[1]Enums!$A$94</f>
        <v>1.0.0</v>
      </c>
      <c r="B269" s="21" t="s">
        <v>1029</v>
      </c>
      <c r="C269" s="21" t="s">
        <v>1362</v>
      </c>
      <c r="D269" s="21" t="s">
        <v>1693</v>
      </c>
      <c r="E269" s="21" t="s">
        <v>2024</v>
      </c>
      <c r="F269" s="54" t="str">
        <f t="shared" si="16"/>
        <v>Vial (Sodium Fluoride)</v>
      </c>
      <c r="G269" s="54" t="str">
        <f t="shared" si="17"/>
        <v>Beaker (Sodium Fluoride)</v>
      </c>
      <c r="H269" s="54" t="str">
        <f t="shared" si="18"/>
        <v>Drum (Sodium Fluoride)</v>
      </c>
      <c r="I269" s="54" t="str">
        <f t="shared" si="19"/>
        <v>Chemical Vat (Sodium Fluoride)</v>
      </c>
      <c r="J269" s="54" t="str">
        <f>[1]Compounds!$B259</f>
        <v>Sodium Fluoride</v>
      </c>
      <c r="K269" t="str">
        <f>[1]Compounds!$D259</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t="str">
        <f>[1]Enums!$A$94</f>
        <v>1.0.0</v>
      </c>
      <c r="B270" s="21" t="s">
        <v>1028</v>
      </c>
      <c r="C270" s="21" t="s">
        <v>1361</v>
      </c>
      <c r="D270" s="21" t="s">
        <v>1692</v>
      </c>
      <c r="E270" s="21" t="s">
        <v>2023</v>
      </c>
      <c r="F270" s="54" t="str">
        <f t="shared" si="16"/>
        <v>Vial (Sodium Hexametaphosphate)</v>
      </c>
      <c r="G270" s="54" t="str">
        <f t="shared" si="17"/>
        <v>Beaker (Sodium Hexametaphosphate)</v>
      </c>
      <c r="H270" s="54" t="str">
        <f t="shared" si="18"/>
        <v>Drum (Sodium Hexametaphosphate)</v>
      </c>
      <c r="I270" s="54" t="str">
        <f t="shared" si="19"/>
        <v>Chemical Vat (Sodium Hexametaphosphate)</v>
      </c>
      <c r="J270" s="54" t="str">
        <f>[1]Compounds!$B260</f>
        <v>Sodium Hexametaphosphate</v>
      </c>
      <c r="K270" t="str">
        <f>[1]Compounds!$D260</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t="str">
        <f>[1]Enums!$A$94</f>
        <v>1.0.0</v>
      </c>
      <c r="B271" s="21" t="s">
        <v>1027</v>
      </c>
      <c r="C271" s="21" t="s">
        <v>1360</v>
      </c>
      <c r="D271" s="21" t="s">
        <v>1691</v>
      </c>
      <c r="E271" s="21" t="s">
        <v>2022</v>
      </c>
      <c r="F271" s="54" t="str">
        <f t="shared" si="16"/>
        <v>Vial (Sodium Hydroxide)</v>
      </c>
      <c r="G271" s="54" t="str">
        <f t="shared" si="17"/>
        <v>Beaker (Sodium Hydroxide)</v>
      </c>
      <c r="H271" s="54" t="str">
        <f t="shared" si="18"/>
        <v>Drum (Sodium Hydroxide)</v>
      </c>
      <c r="I271" s="54" t="str">
        <f t="shared" si="19"/>
        <v>Chemical Vat (Sodium Hydroxide)</v>
      </c>
      <c r="J271" s="54" t="str">
        <f>[1]Compounds!$B261</f>
        <v>Sodium Hydroxide</v>
      </c>
      <c r="K271" t="str">
        <f>[1]Compounds!$D261</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t="str">
        <f>[1]Enums!$A$94</f>
        <v>1.0.0</v>
      </c>
      <c r="B272" s="21" t="s">
        <v>1026</v>
      </c>
      <c r="C272" s="21" t="s">
        <v>1359</v>
      </c>
      <c r="D272" s="21" t="s">
        <v>1690</v>
      </c>
      <c r="E272" s="21" t="s">
        <v>2021</v>
      </c>
      <c r="F272" s="54" t="str">
        <f t="shared" si="16"/>
        <v>Vial (Sodium Hypochlorite)</v>
      </c>
      <c r="G272" s="54" t="str">
        <f t="shared" si="17"/>
        <v>Beaker (Sodium Hypochlorite)</v>
      </c>
      <c r="H272" s="54" t="str">
        <f t="shared" si="18"/>
        <v>Drum (Sodium Hypochlorite)</v>
      </c>
      <c r="I272" s="54" t="str">
        <f t="shared" si="19"/>
        <v>Chemical Vat (Sodium Hypochlorite)</v>
      </c>
      <c r="J272" s="54" t="str">
        <f>[1]Compounds!$B262</f>
        <v>Sodium Hypochlorite</v>
      </c>
      <c r="K272" t="str">
        <f>[1]Compounds!$D262</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t="str">
        <f>[1]Enums!$A$94</f>
        <v>1.0.0</v>
      </c>
      <c r="B273" s="21" t="s">
        <v>1025</v>
      </c>
      <c r="C273" s="21" t="s">
        <v>1358</v>
      </c>
      <c r="D273" s="21" t="s">
        <v>1689</v>
      </c>
      <c r="E273" s="21" t="s">
        <v>2020</v>
      </c>
      <c r="F273" s="54" t="str">
        <f t="shared" si="16"/>
        <v>Vial (Sodium Metabisulfite)</v>
      </c>
      <c r="G273" s="54" t="str">
        <f t="shared" si="17"/>
        <v>Beaker (Sodium Metabisulfite)</v>
      </c>
      <c r="H273" s="54" t="str">
        <f t="shared" si="18"/>
        <v>Drum (Sodium Metabisulfite)</v>
      </c>
      <c r="I273" s="54" t="str">
        <f t="shared" si="19"/>
        <v>Chemical Vat (Sodium Metabisulfite)</v>
      </c>
      <c r="J273" s="54" t="str">
        <f>[1]Compounds!$B263</f>
        <v>Sodium Metabisulfite</v>
      </c>
      <c r="K273" t="str">
        <f>[1]Compounds!$D263</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t="str">
        <f>[1]Enums!$A$94</f>
        <v>1.0.0</v>
      </c>
      <c r="B274" s="21" t="s">
        <v>1024</v>
      </c>
      <c r="C274" s="21" t="s">
        <v>1357</v>
      </c>
      <c r="D274" s="21" t="s">
        <v>1688</v>
      </c>
      <c r="E274" s="21" t="s">
        <v>2019</v>
      </c>
      <c r="F274" s="54" t="str">
        <f t="shared" si="16"/>
        <v>Vial (Sodium Nitrate)</v>
      </c>
      <c r="G274" s="54" t="str">
        <f t="shared" si="17"/>
        <v>Beaker (Sodium Nitrate)</v>
      </c>
      <c r="H274" s="54" t="str">
        <f t="shared" si="18"/>
        <v>Drum (Sodium Nitrate)</v>
      </c>
      <c r="I274" s="54" t="str">
        <f t="shared" si="19"/>
        <v>Chemical Vat (Sodium Nitrate)</v>
      </c>
      <c r="J274" s="54" t="str">
        <f>[1]Compounds!$B264</f>
        <v>Sodium Nitrate</v>
      </c>
      <c r="K274" t="str">
        <f>[1]Compounds!$D264</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t="str">
        <f>[1]Enums!$A$94</f>
        <v>1.0.0</v>
      </c>
      <c r="B275" s="21" t="s">
        <v>1023</v>
      </c>
      <c r="C275" s="21" t="s">
        <v>1356</v>
      </c>
      <c r="D275" s="21" t="s">
        <v>1687</v>
      </c>
      <c r="E275" s="21" t="s">
        <v>2018</v>
      </c>
      <c r="F275" s="54" t="str">
        <f t="shared" si="16"/>
        <v>Vial (Sodium Percarbonate)</v>
      </c>
      <c r="G275" s="54" t="str">
        <f t="shared" si="17"/>
        <v>Beaker (Sodium Percarbonate)</v>
      </c>
      <c r="H275" s="54" t="str">
        <f t="shared" si="18"/>
        <v>Drum (Sodium Percarbonate)</v>
      </c>
      <c r="I275" s="54" t="str">
        <f t="shared" si="19"/>
        <v>Chemical Vat (Sodium Percarbonate)</v>
      </c>
      <c r="J275" s="54" t="str">
        <f>[1]Compounds!$B265</f>
        <v>Sodium Percarbonate</v>
      </c>
      <c r="K275" t="str">
        <f>[1]Compounds!$D265</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t="str">
        <f>[1]Enums!$A$94</f>
        <v>1.0.0</v>
      </c>
      <c r="B276" s="21" t="s">
        <v>1022</v>
      </c>
      <c r="C276" s="21" t="s">
        <v>1355</v>
      </c>
      <c r="D276" s="21" t="s">
        <v>1686</v>
      </c>
      <c r="E276" s="21" t="s">
        <v>2017</v>
      </c>
      <c r="F276" s="54" t="str">
        <f t="shared" si="16"/>
        <v>Vial (Sodium Phenoxide)</v>
      </c>
      <c r="G276" s="54" t="str">
        <f t="shared" si="17"/>
        <v>Beaker (Sodium Phenoxide)</v>
      </c>
      <c r="H276" s="54" t="str">
        <f t="shared" si="18"/>
        <v>Drum (Sodium Phenoxide)</v>
      </c>
      <c r="I276" s="54" t="str">
        <f t="shared" si="19"/>
        <v>Chemical Vat (Sodium Phenoxide)</v>
      </c>
      <c r="J276" s="54" t="str">
        <f>[1]Compounds!$B266</f>
        <v>Sodium Phenoxide</v>
      </c>
      <c r="K276" t="str">
        <f>[1]Compounds!$D266</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1021</v>
      </c>
      <c r="C277" s="21" t="s">
        <v>1354</v>
      </c>
      <c r="D277" s="21" t="s">
        <v>1685</v>
      </c>
      <c r="E277" s="21" t="s">
        <v>2016</v>
      </c>
      <c r="F277" s="54" t="str">
        <f t="shared" si="16"/>
        <v>Vial (Sodium Phosphate)</v>
      </c>
      <c r="G277" s="54" t="str">
        <f t="shared" si="17"/>
        <v>Beaker (Sodium Phosphate)</v>
      </c>
      <c r="H277" s="54" t="str">
        <f t="shared" si="18"/>
        <v>Drum (Sodium Phosphate)</v>
      </c>
      <c r="I277" s="54" t="str">
        <f t="shared" si="19"/>
        <v>Chemical Vat (Sodium Phosphate)</v>
      </c>
      <c r="J277" s="54" t="str">
        <f>[1]Compounds!$B267</f>
        <v>Sodium Phosphate</v>
      </c>
      <c r="K277" t="str">
        <f>[1]Compounds!$D267</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t="str">
        <f>[1]Enums!$A$94</f>
        <v>1.0.0</v>
      </c>
      <c r="B278" s="21" t="s">
        <v>1020</v>
      </c>
      <c r="C278" s="21" t="s">
        <v>1353</v>
      </c>
      <c r="D278" s="21" t="s">
        <v>1684</v>
      </c>
      <c r="E278" s="21" t="s">
        <v>2015</v>
      </c>
      <c r="F278" s="54" t="str">
        <f t="shared" si="16"/>
        <v>Vial (Sodium Silicate)</v>
      </c>
      <c r="G278" s="54" t="str">
        <f t="shared" si="17"/>
        <v>Beaker (Sodium Silicate)</v>
      </c>
      <c r="H278" s="54" t="str">
        <f t="shared" si="18"/>
        <v>Drum (Sodium Silicate)</v>
      </c>
      <c r="I278" s="54" t="str">
        <f t="shared" si="19"/>
        <v>Chemical Vat (Sodium Silicate)</v>
      </c>
      <c r="J278" s="54" t="str">
        <f>[1]Compounds!$B268</f>
        <v>Sodium Silicate</v>
      </c>
      <c r="K278" t="str">
        <f>[1]Compounds!$D268</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t="str">
        <f>[1]Enums!$A$94</f>
        <v>1.0.0</v>
      </c>
      <c r="B279" s="21" t="s">
        <v>1019</v>
      </c>
      <c r="C279" s="21" t="s">
        <v>1352</v>
      </c>
      <c r="D279" s="21" t="s">
        <v>1683</v>
      </c>
      <c r="E279" s="21" t="s">
        <v>2014</v>
      </c>
      <c r="F279" s="54" t="str">
        <f t="shared" si="16"/>
        <v>Vial (Sodium Sulfate)</v>
      </c>
      <c r="G279" s="54" t="str">
        <f t="shared" si="17"/>
        <v>Beaker (Sodium Sulfate)</v>
      </c>
      <c r="H279" s="54" t="str">
        <f t="shared" si="18"/>
        <v>Drum (Sodium Sulfate)</v>
      </c>
      <c r="I279" s="54" t="str">
        <f t="shared" si="19"/>
        <v>Chemical Vat (Sodium Sulfate)</v>
      </c>
      <c r="J279" s="54" t="str">
        <f>[1]Compounds!$B269</f>
        <v>Sodium Sulfate</v>
      </c>
      <c r="K279" t="str">
        <f>[1]Compounds!$D269</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t="str">
        <f>[1]Enums!$A$94</f>
        <v>1.0.0</v>
      </c>
      <c r="B280" s="21" t="s">
        <v>1018</v>
      </c>
      <c r="C280" s="21" t="s">
        <v>1351</v>
      </c>
      <c r="D280" s="21" t="s">
        <v>1682</v>
      </c>
      <c r="E280" s="21" t="s">
        <v>2013</v>
      </c>
      <c r="F280" s="54" t="str">
        <f t="shared" si="16"/>
        <v>Vial (Sodium Sulfite)</v>
      </c>
      <c r="G280" s="54" t="str">
        <f t="shared" si="17"/>
        <v>Beaker (Sodium Sulfite)</v>
      </c>
      <c r="H280" s="54" t="str">
        <f t="shared" si="18"/>
        <v>Drum (Sodium Sulfite)</v>
      </c>
      <c r="I280" s="54" t="str">
        <f t="shared" si="19"/>
        <v>Chemical Vat (Sodium Sulfite)</v>
      </c>
      <c r="J280" s="54" t="str">
        <f>[1]Compounds!$B270</f>
        <v>Sodium Sulfite</v>
      </c>
      <c r="K280" t="str">
        <f>[1]Compounds!$D270</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t="str">
        <f>[1]Enums!$A$94</f>
        <v>1.0.0</v>
      </c>
      <c r="B281" s="21" t="s">
        <v>1017</v>
      </c>
      <c r="C281" s="21" t="s">
        <v>1350</v>
      </c>
      <c r="D281" s="21" t="s">
        <v>1681</v>
      </c>
      <c r="E281" s="21" t="s">
        <v>2012</v>
      </c>
      <c r="F281" s="54" t="str">
        <f t="shared" si="16"/>
        <v>Vial (Sodium Tetraborate Decahydrate)</v>
      </c>
      <c r="G281" s="54" t="str">
        <f t="shared" si="17"/>
        <v>Beaker (Sodium Tetraborate Decahydrate)</v>
      </c>
      <c r="H281" s="54" t="str">
        <f t="shared" si="18"/>
        <v>Drum (Sodium Tetraborate Decahydrate)</v>
      </c>
      <c r="I281" s="54" t="str">
        <f t="shared" si="19"/>
        <v>Chemical Vat (Sodium Tetraborate Decahydrate)</v>
      </c>
      <c r="J281" s="54" t="str">
        <f>[1]Compounds!$B271</f>
        <v>Sodium Tetraborate Decahydrate</v>
      </c>
      <c r="K281" t="str">
        <f>[1]Compounds!$D271</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t="str">
        <f>[1]Enums!$A$94</f>
        <v>1.0.0</v>
      </c>
      <c r="B282" s="21" t="s">
        <v>1016</v>
      </c>
      <c r="C282" s="21" t="s">
        <v>1349</v>
      </c>
      <c r="D282" s="21" t="s">
        <v>1680</v>
      </c>
      <c r="E282" s="21" t="s">
        <v>2011</v>
      </c>
      <c r="F282" s="54" t="str">
        <f t="shared" si="16"/>
        <v>Vial (Sodium Thiosulfate)</v>
      </c>
      <c r="G282" s="54" t="str">
        <f t="shared" si="17"/>
        <v>Beaker (Sodium Thiosulfate)</v>
      </c>
      <c r="H282" s="54" t="str">
        <f t="shared" si="18"/>
        <v>Drum (Sodium Thiosulfate)</v>
      </c>
      <c r="I282" s="54" t="str">
        <f t="shared" si="19"/>
        <v>Chemical Vat (Sodium Thiosulfate)</v>
      </c>
      <c r="J282" s="54" t="str">
        <f>[1]Compounds!$B272</f>
        <v>Sodium Thiosulfate</v>
      </c>
      <c r="K282" t="str">
        <f>[1]Compounds!$D272</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t="str">
        <f>[1]Enums!$A$94</f>
        <v>1.0.0</v>
      </c>
      <c r="B283" s="21" t="s">
        <v>1015</v>
      </c>
      <c r="C283" s="21" t="s">
        <v>1348</v>
      </c>
      <c r="D283" s="21" t="s">
        <v>1679</v>
      </c>
      <c r="E283" s="21" t="s">
        <v>2010</v>
      </c>
      <c r="F283" s="54" t="str">
        <f t="shared" si="16"/>
        <v>Vial (Stearic Acid)</v>
      </c>
      <c r="G283" s="54" t="str">
        <f t="shared" si="17"/>
        <v>Beaker (Stearic Acid)</v>
      </c>
      <c r="H283" s="54" t="str">
        <f t="shared" si="18"/>
        <v>Drum (Stearic Acid)</v>
      </c>
      <c r="I283" s="54" t="str">
        <f t="shared" si="19"/>
        <v>Chemical Vat (Stearic Acid)</v>
      </c>
      <c r="J283" s="54" t="str">
        <f>[1]Compounds!$B273</f>
        <v>Stearic Acid</v>
      </c>
      <c r="K283" t="str">
        <f>[1]Compounds!$D273</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t="str">
        <f>[1]Enums!$A$94</f>
        <v>1.0.0</v>
      </c>
      <c r="B284" s="21" t="s">
        <v>1014</v>
      </c>
      <c r="C284" s="21" t="s">
        <v>1347</v>
      </c>
      <c r="D284" s="21" t="s">
        <v>1678</v>
      </c>
      <c r="E284" s="21" t="s">
        <v>2009</v>
      </c>
      <c r="F284" s="54" t="str">
        <f t="shared" si="16"/>
        <v>Vial (Stearyl Alcohol)</v>
      </c>
      <c r="G284" s="54" t="str">
        <f t="shared" si="17"/>
        <v>Beaker (Stearyl Alcohol)</v>
      </c>
      <c r="H284" s="54" t="str">
        <f t="shared" si="18"/>
        <v>Drum (Stearyl Alcohol)</v>
      </c>
      <c r="I284" s="54" t="str">
        <f t="shared" si="19"/>
        <v>Chemical Vat (Stearyl Alcohol)</v>
      </c>
      <c r="J284" s="54" t="str">
        <f>[1]Compounds!$B274</f>
        <v>Stearyl Alcohol</v>
      </c>
      <c r="K284" t="str">
        <f>[1]Compounds!$D274</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1013</v>
      </c>
      <c r="C285" s="21" t="s">
        <v>1346</v>
      </c>
      <c r="D285" s="21" t="s">
        <v>1677</v>
      </c>
      <c r="E285" s="21" t="s">
        <v>2008</v>
      </c>
      <c r="F285" s="54" t="str">
        <f t="shared" si="16"/>
        <v>Vial (Styrene)</v>
      </c>
      <c r="G285" s="54" t="str">
        <f t="shared" si="17"/>
        <v>Beaker (Styrene)</v>
      </c>
      <c r="H285" s="54" t="str">
        <f t="shared" si="18"/>
        <v>Drum (Styrene)</v>
      </c>
      <c r="I285" s="54" t="str">
        <f t="shared" si="19"/>
        <v>Chemical Vat (Styrene)</v>
      </c>
      <c r="J285" s="54" t="str">
        <f>[1]Compounds!$B275</f>
        <v>Styrene</v>
      </c>
      <c r="K285" t="str">
        <f>[1]Compounds!$D275</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t="str">
        <f>[1]Enums!$A$94</f>
        <v>1.0.0</v>
      </c>
      <c r="B286" s="21" t="s">
        <v>1012</v>
      </c>
      <c r="C286" s="21" t="s">
        <v>1345</v>
      </c>
      <c r="D286" s="21" t="s">
        <v>1676</v>
      </c>
      <c r="E286" s="21" t="s">
        <v>2007</v>
      </c>
      <c r="F286" s="54" t="str">
        <f t="shared" si="16"/>
        <v>Vial (Succinic Acid)</v>
      </c>
      <c r="G286" s="54" t="str">
        <f t="shared" si="17"/>
        <v>Beaker (Succinic Acid)</v>
      </c>
      <c r="H286" s="54" t="str">
        <f t="shared" si="18"/>
        <v>Drum (Succinic Acid)</v>
      </c>
      <c r="I286" s="54" t="str">
        <f t="shared" si="19"/>
        <v>Chemical Vat (Succinic Acid)</v>
      </c>
      <c r="J286" s="54" t="str">
        <f>[1]Compounds!$B276</f>
        <v>Succinic Acid</v>
      </c>
      <c r="K286" t="str">
        <f>[1]Compounds!$D276</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t="str">
        <f>[1]Enums!$A$94</f>
        <v>1.0.0</v>
      </c>
      <c r="B287" s="21" t="s">
        <v>1011</v>
      </c>
      <c r="C287" s="21" t="s">
        <v>1344</v>
      </c>
      <c r="D287" s="21" t="s">
        <v>1675</v>
      </c>
      <c r="E287" s="21" t="s">
        <v>2006</v>
      </c>
      <c r="F287" s="54" t="str">
        <f t="shared" si="16"/>
        <v>Vial (Sucrose)</v>
      </c>
      <c r="G287" s="54" t="str">
        <f t="shared" si="17"/>
        <v>Beaker (Sucrose)</v>
      </c>
      <c r="H287" s="54" t="str">
        <f t="shared" si="18"/>
        <v>Drum (Sucrose)</v>
      </c>
      <c r="I287" s="54" t="str">
        <f t="shared" si="19"/>
        <v>Chemical Vat (Sucrose)</v>
      </c>
      <c r="J287" s="54" t="str">
        <f>[1]Compounds!$B277</f>
        <v>Sucrose</v>
      </c>
      <c r="K287" t="str">
        <f>[1]Compounds!$D277</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1010</v>
      </c>
      <c r="C288" s="21" t="s">
        <v>1343</v>
      </c>
      <c r="D288" s="21" t="s">
        <v>1674</v>
      </c>
      <c r="E288" s="21" t="s">
        <v>2005</v>
      </c>
      <c r="F288" s="54" t="str">
        <f t="shared" si="16"/>
        <v>Vial (Sulfuric Acid)</v>
      </c>
      <c r="G288" s="54" t="str">
        <f t="shared" si="17"/>
        <v>Beaker (Sulfuric Acid)</v>
      </c>
      <c r="H288" s="54" t="str">
        <f t="shared" si="18"/>
        <v>Drum (Sulfuric Acid)</v>
      </c>
      <c r="I288" s="54" t="str">
        <f t="shared" si="19"/>
        <v>Chemical Vat (Sulfuric Acid)</v>
      </c>
      <c r="J288" s="54" t="str">
        <f>[1]Compounds!$B278</f>
        <v>Sulfuric Acid</v>
      </c>
      <c r="K288" t="str">
        <f>[1]Compounds!$D278</f>
        <v>Liquid</v>
      </c>
      <c r="L288" s="4" t="str">
        <f>IF(K288=[1]Enums!$A$4, [1]Enums!$A$8, IF(K288=[1]Enums!$B$7, [1]Enums!$A$7, [1]Enums!$A$6))</f>
        <v>Vial</v>
      </c>
      <c r="M288" s="4" t="str">
        <f>IF(K288=[1]Enums!$A$4, [1]Enums!$A$11, IF(K288=[1]Enums!$B$10, [1]Enums!$A$10, [1]Enums!$A$9))</f>
        <v>Beaker</v>
      </c>
      <c r="N288" s="4" t="str">
        <f>IF(K288=[1]Enums!$A$4, [1]Enums!$A$14, IF(K288=[1]Enums!$B$7, [1]Enums!$A$13, [1]Enums!$A$12))</f>
        <v>Drum</v>
      </c>
      <c r="O288" s="4" t="str">
        <f>IF(K288=[1]Enums!$A$4, [1]Enums!$A$17, IF(K288=[1]Enums!$B$7, [1]Enums!$A$16, [1]Enums!$A$15))</f>
        <v>Chemical Vat</v>
      </c>
    </row>
    <row r="289" spans="1:15" x14ac:dyDescent="0.2">
      <c r="A289" s="4" t="str">
        <f>[1]Enums!$A$94</f>
        <v>1.0.0</v>
      </c>
      <c r="B289" s="21" t="s">
        <v>1009</v>
      </c>
      <c r="C289" s="21" t="s">
        <v>1342</v>
      </c>
      <c r="D289" s="21" t="s">
        <v>1673</v>
      </c>
      <c r="E289" s="21" t="s">
        <v>2004</v>
      </c>
      <c r="F289" s="54" t="str">
        <f t="shared" si="16"/>
        <v>Flask (Sweet Butane Fuel)</v>
      </c>
      <c r="G289" s="54" t="str">
        <f t="shared" si="17"/>
        <v>Cartridge (Sweet Butane Fuel)</v>
      </c>
      <c r="H289" s="54" t="str">
        <f t="shared" si="18"/>
        <v>Canister (Sweet Butane Fuel)</v>
      </c>
      <c r="I289" s="54" t="str">
        <f t="shared" si="19"/>
        <v>Chemical Tank (Sweet Butane Fuel)</v>
      </c>
      <c r="J289" s="54" t="str">
        <f>[1]Compounds!$B279</f>
        <v>Sweet Butane Fuel</v>
      </c>
      <c r="K289" t="str">
        <f>[1]Compounds!$D279</f>
        <v>Gas</v>
      </c>
      <c r="L289" s="4" t="str">
        <f>IF(K289=[1]Enums!$A$4, [1]Enums!$A$8, IF(K289=[1]Enums!$B$7, [1]Enums!$A$7, [1]Enums!$A$6))</f>
        <v>Flask</v>
      </c>
      <c r="M289" s="4" t="str">
        <f>IF(K289=[1]Enums!$A$4, [1]Enums!$A$11, IF(K289=[1]Enums!$B$10, [1]Enums!$A$10, [1]Enums!$A$9))</f>
        <v>Cartridge</v>
      </c>
      <c r="N289" s="4" t="str">
        <f>IF(K289=[1]Enums!$A$4, [1]Enums!$A$14, IF(K289=[1]Enums!$B$7, [1]Enums!$A$13, [1]Enums!$A$12))</f>
        <v>Canister</v>
      </c>
      <c r="O289" s="4" t="str">
        <f>IF(K289=[1]Enums!$A$4, [1]Enums!$A$17, IF(K289=[1]Enums!$B$7, [1]Enums!$A$16, [1]Enums!$A$15))</f>
        <v>Chemical Tank</v>
      </c>
    </row>
    <row r="290" spans="1:15" x14ac:dyDescent="0.2">
      <c r="A290" s="4" t="str">
        <f>[1]Enums!$A$94</f>
        <v>1.0.0</v>
      </c>
      <c r="B290" s="21" t="s">
        <v>1008</v>
      </c>
      <c r="C290" s="21" t="s">
        <v>1341</v>
      </c>
      <c r="D290" s="21" t="s">
        <v>1672</v>
      </c>
      <c r="E290" s="21" t="s">
        <v>2003</v>
      </c>
      <c r="F290" s="54" t="str">
        <f t="shared" si="16"/>
        <v>Flask (Sweet Light Naphtha)</v>
      </c>
      <c r="G290" s="54" t="str">
        <f t="shared" si="17"/>
        <v>Cartridge (Sweet Light Naphtha)</v>
      </c>
      <c r="H290" s="54" t="str">
        <f t="shared" si="18"/>
        <v>Canister (Sweet Light Naphtha)</v>
      </c>
      <c r="I290" s="54" t="str">
        <f t="shared" si="19"/>
        <v>Chemical Tank (Sweet Light Naphtha)</v>
      </c>
      <c r="J290" s="54" t="str">
        <f>[1]Compounds!$B281</f>
        <v>Sweet Light Naphtha</v>
      </c>
      <c r="K290" t="str">
        <f>[1]Compounds!$D281</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t="str">
        <f>[1]Enums!$A$94</f>
        <v>1.0.0</v>
      </c>
      <c r="B291" s="21" t="s">
        <v>1007</v>
      </c>
      <c r="C291" s="21" t="s">
        <v>1340</v>
      </c>
      <c r="D291" s="21" t="s">
        <v>1671</v>
      </c>
      <c r="E291" s="21" t="s">
        <v>2002</v>
      </c>
      <c r="F291" s="54" t="str">
        <f t="shared" si="16"/>
        <v>Flask (Sweet Propane Fuel)</v>
      </c>
      <c r="G291" s="54" t="str">
        <f t="shared" si="17"/>
        <v>Cartridge (Sweet Propane Fuel)</v>
      </c>
      <c r="H291" s="54" t="str">
        <f t="shared" si="18"/>
        <v>Canister (Sweet Propane Fuel)</v>
      </c>
      <c r="I291" s="54" t="str">
        <f t="shared" si="19"/>
        <v>Chemical Tank (Sweet Propane Fuel)</v>
      </c>
      <c r="J291" s="54" t="str">
        <f>[1]Compounds!$B280</f>
        <v>Sweet Propane Fuel</v>
      </c>
      <c r="K291" t="str">
        <f>[1]Compounds!$D280</f>
        <v>Gas</v>
      </c>
      <c r="L291" s="4" t="str">
        <f>IF(K291=[1]Enums!$A$4, [1]Enums!$A$8, IF(K291=[1]Enums!$B$7, [1]Enums!$A$7, [1]Enums!$A$6))</f>
        <v>Flask</v>
      </c>
      <c r="M291" s="4" t="str">
        <f>IF(K291=[1]Enums!$A$4, [1]Enums!$A$11, IF(K291=[1]Enums!$B$10, [1]Enums!$A$10, [1]Enums!$A$9))</f>
        <v>Cartridge</v>
      </c>
      <c r="N291" s="4" t="str">
        <f>IF(K291=[1]Enums!$A$4, [1]Enums!$A$14, IF(K291=[1]Enums!$B$7, [1]Enums!$A$13, [1]Enums!$A$12))</f>
        <v>Canister</v>
      </c>
      <c r="O291" s="4" t="str">
        <f>IF(K291=[1]Enums!$A$4, [1]Enums!$A$17, IF(K291=[1]Enums!$B$7, [1]Enums!$A$16, [1]Enums!$A$15))</f>
        <v>Chemical Tank</v>
      </c>
    </row>
    <row r="292" spans="1:15" x14ac:dyDescent="0.2">
      <c r="A292" s="4" t="str">
        <f>[1]Enums!$A$94</f>
        <v>1.0.0</v>
      </c>
      <c r="B292" s="21" t="s">
        <v>1006</v>
      </c>
      <c r="C292" s="21" t="s">
        <v>1339</v>
      </c>
      <c r="D292" s="21" t="s">
        <v>1670</v>
      </c>
      <c r="E292" s="21" t="s">
        <v>2001</v>
      </c>
      <c r="F292" s="54" t="str">
        <f t="shared" si="16"/>
        <v>Vial (Tannic Acid)</v>
      </c>
      <c r="G292" s="54" t="str">
        <f t="shared" si="17"/>
        <v>Beaker (Tannic Acid)</v>
      </c>
      <c r="H292" s="54" t="str">
        <f t="shared" si="18"/>
        <v>Drum (Tannic Acid)</v>
      </c>
      <c r="I292" s="54" t="str">
        <f t="shared" si="19"/>
        <v>Chemical Vat (Tannic Acid)</v>
      </c>
      <c r="J292" s="54" t="str">
        <f>[1]Compounds!$B282</f>
        <v>Tannic Acid</v>
      </c>
      <c r="K292" t="str">
        <f>[1]Compounds!$D282</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t="str">
        <f>[1]Enums!$A$94</f>
        <v>1.0.0</v>
      </c>
      <c r="B293" s="21" t="s">
        <v>1005</v>
      </c>
      <c r="C293" s="21" t="s">
        <v>1338</v>
      </c>
      <c r="D293" s="21" t="s">
        <v>1669</v>
      </c>
      <c r="E293" s="21" t="s">
        <v>2000</v>
      </c>
      <c r="F293" s="54" t="str">
        <f t="shared" si="16"/>
        <v>Vial (Tartaric Acid)</v>
      </c>
      <c r="G293" s="54" t="str">
        <f t="shared" si="17"/>
        <v>Beaker (Tartaric Acid)</v>
      </c>
      <c r="H293" s="54" t="str">
        <f t="shared" si="18"/>
        <v>Drum (Tartaric Acid)</v>
      </c>
      <c r="I293" s="54" t="str">
        <f t="shared" si="19"/>
        <v>Chemical Vat (Tartaric Acid)</v>
      </c>
      <c r="J293" s="54" t="str">
        <f>[1]Compounds!$B283</f>
        <v>Tartaric Acid</v>
      </c>
      <c r="K293" t="str">
        <f>[1]Compounds!$D283</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1004</v>
      </c>
      <c r="C294" s="21" t="s">
        <v>1337</v>
      </c>
      <c r="D294" s="21" t="s">
        <v>1668</v>
      </c>
      <c r="E294" s="21" t="s">
        <v>1999</v>
      </c>
      <c r="F294" s="54" t="str">
        <f t="shared" si="16"/>
        <v>Vial (t-butyl mercaptan)</v>
      </c>
      <c r="G294" s="54" t="str">
        <f t="shared" si="17"/>
        <v>Beaker (t-butyl mercaptan)</v>
      </c>
      <c r="H294" s="54" t="str">
        <f t="shared" si="18"/>
        <v>Drum (t-butyl mercaptan)</v>
      </c>
      <c r="I294" s="54" t="str">
        <f t="shared" si="19"/>
        <v>Chemical Vat (t-butyl mercaptan)</v>
      </c>
      <c r="J294" s="54" t="str">
        <f>[1]Compounds!$B187</f>
        <v>t-butyl mercaptan</v>
      </c>
      <c r="K294" t="str">
        <f>[1]Compounds!$D187</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t="str">
        <f>[1]Enums!$A$94</f>
        <v>1.0.0</v>
      </c>
      <c r="B295" s="21" t="s">
        <v>1003</v>
      </c>
      <c r="C295" s="21" t="s">
        <v>1336</v>
      </c>
      <c r="D295" s="21" t="s">
        <v>1667</v>
      </c>
      <c r="E295" s="21" t="s">
        <v>1998</v>
      </c>
      <c r="F295" s="54" t="str">
        <f t="shared" si="16"/>
        <v>Vial (Tequila)</v>
      </c>
      <c r="G295" s="54" t="str">
        <f t="shared" si="17"/>
        <v>Beaker (Tequila)</v>
      </c>
      <c r="H295" s="54" t="str">
        <f t="shared" si="18"/>
        <v>Drum (Tequila)</v>
      </c>
      <c r="I295" s="54" t="str">
        <f t="shared" si="19"/>
        <v>Chemical Vat (Tequila)</v>
      </c>
      <c r="J295" s="54" t="str">
        <f>[1]Compounds!$B331</f>
        <v>Tequila</v>
      </c>
      <c r="K295" t="str">
        <f>[1]Compounds!$D331</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t="str">
        <f>[1]Enums!$A$94</f>
        <v>1.0.0</v>
      </c>
      <c r="B296" s="21" t="s">
        <v>1002</v>
      </c>
      <c r="C296" s="21" t="s">
        <v>1335</v>
      </c>
      <c r="D296" s="21" t="s">
        <v>1666</v>
      </c>
      <c r="E296" s="21" t="s">
        <v>1997</v>
      </c>
      <c r="F296" s="54" t="str">
        <f t="shared" si="16"/>
        <v>Vial (Terephthalic Acid)</v>
      </c>
      <c r="G296" s="54" t="str">
        <f t="shared" si="17"/>
        <v>Beaker (Terephthalic Acid)</v>
      </c>
      <c r="H296" s="54" t="str">
        <f t="shared" si="18"/>
        <v>Drum (Terephthalic Acid)</v>
      </c>
      <c r="I296" s="54" t="str">
        <f t="shared" si="19"/>
        <v>Chemical Vat (Terephthalic Acid)</v>
      </c>
      <c r="J296" s="54" t="str">
        <f>[1]Compounds!$B284</f>
        <v>Terephthalic Acid</v>
      </c>
      <c r="K296" t="str">
        <f>[1]Compounds!$D284</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t="str">
        <f>[1]Enums!$A$94</f>
        <v>1.0.0</v>
      </c>
      <c r="B297" s="21" t="s">
        <v>1001</v>
      </c>
      <c r="C297" s="21" t="s">
        <v>1334</v>
      </c>
      <c r="D297" s="21" t="s">
        <v>1665</v>
      </c>
      <c r="E297" s="21" t="s">
        <v>1996</v>
      </c>
      <c r="F297" s="54" t="str">
        <f t="shared" si="16"/>
        <v>Vial (Tetrachloroethylene)</v>
      </c>
      <c r="G297" s="54" t="str">
        <f t="shared" si="17"/>
        <v>Beaker (Tetrachloroethylene)</v>
      </c>
      <c r="H297" s="54" t="str">
        <f t="shared" si="18"/>
        <v>Drum (Tetrachloroethylene)</v>
      </c>
      <c r="I297" s="54" t="str">
        <f t="shared" si="19"/>
        <v>Chemical Vat (Tetrachloroethylene)</v>
      </c>
      <c r="J297" s="54" t="str">
        <f>[1]Compounds!$B285</f>
        <v>Tetrachloroethylene</v>
      </c>
      <c r="K297" t="str">
        <f>[1]Compounds!$D285</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t="str">
        <f>[1]Enums!$A$94</f>
        <v>1.0.0</v>
      </c>
      <c r="B298" s="21" t="s">
        <v>1000</v>
      </c>
      <c r="C298" s="21" t="s">
        <v>1333</v>
      </c>
      <c r="D298" s="21" t="s">
        <v>1664</v>
      </c>
      <c r="E298" s="21" t="s">
        <v>1995</v>
      </c>
      <c r="F298" s="54" t="str">
        <f t="shared" si="16"/>
        <v>Vial (Tetraethylene Glycol)</v>
      </c>
      <c r="G298" s="54" t="str">
        <f t="shared" si="17"/>
        <v>Beaker (Tetraethylene Glycol)</v>
      </c>
      <c r="H298" s="54" t="str">
        <f t="shared" si="18"/>
        <v>Drum (Tetraethylene Glycol)</v>
      </c>
      <c r="I298" s="54" t="str">
        <f t="shared" si="19"/>
        <v>Chemical Vat (Tetraethylene Glycol)</v>
      </c>
      <c r="J298" s="54" t="str">
        <f>[1]Compounds!$B286</f>
        <v>Tetraethylene Glycol</v>
      </c>
      <c r="K298" t="str">
        <f>[1]Compounds!$D286</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t="str">
        <f>[1]Enums!$A$94</f>
        <v>1.0.0</v>
      </c>
      <c r="B299" s="21" t="s">
        <v>999</v>
      </c>
      <c r="C299" s="21" t="s">
        <v>1332</v>
      </c>
      <c r="D299" s="21" t="s">
        <v>1663</v>
      </c>
      <c r="E299" s="21" t="s">
        <v>1994</v>
      </c>
      <c r="F299" s="54" t="str">
        <f t="shared" si="16"/>
        <v>Vial (Thiourea)</v>
      </c>
      <c r="G299" s="54" t="str">
        <f t="shared" si="17"/>
        <v>Beaker (Thiourea)</v>
      </c>
      <c r="H299" s="54" t="str">
        <f t="shared" si="18"/>
        <v>Drum (Thiourea)</v>
      </c>
      <c r="I299" s="54" t="str">
        <f t="shared" si="19"/>
        <v>Chemical Vat (Thiourea)</v>
      </c>
      <c r="J299" s="54" t="str">
        <f>[1]Compounds!$B287</f>
        <v>Thiourea</v>
      </c>
      <c r="K299" t="str">
        <f>[1]Compounds!$D287</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t="str">
        <f>[1]Enums!$A$94</f>
        <v>1.0.0</v>
      </c>
      <c r="B300" s="21" t="s">
        <v>998</v>
      </c>
      <c r="C300" s="21" t="s">
        <v>1331</v>
      </c>
      <c r="D300" s="21" t="s">
        <v>1662</v>
      </c>
      <c r="E300" s="21" t="s">
        <v>1993</v>
      </c>
      <c r="F300" s="54" t="str">
        <f t="shared" si="16"/>
        <v>Vial (Thymolphthalein)</v>
      </c>
      <c r="G300" s="54" t="str">
        <f t="shared" si="17"/>
        <v>Beaker (Thymolphthalein)</v>
      </c>
      <c r="H300" s="54" t="str">
        <f t="shared" si="18"/>
        <v>Drum (Thymolphthalein)</v>
      </c>
      <c r="I300" s="54" t="str">
        <f t="shared" si="19"/>
        <v>Chemical Vat (Thymolphthalein)</v>
      </c>
      <c r="J300" s="54" t="str">
        <f>[1]Compounds!$B288</f>
        <v>Thymolphthalein</v>
      </c>
      <c r="K300" t="str">
        <f>[1]Compounds!$D288</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t="str">
        <f>[1]Enums!$A$94</f>
        <v>1.0.0</v>
      </c>
      <c r="B301" s="21" t="s">
        <v>997</v>
      </c>
      <c r="C301" s="21" t="s">
        <v>1330</v>
      </c>
      <c r="D301" s="21" t="s">
        <v>1661</v>
      </c>
      <c r="E301" s="21" t="s">
        <v>1992</v>
      </c>
      <c r="F301" s="54" t="str">
        <f t="shared" si="16"/>
        <v>Vial (Titanium Dioxide)</v>
      </c>
      <c r="G301" s="54" t="str">
        <f t="shared" si="17"/>
        <v>Beaker (Titanium Dioxide)</v>
      </c>
      <c r="H301" s="54" t="str">
        <f t="shared" si="18"/>
        <v>Drum (Titanium Dioxide)</v>
      </c>
      <c r="I301" s="54" t="str">
        <f t="shared" si="19"/>
        <v>Chemical Vat (Titanium Dioxide)</v>
      </c>
      <c r="J301" s="54" t="str">
        <f>[1]Compounds!$B289</f>
        <v>Titanium Dioxide</v>
      </c>
      <c r="K301" t="str">
        <f>[1]Compounds!$D289</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996</v>
      </c>
      <c r="C302" s="21" t="s">
        <v>1329</v>
      </c>
      <c r="D302" s="21" t="s">
        <v>1660</v>
      </c>
      <c r="E302" s="21" t="s">
        <v>1991</v>
      </c>
      <c r="F302" s="54" t="str">
        <f t="shared" si="16"/>
        <v>Vial (Toluene)</v>
      </c>
      <c r="G302" s="54" t="str">
        <f t="shared" si="17"/>
        <v>Beaker (Toluene)</v>
      </c>
      <c r="H302" s="54" t="str">
        <f t="shared" si="18"/>
        <v>Drum (Toluene)</v>
      </c>
      <c r="I302" s="54" t="str">
        <f t="shared" si="19"/>
        <v>Chemical Vat (Toluene)</v>
      </c>
      <c r="J302" s="54" t="str">
        <f>[1]Compounds!$B290</f>
        <v>Toluene</v>
      </c>
      <c r="K302" t="str">
        <f>[1]Compounds!$D290</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t="str">
        <f>[1]Enums!$A$94</f>
        <v>1.0.0</v>
      </c>
      <c r="B303" s="21" t="s">
        <v>995</v>
      </c>
      <c r="C303" s="21" t="s">
        <v>1328</v>
      </c>
      <c r="D303" s="21" t="s">
        <v>1659</v>
      </c>
      <c r="E303" s="21" t="s">
        <v>1990</v>
      </c>
      <c r="F303" s="54" t="str">
        <f t="shared" si="16"/>
        <v>Vial (Toluene Diisocyanate)</v>
      </c>
      <c r="G303" s="54" t="str">
        <f t="shared" si="17"/>
        <v>Beaker (Toluene Diisocyanate)</v>
      </c>
      <c r="H303" s="54" t="str">
        <f t="shared" si="18"/>
        <v>Drum (Toluene Diisocyanate)</v>
      </c>
      <c r="I303" s="54" t="str">
        <f t="shared" si="19"/>
        <v>Chemical Vat (Toluene Diisocyanate)</v>
      </c>
      <c r="J303" s="54" t="str">
        <f>[1]Compounds!$B291</f>
        <v>Toluene Diisocyanate</v>
      </c>
      <c r="K303" t="str">
        <f>[1]Compounds!$D291</f>
        <v>Liquid</v>
      </c>
      <c r="L303" s="4" t="str">
        <f>IF(K303=[1]Enums!$A$4, [1]Enums!$A$8, IF(K303=[1]Enums!$B$7, [1]Enums!$A$7, [1]Enums!$A$6))</f>
        <v>Vial</v>
      </c>
      <c r="M303" s="4" t="str">
        <f>IF(K303=[1]Enums!$A$4, [1]Enums!$A$11, IF(K303=[1]Enums!$B$10, [1]Enums!$A$10, [1]Enums!$A$9))</f>
        <v>Beaker</v>
      </c>
      <c r="N303" s="4" t="str">
        <f>IF(K303=[1]Enums!$A$4, [1]Enums!$A$14, IF(K303=[1]Enums!$B$7, [1]Enums!$A$13, [1]Enums!$A$12))</f>
        <v>Drum</v>
      </c>
      <c r="O303" s="4" t="str">
        <f>IF(K303=[1]Enums!$A$4, [1]Enums!$A$17, IF(K303=[1]Enums!$B$7, [1]Enums!$A$16, [1]Enums!$A$15))</f>
        <v>Chemical Vat</v>
      </c>
    </row>
    <row r="304" spans="1:15" x14ac:dyDescent="0.2">
      <c r="A304" s="4" t="str">
        <f>[1]Enums!$A$94</f>
        <v>1.0.0</v>
      </c>
      <c r="B304" s="21" t="s">
        <v>994</v>
      </c>
      <c r="C304" s="21" t="s">
        <v>1327</v>
      </c>
      <c r="D304" s="21" t="s">
        <v>1658</v>
      </c>
      <c r="E304" s="21" t="s">
        <v>1989</v>
      </c>
      <c r="F304" s="54" t="str">
        <f t="shared" si="16"/>
        <v>Flask (Town Gas)</v>
      </c>
      <c r="G304" s="54" t="str">
        <f t="shared" si="17"/>
        <v>Cartridge (Town Gas)</v>
      </c>
      <c r="H304" s="54" t="str">
        <f t="shared" si="18"/>
        <v>Canister (Town Gas)</v>
      </c>
      <c r="I304" s="54" t="str">
        <f t="shared" si="19"/>
        <v>Chemical Tank (Town Gas)</v>
      </c>
      <c r="J304" s="54" t="str">
        <f>[1]Compounds!$B292</f>
        <v>Town Gas</v>
      </c>
      <c r="K304" t="str">
        <f>[1]Compounds!$D292</f>
        <v>Gas</v>
      </c>
      <c r="L304" s="4" t="str">
        <f>IF(K304=[1]Enums!$A$4, [1]Enums!$A$8, IF(K304=[1]Enums!$B$7, [1]Enums!$A$7, [1]Enums!$A$6))</f>
        <v>Flask</v>
      </c>
      <c r="M304" s="4" t="str">
        <f>IF(K304=[1]Enums!$A$4, [1]Enums!$A$11, IF(K304=[1]Enums!$B$10, [1]Enums!$A$10, [1]Enums!$A$9))</f>
        <v>Cartridge</v>
      </c>
      <c r="N304" s="4" t="str">
        <f>IF(K304=[1]Enums!$A$4, [1]Enums!$A$14, IF(K304=[1]Enums!$B$7, [1]Enums!$A$13, [1]Enums!$A$12))</f>
        <v>Canister</v>
      </c>
      <c r="O304" s="4" t="str">
        <f>IF(K304=[1]Enums!$A$4, [1]Enums!$A$17, IF(K304=[1]Enums!$B$7, [1]Enums!$A$16, [1]Enums!$A$15))</f>
        <v>Chemical Tank</v>
      </c>
    </row>
    <row r="305" spans="1:15" x14ac:dyDescent="0.2">
      <c r="A305" s="4" t="str">
        <f>[1]Enums!$A$94</f>
        <v>1.0.0</v>
      </c>
      <c r="B305" s="21" t="s">
        <v>993</v>
      </c>
      <c r="C305" s="21" t="s">
        <v>1326</v>
      </c>
      <c r="D305" s="21" t="s">
        <v>1657</v>
      </c>
      <c r="E305" s="21" t="s">
        <v>1988</v>
      </c>
      <c r="F305" s="54" t="str">
        <f t="shared" si="16"/>
        <v>Vial (Trichloroethylene)</v>
      </c>
      <c r="G305" s="54" t="str">
        <f t="shared" si="17"/>
        <v>Beaker (Trichloroethylene)</v>
      </c>
      <c r="H305" s="54" t="str">
        <f t="shared" si="18"/>
        <v>Drum (Trichloroethylene)</v>
      </c>
      <c r="I305" s="54" t="str">
        <f t="shared" si="19"/>
        <v>Chemical Vat (Trichloroethylene)</v>
      </c>
      <c r="J305" s="54" t="str">
        <f>[1]Compounds!$B293</f>
        <v>Trichloroethylene</v>
      </c>
      <c r="K305" t="str">
        <f>[1]Compounds!$D293</f>
        <v>Liquid</v>
      </c>
      <c r="L305" s="4" t="str">
        <f>IF(K305=[1]Enums!$A$4, [1]Enums!$A$8, IF(K305=[1]Enums!$B$7, [1]Enums!$A$7, [1]Enums!$A$6))</f>
        <v>Vial</v>
      </c>
      <c r="M305" s="4" t="str">
        <f>IF(K305=[1]Enums!$A$4, [1]Enums!$A$11, IF(K305=[1]Enums!$B$10, [1]Enums!$A$10, [1]Enums!$A$9))</f>
        <v>Beaker</v>
      </c>
      <c r="N305" s="4" t="str">
        <f>IF(K305=[1]Enums!$A$4, [1]Enums!$A$14, IF(K305=[1]Enums!$B$7, [1]Enums!$A$13, [1]Enums!$A$12))</f>
        <v>Drum</v>
      </c>
      <c r="O305" s="4" t="str">
        <f>IF(K305=[1]Enums!$A$4, [1]Enums!$A$17, IF(K305=[1]Enums!$B$7, [1]Enums!$A$16, [1]Enums!$A$15))</f>
        <v>Chemical Vat</v>
      </c>
    </row>
    <row r="306" spans="1:15" x14ac:dyDescent="0.2">
      <c r="A306" s="4" t="str">
        <f>[1]Enums!$A$94</f>
        <v>1.0.0</v>
      </c>
      <c r="B306" s="21" t="s">
        <v>992</v>
      </c>
      <c r="C306" s="21" t="s">
        <v>1325</v>
      </c>
      <c r="D306" s="21" t="s">
        <v>1656</v>
      </c>
      <c r="E306" s="21" t="s">
        <v>1987</v>
      </c>
      <c r="F306" s="54" t="str">
        <f t="shared" si="16"/>
        <v>Bag (Triethylaluminium)</v>
      </c>
      <c r="G306" s="54" t="str">
        <f t="shared" si="17"/>
        <v>Sack (Triethylaluminium)</v>
      </c>
      <c r="H306" s="54" t="str">
        <f t="shared" si="18"/>
        <v>Powder Keg (Triethylaluminium)</v>
      </c>
      <c r="I306" s="54" t="str">
        <f t="shared" si="19"/>
        <v>Chemical Silo (Triethylaluminium)</v>
      </c>
      <c r="J306" s="54" t="str">
        <f>[1]Compounds!$B326</f>
        <v>Triethylaluminium</v>
      </c>
      <c r="K306" t="str">
        <f>[1]Compounds!$D326</f>
        <v>Solid</v>
      </c>
      <c r="L306" s="4" t="str">
        <f>IF(K306=[1]Enums!$A$4, [1]Enums!$A$8, IF(K306=[1]Enums!$B$7, [1]Enums!$A$7, [1]Enums!$A$6))</f>
        <v>Bag</v>
      </c>
      <c r="M306" s="4" t="str">
        <f>IF(K306=[1]Enums!$A$4, [1]Enums!$A$11, IF(K306=[1]Enums!$B$10, [1]Enums!$A$10, [1]Enums!$A$9))</f>
        <v>Sack</v>
      </c>
      <c r="N306" s="4" t="str">
        <f>IF(K306=[1]Enums!$A$4, [1]Enums!$A$14, IF(K306=[1]Enums!$B$7, [1]Enums!$A$13, [1]Enums!$A$12))</f>
        <v>Powder Keg</v>
      </c>
      <c r="O306" s="4" t="str">
        <f>IF(K306=[1]Enums!$A$4, [1]Enums!$A$17, IF(K306=[1]Enums!$B$7, [1]Enums!$A$16, [1]Enums!$A$15))</f>
        <v>Chemical Silo</v>
      </c>
    </row>
    <row r="307" spans="1:15" x14ac:dyDescent="0.2">
      <c r="A307" s="4" t="str">
        <f>[1]Enums!$A$94</f>
        <v>1.0.0</v>
      </c>
      <c r="B307" s="21" t="s">
        <v>991</v>
      </c>
      <c r="C307" s="21" t="s">
        <v>1324</v>
      </c>
      <c r="D307" s="21" t="s">
        <v>1655</v>
      </c>
      <c r="E307" s="21" t="s">
        <v>1986</v>
      </c>
      <c r="F307" s="54" t="str">
        <f t="shared" si="16"/>
        <v>Vial (Triethylene Glycol)</v>
      </c>
      <c r="G307" s="54" t="str">
        <f t="shared" si="17"/>
        <v>Beaker (Triethylene Glycol)</v>
      </c>
      <c r="H307" s="54" t="str">
        <f t="shared" si="18"/>
        <v>Drum (Triethylene Glycol)</v>
      </c>
      <c r="I307" s="54" t="str">
        <f t="shared" si="19"/>
        <v>Chemical Vat (Triethylene Glycol)</v>
      </c>
      <c r="J307" s="54" t="str">
        <f>[1]Compounds!$B294</f>
        <v>Triethylene Glycol</v>
      </c>
      <c r="K307" t="str">
        <f>[1]Compounds!$D294</f>
        <v>Liquid</v>
      </c>
      <c r="L307" s="4" t="str">
        <f>IF(K307=[1]Enums!$A$4, [1]Enums!$A$8, IF(K307=[1]Enums!$B$7, [1]Enums!$A$7, [1]Enums!$A$6))</f>
        <v>Vial</v>
      </c>
      <c r="M307" s="4" t="str">
        <f>IF(K307=[1]Enums!$A$4, [1]Enums!$A$11, IF(K307=[1]Enums!$B$10, [1]Enums!$A$10, [1]Enums!$A$9))</f>
        <v>Beaker</v>
      </c>
      <c r="N307" s="4" t="str">
        <f>IF(K307=[1]Enums!$A$4, [1]Enums!$A$14, IF(K307=[1]Enums!$B$7, [1]Enums!$A$13, [1]Enums!$A$12))</f>
        <v>Drum</v>
      </c>
      <c r="O307" s="4" t="str">
        <f>IF(K307=[1]Enums!$A$4, [1]Enums!$A$17, IF(K307=[1]Enums!$B$7, [1]Enums!$A$16, [1]Enums!$A$15))</f>
        <v>Chemical Vat</v>
      </c>
    </row>
    <row r="308" spans="1:15" x14ac:dyDescent="0.2">
      <c r="A308" s="4" t="str">
        <f>[1]Enums!$A$94</f>
        <v>1.0.0</v>
      </c>
      <c r="B308" s="21" t="s">
        <v>990</v>
      </c>
      <c r="C308" s="21" t="s">
        <v>1323</v>
      </c>
      <c r="D308" s="21" t="s">
        <v>1654</v>
      </c>
      <c r="E308" s="21" t="s">
        <v>1985</v>
      </c>
      <c r="F308" s="54" t="str">
        <f t="shared" si="16"/>
        <v>Bag (Trimethyl Orthoformate)</v>
      </c>
      <c r="G308" s="54" t="str">
        <f t="shared" si="17"/>
        <v>Sack (Trimethyl Orthoformate)</v>
      </c>
      <c r="H308" s="54" t="str">
        <f t="shared" si="18"/>
        <v>Powder Keg (Trimethyl Orthoformate)</v>
      </c>
      <c r="I308" s="54" t="str">
        <f t="shared" si="19"/>
        <v>Chemical Silo (Trimethyl Orthoformate)</v>
      </c>
      <c r="J308" s="54" t="str">
        <f>[1]Compounds!$B323</f>
        <v>Trimethyl Orthoformate</v>
      </c>
      <c r="K308" t="str">
        <f>[1]Compounds!$D323</f>
        <v>Solid</v>
      </c>
      <c r="L308" s="4" t="str">
        <f>IF(K308=[1]Enums!$A$4, [1]Enums!$A$8, IF(K308=[1]Enums!$B$7, [1]Enums!$A$7, [1]Enums!$A$6))</f>
        <v>Bag</v>
      </c>
      <c r="M308" s="4" t="str">
        <f>IF(K308=[1]Enums!$A$4, [1]Enums!$A$11, IF(K308=[1]Enums!$B$10, [1]Enums!$A$10, [1]Enums!$A$9))</f>
        <v>Sack</v>
      </c>
      <c r="N308" s="4" t="str">
        <f>IF(K308=[1]Enums!$A$4, [1]Enums!$A$14, IF(K308=[1]Enums!$B$7, [1]Enums!$A$13, [1]Enums!$A$12))</f>
        <v>Powder Keg</v>
      </c>
      <c r="O308" s="4" t="str">
        <f>IF(K308=[1]Enums!$A$4, [1]Enums!$A$17, IF(K308=[1]Enums!$B$7, [1]Enums!$A$16, [1]Enums!$A$15))</f>
        <v>Chemical Silo</v>
      </c>
    </row>
    <row r="309" spans="1:15" x14ac:dyDescent="0.2">
      <c r="A309" s="4" t="str">
        <f>[1]Enums!$A$94</f>
        <v>1.0.0</v>
      </c>
      <c r="B309" s="21" t="s">
        <v>989</v>
      </c>
      <c r="C309" s="21" t="s">
        <v>1322</v>
      </c>
      <c r="D309" s="21" t="s">
        <v>1653</v>
      </c>
      <c r="E309" s="21" t="s">
        <v>1984</v>
      </c>
      <c r="F309" s="54" t="str">
        <f t="shared" si="16"/>
        <v>Vial (Trioxane)</v>
      </c>
      <c r="G309" s="54" t="str">
        <f t="shared" si="17"/>
        <v>Beaker (Trioxane)</v>
      </c>
      <c r="H309" s="54" t="str">
        <f t="shared" si="18"/>
        <v>Drum (Trioxane)</v>
      </c>
      <c r="I309" s="54" t="str">
        <f t="shared" si="19"/>
        <v>Chemical Vat (Trioxane)</v>
      </c>
      <c r="J309" s="54" t="str">
        <f>[1]Compounds!$B295</f>
        <v>Trioxane</v>
      </c>
      <c r="K309" t="str">
        <f>[1]Compounds!$D295</f>
        <v>Liquid</v>
      </c>
      <c r="L309" s="4" t="str">
        <f>IF(K309=[1]Enums!$A$4, [1]Enums!$A$8, IF(K309=[1]Enums!$B$7, [1]Enums!$A$7, [1]Enums!$A$6))</f>
        <v>Vial</v>
      </c>
      <c r="M309" s="4" t="str">
        <f>IF(K309=[1]Enums!$A$4, [1]Enums!$A$11, IF(K309=[1]Enums!$B$10, [1]Enums!$A$10, [1]Enums!$A$9))</f>
        <v>Beaker</v>
      </c>
      <c r="N309" s="4" t="str">
        <f>IF(K309=[1]Enums!$A$4, [1]Enums!$A$14, IF(K309=[1]Enums!$B$7, [1]Enums!$A$13, [1]Enums!$A$12))</f>
        <v>Drum</v>
      </c>
      <c r="O309" s="4" t="str">
        <f>IF(K309=[1]Enums!$A$4, [1]Enums!$A$17, IF(K309=[1]Enums!$B$7, [1]Enums!$A$16, [1]Enums!$A$15))</f>
        <v>Chemical Vat</v>
      </c>
    </row>
    <row r="310" spans="1:15" x14ac:dyDescent="0.2">
      <c r="A310" s="4" t="str">
        <f>[1]Enums!$A$94</f>
        <v>1.0.0</v>
      </c>
      <c r="B310" s="21" t="s">
        <v>988</v>
      </c>
      <c r="C310" s="21" t="s">
        <v>1321</v>
      </c>
      <c r="D310" s="21" t="s">
        <v>1652</v>
      </c>
      <c r="E310" s="21" t="s">
        <v>1983</v>
      </c>
      <c r="F310" s="54" t="str">
        <f t="shared" si="16"/>
        <v>Bag (Tungsten VI Chloride )</v>
      </c>
      <c r="G310" s="54" t="str">
        <f t="shared" si="17"/>
        <v>Sack (Tungsten VI Chloride )</v>
      </c>
      <c r="H310" s="54" t="str">
        <f t="shared" si="18"/>
        <v>Powder Keg (Tungsten VI Chloride )</v>
      </c>
      <c r="I310" s="54" t="str">
        <f t="shared" si="19"/>
        <v>Chemical Silo (Tungsten VI Chloride )</v>
      </c>
      <c r="J310" s="54" t="str">
        <f>[1]Compounds!$B316</f>
        <v xml:space="preserve">Tungsten VI Chloride </v>
      </c>
      <c r="K310" t="str">
        <f>[1]Compounds!$D316</f>
        <v>Solid</v>
      </c>
      <c r="L310" s="4" t="str">
        <f>IF(K310=[1]Enums!$A$4, [1]Enums!$A$8, IF(K310=[1]Enums!$B$7, [1]Enums!$A$7, [1]Enums!$A$6))</f>
        <v>Bag</v>
      </c>
      <c r="M310" s="4" t="str">
        <f>IF(K310=[1]Enums!$A$4, [1]Enums!$A$11, IF(K310=[1]Enums!$B$10, [1]Enums!$A$10, [1]Enums!$A$9))</f>
        <v>Sack</v>
      </c>
      <c r="N310" s="4" t="str">
        <f>IF(K310=[1]Enums!$A$4, [1]Enums!$A$14, IF(K310=[1]Enums!$B$7, [1]Enums!$A$13, [1]Enums!$A$12))</f>
        <v>Powder Keg</v>
      </c>
      <c r="O310" s="4" t="str">
        <f>IF(K310=[1]Enums!$A$4, [1]Enums!$A$17, IF(K310=[1]Enums!$B$7, [1]Enums!$A$16, [1]Enums!$A$15))</f>
        <v>Chemical Silo</v>
      </c>
    </row>
    <row r="311" spans="1:15" x14ac:dyDescent="0.2">
      <c r="A311" s="4" t="str">
        <f>[1]Enums!$A$94</f>
        <v>1.0.0</v>
      </c>
      <c r="B311" s="21" t="s">
        <v>987</v>
      </c>
      <c r="C311" s="21" t="s">
        <v>1320</v>
      </c>
      <c r="D311" s="21" t="s">
        <v>1651</v>
      </c>
      <c r="E311" s="21" t="s">
        <v>1982</v>
      </c>
      <c r="F311" s="54" t="str">
        <f t="shared" si="16"/>
        <v>Vial (Turpentine)</v>
      </c>
      <c r="G311" s="54" t="str">
        <f t="shared" si="17"/>
        <v>Beaker (Turpentine)</v>
      </c>
      <c r="H311" s="54" t="str">
        <f t="shared" si="18"/>
        <v>Drum (Turpentine)</v>
      </c>
      <c r="I311" s="54" t="str">
        <f t="shared" si="19"/>
        <v>Chemical Vat (Turpentine)</v>
      </c>
      <c r="J311" s="54" t="str">
        <f>[1]Compounds!$B296</f>
        <v>Turpentine</v>
      </c>
      <c r="K311" t="str">
        <f>[1]Compounds!$D296</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t="str">
        <f>[1]Enums!$A$94</f>
        <v>1.0.0</v>
      </c>
      <c r="B312" s="21" t="s">
        <v>986</v>
      </c>
      <c r="C312" s="21" t="s">
        <v>1319</v>
      </c>
      <c r="D312" s="21" t="s">
        <v>1650</v>
      </c>
      <c r="E312" s="21" t="s">
        <v>1981</v>
      </c>
      <c r="F312" s="54" t="str">
        <f t="shared" si="16"/>
        <v>Vial (Urea)</v>
      </c>
      <c r="G312" s="54" t="str">
        <f t="shared" si="17"/>
        <v>Beaker (Urea)</v>
      </c>
      <c r="H312" s="54" t="str">
        <f t="shared" si="18"/>
        <v>Drum (Urea)</v>
      </c>
      <c r="I312" s="54" t="str">
        <f t="shared" si="19"/>
        <v>Chemical Vat (Urea)</v>
      </c>
      <c r="J312" s="54" t="str">
        <f>[1]Compounds!$B297</f>
        <v>Urea</v>
      </c>
      <c r="K312" t="str">
        <f>[1]Compounds!$D297</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t="str">
        <f>[1]Enums!$A$94</f>
        <v>1.0.0</v>
      </c>
      <c r="B313" s="21" t="s">
        <v>985</v>
      </c>
      <c r="C313" s="21" t="s">
        <v>1318</v>
      </c>
      <c r="D313" s="21" t="s">
        <v>1649</v>
      </c>
      <c r="E313" s="21" t="s">
        <v>1980</v>
      </c>
      <c r="F313" s="54" t="str">
        <f t="shared" si="16"/>
        <v>Vial (Urea Formaldehyde)</v>
      </c>
      <c r="G313" s="54" t="str">
        <f t="shared" si="17"/>
        <v>Beaker (Urea Formaldehyde)</v>
      </c>
      <c r="H313" s="54" t="str">
        <f t="shared" si="18"/>
        <v>Drum (Urea Formaldehyde)</v>
      </c>
      <c r="I313" s="54" t="str">
        <f t="shared" si="19"/>
        <v>Chemical Vat (Urea Formaldehyde)</v>
      </c>
      <c r="J313" s="54" t="str">
        <f>[1]Compounds!$B298</f>
        <v>Urea Formaldehyde</v>
      </c>
      <c r="K313" t="str">
        <f>[1]Compounds!$D298</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t="str">
        <f>[1]Enums!$A$94</f>
        <v>1.0.0</v>
      </c>
      <c r="B314" s="21" t="s">
        <v>984</v>
      </c>
      <c r="C314" s="21" t="s">
        <v>1317</v>
      </c>
      <c r="D314" s="21" t="s">
        <v>1648</v>
      </c>
      <c r="E314" s="21" t="s">
        <v>1979</v>
      </c>
      <c r="F314" s="54" t="str">
        <f t="shared" si="16"/>
        <v>Vial (Valerolactone)</v>
      </c>
      <c r="G314" s="54" t="str">
        <f t="shared" si="17"/>
        <v>Beaker (Valerolactone)</v>
      </c>
      <c r="H314" s="54" t="str">
        <f t="shared" si="18"/>
        <v>Drum (Valerolactone)</v>
      </c>
      <c r="I314" s="54" t="str">
        <f t="shared" si="19"/>
        <v>Chemical Vat (Valerolactone)</v>
      </c>
      <c r="J314" s="54" t="str">
        <f>[1]Compounds!$B299</f>
        <v>Valerolactone</v>
      </c>
      <c r="K314" t="str">
        <f>[1]Compounds!$D299</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983</v>
      </c>
      <c r="C315" s="21" t="s">
        <v>1316</v>
      </c>
      <c r="D315" s="21" t="s">
        <v>1647</v>
      </c>
      <c r="E315" s="21" t="s">
        <v>1978</v>
      </c>
      <c r="F315" s="54" t="str">
        <f t="shared" ref="F315:F327" si="20">L315&amp;" ("&amp;$J315&amp;")"</f>
        <v>Vial (Vinyl Acetate)</v>
      </c>
      <c r="G315" s="54" t="str">
        <f t="shared" ref="G315:G327" si="21">M315&amp;" ("&amp;$J315&amp;")"</f>
        <v>Beaker (Vinyl Acetate)</v>
      </c>
      <c r="H315" s="54" t="str">
        <f t="shared" ref="H315:H327" si="22">N315&amp;" ("&amp;$J315&amp;")"</f>
        <v>Drum (Vinyl Acetate)</v>
      </c>
      <c r="I315" s="54" t="str">
        <f t="shared" ref="I315:I327" si="23">O315&amp;" ("&amp;$J315&amp;")"</f>
        <v>Chemical Vat (Vinyl Acetate)</v>
      </c>
      <c r="J315" s="54" t="str">
        <f>[1]Compounds!$B300</f>
        <v>Vinyl Acetate</v>
      </c>
      <c r="K315" t="str">
        <f>[1]Compounds!$D300</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982</v>
      </c>
      <c r="C316" s="21" t="s">
        <v>1315</v>
      </c>
      <c r="D316" s="21" t="s">
        <v>1646</v>
      </c>
      <c r="E316" s="21" t="s">
        <v>1977</v>
      </c>
      <c r="F316" s="54" t="str">
        <f t="shared" si="20"/>
        <v>Vial (Vinyl Chloride)</v>
      </c>
      <c r="G316" s="54" t="str">
        <f t="shared" si="21"/>
        <v>Beaker (Vinyl Chloride)</v>
      </c>
      <c r="H316" s="54" t="str">
        <f t="shared" si="22"/>
        <v>Drum (Vinyl Chloride)</v>
      </c>
      <c r="I316" s="54" t="str">
        <f t="shared" si="23"/>
        <v>Chemical Vat (Vinyl Chloride)</v>
      </c>
      <c r="J316" s="54" t="str">
        <f>[1]Compounds!$B301</f>
        <v>Vinyl Chloride</v>
      </c>
      <c r="K316" t="str">
        <f>[1]Compounds!$D301</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t="str">
        <f>[1]Enums!$A$94</f>
        <v>1.0.0</v>
      </c>
      <c r="B317" s="21" t="s">
        <v>981</v>
      </c>
      <c r="C317" s="21" t="s">
        <v>1314</v>
      </c>
      <c r="D317" s="21" t="s">
        <v>1645</v>
      </c>
      <c r="E317" s="21" t="s">
        <v>1976</v>
      </c>
      <c r="F317" s="54" t="str">
        <f t="shared" si="20"/>
        <v>Vial (Vodka)</v>
      </c>
      <c r="G317" s="54" t="str">
        <f t="shared" si="21"/>
        <v>Beaker (Vodka)</v>
      </c>
      <c r="H317" s="54" t="str">
        <f t="shared" si="22"/>
        <v>Drum (Vodka)</v>
      </c>
      <c r="I317" s="54" t="str">
        <f t="shared" si="23"/>
        <v>Chemical Vat (Vodka)</v>
      </c>
      <c r="J317" s="54" t="str">
        <f>[1]Compounds!$B329</f>
        <v>Vodka</v>
      </c>
      <c r="K317" t="str">
        <f>[1]Compounds!$D329</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980</v>
      </c>
      <c r="C318" s="21" t="s">
        <v>1313</v>
      </c>
      <c r="D318" s="21" t="s">
        <v>1644</v>
      </c>
      <c r="E318" s="21" t="s">
        <v>1975</v>
      </c>
      <c r="F318" s="54" t="str">
        <f t="shared" si="20"/>
        <v>Vial (Water)</v>
      </c>
      <c r="G318" s="54" t="str">
        <f t="shared" si="21"/>
        <v>Beaker (Water)</v>
      </c>
      <c r="H318" s="54" t="str">
        <f t="shared" si="22"/>
        <v>Drum (Water)</v>
      </c>
      <c r="I318" s="54" t="str">
        <f t="shared" si="23"/>
        <v>Chemical Vat (Water)</v>
      </c>
      <c r="J318" s="54" t="str">
        <f>[1]Compounds!$B302</f>
        <v>Water</v>
      </c>
      <c r="K318" t="str">
        <f>[1]Compounds!$D302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t="str">
        <f>[1]Enums!$A$94</f>
        <v>1.0.0</v>
      </c>
      <c r="B319" s="21" t="s">
        <v>979</v>
      </c>
      <c r="C319" s="21" t="s">
        <v>1312</v>
      </c>
      <c r="D319" s="21" t="s">
        <v>1643</v>
      </c>
      <c r="E319" s="21" t="s">
        <v>1974</v>
      </c>
      <c r="F319" s="54" t="str">
        <f t="shared" si="20"/>
        <v>Vial (Whiskey)</v>
      </c>
      <c r="G319" s="54" t="str">
        <f t="shared" si="21"/>
        <v>Beaker (Whiskey)</v>
      </c>
      <c r="H319" s="54" t="str">
        <f t="shared" si="22"/>
        <v>Drum (Whiskey)</v>
      </c>
      <c r="I319" s="54" t="str">
        <f t="shared" si="23"/>
        <v>Chemical Vat (Whiskey)</v>
      </c>
      <c r="J319" s="54" t="str">
        <f>[1]Compounds!$B333</f>
        <v>Whiskey</v>
      </c>
      <c r="K319" t="str">
        <f>[1]Compounds!$D333</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t="str">
        <f>[1]Enums!$A$94</f>
        <v>1.0.0</v>
      </c>
      <c r="B320" s="21" t="s">
        <v>978</v>
      </c>
      <c r="C320" s="21" t="s">
        <v>1311</v>
      </c>
      <c r="D320" s="21" t="s">
        <v>1642</v>
      </c>
      <c r="E320" s="21" t="s">
        <v>1973</v>
      </c>
      <c r="F320" s="54" t="str">
        <f t="shared" si="20"/>
        <v>Vial (Wine)</v>
      </c>
      <c r="G320" s="54" t="str">
        <f t="shared" si="21"/>
        <v>Beaker (Wine)</v>
      </c>
      <c r="H320" s="54" t="str">
        <f t="shared" si="22"/>
        <v>Drum (Wine)</v>
      </c>
      <c r="I320" s="54" t="str">
        <f t="shared" si="23"/>
        <v>Chemical Vat (Wine)</v>
      </c>
      <c r="J320" s="54" t="str">
        <f>[1]Compounds!$B335</f>
        <v>Wine</v>
      </c>
      <c r="K320" t="str">
        <f>[1]Compounds!$D335</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977</v>
      </c>
      <c r="C321" s="21" t="s">
        <v>1310</v>
      </c>
      <c r="D321" s="21" t="s">
        <v>1641</v>
      </c>
      <c r="E321" s="21" t="s">
        <v>1972</v>
      </c>
      <c r="F321" s="54" t="str">
        <f t="shared" si="20"/>
        <v>Vial (Xylene)</v>
      </c>
      <c r="G321" s="54" t="str">
        <f t="shared" si="21"/>
        <v>Beaker (Xylene)</v>
      </c>
      <c r="H321" s="54" t="str">
        <f t="shared" si="22"/>
        <v>Drum (Xylene)</v>
      </c>
      <c r="I321" s="54" t="str">
        <f t="shared" si="23"/>
        <v>Chemical Vat (Xylene)</v>
      </c>
      <c r="J321" s="54" t="str">
        <f>[1]Compounds!$B303</f>
        <v>Xylene</v>
      </c>
      <c r="K321" t="str">
        <f>[1]Compounds!$D303</f>
        <v>Liquid</v>
      </c>
      <c r="L321" s="4" t="str">
        <f>IF(K321=[1]Enums!$A$4, [1]Enums!$A$8, IF(K321=[1]Enums!$B$7, [1]Enums!$A$7, [1]Enums!$A$6))</f>
        <v>Vial</v>
      </c>
      <c r="M321" s="4" t="str">
        <f>IF(K321=[1]Enums!$A$4, [1]Enums!$A$11, IF(K321=[1]Enums!$B$10, [1]Enums!$A$10, [1]Enums!$A$9))</f>
        <v>Beaker</v>
      </c>
      <c r="N321" s="4" t="str">
        <f>IF(K321=[1]Enums!$A$4, [1]Enums!$A$14, IF(K321=[1]Enums!$B$7, [1]Enums!$A$13, [1]Enums!$A$12))</f>
        <v>Drum</v>
      </c>
      <c r="O321" s="4" t="str">
        <f>IF(K321=[1]Enums!$A$4, [1]Enums!$A$17, IF(K321=[1]Enums!$B$7, [1]Enums!$A$16, [1]Enums!$A$15))</f>
        <v>Chemical Vat</v>
      </c>
    </row>
    <row r="322" spans="1:15" x14ac:dyDescent="0.2">
      <c r="A322" s="4" t="str">
        <f>[1]Enums!$A$94</f>
        <v>1.0.0</v>
      </c>
      <c r="B322" s="21" t="s">
        <v>976</v>
      </c>
      <c r="C322" s="21" t="s">
        <v>1309</v>
      </c>
      <c r="D322" s="21" t="s">
        <v>1640</v>
      </c>
      <c r="E322" s="21" t="s">
        <v>1971</v>
      </c>
      <c r="F322" s="54" t="str">
        <f t="shared" si="20"/>
        <v>Bag (Zeolite)</v>
      </c>
      <c r="G322" s="54" t="str">
        <f t="shared" si="21"/>
        <v>Sack (Zeolite)</v>
      </c>
      <c r="H322" s="54" t="str">
        <f t="shared" si="22"/>
        <v>Powder Keg (Zeolite)</v>
      </c>
      <c r="I322" s="54" t="str">
        <f t="shared" si="23"/>
        <v>Chemical Silo (Zeolite)</v>
      </c>
      <c r="J322" s="54" t="str">
        <f>[1]Compounds!$B314</f>
        <v>Zeolite</v>
      </c>
      <c r="K322" t="str">
        <f>[1]Compounds!$D314</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t="str">
        <f>[1]Enums!$A$94</f>
        <v>1.0.0</v>
      </c>
      <c r="B323" s="21" t="s">
        <v>975</v>
      </c>
      <c r="C323" s="21" t="s">
        <v>1308</v>
      </c>
      <c r="D323" s="21" t="s">
        <v>1639</v>
      </c>
      <c r="E323" s="21" t="s">
        <v>1970</v>
      </c>
      <c r="F323" s="54" t="str">
        <f t="shared" si="20"/>
        <v>Bag (Ziegler-Natta)</v>
      </c>
      <c r="G323" s="54" t="str">
        <f t="shared" si="21"/>
        <v>Sack (Ziegler-Natta)</v>
      </c>
      <c r="H323" s="54" t="str">
        <f t="shared" si="22"/>
        <v>Powder Keg (Ziegler-Natta)</v>
      </c>
      <c r="I323" s="54" t="str">
        <f t="shared" si="23"/>
        <v>Chemical Silo (Ziegler-Natta)</v>
      </c>
      <c r="J323" s="54" t="str">
        <f>[1]Compounds!$B311</f>
        <v>Ziegler-Natta</v>
      </c>
      <c r="K323" t="str">
        <f>[1]Compounds!$D311</f>
        <v>Solid</v>
      </c>
      <c r="L323" s="4" t="str">
        <f>IF(K323=[1]Enums!$A$4, [1]Enums!$A$8, IF(K323=[1]Enums!$B$7, [1]Enums!$A$7, [1]Enums!$A$6))</f>
        <v>Bag</v>
      </c>
      <c r="M323" s="4" t="str">
        <f>IF(K323=[1]Enums!$A$4, [1]Enums!$A$11, IF(K323=[1]Enums!$B$10, [1]Enums!$A$10, [1]Enums!$A$9))</f>
        <v>Sack</v>
      </c>
      <c r="N323" s="4" t="str">
        <f>IF(K323=[1]Enums!$A$4, [1]Enums!$A$14, IF(K323=[1]Enums!$B$7, [1]Enums!$A$13, [1]Enums!$A$12))</f>
        <v>Powder Keg</v>
      </c>
      <c r="O323" s="4" t="str">
        <f>IF(K323=[1]Enums!$A$4, [1]Enums!$A$17, IF(K323=[1]Enums!$B$7, [1]Enums!$A$16, [1]Enums!$A$15))</f>
        <v>Chemical Silo</v>
      </c>
    </row>
    <row r="324" spans="1:15" x14ac:dyDescent="0.2">
      <c r="A324" s="4" t="str">
        <f>[1]Enums!$A$94</f>
        <v>1.0.0</v>
      </c>
      <c r="B324" s="21" t="s">
        <v>974</v>
      </c>
      <c r="C324" s="21" t="s">
        <v>1307</v>
      </c>
      <c r="D324" s="21" t="s">
        <v>1638</v>
      </c>
      <c r="E324" s="21" t="s">
        <v>1969</v>
      </c>
      <c r="F324" s="54" t="str">
        <f t="shared" si="20"/>
        <v>Vial (Zinc Chloride)</v>
      </c>
      <c r="G324" s="54" t="str">
        <f t="shared" si="21"/>
        <v>Beaker (Zinc Chloride)</v>
      </c>
      <c r="H324" s="54" t="str">
        <f t="shared" si="22"/>
        <v>Drum (Zinc Chloride)</v>
      </c>
      <c r="I324" s="54" t="str">
        <f t="shared" si="23"/>
        <v>Chemical Vat (Zinc Chloride)</v>
      </c>
      <c r="J324" s="54" t="str">
        <f>[1]Compounds!$B304</f>
        <v>Zinc Chloride</v>
      </c>
      <c r="K324" t="str">
        <f>[1]Compounds!$D304</f>
        <v>Liquid</v>
      </c>
      <c r="L324" s="4" t="str">
        <f>IF(K324=[1]Enums!$A$4, [1]Enums!$A$8, IF(K324=[1]Enums!$B$7, [1]Enums!$A$7, [1]Enums!$A$6))</f>
        <v>Vial</v>
      </c>
      <c r="M324" s="4" t="str">
        <f>IF(K324=[1]Enums!$A$4, [1]Enums!$A$11, IF(K324=[1]Enums!$B$10, [1]Enums!$A$10, [1]Enums!$A$9))</f>
        <v>Beaker</v>
      </c>
      <c r="N324" s="4" t="str">
        <f>IF(K324=[1]Enums!$A$4, [1]Enums!$A$14, IF(K324=[1]Enums!$B$7, [1]Enums!$A$13, [1]Enums!$A$12))</f>
        <v>Drum</v>
      </c>
      <c r="O324" s="4" t="str">
        <f>IF(K324=[1]Enums!$A$4, [1]Enums!$A$17, IF(K324=[1]Enums!$B$7, [1]Enums!$A$16, [1]Enums!$A$15))</f>
        <v>Chemical Vat</v>
      </c>
    </row>
    <row r="325" spans="1:15" x14ac:dyDescent="0.2">
      <c r="A325" s="4" t="str">
        <f>[1]Enums!$A$94</f>
        <v>1.0.0</v>
      </c>
      <c r="B325" s="21" t="s">
        <v>973</v>
      </c>
      <c r="C325" s="21" t="s">
        <v>1306</v>
      </c>
      <c r="D325" s="21" t="s">
        <v>1637</v>
      </c>
      <c r="E325" s="21" t="s">
        <v>1968</v>
      </c>
      <c r="F325" s="54" t="str">
        <f t="shared" si="20"/>
        <v>Bag (Zinc II Chloride)</v>
      </c>
      <c r="G325" s="54" t="str">
        <f t="shared" si="21"/>
        <v>Sack (Zinc II Chloride)</v>
      </c>
      <c r="H325" s="54" t="str">
        <f t="shared" si="22"/>
        <v>Powder Keg (Zinc II Chloride)</v>
      </c>
      <c r="I325" s="54" t="str">
        <f t="shared" si="23"/>
        <v>Chemical Silo (Zinc II Chloride)</v>
      </c>
      <c r="J325" s="54" t="str">
        <f>[1]Compounds!$B315</f>
        <v>Zinc II Chloride</v>
      </c>
      <c r="K325" t="str">
        <f>[1]Compounds!$D315</f>
        <v>Solid</v>
      </c>
      <c r="L325" s="4" t="str">
        <f>IF(K325=[1]Enums!$A$4, [1]Enums!$A$8, IF(K325=[1]Enums!$B$7, [1]Enums!$A$7, [1]Enums!$A$6))</f>
        <v>Bag</v>
      </c>
      <c r="M325" s="4" t="str">
        <f>IF(K325=[1]Enums!$A$4, [1]Enums!$A$11, IF(K325=[1]Enums!$B$10, [1]Enums!$A$10, [1]Enums!$A$9))</f>
        <v>Sack</v>
      </c>
      <c r="N325" s="4" t="str">
        <f>IF(K325=[1]Enums!$A$4, [1]Enums!$A$14, IF(K325=[1]Enums!$B$7, [1]Enums!$A$13, [1]Enums!$A$12))</f>
        <v>Powder Keg</v>
      </c>
      <c r="O325" s="4" t="str">
        <f>IF(K325=[1]Enums!$A$4, [1]Enums!$A$17, IF(K325=[1]Enums!$B$7, [1]Enums!$A$16, [1]Enums!$A$15))</f>
        <v>Chemical Silo</v>
      </c>
    </row>
    <row r="326" spans="1:15" x14ac:dyDescent="0.2">
      <c r="A326" s="4" t="str">
        <f>[1]Enums!$A$94</f>
        <v>1.0.0</v>
      </c>
      <c r="B326" s="21" t="s">
        <v>972</v>
      </c>
      <c r="C326" s="21" t="s">
        <v>1305</v>
      </c>
      <c r="D326" s="21" t="s">
        <v>1636</v>
      </c>
      <c r="E326" s="21" t="s">
        <v>1967</v>
      </c>
      <c r="F326" s="54" t="str">
        <f t="shared" si="20"/>
        <v>Vial (Zinc Oxide)</v>
      </c>
      <c r="G326" s="54" t="str">
        <f t="shared" si="21"/>
        <v>Beaker (Zinc Oxide)</v>
      </c>
      <c r="H326" s="54" t="str">
        <f t="shared" si="22"/>
        <v>Drum (Zinc Oxide)</v>
      </c>
      <c r="I326" s="54" t="str">
        <f t="shared" si="23"/>
        <v>Chemical Vat (Zinc Oxide)</v>
      </c>
      <c r="J326" s="54" t="str">
        <f>[1]Compounds!$B305</f>
        <v>Zinc Oxide</v>
      </c>
      <c r="K326" t="str">
        <f>[1]Compounds!$D305</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t="str">
        <f>[1]Enums!$A$94</f>
        <v>1.0.0</v>
      </c>
      <c r="B327" s="21" t="s">
        <v>971</v>
      </c>
      <c r="C327" s="21" t="s">
        <v>1304</v>
      </c>
      <c r="D327" s="21" t="s">
        <v>1635</v>
      </c>
      <c r="E327" s="21" t="s">
        <v>1966</v>
      </c>
      <c r="F327" s="54" t="str">
        <f t="shared" si="20"/>
        <v>Vial (Zinc Sulfate)</v>
      </c>
      <c r="G327" s="54" t="str">
        <f t="shared" si="21"/>
        <v>Beaker (Zinc Sulfate)</v>
      </c>
      <c r="H327" s="54" t="str">
        <f t="shared" si="22"/>
        <v>Drum (Zinc Sulfate)</v>
      </c>
      <c r="I327" s="54" t="str">
        <f t="shared" si="23"/>
        <v>Chemical Vat (Zinc Sulfate)</v>
      </c>
      <c r="J327" s="54" t="str">
        <f>[1]Compounds!$B306</f>
        <v>Zinc Sulfate</v>
      </c>
      <c r="K327" t="str">
        <f>[1]Compounds!$D306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t="str">
        <f>[1]Enums!$A$94</f>
        <v>1.0.0</v>
      </c>
      <c r="B328" s="21" t="s">
        <v>970</v>
      </c>
      <c r="C328" s="21" t="s">
        <v>1303</v>
      </c>
      <c r="D328" s="21" t="s">
        <v>1634</v>
      </c>
      <c r="E328" s="21" t="s">
        <v>1965</v>
      </c>
      <c r="F328" s="54" t="str">
        <f t="shared" ref="F328:F334" si="24">L328&amp;" ("&amp;$J328&amp;")"</f>
        <v>Vial (Antifreeze)</v>
      </c>
      <c r="G328" s="54" t="str">
        <f t="shared" ref="G328:G334" si="25">M328&amp;" ("&amp;$J328&amp;")"</f>
        <v>Beaker (Antifreeze)</v>
      </c>
      <c r="H328" s="54" t="str">
        <f t="shared" ref="H328:H334" si="26">N328&amp;" ("&amp;$J328&amp;")"</f>
        <v>Drum (Antifreeze)</v>
      </c>
      <c r="I328" s="54" t="str">
        <f t="shared" ref="I328:I334" si="27">O328&amp;" ("&amp;$J328&amp;")"</f>
        <v>Chemical Vat (Antifreeze)</v>
      </c>
      <c r="J328" s="54" t="str">
        <f>[1]Compounds!$B337</f>
        <v>Antifreeze</v>
      </c>
      <c r="K328" t="str">
        <f>[1]Compounds!$D337</f>
        <v>Liquid</v>
      </c>
      <c r="L328" s="4" t="str">
        <f>IF(K328=[1]Enums!$A$4, [1]Enums!$A$8, IF(K328=[1]Enums!$B$7, [1]Enums!$A$7, [1]Enums!$A$6))</f>
        <v>Vial</v>
      </c>
      <c r="M328" s="4" t="str">
        <f>IF(K328=[1]Enums!$A$4, [1]Enums!$A$11, IF(K328=[1]Enums!$B$10, [1]Enums!$A$10, [1]Enums!$A$9))</f>
        <v>Beaker</v>
      </c>
      <c r="N328" s="4" t="str">
        <f>IF(K328=[1]Enums!$A$4, [1]Enums!$A$14, IF(K328=[1]Enums!$B$7, [1]Enums!$A$13, [1]Enums!$A$12))</f>
        <v>Drum</v>
      </c>
      <c r="O328" s="4" t="str">
        <f>IF(K328=[1]Enums!$A$4, [1]Enums!$A$17, IF(K328=[1]Enums!$B$7, [1]Enums!$A$16, [1]Enums!$A$15))</f>
        <v>Chemical Vat</v>
      </c>
    </row>
    <row r="329" spans="1:15" x14ac:dyDescent="0.2">
      <c r="A329" s="4" t="str">
        <f>[1]Enums!$A$94</f>
        <v>1.0.0</v>
      </c>
      <c r="B329" s="21" t="s">
        <v>969</v>
      </c>
      <c r="C329" s="21" t="s">
        <v>1302</v>
      </c>
      <c r="D329" s="21" t="s">
        <v>1633</v>
      </c>
      <c r="E329" s="21" t="s">
        <v>1964</v>
      </c>
      <c r="F329" s="54" t="str">
        <f t="shared" si="24"/>
        <v>Bag (0)</v>
      </c>
      <c r="G329" s="54" t="str">
        <f t="shared" si="25"/>
        <v>Sack (0)</v>
      </c>
      <c r="H329" s="54" t="str">
        <f t="shared" si="26"/>
        <v>Powder Keg (0)</v>
      </c>
      <c r="I329" s="54" t="str">
        <f t="shared" si="27"/>
        <v>Chemical Silo (0)</v>
      </c>
      <c r="J329" s="54">
        <f>[1]Compounds!$B338</f>
        <v>0</v>
      </c>
      <c r="K329">
        <f>[1]Compounds!$D338</f>
        <v>0</v>
      </c>
      <c r="L329" s="4" t="str">
        <f>IF(K329=[1]Enums!$A$4, [1]Enums!$A$8, IF(K329=[1]Enums!$B$7, [1]Enums!$A$7, [1]Enums!$A$6))</f>
        <v>Bag</v>
      </c>
      <c r="M329" s="4" t="str">
        <f>IF(K329=[1]Enums!$A$4, [1]Enums!$A$11, IF(K329=[1]Enums!$B$10, [1]Enums!$A$10, [1]Enums!$A$9))</f>
        <v>Sack</v>
      </c>
      <c r="N329" s="4" t="str">
        <f>IF(K329=[1]Enums!$A$4, [1]Enums!$A$14, IF(K329=[1]Enums!$B$7, [1]Enums!$A$13, [1]Enums!$A$12))</f>
        <v>Powder Keg</v>
      </c>
      <c r="O329" s="4" t="str">
        <f>IF(K329=[1]Enums!$A$4, [1]Enums!$A$17, IF(K329=[1]Enums!$B$7, [1]Enums!$A$16, [1]Enums!$A$15))</f>
        <v>Chemical Silo</v>
      </c>
    </row>
    <row r="330" spans="1:15" x14ac:dyDescent="0.2">
      <c r="A330" s="4" t="str">
        <f>[1]Enums!$A$94</f>
        <v>1.0.0</v>
      </c>
      <c r="B330" s="21" t="s">
        <v>968</v>
      </c>
      <c r="C330" s="21" t="s">
        <v>1301</v>
      </c>
      <c r="D330" s="21" t="s">
        <v>1632</v>
      </c>
      <c r="E330" s="21" t="s">
        <v>1963</v>
      </c>
      <c r="F330" s="54" t="str">
        <f t="shared" si="24"/>
        <v>Bag (0)</v>
      </c>
      <c r="G330" s="54" t="str">
        <f t="shared" si="25"/>
        <v>Sack (0)</v>
      </c>
      <c r="H330" s="54" t="str">
        <f t="shared" si="26"/>
        <v>Powder Keg (0)</v>
      </c>
      <c r="I330" s="54" t="str">
        <f t="shared" si="27"/>
        <v>Chemical Silo (0)</v>
      </c>
      <c r="J330" s="54">
        <f>[1]Compounds!$B339</f>
        <v>0</v>
      </c>
      <c r="K330">
        <f>[1]Compounds!$D339</f>
        <v>0</v>
      </c>
      <c r="L330" s="4" t="str">
        <f>IF(K330=[1]Enums!$A$4, [1]Enums!$A$8, IF(K330=[1]Enums!$B$7, [1]Enums!$A$7, [1]Enums!$A$6))</f>
        <v>Bag</v>
      </c>
      <c r="M330" s="4" t="str">
        <f>IF(K330=[1]Enums!$A$4, [1]Enums!$A$11, IF(K330=[1]Enums!$B$10, [1]Enums!$A$10, [1]Enums!$A$9))</f>
        <v>Sack</v>
      </c>
      <c r="N330" s="4" t="str">
        <f>IF(K330=[1]Enums!$A$4, [1]Enums!$A$14, IF(K330=[1]Enums!$B$7, [1]Enums!$A$13, [1]Enums!$A$12))</f>
        <v>Powder Keg</v>
      </c>
      <c r="O330" s="4" t="str">
        <f>IF(K330=[1]Enums!$A$4, [1]Enums!$A$17, IF(K330=[1]Enums!$B$7, [1]Enums!$A$16, [1]Enums!$A$15))</f>
        <v>Chemical Silo</v>
      </c>
    </row>
    <row r="331" spans="1:15" x14ac:dyDescent="0.2">
      <c r="A331" s="4" t="str">
        <f>[1]Enums!$A$94</f>
        <v>1.0.0</v>
      </c>
      <c r="B331" s="21" t="s">
        <v>967</v>
      </c>
      <c r="C331" s="21" t="s">
        <v>1300</v>
      </c>
      <c r="D331" s="21" t="s">
        <v>1631</v>
      </c>
      <c r="E331" s="21" t="s">
        <v>1962</v>
      </c>
      <c r="F331" s="54" t="str">
        <f t="shared" si="24"/>
        <v>Bag (0)</v>
      </c>
      <c r="G331" s="54" t="str">
        <f t="shared" si="25"/>
        <v>Sack (0)</v>
      </c>
      <c r="H331" s="54" t="str">
        <f t="shared" si="26"/>
        <v>Powder Keg (0)</v>
      </c>
      <c r="I331" s="54" t="str">
        <f t="shared" si="27"/>
        <v>Chemical Silo (0)</v>
      </c>
      <c r="J331" s="54">
        <f>[1]Compounds!$B340</f>
        <v>0</v>
      </c>
      <c r="K331">
        <f>[1]Compounds!$D340</f>
        <v>0</v>
      </c>
      <c r="L331" s="4" t="str">
        <f>IF(K331=[1]Enums!$A$4, [1]Enums!$A$8, IF(K331=[1]Enums!$B$7, [1]Enums!$A$7, [1]Enums!$A$6))</f>
        <v>Bag</v>
      </c>
      <c r="M331" s="4" t="str">
        <f>IF(K331=[1]Enums!$A$4, [1]Enums!$A$11, IF(K331=[1]Enums!$B$10, [1]Enums!$A$10, [1]Enums!$A$9))</f>
        <v>Sack</v>
      </c>
      <c r="N331" s="4" t="str">
        <f>IF(K331=[1]Enums!$A$4, [1]Enums!$A$14, IF(K331=[1]Enums!$B$7, [1]Enums!$A$13, [1]Enums!$A$12))</f>
        <v>Powder Keg</v>
      </c>
      <c r="O331" s="4" t="str">
        <f>IF(K331=[1]Enums!$A$4, [1]Enums!$A$17, IF(K331=[1]Enums!$B$7, [1]Enums!$A$16, [1]Enums!$A$15))</f>
        <v>Chemical Silo</v>
      </c>
    </row>
    <row r="332" spans="1:15" x14ac:dyDescent="0.2">
      <c r="A332" s="4" t="str">
        <f>[1]Enums!$A$94</f>
        <v>1.0.0</v>
      </c>
      <c r="B332" s="21" t="s">
        <v>966</v>
      </c>
      <c r="C332" s="21" t="s">
        <v>1299</v>
      </c>
      <c r="D332" s="21" t="s">
        <v>1630</v>
      </c>
      <c r="E332" s="21" t="s">
        <v>1961</v>
      </c>
      <c r="F332" s="54" t="str">
        <f t="shared" si="24"/>
        <v>Bag (0)</v>
      </c>
      <c r="G332" s="54" t="str">
        <f t="shared" si="25"/>
        <v>Sack (0)</v>
      </c>
      <c r="H332" s="54" t="str">
        <f t="shared" si="26"/>
        <v>Powder Keg (0)</v>
      </c>
      <c r="I332" s="54" t="str">
        <f t="shared" si="27"/>
        <v>Chemical Silo (0)</v>
      </c>
      <c r="J332" s="54">
        <f>[1]Compounds!$B341</f>
        <v>0</v>
      </c>
      <c r="K332">
        <f>[1]Compounds!$D341</f>
        <v>0</v>
      </c>
      <c r="L332" s="4" t="str">
        <f>IF(K332=[1]Enums!$A$4, [1]Enums!$A$8, IF(K332=[1]Enums!$B$7, [1]Enums!$A$7, [1]Enums!$A$6))</f>
        <v>Bag</v>
      </c>
      <c r="M332" s="4" t="str">
        <f>IF(K332=[1]Enums!$A$4, [1]Enums!$A$11, IF(K332=[1]Enums!$B$10, [1]Enums!$A$10, [1]Enums!$A$9))</f>
        <v>Sack</v>
      </c>
      <c r="N332" s="4" t="str">
        <f>IF(K332=[1]Enums!$A$4, [1]Enums!$A$14, IF(K332=[1]Enums!$B$7, [1]Enums!$A$13, [1]Enums!$A$12))</f>
        <v>Powder Keg</v>
      </c>
      <c r="O332" s="4" t="str">
        <f>IF(K332=[1]Enums!$A$4, [1]Enums!$A$17, IF(K332=[1]Enums!$B$7, [1]Enums!$A$16, [1]Enums!$A$15))</f>
        <v>Chemical Silo</v>
      </c>
    </row>
    <row r="333" spans="1:15" x14ac:dyDescent="0.2">
      <c r="A333" s="4" t="str">
        <f>[1]Enums!$A$94</f>
        <v>1.0.0</v>
      </c>
      <c r="B333" s="21" t="s">
        <v>965</v>
      </c>
      <c r="C333" s="21" t="s">
        <v>1298</v>
      </c>
      <c r="D333" s="21" t="s">
        <v>1629</v>
      </c>
      <c r="E333" s="21" t="s">
        <v>2294</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A334" s="4" t="str">
        <f>[1]Enums!$A$94</f>
        <v>1.0.0</v>
      </c>
      <c r="B334" s="21" t="s">
        <v>964</v>
      </c>
      <c r="C334" s="21" t="s">
        <v>1297</v>
      </c>
      <c r="D334" s="42" t="s">
        <v>2292</v>
      </c>
      <c r="E334" s="21" t="s">
        <v>2293</v>
      </c>
      <c r="F334" s="54" t="str">
        <f t="shared" si="24"/>
        <v>Bag (0)</v>
      </c>
      <c r="G334" s="54" t="str">
        <f t="shared" si="25"/>
        <v>Sack (0)</v>
      </c>
      <c r="H334" s="54" t="str">
        <f t="shared" si="26"/>
        <v>Powder Keg (0)</v>
      </c>
      <c r="I334" s="54" t="str">
        <f t="shared" si="27"/>
        <v>Chemical Silo (0)</v>
      </c>
      <c r="J334" s="54">
        <f>[1]Compounds!$B343</f>
        <v>0</v>
      </c>
      <c r="K334">
        <f>[1]Compounds!$D343</f>
        <v>0</v>
      </c>
      <c r="L334" s="4" t="str">
        <f>IF(K334=[1]Enums!$A$4, [1]Enums!$A$8, IF(K334=[1]Enums!$B$7, [1]Enums!$A$7, [1]Enums!$A$6))</f>
        <v>Bag</v>
      </c>
      <c r="M334" s="4" t="str">
        <f>IF(K334=[1]Enums!$A$4, [1]Enums!$A$11, IF(K334=[1]Enums!$B$10, [1]Enums!$A$10, [1]Enums!$A$9))</f>
        <v>Sack</v>
      </c>
      <c r="N334" s="4" t="str">
        <f>IF(K334=[1]Enums!$A$4, [1]Enums!$A$14, IF(K334=[1]Enums!$B$7, [1]Enums!$A$13, [1]Enums!$A$12))</f>
        <v>Powder Keg</v>
      </c>
      <c r="O334" s="4" t="str">
        <f>IF(K334=[1]Enums!$A$4, [1]Enums!$A$17, IF(K334=[1]Enums!$B$7, [1]Enums!$A$16, [1]Enums!$A$15))</f>
        <v>Chemical Silo</v>
      </c>
    </row>
    <row r="335" spans="1:15" x14ac:dyDescent="0.2">
      <c r="B335" s="21"/>
    </row>
  </sheetData>
  <sortState ref="F2:P336">
    <sortCondition ref="J2:J33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2" activePane="bottomLeft" state="frozen"/>
      <selection pane="bottomLeft" activeCell="G15" sqref="G15"/>
    </sheetView>
  </sheetViews>
  <sheetFormatPr defaultColWidth="8.85546875" defaultRowHeight="12.75" x14ac:dyDescent="0.2"/>
  <cols>
    <col min="1" max="1" width="9.140625"/>
    <col min="3" max="3" width="28.28515625" customWidth="1"/>
    <col min="4" max="4" width="29.140625" customWidth="1"/>
    <col min="5" max="5" width="19.28515625" customWidth="1"/>
  </cols>
  <sheetData>
    <row r="1" spans="1:5" x14ac:dyDescent="0.2">
      <c r="A1" s="5" t="str">
        <f>[1]Enums!$A$93</f>
        <v>Version</v>
      </c>
      <c r="B1" s="39"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150</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151</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152</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153</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154</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155</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156</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157</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158</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159</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160</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161</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270</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271</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272</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273</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274</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275</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276</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277</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162</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163</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164</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165</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166</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167</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168</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169</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170</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171</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172</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173</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174</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175</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176</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177</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178</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179</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180</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181</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182</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183</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184</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185</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186</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187</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188</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189</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190</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191</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192</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193</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194</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195</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196</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197</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198</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199</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200</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201</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202</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203</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204</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205</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206</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207</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278</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279</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280</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281</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282</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283</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369</v>
      </c>
      <c r="C80" t="str">
        <f t="shared" si="5"/>
        <v>Vial (Fruit Brandy)</v>
      </c>
      <c r="D80" t="str">
        <f>[1]Compounds!$B$328</f>
        <v>Fruit Brandy</v>
      </c>
      <c r="E80" t="str">
        <f>IF(VLOOKUP(D80,[1]Compounds!B:D,3,FALSE)=[1]Enums!$A$2,[1]Enums!$A$6,IF(VLOOKUP(D80,[1]Compounds!B:D,3,FALSE)=[1]Enums!$A$3,[1]Enums!$A$7,[1]Enums!$A$8))</f>
        <v>Vial</v>
      </c>
    </row>
    <row r="81" spans="1:5" x14ac:dyDescent="0.2">
      <c r="A81" s="4" t="str">
        <f>[1]Enums!$A$94</f>
        <v>1.0.0</v>
      </c>
      <c r="B81" s="21" t="s">
        <v>368</v>
      </c>
      <c r="C81" t="str">
        <f t="shared" si="5"/>
        <v>Beaker (Fruit Brandy)</v>
      </c>
      <c r="D81" t="str">
        <f>[1]Compounds!$B$328</f>
        <v>Fruit Brandy</v>
      </c>
      <c r="E81" t="str">
        <f>IF(VLOOKUP(D81,[1]Compounds!B:D,3,FALSE)=[1]Enums!$A$2,[1]Enums!$A$9,IF(VLOOKUP(D81,[1]Compounds!B:D,3,FALSE)=[1]Enums!$A$3,[1]Enums!$A$10,[1]Enums!$A$11))</f>
        <v>Beaker</v>
      </c>
    </row>
    <row r="82" spans="1:5" x14ac:dyDescent="0.2">
      <c r="A82" s="4" t="str">
        <f>[1]Enums!$A$94</f>
        <v>1.0.0</v>
      </c>
      <c r="B82" s="21" t="s">
        <v>367</v>
      </c>
      <c r="C82" t="str">
        <f t="shared" si="5"/>
        <v>Drum (Fruit Brandy)</v>
      </c>
      <c r="D82" t="str">
        <f>[1]Compounds!$B$328</f>
        <v>Fruit Brandy</v>
      </c>
      <c r="E82" t="str">
        <f>IF(VLOOKUP(D82,[1]Compounds!B:D,3,FALSE)=[1]Enums!$A$2,[1]Enums!$A$12,IF(VLOOKUP(D82,[1]Compounds!B:D,3,FALSE)=[1]Enums!$A$3,[1]Enums!$A$13,[1]Enums!$A$14))</f>
        <v>Drum</v>
      </c>
    </row>
    <row r="83" spans="1:5" x14ac:dyDescent="0.2">
      <c r="A83" s="4" t="str">
        <f>[1]Enums!$A$94</f>
        <v>1.0.0</v>
      </c>
      <c r="B83" s="21" t="s">
        <v>366</v>
      </c>
      <c r="C83" t="str">
        <f t="shared" si="5"/>
        <v>Vial (Vodka)</v>
      </c>
      <c r="D83" t="str">
        <f>[1]Compounds!$B$329</f>
        <v>Vodka</v>
      </c>
      <c r="E83" t="str">
        <f>IF(VLOOKUP(D83,[1]Compounds!B:D,3,FALSE)=[1]Enums!$A$2,[1]Enums!$A$6,IF(VLOOKUP(D83,[1]Compounds!B:D,3,FALSE)=[1]Enums!$A$3,[1]Enums!$A$7,[1]Enums!$A$8))</f>
        <v>Vial</v>
      </c>
    </row>
    <row r="84" spans="1:5" x14ac:dyDescent="0.2">
      <c r="A84" s="4" t="str">
        <f>[1]Enums!$A$94</f>
        <v>1.0.0</v>
      </c>
      <c r="B84" s="21" t="s">
        <v>365</v>
      </c>
      <c r="C84" t="str">
        <f t="shared" si="5"/>
        <v>Beaker (Vodka)</v>
      </c>
      <c r="D84" t="str">
        <f>[1]Compounds!$B$329</f>
        <v>Vodka</v>
      </c>
      <c r="E84" t="str">
        <f>IF(VLOOKUP(D84,[1]Compounds!B:D,3,FALSE)=[1]Enums!$A$2,[1]Enums!$A$9,IF(VLOOKUP(D84,[1]Compounds!B:D,3,FALSE)=[1]Enums!$A$3,[1]Enums!$A$10,[1]Enums!$A$11))</f>
        <v>Beaker</v>
      </c>
    </row>
    <row r="85" spans="1:5" x14ac:dyDescent="0.2">
      <c r="A85" s="4" t="str">
        <f>[1]Enums!$A$94</f>
        <v>1.0.0</v>
      </c>
      <c r="B85" s="21" t="s">
        <v>364</v>
      </c>
      <c r="C85" t="str">
        <f t="shared" si="5"/>
        <v>Drum (Vodka)</v>
      </c>
      <c r="D85" t="str">
        <f>[1]Compounds!$B$329</f>
        <v>Vodka</v>
      </c>
      <c r="E85" t="str">
        <f>IF(VLOOKUP(D85,[1]Compounds!B:D,3,FALSE)=[1]Enums!$A$2,[1]Enums!$A$12,IF(VLOOKUP(D85,[1]Compounds!B:D,3,FALSE)=[1]Enums!$A$3,[1]Enums!$A$13,[1]Enums!$A$14))</f>
        <v>Drum</v>
      </c>
    </row>
    <row r="86" spans="1:5" x14ac:dyDescent="0.2">
      <c r="A86" s="4" t="str">
        <f>[1]Enums!$A$94</f>
        <v>1.0.0</v>
      </c>
      <c r="B86" s="21" t="s">
        <v>363</v>
      </c>
      <c r="C86" t="str">
        <f t="shared" si="5"/>
        <v>Vial (Gin)</v>
      </c>
      <c r="D86" t="str">
        <f>[1]Compounds!$B$330</f>
        <v>Gin</v>
      </c>
      <c r="E86" t="str">
        <f>IF(VLOOKUP(D86,[1]Compounds!B:D,3,FALSE)=[1]Enums!$A$2,[1]Enums!$A$6,IF(VLOOKUP(D86,[1]Compounds!B:D,3,FALSE)=[1]Enums!$A$3,[1]Enums!$A$7,[1]Enums!$A$8))</f>
        <v>Vial</v>
      </c>
    </row>
    <row r="87" spans="1:5" x14ac:dyDescent="0.2">
      <c r="A87" s="4" t="str">
        <f>[1]Enums!$A$94</f>
        <v>1.0.0</v>
      </c>
      <c r="B87" s="21" t="s">
        <v>362</v>
      </c>
      <c r="C87" t="str">
        <f t="shared" si="5"/>
        <v>Beaker (Gin)</v>
      </c>
      <c r="D87" t="str">
        <f>[1]Compounds!$B$330</f>
        <v>Gin</v>
      </c>
      <c r="E87" t="str">
        <f>IF(VLOOKUP(D87,[1]Compounds!B:D,3,FALSE)=[1]Enums!$A$2,[1]Enums!$A$9,IF(VLOOKUP(D87,[1]Compounds!B:D,3,FALSE)=[1]Enums!$A$3,[1]Enums!$A$10,[1]Enums!$A$11))</f>
        <v>Beaker</v>
      </c>
    </row>
    <row r="88" spans="1:5" x14ac:dyDescent="0.2">
      <c r="A88" s="4" t="str">
        <f>[1]Enums!$A$94</f>
        <v>1.0.0</v>
      </c>
      <c r="B88" s="21" t="s">
        <v>361</v>
      </c>
      <c r="C88" t="str">
        <f t="shared" si="5"/>
        <v>Drum (Gin)</v>
      </c>
      <c r="D88" t="str">
        <f>[1]Compounds!$B$330</f>
        <v>Gin</v>
      </c>
      <c r="E88" t="str">
        <f>IF(VLOOKUP(D88,[1]Compounds!B:D,3,FALSE)=[1]Enums!$A$2,[1]Enums!$A$12,IF(VLOOKUP(D88,[1]Compounds!B:D,3,FALSE)=[1]Enums!$A$3,[1]Enums!$A$13,[1]Enums!$A$14))</f>
        <v>Drum</v>
      </c>
    </row>
    <row r="89" spans="1:5" x14ac:dyDescent="0.2">
      <c r="A89" s="4" t="str">
        <f>[1]Enums!$A$94</f>
        <v>1.0.0</v>
      </c>
      <c r="B89" s="21" t="s">
        <v>360</v>
      </c>
      <c r="C89" t="str">
        <f t="shared" si="5"/>
        <v>Vial (Tequila)</v>
      </c>
      <c r="D89" t="str">
        <f>[1]Compounds!$B$331</f>
        <v>Tequila</v>
      </c>
      <c r="E89" t="str">
        <f>IF(VLOOKUP(D89,[1]Compounds!B:D,3,FALSE)=[1]Enums!$A$2,[1]Enums!$A$6,IF(VLOOKUP(D89,[1]Compounds!B:D,3,FALSE)=[1]Enums!$A$3,[1]Enums!$A$7,[1]Enums!$A$8))</f>
        <v>Vial</v>
      </c>
    </row>
    <row r="90" spans="1:5" x14ac:dyDescent="0.2">
      <c r="A90" s="4" t="str">
        <f>[1]Enums!$A$94</f>
        <v>1.0.0</v>
      </c>
      <c r="B90" s="21" t="s">
        <v>359</v>
      </c>
      <c r="C90" t="str">
        <f t="shared" si="5"/>
        <v>Beaker (Tequila)</v>
      </c>
      <c r="D90" t="str">
        <f>[1]Compounds!$B$331</f>
        <v>Tequila</v>
      </c>
      <c r="E90" t="str">
        <f>IF(VLOOKUP(D90,[1]Compounds!B:D,3,FALSE)=[1]Enums!$A$2,[1]Enums!$A$9,IF(VLOOKUP(D90,[1]Compounds!B:D,3,FALSE)=[1]Enums!$A$3,[1]Enums!$A$10,[1]Enums!$A$11))</f>
        <v>Beaker</v>
      </c>
    </row>
    <row r="91" spans="1:5" x14ac:dyDescent="0.2">
      <c r="A91" s="4" t="str">
        <f>[1]Enums!$A$94</f>
        <v>1.0.0</v>
      </c>
      <c r="B91" s="21" t="s">
        <v>358</v>
      </c>
      <c r="C91" t="str">
        <f t="shared" si="5"/>
        <v>Drum (Tequila)</v>
      </c>
      <c r="D91" t="str">
        <f>[1]Compounds!$B$331</f>
        <v>Tequila</v>
      </c>
      <c r="E91" t="str">
        <f>IF(VLOOKUP(D91,[1]Compounds!B:D,3,FALSE)=[1]Enums!$A$2,[1]Enums!$A$12,IF(VLOOKUP(D91,[1]Compounds!B:D,3,FALSE)=[1]Enums!$A$3,[1]Enums!$A$13,[1]Enums!$A$14))</f>
        <v>Drum</v>
      </c>
    </row>
    <row r="92" spans="1:5" x14ac:dyDescent="0.2">
      <c r="A92" s="4" t="str">
        <f>[1]Enums!$A$94</f>
        <v>1.0.0</v>
      </c>
      <c r="B92" s="21" t="s">
        <v>357</v>
      </c>
      <c r="C92" t="str">
        <f t="shared" si="5"/>
        <v>Vial (Rum)</v>
      </c>
      <c r="D92" t="str">
        <f>[1]Compounds!$B$332</f>
        <v>Rum</v>
      </c>
      <c r="E92" t="str">
        <f>IF(VLOOKUP(D92,[1]Compounds!B:D,3,FALSE)=[1]Enums!$A$2,[1]Enums!$A$6,IF(VLOOKUP(D92,[1]Compounds!B:D,3,FALSE)=[1]Enums!$A$3,[1]Enums!$A$7,[1]Enums!$A$8))</f>
        <v>Vial</v>
      </c>
    </row>
    <row r="93" spans="1:5" x14ac:dyDescent="0.2">
      <c r="A93" s="4" t="str">
        <f>[1]Enums!$A$94</f>
        <v>1.0.0</v>
      </c>
      <c r="B93" s="21" t="s">
        <v>356</v>
      </c>
      <c r="C93" t="str">
        <f t="shared" si="5"/>
        <v>Beaker (Rum)</v>
      </c>
      <c r="D93" t="str">
        <f>[1]Compounds!$B$332</f>
        <v>Rum</v>
      </c>
      <c r="E93" t="str">
        <f>IF(VLOOKUP(D93,[1]Compounds!B:D,3,FALSE)=[1]Enums!$A$2,[1]Enums!$A$9,IF(VLOOKUP(D93,[1]Compounds!B:D,3,FALSE)=[1]Enums!$A$3,[1]Enums!$A$10,[1]Enums!$A$11))</f>
        <v>Beaker</v>
      </c>
    </row>
    <row r="94" spans="1:5" x14ac:dyDescent="0.2">
      <c r="A94" s="4" t="str">
        <f>[1]Enums!$A$94</f>
        <v>1.0.0</v>
      </c>
      <c r="B94" s="21" t="s">
        <v>355</v>
      </c>
      <c r="C94" t="str">
        <f t="shared" si="5"/>
        <v>Drum (Rum)</v>
      </c>
      <c r="D94" t="str">
        <f>[1]Compounds!$B$332</f>
        <v>Rum</v>
      </c>
      <c r="E94" t="str">
        <f>IF(VLOOKUP(D94,[1]Compounds!B:D,3,FALSE)=[1]Enums!$A$2,[1]Enums!$A$12,IF(VLOOKUP(D94,[1]Compounds!B:D,3,FALSE)=[1]Enums!$A$3,[1]Enums!$A$13,[1]Enums!$A$14))</f>
        <v>Drum</v>
      </c>
    </row>
    <row r="95" spans="1:5" x14ac:dyDescent="0.2">
      <c r="A95" s="4" t="str">
        <f>[1]Enums!$A$94</f>
        <v>1.0.0</v>
      </c>
      <c r="B95" s="21" t="s">
        <v>354</v>
      </c>
      <c r="C95" t="str">
        <f t="shared" si="5"/>
        <v>Vial (Whiskey)</v>
      </c>
      <c r="D95" t="str">
        <f>[1]Compounds!$B$333</f>
        <v>Whiskey</v>
      </c>
      <c r="E95" t="str">
        <f>IF(VLOOKUP(D95,[1]Compounds!B:D,3,FALSE)=[1]Enums!$A$2,[1]Enums!$A$6,IF(VLOOKUP(D95,[1]Compounds!B:D,3,FALSE)=[1]Enums!$A$3,[1]Enums!$A$7,[1]Enums!$A$8))</f>
        <v>Vial</v>
      </c>
    </row>
    <row r="96" spans="1:5" x14ac:dyDescent="0.2">
      <c r="A96" s="4" t="str">
        <f>[1]Enums!$A$94</f>
        <v>1.0.0</v>
      </c>
      <c r="B96" s="21" t="s">
        <v>375</v>
      </c>
      <c r="C96" t="str">
        <f t="shared" si="5"/>
        <v>Beaker (Whiskey)</v>
      </c>
      <c r="D96" t="str">
        <f>[1]Compounds!$B$333</f>
        <v>Whiskey</v>
      </c>
      <c r="E96" t="str">
        <f>IF(VLOOKUP(D96,[1]Compounds!B:D,3,FALSE)=[1]Enums!$A$2,[1]Enums!$A$9,IF(VLOOKUP(D96,[1]Compounds!B:D,3,FALSE)=[1]Enums!$A$3,[1]Enums!$A$10,[1]Enums!$A$11))</f>
        <v>Beaker</v>
      </c>
    </row>
    <row r="97" spans="1:5" x14ac:dyDescent="0.2">
      <c r="A97" s="4" t="str">
        <f>[1]Enums!$A$94</f>
        <v>1.0.0</v>
      </c>
      <c r="B97" s="21" t="s">
        <v>374</v>
      </c>
      <c r="C97" t="str">
        <f t="shared" si="5"/>
        <v>Drum (Whiskey)</v>
      </c>
      <c r="D97" t="str">
        <f>[1]Compounds!$B$333</f>
        <v>Whiskey</v>
      </c>
      <c r="E97" t="str">
        <f>IF(VLOOKUP(D97,[1]Compounds!B:D,3,FALSE)=[1]Enums!$A$2,[1]Enums!$A$12,IF(VLOOKUP(D97,[1]Compounds!B:D,3,FALSE)=[1]Enums!$A$3,[1]Enums!$A$13,[1]Enums!$A$14))</f>
        <v>Drum</v>
      </c>
    </row>
    <row r="98" spans="1:5" x14ac:dyDescent="0.2">
      <c r="A98" s="4" t="str">
        <f>[1]Enums!$A$94</f>
        <v>1.0.0</v>
      </c>
      <c r="B98" s="21" t="s">
        <v>373</v>
      </c>
      <c r="C98" t="str">
        <f t="shared" si="5"/>
        <v>Vial (Carrot Wine)</v>
      </c>
      <c r="D98" t="str">
        <f>[1]Compounds!$B$334</f>
        <v>Carrot Wine</v>
      </c>
      <c r="E98" t="str">
        <f>IF(VLOOKUP(D98,[1]Compounds!B:D,3,FALSE)=[1]Enums!$A$2,[1]Enums!$A$6,IF(VLOOKUP(D98,[1]Compounds!B:D,3,FALSE)=[1]Enums!$A$3,[1]Enums!$A$7,[1]Enums!$A$8))</f>
        <v>Vial</v>
      </c>
    </row>
    <row r="99" spans="1:5" x14ac:dyDescent="0.2">
      <c r="A99" s="4" t="str">
        <f>[1]Enums!$A$94</f>
        <v>1.0.0</v>
      </c>
      <c r="B99" s="21" t="s">
        <v>372</v>
      </c>
      <c r="C99" t="str">
        <f t="shared" si="5"/>
        <v>Beaker (Carrot Wine)</v>
      </c>
      <c r="D99" t="str">
        <f>[1]Compounds!$B$334</f>
        <v>Carrot Wine</v>
      </c>
      <c r="E99" t="str">
        <f>IF(VLOOKUP(D99,[1]Compounds!B:D,3,FALSE)=[1]Enums!$A$2,[1]Enums!$A$9,IF(VLOOKUP(D99,[1]Compounds!B:D,3,FALSE)=[1]Enums!$A$3,[1]Enums!$A$10,[1]Enums!$A$11))</f>
        <v>Beaker</v>
      </c>
    </row>
    <row r="100" spans="1:5" x14ac:dyDescent="0.2">
      <c r="A100" s="4" t="str">
        <f>[1]Enums!$A$94</f>
        <v>1.0.0</v>
      </c>
      <c r="B100" s="21" t="s">
        <v>371</v>
      </c>
      <c r="C100" t="str">
        <f t="shared" si="5"/>
        <v>Drum (Carrot Wine)</v>
      </c>
      <c r="D100" t="str">
        <f>[1]Compounds!$B$334</f>
        <v>Carrot Wine</v>
      </c>
      <c r="E100" t="str">
        <f>IF(VLOOKUP(D100,[1]Compounds!B:D,3,FALSE)=[1]Enums!$A$2,[1]Enums!$A$12,IF(VLOOKUP(D100,[1]Compounds!B:D,3,FALSE)=[1]Enums!$A$3,[1]Enums!$A$13,[1]Enums!$A$14))</f>
        <v>Drum</v>
      </c>
    </row>
    <row r="101" spans="1:5" x14ac:dyDescent="0.2">
      <c r="A101" s="4" t="str">
        <f>[1]Enums!$A$94</f>
        <v>1.0.0</v>
      </c>
      <c r="B101" s="21" t="s">
        <v>348</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347</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346</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345</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344</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343</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342</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341</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340</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339</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338</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337</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336</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335</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334</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426</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429</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428</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453</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452</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451</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466</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465</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464</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463</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462</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461</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460</v>
      </c>
      <c r="C128" t="str">
        <f t="shared" si="9"/>
        <v>Flask (Sweet Light Naphtha)</v>
      </c>
      <c r="D128" t="str">
        <f>[1]Compounds!$B$281</f>
        <v>Sweet Light Naphtha</v>
      </c>
      <c r="E128" t="str">
        <f>IF(VLOOKUP(D128,[1]Compounds!B:D,3,FALSE)=[1]Enums!$A$2,[1]Enums!$A$6,IF(VLOOKUP(D128,[1]Compounds!B:D,3,FALSE)=[1]Enums!$A$3,[1]Enums!$A$7,[1]Enums!$A$8))</f>
        <v>Flask</v>
      </c>
    </row>
    <row r="129" spans="1:5" x14ac:dyDescent="0.2">
      <c r="A129" s="4" t="str">
        <f>[1]Enums!$A$94</f>
        <v>1.0.0</v>
      </c>
      <c r="B129" s="21" t="s">
        <v>459</v>
      </c>
      <c r="C129" t="str">
        <f t="shared" si="9"/>
        <v>Cartridge (Sweet Light Naphtha)</v>
      </c>
      <c r="D129" t="str">
        <f>[1]Compounds!$B$281</f>
        <v>Sweet Light Naphtha</v>
      </c>
      <c r="E129" t="str">
        <f>IF(VLOOKUP(D129,[1]Compounds!B:D,3,FALSE)=[1]Enums!$A$2,[1]Enums!$A$9,IF(VLOOKUP(D129,[1]Compounds!B:D,3,FALSE)=[1]Enums!$A$3,[1]Enums!$A$10,[1]Enums!$A$11))</f>
        <v>Cartridge</v>
      </c>
    </row>
    <row r="130" spans="1:5" x14ac:dyDescent="0.2">
      <c r="A130" s="4" t="str">
        <f>[1]Enums!$A$94</f>
        <v>1.0.0</v>
      </c>
      <c r="B130" s="21" t="s">
        <v>458</v>
      </c>
      <c r="C130" t="str">
        <f t="shared" si="9"/>
        <v>Canister (Sweet Light Naphtha)</v>
      </c>
      <c r="D130" t="str">
        <f>[1]Compounds!$B$281</f>
        <v>Sweet Light Naphtha</v>
      </c>
      <c r="E130" t="str">
        <f>IF(VLOOKUP(D130,[1]Compounds!B:D,3,FALSE)=[1]Enums!$A$2,[1]Enums!$A$12,IF(VLOOKUP(D130,[1]Compounds!B:D,3,FALSE)=[1]Enums!$A$3,[1]Enums!$A$13,[1]Enums!$A$14))</f>
        <v>Canister</v>
      </c>
    </row>
    <row r="131" spans="1:5" x14ac:dyDescent="0.2">
      <c r="A131" s="4" t="str">
        <f>[1]Enums!$A$94</f>
        <v>1.0.0</v>
      </c>
      <c r="B131" s="21" t="s">
        <v>469</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468</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467</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472</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471</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470</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475</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474</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473</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4"/>
  <sheetViews>
    <sheetView workbookViewId="0">
      <selection activeCell="J3" sqref="J3"/>
    </sheetView>
  </sheetViews>
  <sheetFormatPr defaultColWidth="8.85546875" defaultRowHeight="12.75" x14ac:dyDescent="0.2"/>
  <cols>
    <col min="2" max="2" width="3.7109375" customWidth="1"/>
    <col min="3" max="3" width="4.28515625" customWidth="1"/>
    <col min="4" max="4" width="4.7109375" customWidth="1"/>
    <col min="5" max="5" width="4.5703125" customWidth="1"/>
    <col min="6" max="6" width="4.28515625" style="54" customWidth="1"/>
    <col min="7" max="7" width="5.140625" style="54" customWidth="1"/>
    <col min="8" max="8" width="11.140625" style="54" customWidth="1"/>
    <col min="9" max="9" width="12.5703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289</v>
      </c>
      <c r="K1" s="20" t="str">
        <f xml:space="preserve"> "Crafting Min "&amp;[1]Fuel!$E$1</f>
        <v>Crafting Min Index</v>
      </c>
      <c r="L1" s="20" t="str">
        <f xml:space="preserve"> "Crafting Max "&amp;[1]Fuel!$E$1</f>
        <v>Crafting Max Index</v>
      </c>
    </row>
    <row r="2" spans="1:12" x14ac:dyDescent="0.2">
      <c r="A2" s="4" t="str">
        <f>[1]Enums!$A$94</f>
        <v>1.0.0</v>
      </c>
      <c r="B2" s="21" t="s">
        <v>2300</v>
      </c>
      <c r="C2" s="21" t="s">
        <v>2301</v>
      </c>
      <c r="D2" s="21" t="s">
        <v>2302</v>
      </c>
      <c r="E2" s="21" t="s">
        <v>2303</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2304</v>
      </c>
      <c r="C3" s="21" t="s">
        <v>2305</v>
      </c>
      <c r="D3" s="21" t="s">
        <v>2306</v>
      </c>
      <c r="E3" s="21" t="s">
        <v>2307</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t="str">
        <f>[1]Enums!$A$94</f>
        <v>1.0.0</v>
      </c>
      <c r="B4" s="21" t="s">
        <v>2308</v>
      </c>
      <c r="C4" s="21" t="s">
        <v>2309</v>
      </c>
      <c r="D4" s="21" t="s">
        <v>2310</v>
      </c>
      <c r="E4" s="21" t="s">
        <v>2311</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2312</v>
      </c>
      <c r="C5" s="21" t="s">
        <v>2313</v>
      </c>
      <c r="D5" s="21" t="s">
        <v>2314</v>
      </c>
      <c r="E5" s="21" t="s">
        <v>2315</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t="str">
        <f>[1]Enums!$A$94</f>
        <v>1.0.0</v>
      </c>
      <c r="B6" s="21" t="s">
        <v>2316</v>
      </c>
      <c r="C6" s="21" t="s">
        <v>2317</v>
      </c>
      <c r="D6" s="21" t="s">
        <v>2318</v>
      </c>
      <c r="E6" s="21" t="s">
        <v>2319</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t="str">
        <f>[1]Enums!$A$94</f>
        <v>1.0.0</v>
      </c>
      <c r="B7" s="21" t="s">
        <v>2320</v>
      </c>
      <c r="C7" s="21" t="s">
        <v>2321</v>
      </c>
      <c r="D7" s="21" t="s">
        <v>2322</v>
      </c>
      <c r="E7" s="21" t="s">
        <v>2323</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t="str">
        <f>[1]Enums!$A$94</f>
        <v>1.0.0</v>
      </c>
      <c r="B8" s="21" t="s">
        <v>2324</v>
      </c>
      <c r="C8" s="21" t="s">
        <v>2325</v>
      </c>
      <c r="D8" s="21" t="s">
        <v>2326</v>
      </c>
      <c r="E8" s="21" t="s">
        <v>2327</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2328</v>
      </c>
      <c r="C9" s="21" t="s">
        <v>2329</v>
      </c>
      <c r="D9" s="21" t="s">
        <v>2330</v>
      </c>
      <c r="E9" s="21" t="s">
        <v>2331</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t="str">
        <f>[1]Enums!$A$94</f>
        <v>1.0.0</v>
      </c>
      <c r="B10" s="21" t="s">
        <v>2332</v>
      </c>
      <c r="C10" s="21" t="s">
        <v>2333</v>
      </c>
      <c r="D10" s="21" t="s">
        <v>2334</v>
      </c>
      <c r="E10" s="21" t="s">
        <v>2335</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t="str">
        <f>[1]Enums!$A$94</f>
        <v>1.0.0</v>
      </c>
      <c r="B11" s="21" t="s">
        <v>2336</v>
      </c>
      <c r="C11" s="21" t="s">
        <v>2337</v>
      </c>
      <c r="D11" s="21" t="s">
        <v>2338</v>
      </c>
      <c r="E11" s="21" t="s">
        <v>2339</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t="str">
        <f>[1]Enums!$A$94</f>
        <v>1.0.0</v>
      </c>
      <c r="B12" s="21" t="s">
        <v>2340</v>
      </c>
      <c r="C12" s="21" t="s">
        <v>2341</v>
      </c>
      <c r="D12" s="21" t="s">
        <v>2342</v>
      </c>
      <c r="E12" s="21" t="s">
        <v>2343</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t="str">
        <f>[1]Enums!$A$94</f>
        <v>1.0.0</v>
      </c>
      <c r="B13" s="21" t="s">
        <v>2344</v>
      </c>
      <c r="C13" s="21" t="s">
        <v>2345</v>
      </c>
      <c r="D13" s="21" t="s">
        <v>2346</v>
      </c>
      <c r="E13" s="21" t="s">
        <v>2347</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t="str">
        <f>[1]Enums!$A$94</f>
        <v>1.0.0</v>
      </c>
      <c r="B14" s="21" t="s">
        <v>2348</v>
      </c>
      <c r="C14" s="21" t="s">
        <v>2349</v>
      </c>
      <c r="D14" s="21" t="s">
        <v>2350</v>
      </c>
      <c r="E14" s="21" t="s">
        <v>2351</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t="str">
        <f>[1]Enums!$A$94</f>
        <v>1.0.0</v>
      </c>
      <c r="B15" s="21" t="s">
        <v>2352</v>
      </c>
      <c r="C15" s="21" t="s">
        <v>2353</v>
      </c>
      <c r="D15" s="21" t="s">
        <v>2354</v>
      </c>
      <c r="E15" s="21" t="s">
        <v>2355</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t="str">
        <f>[1]Enums!$A$94</f>
        <v>1.0.0</v>
      </c>
      <c r="B16" s="21" t="s">
        <v>2356</v>
      </c>
      <c r="C16" s="21" t="s">
        <v>2357</v>
      </c>
      <c r="D16" s="21" t="s">
        <v>2358</v>
      </c>
      <c r="E16" s="21" t="s">
        <v>2359</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2360</v>
      </c>
      <c r="C17" s="21" t="s">
        <v>2361</v>
      </c>
      <c r="D17" s="21" t="s">
        <v>2362</v>
      </c>
      <c r="E17" s="21" t="s">
        <v>2363</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t="str">
        <f>[1]Enums!$A$94</f>
        <v>1.0.0</v>
      </c>
      <c r="B18" s="21" t="s">
        <v>2364</v>
      </c>
      <c r="C18" s="21" t="s">
        <v>2365</v>
      </c>
      <c r="D18" s="21" t="s">
        <v>2366</v>
      </c>
      <c r="E18" s="21" t="s">
        <v>2367</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t="str">
        <f>[1]Enums!$A$94</f>
        <v>1.0.0</v>
      </c>
      <c r="B19" s="21" t="s">
        <v>2368</v>
      </c>
      <c r="C19" s="21" t="s">
        <v>2369</v>
      </c>
      <c r="D19" s="21" t="s">
        <v>2370</v>
      </c>
      <c r="E19" s="21" t="s">
        <v>2371</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t="str">
        <f>[1]Enums!$A$94</f>
        <v>1.0.0</v>
      </c>
      <c r="B20" s="21" t="s">
        <v>2372</v>
      </c>
      <c r="C20" s="21" t="s">
        <v>2373</v>
      </c>
      <c r="D20" s="21" t="s">
        <v>2374</v>
      </c>
      <c r="E20" s="21" t="s">
        <v>2375</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2376</v>
      </c>
      <c r="C21" s="21" t="s">
        <v>2377</v>
      </c>
      <c r="D21" s="21" t="s">
        <v>2378</v>
      </c>
      <c r="E21" s="21" t="s">
        <v>2379</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t="str">
        <f>[1]Enums!$A$94</f>
        <v>1.0.0</v>
      </c>
      <c r="B22" s="21" t="s">
        <v>2380</v>
      </c>
      <c r="C22" s="21" t="s">
        <v>2381</v>
      </c>
      <c r="D22" s="21" t="s">
        <v>2382</v>
      </c>
      <c r="E22" s="21" t="s">
        <v>2383</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2384</v>
      </c>
      <c r="C23" s="21" t="s">
        <v>2385</v>
      </c>
      <c r="D23" s="21" t="s">
        <v>2386</v>
      </c>
      <c r="E23" s="21" t="s">
        <v>2387</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2388</v>
      </c>
      <c r="C24" s="21" t="s">
        <v>2389</v>
      </c>
      <c r="D24" s="21" t="s">
        <v>2390</v>
      </c>
      <c r="E24" s="21" t="s">
        <v>2391</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t="str">
        <f>[1]Enums!$A$94</f>
        <v>1.0.0</v>
      </c>
      <c r="B25" s="21" t="s">
        <v>2392</v>
      </c>
      <c r="C25" s="21" t="s">
        <v>2393</v>
      </c>
      <c r="D25" s="21" t="s">
        <v>2394</v>
      </c>
      <c r="E25" s="21" t="s">
        <v>2395</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t="str">
        <f>[1]Enums!$A$94</f>
        <v>1.0.0</v>
      </c>
      <c r="B26" s="21" t="s">
        <v>2396</v>
      </c>
      <c r="C26" s="21" t="s">
        <v>2397</v>
      </c>
      <c r="D26" s="21" t="s">
        <v>2398</v>
      </c>
      <c r="E26" s="21" t="s">
        <v>2399</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t="str">
        <f>[1]Enums!$A$94</f>
        <v>1.0.0</v>
      </c>
      <c r="B27" s="21" t="s">
        <v>2400</v>
      </c>
      <c r="C27" s="21" t="s">
        <v>2401</v>
      </c>
      <c r="D27" s="21" t="s">
        <v>2402</v>
      </c>
      <c r="E27" s="21" t="s">
        <v>2403</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t="str">
        <f>[1]Enums!$A$94</f>
        <v>1.0.0</v>
      </c>
      <c r="B28" s="21" t="s">
        <v>2404</v>
      </c>
      <c r="C28" s="21" t="s">
        <v>2405</v>
      </c>
      <c r="D28" s="21" t="s">
        <v>2406</v>
      </c>
      <c r="E28" s="21" t="s">
        <v>2407</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t="str">
        <f>[1]Enums!$A$94</f>
        <v>1.0.0</v>
      </c>
      <c r="B29" s="21" t="s">
        <v>2408</v>
      </c>
      <c r="C29" s="21" t="s">
        <v>2409</v>
      </c>
      <c r="D29" s="21" t="s">
        <v>2410</v>
      </c>
      <c r="E29" s="21" t="s">
        <v>2411</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t="str">
        <f>[1]Enums!$A$94</f>
        <v>1.0.0</v>
      </c>
      <c r="B30" s="21" t="s">
        <v>2412</v>
      </c>
      <c r="C30" s="21" t="s">
        <v>2413</v>
      </c>
      <c r="D30" s="21" t="s">
        <v>2414</v>
      </c>
      <c r="E30" s="21" t="s">
        <v>2415</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t="str">
        <f>[1]Enums!$A$94</f>
        <v>1.0.0</v>
      </c>
      <c r="B31" s="21" t="s">
        <v>2416</v>
      </c>
      <c r="C31" s="21" t="s">
        <v>2417</v>
      </c>
      <c r="D31" s="21" t="s">
        <v>2418</v>
      </c>
      <c r="E31" s="21" t="s">
        <v>2419</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t="str">
        <f>[1]Enums!$A$94</f>
        <v>1.0.0</v>
      </c>
      <c r="B32" s="21" t="s">
        <v>2420</v>
      </c>
      <c r="C32" s="21" t="s">
        <v>2421</v>
      </c>
      <c r="D32" s="21" t="s">
        <v>2422</v>
      </c>
      <c r="E32" s="21" t="s">
        <v>2423</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t="str">
        <f>[1]Enums!$A$94</f>
        <v>1.0.0</v>
      </c>
      <c r="B33" s="21" t="s">
        <v>2424</v>
      </c>
      <c r="C33" s="21" t="s">
        <v>2425</v>
      </c>
      <c r="D33" s="21" t="s">
        <v>2426</v>
      </c>
      <c r="E33" s="21" t="s">
        <v>2427</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t="str">
        <f>[1]Enums!$A$94</f>
        <v>1.0.0</v>
      </c>
      <c r="B34" s="21" t="s">
        <v>2428</v>
      </c>
      <c r="C34" s="21" t="s">
        <v>2429</v>
      </c>
      <c r="D34" s="21" t="s">
        <v>2430</v>
      </c>
      <c r="E34" s="21" t="s">
        <v>2431</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t="str">
        <f>[1]Enums!$A$94</f>
        <v>1.0.0</v>
      </c>
      <c r="B35" s="21" t="s">
        <v>2432</v>
      </c>
      <c r="C35" s="21" t="s">
        <v>2433</v>
      </c>
      <c r="D35" s="21" t="s">
        <v>2434</v>
      </c>
      <c r="E35" s="21" t="s">
        <v>2435</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t="str">
        <f>[1]Enums!$A$94</f>
        <v>1.0.0</v>
      </c>
      <c r="B36" s="21" t="s">
        <v>2436</v>
      </c>
      <c r="C36" s="21" t="s">
        <v>2437</v>
      </c>
      <c r="D36" s="21" t="s">
        <v>2438</v>
      </c>
      <c r="E36" s="21" t="s">
        <v>2439</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2440</v>
      </c>
      <c r="C37" s="21" t="s">
        <v>2441</v>
      </c>
      <c r="D37" s="21" t="s">
        <v>2442</v>
      </c>
      <c r="E37" s="21" t="s">
        <v>2443</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2444</v>
      </c>
      <c r="C38" s="21" t="s">
        <v>2445</v>
      </c>
      <c r="D38" s="21" t="s">
        <v>2446</v>
      </c>
      <c r="E38" s="21" t="s">
        <v>2447</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t="str">
        <f>[1]Enums!$A$94</f>
        <v>1.0.0</v>
      </c>
      <c r="B39" s="21" t="s">
        <v>2448</v>
      </c>
      <c r="C39" s="21" t="s">
        <v>2449</v>
      </c>
      <c r="D39" s="21" t="s">
        <v>2450</v>
      </c>
      <c r="E39" s="21" t="s">
        <v>2451</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t="str">
        <f>[1]Enums!$A$94</f>
        <v>1.0.0</v>
      </c>
      <c r="B40" s="21" t="s">
        <v>2452</v>
      </c>
      <c r="C40" s="21" t="s">
        <v>2453</v>
      </c>
      <c r="D40" s="21" t="s">
        <v>2454</v>
      </c>
      <c r="E40" s="21" t="s">
        <v>2455</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t="str">
        <f>[1]Enums!$A$94</f>
        <v>1.0.0</v>
      </c>
      <c r="B41" s="21" t="s">
        <v>2456</v>
      </c>
      <c r="C41" s="21" t="s">
        <v>2457</v>
      </c>
      <c r="D41" s="21" t="s">
        <v>2458</v>
      </c>
      <c r="E41" s="21" t="s">
        <v>2459</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2460</v>
      </c>
      <c r="C42" s="21" t="s">
        <v>2461</v>
      </c>
      <c r="D42" s="21" t="s">
        <v>2462</v>
      </c>
      <c r="E42" s="21" t="s">
        <v>2463</v>
      </c>
      <c r="F42" s="54" t="str">
        <f xml:space="preserve"> [1]Enums!$A$6&amp;" ("&amp;J42&amp;" "&amp;$J$1&amp;")"</f>
        <v>Bag (PolyButylene Terephthalate Pellets)</v>
      </c>
      <c r="G42" s="54" t="str">
        <f xml:space="preserve"> [1]Enums!$A$9&amp;" ("&amp;J42&amp;" "&amp;$J$1&amp;")"</f>
        <v>Sack (PolyButylene Terephthalate Pellets)</v>
      </c>
      <c r="H42" s="54" t="str">
        <f xml:space="preserve"> [1]Enums!$A$12&amp;" ("&amp;J42&amp;" "&amp;$J$1&amp;")"</f>
        <v>Powder Keg (PolyButylene Terephthalate Pellets)</v>
      </c>
      <c r="I42" s="54" t="str">
        <f xml:space="preserve"> [1]Enums!$A$15&amp;" ("&amp;J42&amp;" "&amp;$J$1&amp;")"</f>
        <v>Chemical Silo (PolyButylene Terephthalate Pellets)</v>
      </c>
      <c r="J42" s="54" t="str">
        <f>[1]Polymers!$B42</f>
        <v>PolyButylene Terephthalate</v>
      </c>
      <c r="K42">
        <v>1</v>
      </c>
      <c r="L42">
        <v>10</v>
      </c>
    </row>
    <row r="43" spans="1:12" x14ac:dyDescent="0.2">
      <c r="A43" s="4" t="str">
        <f>[1]Enums!$A$94</f>
        <v>1.0.0</v>
      </c>
      <c r="B43" s="21" t="s">
        <v>2464</v>
      </c>
      <c r="C43" s="21" t="s">
        <v>2465</v>
      </c>
      <c r="D43" s="21" t="s">
        <v>2466</v>
      </c>
      <c r="E43" s="21" t="s">
        <v>2467</v>
      </c>
      <c r="F43" s="54" t="str">
        <f xml:space="preserve"> [1]Enums!$A$6&amp;" ("&amp;J43&amp;" "&amp;$J$1&amp;")"</f>
        <v>Bag (PolyCaprolactone Pellets)</v>
      </c>
      <c r="G43" s="54" t="str">
        <f xml:space="preserve"> [1]Enums!$A$9&amp;" ("&amp;J43&amp;" "&amp;$J$1&amp;")"</f>
        <v>Sack (PolyCaprolactone Pellets)</v>
      </c>
      <c r="H43" s="54" t="str">
        <f xml:space="preserve"> [1]Enums!$A$12&amp;" ("&amp;J43&amp;" "&amp;$J$1&amp;")"</f>
        <v>Powder Keg (PolyCaprolactone Pellets)</v>
      </c>
      <c r="I43" s="54" t="str">
        <f xml:space="preserve"> [1]Enums!$A$15&amp;" ("&amp;J43&amp;" "&amp;$J$1&amp;")"</f>
        <v>Chemical Silo (PolyCaprolactone Pellets)</v>
      </c>
      <c r="J43" s="54" t="str">
        <f>[1]Polymers!$B43</f>
        <v>PolyCaprolactone</v>
      </c>
      <c r="K43">
        <v>1</v>
      </c>
      <c r="L43">
        <v>10</v>
      </c>
    </row>
    <row r="44" spans="1:12" x14ac:dyDescent="0.2">
      <c r="A44" s="4" t="str">
        <f>[1]Enums!$A$94</f>
        <v>1.0.0</v>
      </c>
      <c r="B44" s="21" t="s">
        <v>2468</v>
      </c>
      <c r="C44" s="21" t="s">
        <v>2469</v>
      </c>
      <c r="D44" s="21" t="s">
        <v>2470</v>
      </c>
      <c r="E44" s="21" t="s">
        <v>2471</v>
      </c>
      <c r="F44" s="54" t="str">
        <f xml:space="preserve"> [1]Enums!$A$6&amp;" ("&amp;J44&amp;" "&amp;$J$1&amp;")"</f>
        <v>Bag (PolyCarbonate Pellets)</v>
      </c>
      <c r="G44" s="54" t="str">
        <f xml:space="preserve"> [1]Enums!$A$9&amp;" ("&amp;J44&amp;" "&amp;$J$1&amp;")"</f>
        <v>Sack (PolyCarbonate Pellets)</v>
      </c>
      <c r="H44" s="54" t="str">
        <f xml:space="preserve"> [1]Enums!$A$12&amp;" ("&amp;J44&amp;" "&amp;$J$1&amp;")"</f>
        <v>Powder Keg (PolyCarbonate Pellets)</v>
      </c>
      <c r="I44" s="54" t="str">
        <f xml:space="preserve"> [1]Enums!$A$15&amp;" ("&amp;J44&amp;" "&amp;$J$1&amp;")"</f>
        <v>Chemical Silo (PolyCarbonate Pellets)</v>
      </c>
      <c r="J44" s="54" t="str">
        <f>[1]Polymers!$B44</f>
        <v>PolyCarbonate</v>
      </c>
      <c r="K44">
        <v>1</v>
      </c>
      <c r="L44">
        <v>10</v>
      </c>
    </row>
    <row r="45" spans="1:12" x14ac:dyDescent="0.2">
      <c r="A45" s="4" t="str">
        <f>[1]Enums!$A$94</f>
        <v>1.0.0</v>
      </c>
      <c r="B45" s="21" t="s">
        <v>2472</v>
      </c>
      <c r="C45" s="21" t="s">
        <v>2473</v>
      </c>
      <c r="D45" s="21" t="s">
        <v>2474</v>
      </c>
      <c r="E45" s="21" t="s">
        <v>2475</v>
      </c>
      <c r="F45" s="54" t="str">
        <f xml:space="preserve"> [1]Enums!$A$6&amp;" ("&amp;J45&amp;" "&amp;$J$1&amp;")"</f>
        <v>Bag (PolyChloroPrene Pellets)</v>
      </c>
      <c r="G45" s="54" t="str">
        <f xml:space="preserve"> [1]Enums!$A$9&amp;" ("&amp;J45&amp;" "&amp;$J$1&amp;")"</f>
        <v>Sack (PolyChloroPrene Pellets)</v>
      </c>
      <c r="H45" s="54" t="str">
        <f xml:space="preserve"> [1]Enums!$A$12&amp;" ("&amp;J45&amp;" "&amp;$J$1&amp;")"</f>
        <v>Powder Keg (PolyChloroPrene Pellets)</v>
      </c>
      <c r="I45" s="54" t="str">
        <f xml:space="preserve"> [1]Enums!$A$15&amp;" ("&amp;J45&amp;" "&amp;$J$1&amp;")"</f>
        <v>Chemical Silo (PolyChloroPrene Pellets)</v>
      </c>
      <c r="J45" s="54" t="str">
        <f>[1]Polymers!$B45</f>
        <v>PolyChloroPrene</v>
      </c>
      <c r="K45">
        <v>1</v>
      </c>
      <c r="L45">
        <v>10</v>
      </c>
    </row>
    <row r="46" spans="1:12" x14ac:dyDescent="0.2">
      <c r="A46" s="4" t="str">
        <f>[1]Enums!$A$94</f>
        <v>1.0.0</v>
      </c>
      <c r="B46" s="21" t="s">
        <v>2476</v>
      </c>
      <c r="C46" s="21" t="s">
        <v>2477</v>
      </c>
      <c r="D46" s="21" t="s">
        <v>2478</v>
      </c>
      <c r="E46" s="21" t="s">
        <v>2479</v>
      </c>
      <c r="F46" s="54" t="str">
        <f xml:space="preserve"> [1]Enums!$A$6&amp;" ("&amp;J46&amp;" "&amp;$J$1&amp;")"</f>
        <v>Bag (PolyChlorotrifluoroethylene Pellets)</v>
      </c>
      <c r="G46" s="54" t="str">
        <f xml:space="preserve"> [1]Enums!$A$9&amp;" ("&amp;J46&amp;" "&amp;$J$1&amp;")"</f>
        <v>Sack (PolyChlorotrifluoroethylene Pellets)</v>
      </c>
      <c r="H46" s="54" t="str">
        <f xml:space="preserve"> [1]Enums!$A$12&amp;" ("&amp;J46&amp;" "&amp;$J$1&amp;")"</f>
        <v>Powder Keg (PolyChlorotrifluoroethylene Pellets)</v>
      </c>
      <c r="I46" s="54" t="str">
        <f xml:space="preserve"> [1]Enums!$A$15&amp;" ("&amp;J46&amp;" "&amp;$J$1&amp;")"</f>
        <v>Chemical Silo (PolyChlorotrifluoroethylene Pellets)</v>
      </c>
      <c r="J46" s="54" t="str">
        <f>[1]Polymers!$B46</f>
        <v>PolyChlorotrifluoroethylene</v>
      </c>
      <c r="K46">
        <v>1</v>
      </c>
      <c r="L46">
        <v>10</v>
      </c>
    </row>
    <row r="47" spans="1:12" x14ac:dyDescent="0.2">
      <c r="A47" s="4" t="str">
        <f>[1]Enums!$A$94</f>
        <v>1.0.0</v>
      </c>
      <c r="B47" s="21" t="s">
        <v>2480</v>
      </c>
      <c r="C47" s="21" t="s">
        <v>2481</v>
      </c>
      <c r="D47" s="21" t="s">
        <v>2482</v>
      </c>
      <c r="E47" s="21" t="s">
        <v>2483</v>
      </c>
      <c r="F47" s="54" t="str">
        <f xml:space="preserve"> [1]Enums!$A$6&amp;" ("&amp;J47&amp;" "&amp;$J$1&amp;")"</f>
        <v>Bag (PolyDiMethylSiloxane Pellets)</v>
      </c>
      <c r="G47" s="54" t="str">
        <f xml:space="preserve"> [1]Enums!$A$9&amp;" ("&amp;J47&amp;" "&amp;$J$1&amp;")"</f>
        <v>Sack (PolyDiMethylSiloxane Pellets)</v>
      </c>
      <c r="H47" s="54" t="str">
        <f xml:space="preserve"> [1]Enums!$A$12&amp;" ("&amp;J47&amp;" "&amp;$J$1&amp;")"</f>
        <v>Powder Keg (PolyDiMethylSiloxane Pellets)</v>
      </c>
      <c r="I47" s="54" t="str">
        <f xml:space="preserve"> [1]Enums!$A$15&amp;" ("&amp;J47&amp;" "&amp;$J$1&amp;")"</f>
        <v>Chemical Silo (PolyDiMethylSiloxane Pellets)</v>
      </c>
      <c r="J47" s="54" t="str">
        <f>[1]Polymers!$B47</f>
        <v>PolyDiMethylSiloxane</v>
      </c>
      <c r="K47">
        <v>1</v>
      </c>
      <c r="L47">
        <v>10</v>
      </c>
    </row>
    <row r="48" spans="1:12" x14ac:dyDescent="0.2">
      <c r="A48" s="4" t="str">
        <f>[1]Enums!$A$94</f>
        <v>1.0.0</v>
      </c>
      <c r="B48" s="21" t="s">
        <v>2484</v>
      </c>
      <c r="C48" s="21" t="s">
        <v>2485</v>
      </c>
      <c r="D48" s="21" t="s">
        <v>2486</v>
      </c>
      <c r="E48" s="21" t="s">
        <v>2487</v>
      </c>
      <c r="F48" s="54" t="str">
        <f xml:space="preserve"> [1]Enums!$A$6&amp;" ("&amp;J48&amp;" "&amp;$J$1&amp;")"</f>
        <v>Bag (PolyEther Ether Ketone Pellets)</v>
      </c>
      <c r="G48" s="54" t="str">
        <f xml:space="preserve"> [1]Enums!$A$9&amp;" ("&amp;J48&amp;" "&amp;$J$1&amp;")"</f>
        <v>Sack (PolyEther Ether Ketone Pellets)</v>
      </c>
      <c r="H48" s="54" t="str">
        <f xml:space="preserve"> [1]Enums!$A$12&amp;" ("&amp;J48&amp;" "&amp;$J$1&amp;")"</f>
        <v>Powder Keg (PolyEther Ether Ketone Pellets)</v>
      </c>
      <c r="I48" s="54" t="str">
        <f xml:space="preserve"> [1]Enums!$A$15&amp;" ("&amp;J48&amp;" "&amp;$J$1&amp;")"</f>
        <v>Chemical Silo (PolyEther Ether Ketone Pellets)</v>
      </c>
      <c r="J48" s="54" t="str">
        <f>[1]Polymers!$B48</f>
        <v>PolyEther Ether Ketone</v>
      </c>
      <c r="K48">
        <v>1</v>
      </c>
      <c r="L48">
        <v>10</v>
      </c>
    </row>
    <row r="49" spans="1:12" x14ac:dyDescent="0.2">
      <c r="A49" s="4" t="str">
        <f>[1]Enums!$A$94</f>
        <v>1.0.0</v>
      </c>
      <c r="B49" s="21" t="s">
        <v>2488</v>
      </c>
      <c r="C49" s="21" t="s">
        <v>2489</v>
      </c>
      <c r="D49" s="21" t="s">
        <v>2490</v>
      </c>
      <c r="E49" s="21" t="s">
        <v>2491</v>
      </c>
      <c r="F49" s="54" t="str">
        <f xml:space="preserve"> [1]Enums!$A$6&amp;" ("&amp;J49&amp;" "&amp;$J$1&amp;")"</f>
        <v>Bag (PolyEtherImide Pellets)</v>
      </c>
      <c r="G49" s="54" t="str">
        <f xml:space="preserve"> [1]Enums!$A$9&amp;" ("&amp;J49&amp;" "&amp;$J$1&amp;")"</f>
        <v>Sack (PolyEtherImide Pellets)</v>
      </c>
      <c r="H49" s="54" t="str">
        <f xml:space="preserve"> [1]Enums!$A$12&amp;" ("&amp;J49&amp;" "&amp;$J$1&amp;")"</f>
        <v>Powder Keg (PolyEtherImide Pellets)</v>
      </c>
      <c r="I49" s="54" t="str">
        <f xml:space="preserve"> [1]Enums!$A$15&amp;" ("&amp;J49&amp;" "&amp;$J$1&amp;")"</f>
        <v>Chemical Silo (PolyEtherImide Pellets)</v>
      </c>
      <c r="J49" s="54" t="str">
        <f>[1]Polymers!$B49</f>
        <v>PolyEtherImide</v>
      </c>
      <c r="K49">
        <v>1</v>
      </c>
      <c r="L49">
        <v>10</v>
      </c>
    </row>
    <row r="50" spans="1:12" x14ac:dyDescent="0.2">
      <c r="A50" s="4" t="str">
        <f>[1]Enums!$A$94</f>
        <v>1.0.0</v>
      </c>
      <c r="B50" s="21" t="s">
        <v>2492</v>
      </c>
      <c r="C50" s="21" t="s">
        <v>2493</v>
      </c>
      <c r="D50" s="21" t="s">
        <v>2494</v>
      </c>
      <c r="E50" s="21" t="s">
        <v>2495</v>
      </c>
      <c r="F50" s="54" t="str">
        <f xml:space="preserve"> [1]Enums!$A$6&amp;" ("&amp;J50&amp;" "&amp;$J$1&amp;")"</f>
        <v>Bag (PolyEthyl Acrylate Pellets)</v>
      </c>
      <c r="G50" s="54" t="str">
        <f xml:space="preserve"> [1]Enums!$A$9&amp;" ("&amp;J50&amp;" "&amp;$J$1&amp;")"</f>
        <v>Sack (PolyEthyl Acrylate Pellets)</v>
      </c>
      <c r="H50" s="54" t="str">
        <f xml:space="preserve"> [1]Enums!$A$12&amp;" ("&amp;J50&amp;" "&amp;$J$1&amp;")"</f>
        <v>Powder Keg (PolyEthyl Acrylate Pellets)</v>
      </c>
      <c r="I50" s="54" t="str">
        <f xml:space="preserve"> [1]Enums!$A$15&amp;" ("&amp;J50&amp;" "&amp;$J$1&amp;")"</f>
        <v>Chemical Silo (PolyEthyl Acrylate Pellets)</v>
      </c>
      <c r="J50" s="54" t="str">
        <f>[1]Polymers!$B50</f>
        <v>PolyEthyl Acrylate</v>
      </c>
      <c r="K50">
        <v>1</v>
      </c>
      <c r="L50">
        <v>10</v>
      </c>
    </row>
    <row r="51" spans="1:12" x14ac:dyDescent="0.2">
      <c r="A51" s="4" t="str">
        <f>[1]Enums!$A$94</f>
        <v>1.0.0</v>
      </c>
      <c r="B51" s="21" t="s">
        <v>2496</v>
      </c>
      <c r="C51" s="21" t="s">
        <v>2497</v>
      </c>
      <c r="D51" s="21" t="s">
        <v>2498</v>
      </c>
      <c r="E51" s="21" t="s">
        <v>2499</v>
      </c>
      <c r="F51" s="54" t="str">
        <f xml:space="preserve"> [1]Enums!$A$6&amp;" ("&amp;J51&amp;" "&amp;$J$1&amp;")"</f>
        <v>Bag (PolyEthylene Adipate Pellets)</v>
      </c>
      <c r="G51" s="54" t="str">
        <f xml:space="preserve"> [1]Enums!$A$9&amp;" ("&amp;J51&amp;" "&amp;$J$1&amp;")"</f>
        <v>Sack (PolyEthylene Adipate Pellets)</v>
      </c>
      <c r="H51" s="54" t="str">
        <f xml:space="preserve"> [1]Enums!$A$12&amp;" ("&amp;J51&amp;" "&amp;$J$1&amp;")"</f>
        <v>Powder Keg (PolyEthylene Adipate Pellets)</v>
      </c>
      <c r="I51" s="54" t="str">
        <f xml:space="preserve"> [1]Enums!$A$15&amp;" ("&amp;J51&amp;" "&amp;$J$1&amp;")"</f>
        <v>Chemical Silo (PolyEthylene Adipate Pellets)</v>
      </c>
      <c r="J51" s="54" t="str">
        <f>[1]Polymers!$B51</f>
        <v>PolyEthylene Adipate</v>
      </c>
      <c r="K51">
        <v>1</v>
      </c>
      <c r="L51">
        <v>10</v>
      </c>
    </row>
    <row r="52" spans="1:12" x14ac:dyDescent="0.2">
      <c r="A52" s="4" t="str">
        <f>[1]Enums!$A$94</f>
        <v>1.0.0</v>
      </c>
      <c r="B52" s="21" t="s">
        <v>2500</v>
      </c>
      <c r="C52" s="21" t="s">
        <v>2501</v>
      </c>
      <c r="D52" s="21" t="s">
        <v>2502</v>
      </c>
      <c r="E52" s="21" t="s">
        <v>2503</v>
      </c>
      <c r="F52" s="54" t="str">
        <f xml:space="preserve"> [1]Enums!$A$6&amp;" ("&amp;J52&amp;" "&amp;$J$1&amp;")"</f>
        <v>Bag (PolyEthylene Glycol Pellets)</v>
      </c>
      <c r="G52" s="54" t="str">
        <f xml:space="preserve"> [1]Enums!$A$9&amp;" ("&amp;J52&amp;" "&amp;$J$1&amp;")"</f>
        <v>Sack (PolyEthylene Glycol Pellets)</v>
      </c>
      <c r="H52" s="54" t="str">
        <f xml:space="preserve"> [1]Enums!$A$12&amp;" ("&amp;J52&amp;" "&amp;$J$1&amp;")"</f>
        <v>Powder Keg (PolyEthylene Glycol Pellets)</v>
      </c>
      <c r="I52" s="54" t="str">
        <f xml:space="preserve"> [1]Enums!$A$15&amp;" ("&amp;J52&amp;" "&amp;$J$1&amp;")"</f>
        <v>Chemical Silo (PolyEthylene Glycol Pellets)</v>
      </c>
      <c r="J52" s="54" t="str">
        <f>[1]Polymers!$B52</f>
        <v>PolyEthylene Glycol</v>
      </c>
      <c r="K52">
        <v>1</v>
      </c>
      <c r="L52">
        <v>10</v>
      </c>
    </row>
    <row r="53" spans="1:12" x14ac:dyDescent="0.2">
      <c r="A53" s="4" t="str">
        <f>[1]Enums!$A$94</f>
        <v>1.0.0</v>
      </c>
      <c r="B53" s="21" t="s">
        <v>2504</v>
      </c>
      <c r="C53" s="21" t="s">
        <v>2505</v>
      </c>
      <c r="D53" s="21" t="s">
        <v>2506</v>
      </c>
      <c r="E53" s="21" t="s">
        <v>2507</v>
      </c>
      <c r="F53" s="54" t="str">
        <f xml:space="preserve"> [1]Enums!$A$6&amp;" ("&amp;J53&amp;" "&amp;$J$1&amp;")"</f>
        <v>Bag (PolyEthylene Hexamethylene Dicarbamate Pellets)</v>
      </c>
      <c r="G53" s="54" t="str">
        <f xml:space="preserve"> [1]Enums!$A$9&amp;" ("&amp;J53&amp;" "&amp;$J$1&amp;")"</f>
        <v>Sack (PolyEthylene Hexamethylene Dicarbamate Pellets)</v>
      </c>
      <c r="H53" s="54" t="str">
        <f xml:space="preserve"> [1]Enums!$A$12&amp;" ("&amp;J53&amp;" "&amp;$J$1&amp;")"</f>
        <v>Powder Keg (PolyEthylene Hexamethylene Dicarbamate Pellets)</v>
      </c>
      <c r="I53" s="54" t="str">
        <f xml:space="preserve"> [1]Enums!$A$15&amp;" ("&amp;J53&amp;" "&amp;$J$1&amp;")"</f>
        <v>Chemical Silo (PolyEthylene Hexamethylene Dicarbamate Pellets)</v>
      </c>
      <c r="J53" s="54" t="str">
        <f>[1]Polymers!$B53</f>
        <v>PolyEthylene Hexamethylene Dicarbamate</v>
      </c>
      <c r="K53">
        <v>1</v>
      </c>
      <c r="L53">
        <v>10</v>
      </c>
    </row>
    <row r="54" spans="1:12" x14ac:dyDescent="0.2">
      <c r="A54" s="4" t="str">
        <f>[1]Enums!$A$94</f>
        <v>1.0.0</v>
      </c>
      <c r="B54" s="21" t="s">
        <v>2508</v>
      </c>
      <c r="C54" s="21" t="s">
        <v>2509</v>
      </c>
      <c r="D54" s="21" t="s">
        <v>2510</v>
      </c>
      <c r="E54" s="21" t="s">
        <v>2511</v>
      </c>
      <c r="F54" s="54" t="str">
        <f xml:space="preserve"> [1]Enums!$A$6&amp;" ("&amp;J54&amp;" "&amp;$J$1&amp;")"</f>
        <v>Bag (PolyEthylene Naphthalate Pellets)</v>
      </c>
      <c r="G54" s="54" t="str">
        <f xml:space="preserve"> [1]Enums!$A$9&amp;" ("&amp;J54&amp;" "&amp;$J$1&amp;")"</f>
        <v>Sack (PolyEthylene Naphthalate Pellets)</v>
      </c>
      <c r="H54" s="54" t="str">
        <f xml:space="preserve"> [1]Enums!$A$12&amp;" ("&amp;J54&amp;" "&amp;$J$1&amp;")"</f>
        <v>Powder Keg (PolyEthylene Naphthalate Pellets)</v>
      </c>
      <c r="I54" s="54" t="str">
        <f xml:space="preserve"> [1]Enums!$A$15&amp;" ("&amp;J54&amp;" "&amp;$J$1&amp;")"</f>
        <v>Chemical Silo (PolyEthylene Naphthalate Pellets)</v>
      </c>
      <c r="J54" s="54" t="str">
        <f>[1]Polymers!$B54</f>
        <v>PolyEthylene Naphthalate</v>
      </c>
      <c r="K54">
        <v>1</v>
      </c>
      <c r="L54">
        <v>10</v>
      </c>
    </row>
    <row r="55" spans="1:12" x14ac:dyDescent="0.2">
      <c r="A55" s="4" t="str">
        <f>[1]Enums!$A$94</f>
        <v>1.0.0</v>
      </c>
      <c r="B55" s="21" t="s">
        <v>2512</v>
      </c>
      <c r="C55" s="21" t="s">
        <v>2513</v>
      </c>
      <c r="D55" s="21" t="s">
        <v>2514</v>
      </c>
      <c r="E55" s="21" t="s">
        <v>2515</v>
      </c>
      <c r="F55" s="54" t="str">
        <f xml:space="preserve"> [1]Enums!$A$6&amp;" ("&amp;J55&amp;" "&amp;$J$1&amp;")"</f>
        <v>Bag (PolyEthylene Oxide Pellets)</v>
      </c>
      <c r="G55" s="54" t="str">
        <f xml:space="preserve"> [1]Enums!$A$9&amp;" ("&amp;J55&amp;" "&amp;$J$1&amp;")"</f>
        <v>Sack (PolyEthylene Oxide Pellets)</v>
      </c>
      <c r="H55" s="54" t="str">
        <f xml:space="preserve"> [1]Enums!$A$12&amp;" ("&amp;J55&amp;" "&amp;$J$1&amp;")"</f>
        <v>Powder Keg (PolyEthylene Oxide Pellets)</v>
      </c>
      <c r="I55" s="54" t="str">
        <f xml:space="preserve"> [1]Enums!$A$15&amp;" ("&amp;J55&amp;" "&amp;$J$1&amp;")"</f>
        <v>Chemical Silo (PolyEthylene Oxide Pellets)</v>
      </c>
      <c r="J55" s="54" t="str">
        <f>[1]Polymers!$B55</f>
        <v>PolyEthylene Oxide</v>
      </c>
      <c r="K55">
        <v>1</v>
      </c>
      <c r="L55">
        <v>10</v>
      </c>
    </row>
    <row r="56" spans="1:12" x14ac:dyDescent="0.2">
      <c r="A56" s="4" t="str">
        <f>[1]Enums!$A$94</f>
        <v>1.0.0</v>
      </c>
      <c r="B56" s="21" t="s">
        <v>2516</v>
      </c>
      <c r="C56" s="21" t="s">
        <v>2517</v>
      </c>
      <c r="D56" s="21" t="s">
        <v>2518</v>
      </c>
      <c r="E56" s="21" t="s">
        <v>2519</v>
      </c>
      <c r="F56" s="54" t="str">
        <f xml:space="preserve"> [1]Enums!$A$6&amp;" ("&amp;J56&amp;" "&amp;$J$1&amp;")"</f>
        <v>Bag (PolyEthylene Sulphide Pellets)</v>
      </c>
      <c r="G56" s="54" t="str">
        <f xml:space="preserve"> [1]Enums!$A$9&amp;" ("&amp;J56&amp;" "&amp;$J$1&amp;")"</f>
        <v>Sack (PolyEthylene Sulphide Pellets)</v>
      </c>
      <c r="H56" s="54" t="str">
        <f xml:space="preserve"> [1]Enums!$A$12&amp;" ("&amp;J56&amp;" "&amp;$J$1&amp;")"</f>
        <v>Powder Keg (PolyEthylene Sulphide Pellets)</v>
      </c>
      <c r="I56" s="54" t="str">
        <f xml:space="preserve"> [1]Enums!$A$15&amp;" ("&amp;J56&amp;" "&amp;$J$1&amp;")"</f>
        <v>Chemical Silo (PolyEthylene Sulphide Pellets)</v>
      </c>
      <c r="J56" s="54" t="str">
        <f>[1]Polymers!$B56</f>
        <v>PolyEthylene Sulphide</v>
      </c>
      <c r="K56">
        <v>1</v>
      </c>
      <c r="L56">
        <v>10</v>
      </c>
    </row>
    <row r="57" spans="1:12" x14ac:dyDescent="0.2">
      <c r="A57" s="4" t="str">
        <f>[1]Enums!$A$94</f>
        <v>1.0.0</v>
      </c>
      <c r="B57" s="21" t="s">
        <v>2520</v>
      </c>
      <c r="C57" s="21" t="s">
        <v>2521</v>
      </c>
      <c r="D57" s="21" t="s">
        <v>2522</v>
      </c>
      <c r="E57" s="21" t="s">
        <v>2523</v>
      </c>
      <c r="F57" s="54" t="str">
        <f xml:space="preserve"> [1]Enums!$A$6&amp;" ("&amp;J57&amp;" "&amp;$J$1&amp;")"</f>
        <v>Bag (PolyEthylene Terephthalate Pellets)</v>
      </c>
      <c r="G57" s="54" t="str">
        <f xml:space="preserve"> [1]Enums!$A$9&amp;" ("&amp;J57&amp;" "&amp;$J$1&amp;")"</f>
        <v>Sack (PolyEthylene Terephthalate Pellets)</v>
      </c>
      <c r="H57" s="54" t="str">
        <f xml:space="preserve"> [1]Enums!$A$12&amp;" ("&amp;J57&amp;" "&amp;$J$1&amp;")"</f>
        <v>Powder Keg (PolyEthylene Terephthalate Pellets)</v>
      </c>
      <c r="I57" s="54" t="str">
        <f xml:space="preserve"> [1]Enums!$A$15&amp;" ("&amp;J57&amp;" "&amp;$J$1&amp;")"</f>
        <v>Chemical Silo (PolyEthylene Terephthalate Pellets)</v>
      </c>
      <c r="J57" s="54" t="str">
        <f>[1]Polymers!$B57</f>
        <v>PolyEthylene Terephthalate</v>
      </c>
      <c r="K57">
        <v>1</v>
      </c>
      <c r="L57">
        <v>10</v>
      </c>
    </row>
    <row r="58" spans="1:12" x14ac:dyDescent="0.2">
      <c r="A58" s="4" t="str">
        <f>[1]Enums!$A$94</f>
        <v>1.0.0</v>
      </c>
      <c r="B58" s="21" t="s">
        <v>2524</v>
      </c>
      <c r="C58" s="21" t="s">
        <v>2525</v>
      </c>
      <c r="D58" s="21" t="s">
        <v>2526</v>
      </c>
      <c r="E58" s="21" t="s">
        <v>2527</v>
      </c>
      <c r="F58" s="54" t="str">
        <f xml:space="preserve"> [1]Enums!$A$6&amp;" ("&amp;J58&amp;" "&amp;$J$1&amp;")"</f>
        <v>Bag (PolyEthylene Terephthalate Glycol-Modified Pellets)</v>
      </c>
      <c r="G58" s="54" t="str">
        <f xml:space="preserve"> [1]Enums!$A$9&amp;" ("&amp;J58&amp;" "&amp;$J$1&amp;")"</f>
        <v>Sack (PolyEthylene Terephthalate Glycol-Modified Pellets)</v>
      </c>
      <c r="H58" s="54" t="str">
        <f xml:space="preserve"> [1]Enums!$A$12&amp;" ("&amp;J58&amp;" "&amp;$J$1&amp;")"</f>
        <v>Powder Keg (PolyEthylene Terephthalate Glycol-Modified Pellets)</v>
      </c>
      <c r="I58" s="54" t="str">
        <f xml:space="preserve"> [1]Enums!$A$15&amp;" ("&amp;J58&amp;" "&amp;$J$1&amp;")"</f>
        <v>Chemical Silo (PolyEthylene Terephthalate Glycol-Modified Pellets)</v>
      </c>
      <c r="J58" s="54" t="str">
        <f>[1]Polymers!$B58</f>
        <v>PolyEthylene Terephthalate Glycol-Modified</v>
      </c>
      <c r="K58">
        <v>1</v>
      </c>
      <c r="L58">
        <v>10</v>
      </c>
    </row>
    <row r="59" spans="1:12" x14ac:dyDescent="0.2">
      <c r="A59" s="4" t="str">
        <f>[1]Enums!$A$94</f>
        <v>1.0.0</v>
      </c>
      <c r="B59" s="21" t="s">
        <v>2528</v>
      </c>
      <c r="C59" s="21" t="s">
        <v>2529</v>
      </c>
      <c r="D59" s="21" t="s">
        <v>2530</v>
      </c>
      <c r="E59" s="21" t="s">
        <v>2531</v>
      </c>
      <c r="F59" s="54" t="str">
        <f xml:space="preserve"> [1]Enums!$A$6&amp;" ("&amp;J59&amp;" "&amp;$J$1&amp;")"</f>
        <v>Bag (PolyGlycolic Acid Pellets)</v>
      </c>
      <c r="G59" s="54" t="str">
        <f xml:space="preserve"> [1]Enums!$A$9&amp;" ("&amp;J59&amp;" "&amp;$J$1&amp;")"</f>
        <v>Sack (PolyGlycolic Acid Pellets)</v>
      </c>
      <c r="H59" s="54" t="str">
        <f xml:space="preserve"> [1]Enums!$A$12&amp;" ("&amp;J59&amp;" "&amp;$J$1&amp;")"</f>
        <v>Powder Keg (PolyGlycolic Acid Pellets)</v>
      </c>
      <c r="I59" s="54" t="str">
        <f xml:space="preserve"> [1]Enums!$A$15&amp;" ("&amp;J59&amp;" "&amp;$J$1&amp;")"</f>
        <v>Chemical Silo (PolyGlycolic Acid Pellets)</v>
      </c>
      <c r="J59" s="54" t="str">
        <f>[1]Polymers!$B59</f>
        <v>PolyGlycolic Acid</v>
      </c>
      <c r="K59">
        <v>1</v>
      </c>
      <c r="L59">
        <v>10</v>
      </c>
    </row>
    <row r="60" spans="1:12" x14ac:dyDescent="0.2">
      <c r="A60" s="4" t="str">
        <f>[1]Enums!$A$94</f>
        <v>1.0.0</v>
      </c>
      <c r="B60" s="21" t="s">
        <v>2532</v>
      </c>
      <c r="C60" s="21" t="s">
        <v>2533</v>
      </c>
      <c r="D60" s="21" t="s">
        <v>2534</v>
      </c>
      <c r="E60" s="21" t="s">
        <v>2535</v>
      </c>
      <c r="F60" s="54" t="str">
        <f xml:space="preserve"> [1]Enums!$A$6&amp;" ("&amp;J60&amp;" "&amp;$J$1&amp;")"</f>
        <v>Bag (PolyHexamethylene Adipamide Pellets)</v>
      </c>
      <c r="G60" s="54" t="str">
        <f xml:space="preserve"> [1]Enums!$A$9&amp;" ("&amp;J60&amp;" "&amp;$J$1&amp;")"</f>
        <v>Sack (PolyHexamethylene Adipamide Pellets)</v>
      </c>
      <c r="H60" s="54" t="str">
        <f xml:space="preserve"> [1]Enums!$A$12&amp;" ("&amp;J60&amp;" "&amp;$J$1&amp;")"</f>
        <v>Powder Keg (PolyHexamethylene Adipamide Pellets)</v>
      </c>
      <c r="I60" s="54" t="str">
        <f xml:space="preserve"> [1]Enums!$A$15&amp;" ("&amp;J60&amp;" "&amp;$J$1&amp;")"</f>
        <v>Chemical Silo (PolyHexamethylene Adipamide Pellets)</v>
      </c>
      <c r="J60" s="54" t="str">
        <f>[1]Polymers!$B60</f>
        <v>PolyHexamethylene Adipamide</v>
      </c>
      <c r="K60">
        <v>1</v>
      </c>
      <c r="L60">
        <v>10</v>
      </c>
    </row>
    <row r="61" spans="1:12" x14ac:dyDescent="0.2">
      <c r="A61" s="4" t="str">
        <f>[1]Enums!$A$94</f>
        <v>1.0.0</v>
      </c>
      <c r="B61" s="21" t="s">
        <v>2536</v>
      </c>
      <c r="C61" s="21" t="s">
        <v>2537</v>
      </c>
      <c r="D61" s="21" t="s">
        <v>2538</v>
      </c>
      <c r="E61" s="21" t="s">
        <v>2539</v>
      </c>
      <c r="F61" s="54" t="str">
        <f xml:space="preserve"> [1]Enums!$A$6&amp;" ("&amp;J61&amp;" "&amp;$J$1&amp;")"</f>
        <v>Bag (PolyHexamethylene Sebacamide Pellets)</v>
      </c>
      <c r="G61" s="54" t="str">
        <f xml:space="preserve"> [1]Enums!$A$9&amp;" ("&amp;J61&amp;" "&amp;$J$1&amp;")"</f>
        <v>Sack (PolyHexamethylene Sebacamide Pellets)</v>
      </c>
      <c r="H61" s="54" t="str">
        <f xml:space="preserve"> [1]Enums!$A$12&amp;" ("&amp;J61&amp;" "&amp;$J$1&amp;")"</f>
        <v>Powder Keg (PolyHexamethylene Sebacamide Pellets)</v>
      </c>
      <c r="I61" s="54" t="str">
        <f xml:space="preserve"> [1]Enums!$A$15&amp;" ("&amp;J61&amp;" "&amp;$J$1&amp;")"</f>
        <v>Chemical Silo (PolyHexamethylene Sebacamide Pellets)</v>
      </c>
      <c r="J61" s="54" t="str">
        <f>[1]Polymers!$B61</f>
        <v>PolyHexamethylene Sebacamide</v>
      </c>
      <c r="K61">
        <v>1</v>
      </c>
      <c r="L61">
        <v>10</v>
      </c>
    </row>
    <row r="62" spans="1:12" x14ac:dyDescent="0.2">
      <c r="A62" s="4" t="str">
        <f>[1]Enums!$A$94</f>
        <v>1.0.0</v>
      </c>
      <c r="B62" s="21" t="s">
        <v>2540</v>
      </c>
      <c r="C62" s="21" t="s">
        <v>2541</v>
      </c>
      <c r="D62" s="21" t="s">
        <v>2542</v>
      </c>
      <c r="E62" s="21" t="s">
        <v>2543</v>
      </c>
      <c r="F62" s="54" t="str">
        <f xml:space="preserve"> [1]Enums!$A$6&amp;" ("&amp;J62&amp;" "&amp;$J$1&amp;")"</f>
        <v>Bag (PolyHydroxyalkanoate Pellets)</v>
      </c>
      <c r="G62" s="54" t="str">
        <f xml:space="preserve"> [1]Enums!$A$9&amp;" ("&amp;J62&amp;" "&amp;$J$1&amp;")"</f>
        <v>Sack (PolyHydroxyalkanoate Pellets)</v>
      </c>
      <c r="H62" s="54" t="str">
        <f xml:space="preserve"> [1]Enums!$A$12&amp;" ("&amp;J62&amp;" "&amp;$J$1&amp;")"</f>
        <v>Powder Keg (PolyHydroxyalkanoate Pellets)</v>
      </c>
      <c r="I62" s="54" t="str">
        <f xml:space="preserve"> [1]Enums!$A$15&amp;" ("&amp;J62&amp;" "&amp;$J$1&amp;")"</f>
        <v>Chemical Silo (PolyHydroxyalkanoate Pellets)</v>
      </c>
      <c r="J62" s="54" t="str">
        <f>[1]Polymers!$B62</f>
        <v>PolyHydroxyalkanoate</v>
      </c>
      <c r="K62">
        <v>1</v>
      </c>
      <c r="L62">
        <v>10</v>
      </c>
    </row>
    <row r="63" spans="1:12" x14ac:dyDescent="0.2">
      <c r="A63" s="4" t="str">
        <f>[1]Enums!$A$94</f>
        <v>1.0.0</v>
      </c>
      <c r="B63" s="21" t="s">
        <v>2544</v>
      </c>
      <c r="C63" s="21" t="s">
        <v>2545</v>
      </c>
      <c r="D63" s="21" t="s">
        <v>2546</v>
      </c>
      <c r="E63" s="21" t="s">
        <v>2547</v>
      </c>
      <c r="F63" s="54" t="str">
        <f xml:space="preserve"> [1]Enums!$A$6&amp;" ("&amp;J63&amp;" "&amp;$J$1&amp;")"</f>
        <v>Bag (PolyHydroxybutyrate-Co-Hydroxyvalerate Pellets)</v>
      </c>
      <c r="G63" s="54" t="str">
        <f xml:space="preserve"> [1]Enums!$A$9&amp;" ("&amp;J63&amp;" "&amp;$J$1&amp;")"</f>
        <v>Sack (PolyHydroxybutyrate-Co-Hydroxyvalerate Pellets)</v>
      </c>
      <c r="H63" s="54" t="str">
        <f xml:space="preserve"> [1]Enums!$A$12&amp;" ("&amp;J63&amp;" "&amp;$J$1&amp;")"</f>
        <v>Powder Keg (PolyHydroxybutyrate-Co-Hydroxyvalerate Pellets)</v>
      </c>
      <c r="I63" s="54" t="str">
        <f xml:space="preserve"> [1]Enums!$A$15&amp;" ("&amp;J63&amp;" "&amp;$J$1&amp;")"</f>
        <v>Chemical Silo (PolyHydroxybutyrate-Co-Hydroxyvalerate Pellets)</v>
      </c>
      <c r="J63" s="54" t="str">
        <f>[1]Polymers!$B63</f>
        <v>PolyHydroxybutyrate-Co-Hydroxyvalerate</v>
      </c>
      <c r="K63">
        <v>1</v>
      </c>
      <c r="L63">
        <v>10</v>
      </c>
    </row>
    <row r="64" spans="1:12" x14ac:dyDescent="0.2">
      <c r="A64" s="4" t="str">
        <f>[1]Enums!$A$94</f>
        <v>1.0.0</v>
      </c>
      <c r="B64" s="21" t="s">
        <v>2548</v>
      </c>
      <c r="C64" s="21" t="s">
        <v>2549</v>
      </c>
      <c r="D64" s="21" t="s">
        <v>2550</v>
      </c>
      <c r="E64" s="21" t="s">
        <v>2551</v>
      </c>
      <c r="F64" s="54" t="str">
        <f xml:space="preserve"> [1]Enums!$A$6&amp;" ("&amp;J64&amp;" "&amp;$J$1&amp;")"</f>
        <v>Bag (PolyImide Pellets)</v>
      </c>
      <c r="G64" s="54" t="str">
        <f xml:space="preserve"> [1]Enums!$A$9&amp;" ("&amp;J64&amp;" "&amp;$J$1&amp;")"</f>
        <v>Sack (PolyImide Pellets)</v>
      </c>
      <c r="H64" s="54" t="str">
        <f xml:space="preserve"> [1]Enums!$A$12&amp;" ("&amp;J64&amp;" "&amp;$J$1&amp;")"</f>
        <v>Powder Keg (PolyImide Pellets)</v>
      </c>
      <c r="I64" s="54" t="str">
        <f xml:space="preserve"> [1]Enums!$A$15&amp;" ("&amp;J64&amp;" "&amp;$J$1&amp;")"</f>
        <v>Chemical Silo (PolyImide Pellets)</v>
      </c>
      <c r="J64" s="54" t="str">
        <f>[1]Polymers!$B64</f>
        <v>PolyImide</v>
      </c>
      <c r="K64">
        <v>1</v>
      </c>
      <c r="L64">
        <v>10</v>
      </c>
    </row>
    <row r="65" spans="1:12" x14ac:dyDescent="0.2">
      <c r="A65" s="4" t="str">
        <f>[1]Enums!$A$94</f>
        <v>1.0.0</v>
      </c>
      <c r="B65" s="21" t="s">
        <v>2552</v>
      </c>
      <c r="C65" s="21" t="s">
        <v>2553</v>
      </c>
      <c r="D65" s="21" t="s">
        <v>2554</v>
      </c>
      <c r="E65" s="21" t="s">
        <v>2555</v>
      </c>
      <c r="F65" s="54" t="str">
        <f xml:space="preserve"> [1]Enums!$A$6&amp;" ("&amp;J65&amp;" "&amp;$J$1&amp;")"</f>
        <v>Bag (PolyIsoBorynl Acrylate Pellets)</v>
      </c>
      <c r="G65" s="54" t="str">
        <f xml:space="preserve"> [1]Enums!$A$9&amp;" ("&amp;J65&amp;" "&amp;$J$1&amp;")"</f>
        <v>Sack (PolyIsoBorynl Acrylate Pellets)</v>
      </c>
      <c r="H65" s="54" t="str">
        <f xml:space="preserve"> [1]Enums!$A$12&amp;" ("&amp;J65&amp;" "&amp;$J$1&amp;")"</f>
        <v>Powder Keg (PolyIsoBorynl Acrylate Pellets)</v>
      </c>
      <c r="I65" s="54" t="str">
        <f xml:space="preserve"> [1]Enums!$A$15&amp;" ("&amp;J65&amp;" "&amp;$J$1&amp;")"</f>
        <v>Chemical Silo (PolyIsoBorynl Acrylate Pellets)</v>
      </c>
      <c r="J65" s="54" t="str">
        <f>[1]Polymers!$B65</f>
        <v>PolyIsoBorynl Acrylate</v>
      </c>
      <c r="K65">
        <v>1</v>
      </c>
      <c r="L65">
        <v>10</v>
      </c>
    </row>
    <row r="66" spans="1:12" x14ac:dyDescent="0.2">
      <c r="A66" s="4" t="str">
        <f>[1]Enums!$A$94</f>
        <v>1.0.0</v>
      </c>
      <c r="B66" s="21" t="s">
        <v>2556</v>
      </c>
      <c r="C66" s="21" t="s">
        <v>2557</v>
      </c>
      <c r="D66" s="21" t="s">
        <v>2558</v>
      </c>
      <c r="E66" s="21" t="s">
        <v>2559</v>
      </c>
      <c r="F66" s="54" t="str">
        <f xml:space="preserve"> [1]Enums!$A$6&amp;" ("&amp;J66&amp;" "&amp;$J$1&amp;")"</f>
        <v>Bag (PolyIsoButyl Acrylate Pellets)</v>
      </c>
      <c r="G66" s="54" t="str">
        <f xml:space="preserve"> [1]Enums!$A$9&amp;" ("&amp;J66&amp;" "&amp;$J$1&amp;")"</f>
        <v>Sack (PolyIsoButyl Acrylate Pellets)</v>
      </c>
      <c r="H66" s="54" t="str">
        <f xml:space="preserve"> [1]Enums!$A$12&amp;" ("&amp;J66&amp;" "&amp;$J$1&amp;")"</f>
        <v>Powder Keg (PolyIsoButyl Acrylate Pellets)</v>
      </c>
      <c r="I66" s="54" t="str">
        <f xml:space="preserve"> [1]Enums!$A$15&amp;" ("&amp;J66&amp;" "&amp;$J$1&amp;")"</f>
        <v>Chemical Silo (PolyIsoButyl Acrylate Pellets)</v>
      </c>
      <c r="J66" s="54" t="str">
        <f>[1]Polymers!$B66</f>
        <v>PolyIsoButyl Acrylate</v>
      </c>
      <c r="K66">
        <v>1</v>
      </c>
      <c r="L66">
        <v>10</v>
      </c>
    </row>
    <row r="67" spans="1:12" x14ac:dyDescent="0.2">
      <c r="A67" s="4" t="str">
        <f>[1]Enums!$A$94</f>
        <v>1.0.0</v>
      </c>
      <c r="B67" s="21" t="s">
        <v>2560</v>
      </c>
      <c r="C67" s="21" t="s">
        <v>2561</v>
      </c>
      <c r="D67" s="21" t="s">
        <v>2562</v>
      </c>
      <c r="E67" s="21" t="s">
        <v>2563</v>
      </c>
      <c r="F67" s="54" t="str">
        <f xml:space="preserve"> [1]Enums!$A$6&amp;" ("&amp;J67&amp;" "&amp;$J$1&amp;")"</f>
        <v>Bag (PolyIsoButylene Pellets)</v>
      </c>
      <c r="G67" s="54" t="str">
        <f xml:space="preserve"> [1]Enums!$A$9&amp;" ("&amp;J67&amp;" "&amp;$J$1&amp;")"</f>
        <v>Sack (PolyIsoButylene Pellets)</v>
      </c>
      <c r="H67" s="54" t="str">
        <f xml:space="preserve"> [1]Enums!$A$12&amp;" ("&amp;J67&amp;" "&amp;$J$1&amp;")"</f>
        <v>Powder Keg (PolyIsoButylene Pellets)</v>
      </c>
      <c r="I67" s="54" t="str">
        <f xml:space="preserve"> [1]Enums!$A$15&amp;" ("&amp;J67&amp;" "&amp;$J$1&amp;")"</f>
        <v>Chemical Silo (PolyIsoButylene Pellets)</v>
      </c>
      <c r="J67" s="54" t="str">
        <f>[1]Polymers!$B67</f>
        <v>PolyIsoButylene</v>
      </c>
      <c r="K67">
        <v>1</v>
      </c>
      <c r="L67">
        <v>10</v>
      </c>
    </row>
    <row r="68" spans="1:12" x14ac:dyDescent="0.2">
      <c r="A68" s="4" t="str">
        <f>[1]Enums!$A$94</f>
        <v>1.0.0</v>
      </c>
      <c r="B68" s="21" t="s">
        <v>2564</v>
      </c>
      <c r="C68" s="21" t="s">
        <v>2565</v>
      </c>
      <c r="D68" s="21" t="s">
        <v>2566</v>
      </c>
      <c r="E68" s="21" t="s">
        <v>2567</v>
      </c>
      <c r="F68" s="54" t="str">
        <f xml:space="preserve"> [1]Enums!$A$6&amp;" ("&amp;J68&amp;" "&amp;$J$1&amp;")"</f>
        <v>Bag (PolyIsoPrene Pellets)</v>
      </c>
      <c r="G68" s="54" t="str">
        <f xml:space="preserve"> [1]Enums!$A$9&amp;" ("&amp;J68&amp;" "&amp;$J$1&amp;")"</f>
        <v>Sack (PolyIsoPrene Pellets)</v>
      </c>
      <c r="H68" s="54" t="str">
        <f xml:space="preserve"> [1]Enums!$A$12&amp;" ("&amp;J68&amp;" "&amp;$J$1&amp;")"</f>
        <v>Powder Keg (PolyIsoPrene Pellets)</v>
      </c>
      <c r="I68" s="54" t="str">
        <f xml:space="preserve"> [1]Enums!$A$15&amp;" ("&amp;J68&amp;" "&amp;$J$1&amp;")"</f>
        <v>Chemical Silo (PolyIsoPrene Pellets)</v>
      </c>
      <c r="J68" s="54" t="str">
        <f>[1]Polymers!$B$68</f>
        <v>PolyIsoPrene</v>
      </c>
      <c r="K68">
        <v>1</v>
      </c>
      <c r="L68">
        <v>10</v>
      </c>
    </row>
    <row r="69" spans="1:12" x14ac:dyDescent="0.2">
      <c r="A69" s="4" t="str">
        <f>[1]Enums!$A$94</f>
        <v>1.0.0</v>
      </c>
      <c r="B69" s="21" t="s">
        <v>2568</v>
      </c>
      <c r="C69" s="21" t="s">
        <v>2569</v>
      </c>
      <c r="D69" s="21" t="s">
        <v>2570</v>
      </c>
      <c r="E69" s="21" t="s">
        <v>2571</v>
      </c>
      <c r="F69" s="54" t="str">
        <f xml:space="preserve"> [1]Enums!$A$6&amp;" ("&amp;J69&amp;" "&amp;$J$1&amp;")"</f>
        <v>Bag (PolyLactic Acid Pellets)</v>
      </c>
      <c r="G69" s="54" t="str">
        <f xml:space="preserve"> [1]Enums!$A$9&amp;" ("&amp;J69&amp;" "&amp;$J$1&amp;")"</f>
        <v>Sack (PolyLactic Acid Pellets)</v>
      </c>
      <c r="H69" s="54" t="str">
        <f xml:space="preserve"> [1]Enums!$A$12&amp;" ("&amp;J69&amp;" "&amp;$J$1&amp;")"</f>
        <v>Powder Keg (PolyLactic Acid Pellets)</v>
      </c>
      <c r="I69" s="54" t="str">
        <f xml:space="preserve"> [1]Enums!$A$15&amp;" ("&amp;J69&amp;" "&amp;$J$1&amp;")"</f>
        <v>Chemical Silo (PolyLactic Acid Pellets)</v>
      </c>
      <c r="J69" s="54" t="str">
        <f>[1]Polymers!$B69</f>
        <v>PolyLactic Acid</v>
      </c>
      <c r="K69">
        <v>1</v>
      </c>
      <c r="L69">
        <v>10</v>
      </c>
    </row>
    <row r="70" spans="1:12" x14ac:dyDescent="0.2">
      <c r="A70" s="4" t="str">
        <f>[1]Enums!$A$94</f>
        <v>1.0.0</v>
      </c>
      <c r="B70" s="21" t="s">
        <v>2572</v>
      </c>
      <c r="C70" s="21" t="s">
        <v>2573</v>
      </c>
      <c r="D70" s="21" t="s">
        <v>2574</v>
      </c>
      <c r="E70" s="21" t="s">
        <v>2575</v>
      </c>
      <c r="F70" s="54" t="str">
        <f xml:space="preserve"> [1]Enums!$A$6&amp;" ("&amp;J70&amp;" "&amp;$J$1&amp;")"</f>
        <v>Bag (PolyLactic-Co-Glycolic Acid Pellets)</v>
      </c>
      <c r="G70" s="54" t="str">
        <f xml:space="preserve"> [1]Enums!$A$9&amp;" ("&amp;J70&amp;" "&amp;$J$1&amp;")"</f>
        <v>Sack (PolyLactic-Co-Glycolic Acid Pellets)</v>
      </c>
      <c r="H70" s="54" t="str">
        <f xml:space="preserve"> [1]Enums!$A$12&amp;" ("&amp;J70&amp;" "&amp;$J$1&amp;")"</f>
        <v>Powder Keg (PolyLactic-Co-Glycolic Acid Pellets)</v>
      </c>
      <c r="I70" s="54" t="str">
        <f xml:space="preserve"> [1]Enums!$A$15&amp;" ("&amp;J70&amp;" "&amp;$J$1&amp;")"</f>
        <v>Chemical Silo (PolyLactic-Co-Glycolic Acid Pellets)</v>
      </c>
      <c r="J70" s="54" t="str">
        <f>[1]Polymers!$B70</f>
        <v>PolyLactic-Co-Glycolic Acid</v>
      </c>
      <c r="K70">
        <v>1</v>
      </c>
      <c r="L70">
        <v>10</v>
      </c>
    </row>
    <row r="71" spans="1:12" x14ac:dyDescent="0.2">
      <c r="A71" s="4" t="str">
        <f>[1]Enums!$A$94</f>
        <v>1.0.0</v>
      </c>
      <c r="B71" s="21" t="s">
        <v>2576</v>
      </c>
      <c r="C71" s="21" t="s">
        <v>2577</v>
      </c>
      <c r="D71" s="21" t="s">
        <v>2578</v>
      </c>
      <c r="E71" s="21" t="s">
        <v>2579</v>
      </c>
      <c r="F71" s="54" t="str">
        <f xml:space="preserve"> [1]Enums!$A$6&amp;" ("&amp;J71&amp;" "&amp;$J$1&amp;")"</f>
        <v>Bag (PolyMethyl Acrylate Pellets)</v>
      </c>
      <c r="G71" s="54" t="str">
        <f xml:space="preserve"> [1]Enums!$A$9&amp;" ("&amp;J71&amp;" "&amp;$J$1&amp;")"</f>
        <v>Sack (PolyMethyl Acrylate Pellets)</v>
      </c>
      <c r="H71" s="54" t="str">
        <f xml:space="preserve"> [1]Enums!$A$12&amp;" ("&amp;J71&amp;" "&amp;$J$1&amp;")"</f>
        <v>Powder Keg (PolyMethyl Acrylate Pellets)</v>
      </c>
      <c r="I71" s="54" t="str">
        <f xml:space="preserve"> [1]Enums!$A$15&amp;" ("&amp;J71&amp;" "&amp;$J$1&amp;")"</f>
        <v>Chemical Silo (PolyMethyl Acrylate Pellets)</v>
      </c>
      <c r="J71" s="54" t="str">
        <f>[1]Polymers!$B71</f>
        <v>PolyMethyl Acrylate</v>
      </c>
      <c r="K71">
        <v>1</v>
      </c>
      <c r="L71">
        <v>10</v>
      </c>
    </row>
    <row r="72" spans="1:12" x14ac:dyDescent="0.2">
      <c r="A72" s="4" t="str">
        <f>[1]Enums!$A$94</f>
        <v>1.0.0</v>
      </c>
      <c r="B72" s="21" t="s">
        <v>2580</v>
      </c>
      <c r="C72" s="21" t="s">
        <v>2581</v>
      </c>
      <c r="D72" s="21" t="s">
        <v>2582</v>
      </c>
      <c r="E72" s="21" t="s">
        <v>2583</v>
      </c>
      <c r="F72" s="54" t="str">
        <f xml:space="preserve"> [1]Enums!$A$6&amp;" ("&amp;J72&amp;" "&amp;$J$1&amp;")"</f>
        <v>Bag (PolyMethyl Cyanoacrylate Pellets)</v>
      </c>
      <c r="G72" s="54" t="str">
        <f xml:space="preserve"> [1]Enums!$A$9&amp;" ("&amp;J72&amp;" "&amp;$J$1&amp;")"</f>
        <v>Sack (PolyMethyl Cyanoacrylate Pellets)</v>
      </c>
      <c r="H72" s="54" t="str">
        <f xml:space="preserve"> [1]Enums!$A$12&amp;" ("&amp;J72&amp;" "&amp;$J$1&amp;")"</f>
        <v>Powder Keg (PolyMethyl Cyanoacrylate Pellets)</v>
      </c>
      <c r="I72" s="54" t="str">
        <f xml:space="preserve"> [1]Enums!$A$15&amp;" ("&amp;J72&amp;" "&amp;$J$1&amp;")"</f>
        <v>Chemical Silo (PolyMethyl Cyanoacrylate Pellets)</v>
      </c>
      <c r="J72" s="54" t="str">
        <f>[1]Polymers!$B72</f>
        <v>PolyMethyl Cyanoacrylate</v>
      </c>
      <c r="K72">
        <v>1</v>
      </c>
      <c r="L72">
        <v>10</v>
      </c>
    </row>
    <row r="73" spans="1:12" x14ac:dyDescent="0.2">
      <c r="A73" s="4" t="str">
        <f>[1]Enums!$A$94</f>
        <v>1.0.0</v>
      </c>
      <c r="B73" s="21" t="s">
        <v>2584</v>
      </c>
      <c r="C73" s="21" t="s">
        <v>2585</v>
      </c>
      <c r="D73" s="21" t="s">
        <v>2586</v>
      </c>
      <c r="E73" s="21" t="s">
        <v>2587</v>
      </c>
      <c r="F73" s="54" t="str">
        <f xml:space="preserve"> [1]Enums!$A$6&amp;" ("&amp;J73&amp;" "&amp;$J$1&amp;")"</f>
        <v>Bag (PolyMethyl Methacrylate Pellets)</v>
      </c>
      <c r="G73" s="54" t="str">
        <f xml:space="preserve"> [1]Enums!$A$9&amp;" ("&amp;J73&amp;" "&amp;$J$1&amp;")"</f>
        <v>Sack (PolyMethyl Methacrylate Pellets)</v>
      </c>
      <c r="H73" s="54" t="str">
        <f xml:space="preserve"> [1]Enums!$A$12&amp;" ("&amp;J73&amp;" "&amp;$J$1&amp;")"</f>
        <v>Powder Keg (PolyMethyl Methacrylate Pellets)</v>
      </c>
      <c r="I73" s="54" t="str">
        <f xml:space="preserve"> [1]Enums!$A$15&amp;" ("&amp;J73&amp;" "&amp;$J$1&amp;")"</f>
        <v>Chemical Silo (PolyMethyl Methacrylate Pellets)</v>
      </c>
      <c r="J73" s="54" t="str">
        <f>[1]Polymers!$B73</f>
        <v>PolyMethyl Methacrylate</v>
      </c>
      <c r="K73">
        <v>1</v>
      </c>
      <c r="L73">
        <v>10</v>
      </c>
    </row>
    <row r="74" spans="1:12" x14ac:dyDescent="0.2">
      <c r="A74" s="4" t="str">
        <f>[1]Enums!$A$94</f>
        <v>1.0.0</v>
      </c>
      <c r="B74" s="21" t="s">
        <v>2588</v>
      </c>
      <c r="C74" s="21" t="s">
        <v>2589</v>
      </c>
      <c r="D74" s="21" t="s">
        <v>2590</v>
      </c>
      <c r="E74" s="21" t="s">
        <v>2591</v>
      </c>
      <c r="F74" s="54" t="str">
        <f xml:space="preserve"> [1]Enums!$A$6&amp;" ("&amp;J74&amp;" "&amp;$J$1&amp;")"</f>
        <v>Bag (PolyM-Methyl Styrene Pellets)</v>
      </c>
      <c r="G74" s="54" t="str">
        <f xml:space="preserve"> [1]Enums!$A$9&amp;" ("&amp;J74&amp;" "&amp;$J$1&amp;")"</f>
        <v>Sack (PolyM-Methyl Styrene Pellets)</v>
      </c>
      <c r="H74" s="54" t="str">
        <f xml:space="preserve"> [1]Enums!$A$12&amp;" ("&amp;J74&amp;" "&amp;$J$1&amp;")"</f>
        <v>Powder Keg (PolyM-Methyl Styrene Pellets)</v>
      </c>
      <c r="I74" s="54" t="str">
        <f xml:space="preserve"> [1]Enums!$A$15&amp;" ("&amp;J74&amp;" "&amp;$J$1&amp;")"</f>
        <v>Chemical Silo (PolyM-Methyl Styrene Pellets)</v>
      </c>
      <c r="J74" s="54" t="str">
        <f>[1]Polymers!$B74</f>
        <v>PolyM-Methyl Styrene</v>
      </c>
      <c r="K74">
        <v>1</v>
      </c>
      <c r="L74">
        <v>10</v>
      </c>
    </row>
    <row r="75" spans="1:12" x14ac:dyDescent="0.2">
      <c r="A75" s="4" t="str">
        <f>[1]Enums!$A$94</f>
        <v>1.0.0</v>
      </c>
      <c r="B75" s="21" t="s">
        <v>2592</v>
      </c>
      <c r="C75" s="21" t="s">
        <v>2593</v>
      </c>
      <c r="D75" s="21" t="s">
        <v>2594</v>
      </c>
      <c r="E75" s="21" t="s">
        <v>2595</v>
      </c>
      <c r="F75" s="54" t="str">
        <f xml:space="preserve"> [1]Enums!$A$6&amp;" ("&amp;J75&amp;" "&amp;$J$1&amp;")"</f>
        <v>Bag (PolyM-Phenylene Isophthalamide Pellets)</v>
      </c>
      <c r="G75" s="54" t="str">
        <f xml:space="preserve"> [1]Enums!$A$9&amp;" ("&amp;J75&amp;" "&amp;$J$1&amp;")"</f>
        <v>Sack (PolyM-Phenylene Isophthalamide Pellets)</v>
      </c>
      <c r="H75" s="54" t="str">
        <f xml:space="preserve"> [1]Enums!$A$12&amp;" ("&amp;J75&amp;" "&amp;$J$1&amp;")"</f>
        <v>Powder Keg (PolyM-Phenylene Isophthalamide Pellets)</v>
      </c>
      <c r="I75" s="54" t="str">
        <f xml:space="preserve"> [1]Enums!$A$15&amp;" ("&amp;J75&amp;" "&amp;$J$1&amp;")"</f>
        <v>Chemical Silo (PolyM-Phenylene Isophthalamide Pellets)</v>
      </c>
      <c r="J75" s="54" t="str">
        <f>[1]Polymers!$B75</f>
        <v>PolyM-Phenylene Isophthalamide</v>
      </c>
      <c r="K75">
        <v>1</v>
      </c>
      <c r="L75">
        <v>10</v>
      </c>
    </row>
    <row r="76" spans="1:12" x14ac:dyDescent="0.2">
      <c r="A76" s="4" t="str">
        <f>[1]Enums!$A$94</f>
        <v>1.0.0</v>
      </c>
      <c r="B76" s="21" t="s">
        <v>2596</v>
      </c>
      <c r="C76" s="21" t="s">
        <v>2597</v>
      </c>
      <c r="D76" s="21" t="s">
        <v>2598</v>
      </c>
      <c r="E76" s="21" t="s">
        <v>2599</v>
      </c>
      <c r="F76" s="54" t="str">
        <f xml:space="preserve"> [1]Enums!$A$6&amp;" ("&amp;J76&amp;" "&amp;$J$1&amp;")"</f>
        <v>Bag (PolyN-Butyl Acrylate Pellets)</v>
      </c>
      <c r="G76" s="54" t="str">
        <f xml:space="preserve"> [1]Enums!$A$9&amp;" ("&amp;J76&amp;" "&amp;$J$1&amp;")"</f>
        <v>Sack (PolyN-Butyl Acrylate Pellets)</v>
      </c>
      <c r="H76" s="54" t="str">
        <f xml:space="preserve"> [1]Enums!$A$12&amp;" ("&amp;J76&amp;" "&amp;$J$1&amp;")"</f>
        <v>Powder Keg (PolyN-Butyl Acrylate Pellets)</v>
      </c>
      <c r="I76" s="54" t="str">
        <f xml:space="preserve"> [1]Enums!$A$15&amp;" ("&amp;J76&amp;" "&amp;$J$1&amp;")"</f>
        <v>Chemical Silo (PolyN-Butyl Acrylate Pellets)</v>
      </c>
      <c r="J76" s="54" t="str">
        <f>[1]Polymers!$B76</f>
        <v>PolyN-Butyl Acrylate</v>
      </c>
      <c r="K76">
        <v>1</v>
      </c>
      <c r="L76">
        <v>10</v>
      </c>
    </row>
    <row r="77" spans="1:12" x14ac:dyDescent="0.2">
      <c r="A77" s="4" t="str">
        <f>[1]Enums!$A$94</f>
        <v>1.0.0</v>
      </c>
      <c r="B77" s="21" t="s">
        <v>2600</v>
      </c>
      <c r="C77" s="21" t="s">
        <v>2601</v>
      </c>
      <c r="D77" s="21" t="s">
        <v>2602</v>
      </c>
      <c r="E77" s="21" t="s">
        <v>2603</v>
      </c>
      <c r="F77" s="54" t="str">
        <f xml:space="preserve"> [1]Enums!$A$6&amp;" ("&amp;J77&amp;" "&amp;$J$1&amp;")"</f>
        <v>Bag (PolyOxymethylene Pellets)</v>
      </c>
      <c r="G77" s="54" t="str">
        <f xml:space="preserve"> [1]Enums!$A$9&amp;" ("&amp;J77&amp;" "&amp;$J$1&amp;")"</f>
        <v>Sack (PolyOxymethylene Pellets)</v>
      </c>
      <c r="H77" s="54" t="str">
        <f xml:space="preserve"> [1]Enums!$A$12&amp;" ("&amp;J77&amp;" "&amp;$J$1&amp;")"</f>
        <v>Powder Keg (PolyOxymethylene Pellets)</v>
      </c>
      <c r="I77" s="54" t="str">
        <f xml:space="preserve"> [1]Enums!$A$15&amp;" ("&amp;J77&amp;" "&amp;$J$1&amp;")"</f>
        <v>Chemical Silo (PolyOxymethylene Pellets)</v>
      </c>
      <c r="J77" s="54" t="str">
        <f>[1]Polymers!$B77</f>
        <v>PolyOxymethylene</v>
      </c>
      <c r="K77">
        <v>1</v>
      </c>
      <c r="L77">
        <v>10</v>
      </c>
    </row>
    <row r="78" spans="1:12" x14ac:dyDescent="0.2">
      <c r="A78" s="4" t="str">
        <f>[1]Enums!$A$94</f>
        <v>1.0.0</v>
      </c>
      <c r="B78" s="21" t="s">
        <v>2604</v>
      </c>
      <c r="C78" s="21" t="s">
        <v>2605</v>
      </c>
      <c r="D78" s="21" t="s">
        <v>2606</v>
      </c>
      <c r="E78" s="21" t="s">
        <v>2607</v>
      </c>
      <c r="F78" s="54" t="str">
        <f xml:space="preserve"> [1]Enums!$A$6&amp;" ("&amp;J78&amp;" "&amp;$J$1&amp;")"</f>
        <v>Bag (PolyPentamethylene Hexamethylene Dicarbamate Pellets)</v>
      </c>
      <c r="G78" s="54" t="str">
        <f xml:space="preserve"> [1]Enums!$A$9&amp;" ("&amp;J78&amp;" "&amp;$J$1&amp;")"</f>
        <v>Sack (PolyPentamethylene Hexamethylene Dicarbamate Pellets)</v>
      </c>
      <c r="H78" s="54" t="str">
        <f xml:space="preserve"> [1]Enums!$A$12&amp;" ("&amp;J78&amp;" "&amp;$J$1&amp;")"</f>
        <v>Powder Keg (PolyPentamethylene Hexamethylene Dicarbamate Pellets)</v>
      </c>
      <c r="I78" s="54" t="str">
        <f xml:space="preserve"> [1]Enums!$A$15&amp;" ("&amp;J78&amp;" "&amp;$J$1&amp;")"</f>
        <v>Chemical Silo (PolyPentamethylene Hexamethylene Dicarbamate Pellets)</v>
      </c>
      <c r="J78" s="54" t="str">
        <f>[1]Polymers!$B78</f>
        <v>PolyPentamethylene Hexamethylene Dicarbamate</v>
      </c>
      <c r="K78">
        <v>1</v>
      </c>
      <c r="L78">
        <v>10</v>
      </c>
    </row>
    <row r="79" spans="1:12" x14ac:dyDescent="0.2">
      <c r="A79" s="4" t="str">
        <f>[1]Enums!$A$94</f>
        <v>1.0.0</v>
      </c>
      <c r="B79" s="21" t="s">
        <v>2608</v>
      </c>
      <c r="C79" s="21" t="s">
        <v>2609</v>
      </c>
      <c r="D79" s="21" t="s">
        <v>2610</v>
      </c>
      <c r="E79" s="21" t="s">
        <v>2611</v>
      </c>
      <c r="F79" s="54" t="str">
        <f xml:space="preserve"> [1]Enums!$A$6&amp;" ("&amp;J79&amp;" "&amp;$J$1&amp;")"</f>
        <v>Bag (PolyPhenol Pellets)</v>
      </c>
      <c r="G79" s="54" t="str">
        <f xml:space="preserve"> [1]Enums!$A$9&amp;" ("&amp;J79&amp;" "&amp;$J$1&amp;")"</f>
        <v>Sack (PolyPhenol Pellets)</v>
      </c>
      <c r="H79" s="54" t="str">
        <f xml:space="preserve"> [1]Enums!$A$12&amp;" ("&amp;J79&amp;" "&amp;$J$1&amp;")"</f>
        <v>Powder Keg (PolyPhenol Pellets)</v>
      </c>
      <c r="I79" s="54" t="str">
        <f xml:space="preserve"> [1]Enums!$A$15&amp;" ("&amp;J79&amp;" "&amp;$J$1&amp;")"</f>
        <v>Chemical Silo (PolyPhenol Pellets)</v>
      </c>
      <c r="J79" s="54" t="str">
        <f>[1]Polymers!$B79</f>
        <v>PolyPhenol</v>
      </c>
      <c r="K79">
        <v>1</v>
      </c>
      <c r="L79">
        <v>10</v>
      </c>
    </row>
    <row r="80" spans="1:12" x14ac:dyDescent="0.2">
      <c r="A80" s="4" t="str">
        <f>[1]Enums!$A$94</f>
        <v>1.0.0</v>
      </c>
      <c r="B80" s="21" t="s">
        <v>2612</v>
      </c>
      <c r="C80" s="21" t="s">
        <v>2613</v>
      </c>
      <c r="D80" s="21" t="s">
        <v>2614</v>
      </c>
      <c r="E80" s="21" t="s">
        <v>2615</v>
      </c>
      <c r="F80" s="54" t="str">
        <f xml:space="preserve"> [1]Enums!$A$6&amp;" ("&amp;J80&amp;" "&amp;$J$1&amp;")"</f>
        <v>Bag (PolyPhenylene Oxide Pellets)</v>
      </c>
      <c r="G80" s="54" t="str">
        <f xml:space="preserve"> [1]Enums!$A$9&amp;" ("&amp;J80&amp;" "&amp;$J$1&amp;")"</f>
        <v>Sack (PolyPhenylene Oxide Pellets)</v>
      </c>
      <c r="H80" s="54" t="str">
        <f xml:space="preserve"> [1]Enums!$A$12&amp;" ("&amp;J80&amp;" "&amp;$J$1&amp;")"</f>
        <v>Powder Keg (PolyPhenylene Oxide Pellets)</v>
      </c>
      <c r="I80" s="54" t="str">
        <f xml:space="preserve"> [1]Enums!$A$15&amp;" ("&amp;J80&amp;" "&amp;$J$1&amp;")"</f>
        <v>Chemical Silo (PolyPhenylene Oxide Pellets)</v>
      </c>
      <c r="J80" s="54" t="str">
        <f>[1]Polymers!$B80</f>
        <v>PolyPhenylene Oxide</v>
      </c>
      <c r="K80">
        <v>1</v>
      </c>
      <c r="L80">
        <v>10</v>
      </c>
    </row>
    <row r="81" spans="1:12" x14ac:dyDescent="0.2">
      <c r="A81" s="4" t="str">
        <f>[1]Enums!$A$94</f>
        <v>1.0.0</v>
      </c>
      <c r="B81" s="21" t="s">
        <v>2616</v>
      </c>
      <c r="C81" s="21" t="s">
        <v>2617</v>
      </c>
      <c r="D81" s="21" t="s">
        <v>2618</v>
      </c>
      <c r="E81" s="21" t="s">
        <v>2619</v>
      </c>
      <c r="F81" s="54" t="str">
        <f xml:space="preserve"> [1]Enums!$A$6&amp;" ("&amp;J81&amp;" "&amp;$J$1&amp;")"</f>
        <v>Bag (PolyPhosphazene Pellets)</v>
      </c>
      <c r="G81" s="54" t="str">
        <f xml:space="preserve"> [1]Enums!$A$9&amp;" ("&amp;J81&amp;" "&amp;$J$1&amp;")"</f>
        <v>Sack (PolyPhosphazene Pellets)</v>
      </c>
      <c r="H81" s="54" t="str">
        <f xml:space="preserve"> [1]Enums!$A$12&amp;" ("&amp;J81&amp;" "&amp;$J$1&amp;")"</f>
        <v>Powder Keg (PolyPhosphazene Pellets)</v>
      </c>
      <c r="I81" s="54" t="str">
        <f xml:space="preserve"> [1]Enums!$A$15&amp;" ("&amp;J81&amp;" "&amp;$J$1&amp;")"</f>
        <v>Chemical Silo (PolyPhosphazene Pellets)</v>
      </c>
      <c r="J81" s="54" t="str">
        <f>[1]Polymers!$B81</f>
        <v>PolyPhosphazene</v>
      </c>
      <c r="K81">
        <v>1</v>
      </c>
      <c r="L81">
        <v>10</v>
      </c>
    </row>
    <row r="82" spans="1:12" x14ac:dyDescent="0.2">
      <c r="A82" s="4" t="str">
        <f>[1]Enums!$A$94</f>
        <v>1.0.0</v>
      </c>
      <c r="B82" s="21" t="s">
        <v>2620</v>
      </c>
      <c r="C82" s="21" t="s">
        <v>2621</v>
      </c>
      <c r="D82" s="21" t="s">
        <v>2622</v>
      </c>
      <c r="E82" s="21" t="s">
        <v>2623</v>
      </c>
      <c r="F82" s="54" t="str">
        <f xml:space="preserve"> [1]Enums!$A$6&amp;" ("&amp;J82&amp;" "&amp;$J$1&amp;")"</f>
        <v>Bag (PolyP-Methyl Styrene Pellets)</v>
      </c>
      <c r="G82" s="54" t="str">
        <f xml:space="preserve"> [1]Enums!$A$9&amp;" ("&amp;J82&amp;" "&amp;$J$1&amp;")"</f>
        <v>Sack (PolyP-Methyl Styrene Pellets)</v>
      </c>
      <c r="H82" s="54" t="str">
        <f xml:space="preserve"> [1]Enums!$A$12&amp;" ("&amp;J82&amp;" "&amp;$J$1&amp;")"</f>
        <v>Powder Keg (PolyP-Methyl Styrene Pellets)</v>
      </c>
      <c r="I82" s="54" t="str">
        <f xml:space="preserve"> [1]Enums!$A$15&amp;" ("&amp;J82&amp;" "&amp;$J$1&amp;")"</f>
        <v>Chemical Silo (PolyP-Methyl Styrene Pellets)</v>
      </c>
      <c r="J82" s="54" t="str">
        <f>[1]Polymers!$B82</f>
        <v>PolyP-Methyl Styrene</v>
      </c>
      <c r="K82">
        <v>1</v>
      </c>
      <c r="L82">
        <v>10</v>
      </c>
    </row>
    <row r="83" spans="1:12" x14ac:dyDescent="0.2">
      <c r="A83" s="4" t="str">
        <f>[1]Enums!$A$94</f>
        <v>1.0.0</v>
      </c>
      <c r="B83" s="21" t="s">
        <v>2624</v>
      </c>
      <c r="C83" s="21" t="s">
        <v>2625</v>
      </c>
      <c r="D83" s="21" t="s">
        <v>2626</v>
      </c>
      <c r="E83" s="21" t="s">
        <v>2627</v>
      </c>
      <c r="F83" s="54" t="str">
        <f xml:space="preserve"> [1]Enums!$A$6&amp;" ("&amp;J83&amp;" "&amp;$J$1&amp;")"</f>
        <v>Bag (PolyP-Phenylene Sulphide Pellets)</v>
      </c>
      <c r="G83" s="54" t="str">
        <f xml:space="preserve"> [1]Enums!$A$9&amp;" ("&amp;J83&amp;" "&amp;$J$1&amp;")"</f>
        <v>Sack (PolyP-Phenylene Sulphide Pellets)</v>
      </c>
      <c r="H83" s="54" t="str">
        <f xml:space="preserve"> [1]Enums!$A$12&amp;" ("&amp;J83&amp;" "&amp;$J$1&amp;")"</f>
        <v>Powder Keg (PolyP-Phenylene Sulphide Pellets)</v>
      </c>
      <c r="I83" s="54" t="str">
        <f xml:space="preserve"> [1]Enums!$A$15&amp;" ("&amp;J83&amp;" "&amp;$J$1&amp;")"</f>
        <v>Chemical Silo (PolyP-Phenylene Sulphide Pellets)</v>
      </c>
      <c r="J83" s="54" t="str">
        <f>[1]Polymers!$B83</f>
        <v>PolyP-Phenylene Sulphide</v>
      </c>
      <c r="K83">
        <v>1</v>
      </c>
      <c r="L83">
        <v>10</v>
      </c>
    </row>
    <row r="84" spans="1:12" x14ac:dyDescent="0.2">
      <c r="A84" s="4" t="str">
        <f>[1]Enums!$A$94</f>
        <v>1.0.0</v>
      </c>
      <c r="B84" s="21" t="s">
        <v>2628</v>
      </c>
      <c r="C84" s="21" t="s">
        <v>2629</v>
      </c>
      <c r="D84" s="21" t="s">
        <v>2630</v>
      </c>
      <c r="E84" s="21" t="s">
        <v>2631</v>
      </c>
      <c r="F84" s="54" t="str">
        <f xml:space="preserve"> [1]Enums!$A$6&amp;" ("&amp;J84&amp;" "&amp;$J$1&amp;")"</f>
        <v>Bag (PolyP-Phenylene Terephthalamide Pellets)</v>
      </c>
      <c r="G84" s="54" t="str">
        <f xml:space="preserve"> [1]Enums!$A$9&amp;" ("&amp;J84&amp;" "&amp;$J$1&amp;")"</f>
        <v>Sack (PolyP-Phenylene Terephthalamide Pellets)</v>
      </c>
      <c r="H84" s="54" t="str">
        <f xml:space="preserve"> [1]Enums!$A$12&amp;" ("&amp;J84&amp;" "&amp;$J$1&amp;")"</f>
        <v>Powder Keg (PolyP-Phenylene Terephthalamide Pellets)</v>
      </c>
      <c r="I84" s="54" t="str">
        <f xml:space="preserve"> [1]Enums!$A$15&amp;" ("&amp;J84&amp;" "&amp;$J$1&amp;")"</f>
        <v>Chemical Silo (PolyP-Phenylene Terephthalamide Pellets)</v>
      </c>
      <c r="J84" s="54" t="str">
        <f>[1]Polymers!$B84</f>
        <v>PolyP-Phenylene Terephthalamide</v>
      </c>
      <c r="K84">
        <v>1</v>
      </c>
      <c r="L84">
        <v>10</v>
      </c>
    </row>
    <row r="85" spans="1:12" x14ac:dyDescent="0.2">
      <c r="A85" s="4" t="str">
        <f>[1]Enums!$A$94</f>
        <v>1.0.0</v>
      </c>
      <c r="B85" s="21" t="s">
        <v>2632</v>
      </c>
      <c r="C85" s="21" t="s">
        <v>2633</v>
      </c>
      <c r="D85" s="21" t="s">
        <v>2634</v>
      </c>
      <c r="E85" s="21" t="s">
        <v>2635</v>
      </c>
      <c r="F85" s="54" t="str">
        <f xml:space="preserve"> [1]Enums!$A$6&amp;" ("&amp;J85&amp;" "&amp;$J$1&amp;")"</f>
        <v>Bag (PolyPropylene Pellets)</v>
      </c>
      <c r="G85" s="54" t="str">
        <f xml:space="preserve"> [1]Enums!$A$9&amp;" ("&amp;J85&amp;" "&amp;$J$1&amp;")"</f>
        <v>Sack (PolyPropylene Pellets)</v>
      </c>
      <c r="H85" s="54" t="str">
        <f xml:space="preserve"> [1]Enums!$A$12&amp;" ("&amp;J85&amp;" "&amp;$J$1&amp;")"</f>
        <v>Powder Keg (PolyPropylene Pellets)</v>
      </c>
      <c r="I85" s="54" t="str">
        <f xml:space="preserve"> [1]Enums!$A$15&amp;" ("&amp;J85&amp;" "&amp;$J$1&amp;")"</f>
        <v>Chemical Silo (PolyPropylene Pellets)</v>
      </c>
      <c r="J85" s="54" t="str">
        <f>[1]Polymers!$B$85</f>
        <v>PolyPropylene</v>
      </c>
      <c r="K85">
        <v>1</v>
      </c>
      <c r="L85">
        <v>10</v>
      </c>
    </row>
    <row r="86" spans="1:12" x14ac:dyDescent="0.2">
      <c r="A86" s="4" t="str">
        <f>[1]Enums!$A$94</f>
        <v>1.0.0</v>
      </c>
      <c r="B86" s="21" t="s">
        <v>2636</v>
      </c>
      <c r="C86" s="21" t="s">
        <v>2637</v>
      </c>
      <c r="D86" s="21" t="s">
        <v>2638</v>
      </c>
      <c r="E86" s="21" t="s">
        <v>2639</v>
      </c>
      <c r="F86" s="54" t="str">
        <f xml:space="preserve"> [1]Enums!$A$6&amp;" ("&amp;J86&amp;" "&amp;$J$1&amp;")"</f>
        <v>Bag (PolyPropylene Glycol Pellets)</v>
      </c>
      <c r="G86" s="54" t="str">
        <f xml:space="preserve"> [1]Enums!$A$9&amp;" ("&amp;J86&amp;" "&amp;$J$1&amp;")"</f>
        <v>Sack (PolyPropylene Glycol Pellets)</v>
      </c>
      <c r="H86" s="54" t="str">
        <f xml:space="preserve"> [1]Enums!$A$12&amp;" ("&amp;J86&amp;" "&amp;$J$1&amp;")"</f>
        <v>Powder Keg (PolyPropylene Glycol Pellets)</v>
      </c>
      <c r="I86" s="54" t="str">
        <f xml:space="preserve"> [1]Enums!$A$15&amp;" ("&amp;J86&amp;" "&amp;$J$1&amp;")"</f>
        <v>Chemical Silo (PolyPropylene Glycol Pellets)</v>
      </c>
      <c r="J86" s="54" t="str">
        <f>[1]Polymers!$B86</f>
        <v>PolyPropylene Glycol</v>
      </c>
      <c r="K86">
        <v>1</v>
      </c>
      <c r="L86">
        <v>10</v>
      </c>
    </row>
    <row r="87" spans="1:12" x14ac:dyDescent="0.2">
      <c r="A87" s="4" t="str">
        <f>[1]Enums!$A$94</f>
        <v>1.0.0</v>
      </c>
      <c r="B87" s="21" t="s">
        <v>2640</v>
      </c>
      <c r="C87" s="21" t="s">
        <v>2641</v>
      </c>
      <c r="D87" s="21" t="s">
        <v>2642</v>
      </c>
      <c r="E87" s="21" t="s">
        <v>2643</v>
      </c>
      <c r="F87" s="54" t="str">
        <f xml:space="preserve"> [1]Enums!$A$6&amp;" ("&amp;J87&amp;" "&amp;$J$1&amp;")"</f>
        <v>Bag (PolyPropylene Oxide Pellets)</v>
      </c>
      <c r="G87" s="54" t="str">
        <f xml:space="preserve"> [1]Enums!$A$9&amp;" ("&amp;J87&amp;" "&amp;$J$1&amp;")"</f>
        <v>Sack (PolyPropylene Oxide Pellets)</v>
      </c>
      <c r="H87" s="54" t="str">
        <f xml:space="preserve"> [1]Enums!$A$12&amp;" ("&amp;J87&amp;" "&amp;$J$1&amp;")"</f>
        <v>Powder Keg (PolyPropylene Oxide Pellets)</v>
      </c>
      <c r="I87" s="54" t="str">
        <f xml:space="preserve"> [1]Enums!$A$15&amp;" ("&amp;J87&amp;" "&amp;$J$1&amp;")"</f>
        <v>Chemical Silo (PolyPropylene Oxide Pellets)</v>
      </c>
      <c r="J87" s="54" t="str">
        <f>[1]Polymers!$B87</f>
        <v>PolyPropylene Oxide</v>
      </c>
      <c r="K87">
        <v>1</v>
      </c>
      <c r="L87">
        <v>10</v>
      </c>
    </row>
    <row r="88" spans="1:12" x14ac:dyDescent="0.2">
      <c r="A88" s="4" t="str">
        <f>[1]Enums!$A$94</f>
        <v>1.0.0</v>
      </c>
      <c r="B88" s="21" t="s">
        <v>2644</v>
      </c>
      <c r="C88" s="21" t="s">
        <v>2645</v>
      </c>
      <c r="D88" s="21" t="s">
        <v>2646</v>
      </c>
      <c r="E88" s="21" t="s">
        <v>2647</v>
      </c>
      <c r="F88" s="54" t="str">
        <f xml:space="preserve"> [1]Enums!$A$6&amp;" ("&amp;J88&amp;" "&amp;$J$1&amp;")"</f>
        <v>Bag (PolyStyrene Pellets)</v>
      </c>
      <c r="G88" s="54" t="str">
        <f xml:space="preserve"> [1]Enums!$A$9&amp;" ("&amp;J88&amp;" "&amp;$J$1&amp;")"</f>
        <v>Sack (PolyStyrene Pellets)</v>
      </c>
      <c r="H88" s="54" t="str">
        <f xml:space="preserve"> [1]Enums!$A$12&amp;" ("&amp;J88&amp;" "&amp;$J$1&amp;")"</f>
        <v>Powder Keg (PolyStyrene Pellets)</v>
      </c>
      <c r="I88" s="54" t="str">
        <f xml:space="preserve"> [1]Enums!$A$15&amp;" ("&amp;J88&amp;" "&amp;$J$1&amp;")"</f>
        <v>Chemical Silo (PolyStyrene Pellets)</v>
      </c>
      <c r="J88" s="54" t="str">
        <f>[1]Polymers!$B88</f>
        <v>PolyStyrene</v>
      </c>
      <c r="K88">
        <v>1</v>
      </c>
      <c r="L88">
        <v>10</v>
      </c>
    </row>
    <row r="89" spans="1:12" x14ac:dyDescent="0.2">
      <c r="A89" s="4" t="str">
        <f>[1]Enums!$A$94</f>
        <v>1.0.0</v>
      </c>
      <c r="B89" s="21" t="s">
        <v>2648</v>
      </c>
      <c r="C89" s="21" t="s">
        <v>2649</v>
      </c>
      <c r="D89" s="21" t="s">
        <v>2650</v>
      </c>
      <c r="E89" s="21" t="s">
        <v>2651</v>
      </c>
      <c r="F89" s="54" t="str">
        <f xml:space="preserve"> [1]Enums!$A$6&amp;" ("&amp;J89&amp;" "&amp;$J$1&amp;")"</f>
        <v>Bag (PolyTert-Butyl Acrylate Pellets)</v>
      </c>
      <c r="G89" s="54" t="str">
        <f xml:space="preserve"> [1]Enums!$A$9&amp;" ("&amp;J89&amp;" "&amp;$J$1&amp;")"</f>
        <v>Sack (PolyTert-Butyl Acrylate Pellets)</v>
      </c>
      <c r="H89" s="54" t="str">
        <f xml:space="preserve"> [1]Enums!$A$12&amp;" ("&amp;J89&amp;" "&amp;$J$1&amp;")"</f>
        <v>Powder Keg (PolyTert-Butyl Acrylate Pellets)</v>
      </c>
      <c r="I89" s="54" t="str">
        <f xml:space="preserve"> [1]Enums!$A$15&amp;" ("&amp;J89&amp;" "&amp;$J$1&amp;")"</f>
        <v>Chemical Silo (PolyTert-Butyl Acrylate Pellets)</v>
      </c>
      <c r="J89" s="54" t="str">
        <f>[1]Polymers!$B89</f>
        <v>PolyTert-Butyl Acrylate</v>
      </c>
      <c r="K89">
        <v>1</v>
      </c>
      <c r="L89">
        <v>10</v>
      </c>
    </row>
    <row r="90" spans="1:12" x14ac:dyDescent="0.2">
      <c r="A90" s="4" t="str">
        <f>[1]Enums!$A$94</f>
        <v>1.0.0</v>
      </c>
      <c r="B90" s="21" t="s">
        <v>2652</v>
      </c>
      <c r="C90" s="21" t="s">
        <v>2653</v>
      </c>
      <c r="D90" s="21" t="s">
        <v>2654</v>
      </c>
      <c r="E90" s="21" t="s">
        <v>2655</v>
      </c>
      <c r="F90" s="54" t="str">
        <f xml:space="preserve"> [1]Enums!$A$6&amp;" ("&amp;J90&amp;" "&amp;$J$1&amp;")"</f>
        <v>Bag (PolyTetraFluoroEthylene Pellets)</v>
      </c>
      <c r="G90" s="54" t="str">
        <f xml:space="preserve"> [1]Enums!$A$9&amp;" ("&amp;J90&amp;" "&amp;$J$1&amp;")"</f>
        <v>Sack (PolyTetraFluoroEthylene Pellets)</v>
      </c>
      <c r="H90" s="54" t="str">
        <f xml:space="preserve"> [1]Enums!$A$12&amp;" ("&amp;J90&amp;" "&amp;$J$1&amp;")"</f>
        <v>Powder Keg (PolyTetraFluoroEthylene Pellets)</v>
      </c>
      <c r="I90" s="54" t="str">
        <f xml:space="preserve"> [1]Enums!$A$15&amp;" ("&amp;J90&amp;" "&amp;$J$1&amp;")"</f>
        <v>Chemical Silo (PolyTetraFluoroEthylene Pellets)</v>
      </c>
      <c r="J90" s="54" t="str">
        <f>[1]Polymers!$B90</f>
        <v>PolyTetraFluoroEthylene</v>
      </c>
      <c r="K90">
        <v>1</v>
      </c>
      <c r="L90">
        <v>10</v>
      </c>
    </row>
    <row r="91" spans="1:12" x14ac:dyDescent="0.2">
      <c r="A91" s="4" t="str">
        <f>[1]Enums!$A$94</f>
        <v>1.0.0</v>
      </c>
      <c r="B91" s="21" t="s">
        <v>2656</v>
      </c>
      <c r="C91" s="21" t="s">
        <v>2657</v>
      </c>
      <c r="D91" s="21" t="s">
        <v>2658</v>
      </c>
      <c r="E91" s="21" t="s">
        <v>2659</v>
      </c>
      <c r="F91" s="54" t="str">
        <f xml:space="preserve"> [1]Enums!$A$6&amp;" ("&amp;J91&amp;" "&amp;$J$1&amp;")"</f>
        <v>Bag (PolyTetramethylene Ether Glycol Pellets)</v>
      </c>
      <c r="G91" s="54" t="str">
        <f xml:space="preserve"> [1]Enums!$A$9&amp;" ("&amp;J91&amp;" "&amp;$J$1&amp;")"</f>
        <v>Sack (PolyTetramethylene Ether Glycol Pellets)</v>
      </c>
      <c r="H91" s="54" t="str">
        <f xml:space="preserve"> [1]Enums!$A$12&amp;" ("&amp;J91&amp;" "&amp;$J$1&amp;")"</f>
        <v>Powder Keg (PolyTetramethylene Ether Glycol Pellets)</v>
      </c>
      <c r="I91" s="54" t="str">
        <f xml:space="preserve"> [1]Enums!$A$15&amp;" ("&amp;J91&amp;" "&amp;$J$1&amp;")"</f>
        <v>Chemical Silo (PolyTetramethylene Ether Glycol Pellets)</v>
      </c>
      <c r="J91" s="54" t="str">
        <f>[1]Polymers!$B91</f>
        <v>PolyTetramethylene Ether Glycol</v>
      </c>
      <c r="K91">
        <v>1</v>
      </c>
      <c r="L91">
        <v>10</v>
      </c>
    </row>
    <row r="92" spans="1:12" x14ac:dyDescent="0.2">
      <c r="A92" s="4" t="str">
        <f>[1]Enums!$A$94</f>
        <v>1.0.0</v>
      </c>
      <c r="B92" s="21" t="s">
        <v>2660</v>
      </c>
      <c r="C92" s="21" t="s">
        <v>2661</v>
      </c>
      <c r="D92" s="21" t="s">
        <v>2662</v>
      </c>
      <c r="E92" s="21" t="s">
        <v>2663</v>
      </c>
      <c r="F92" s="54" t="str">
        <f xml:space="preserve"> [1]Enums!$A$6&amp;" ("&amp;J92&amp;" "&amp;$J$1&amp;")"</f>
        <v>Bag (PolyTetramethylene Glycol Pellets)</v>
      </c>
      <c r="G92" s="54" t="str">
        <f xml:space="preserve"> [1]Enums!$A$9&amp;" ("&amp;J92&amp;" "&amp;$J$1&amp;")"</f>
        <v>Sack (PolyTetramethylene Glycol Pellets)</v>
      </c>
      <c r="H92" s="54" t="str">
        <f xml:space="preserve"> [1]Enums!$A$12&amp;" ("&amp;J92&amp;" "&amp;$J$1&amp;")"</f>
        <v>Powder Keg (PolyTetramethylene Glycol Pellets)</v>
      </c>
      <c r="I92" s="54" t="str">
        <f xml:space="preserve"> [1]Enums!$A$15&amp;" ("&amp;J92&amp;" "&amp;$J$1&amp;")"</f>
        <v>Chemical Silo (PolyTetramethylene Glycol Pellets)</v>
      </c>
      <c r="J92" s="54" t="str">
        <f>[1]Polymers!$B92</f>
        <v>PolyTetramethylene Glycol</v>
      </c>
      <c r="K92">
        <v>1</v>
      </c>
      <c r="L92">
        <v>10</v>
      </c>
    </row>
    <row r="93" spans="1:12" x14ac:dyDescent="0.2">
      <c r="A93" s="4" t="str">
        <f>[1]Enums!$A$94</f>
        <v>1.0.0</v>
      </c>
      <c r="B93" s="21" t="s">
        <v>2664</v>
      </c>
      <c r="C93" s="21" t="s">
        <v>2665</v>
      </c>
      <c r="D93" s="21" t="s">
        <v>2666</v>
      </c>
      <c r="E93" s="21" t="s">
        <v>2667</v>
      </c>
      <c r="F93" s="54" t="str">
        <f xml:space="preserve"> [1]Enums!$A$6&amp;" ("&amp;J93&amp;" "&amp;$J$1&amp;")"</f>
        <v>Bag (PolyThiazyl Pellets)</v>
      </c>
      <c r="G93" s="54" t="str">
        <f xml:space="preserve"> [1]Enums!$A$9&amp;" ("&amp;J93&amp;" "&amp;$J$1&amp;")"</f>
        <v>Sack (PolyThiazyl Pellets)</v>
      </c>
      <c r="H93" s="54" t="str">
        <f xml:space="preserve"> [1]Enums!$A$12&amp;" ("&amp;J93&amp;" "&amp;$J$1&amp;")"</f>
        <v>Powder Keg (PolyThiazyl Pellets)</v>
      </c>
      <c r="I93" s="54" t="str">
        <f xml:space="preserve"> [1]Enums!$A$15&amp;" ("&amp;J93&amp;" "&amp;$J$1&amp;")"</f>
        <v>Chemical Silo (PolyThiazyl Pellets)</v>
      </c>
      <c r="J93" s="54" t="str">
        <f>[1]Polymers!$B93</f>
        <v>PolyThiazyl</v>
      </c>
      <c r="K93">
        <v>1</v>
      </c>
      <c r="L93">
        <v>10</v>
      </c>
    </row>
    <row r="94" spans="1:12" x14ac:dyDescent="0.2">
      <c r="A94" s="4" t="str">
        <f>[1]Enums!$A$94</f>
        <v>1.0.0</v>
      </c>
      <c r="B94" s="21" t="s">
        <v>2668</v>
      </c>
      <c r="C94" s="21" t="s">
        <v>2669</v>
      </c>
      <c r="D94" s="21" t="s">
        <v>2670</v>
      </c>
      <c r="E94" s="21" t="s">
        <v>2671</v>
      </c>
      <c r="F94" s="54" t="str">
        <f xml:space="preserve"> [1]Enums!$A$6&amp;" ("&amp;J94&amp;" "&amp;$J$1&amp;")"</f>
        <v>Bag (PolyTrimethylene Terephthalate Pellets)</v>
      </c>
      <c r="G94" s="54" t="str">
        <f xml:space="preserve"> [1]Enums!$A$9&amp;" ("&amp;J94&amp;" "&amp;$J$1&amp;")"</f>
        <v>Sack (PolyTrimethylene Terephthalate Pellets)</v>
      </c>
      <c r="H94" s="54" t="str">
        <f xml:space="preserve"> [1]Enums!$A$12&amp;" ("&amp;J94&amp;" "&amp;$J$1&amp;")"</f>
        <v>Powder Keg (PolyTrimethylene Terephthalate Pellets)</v>
      </c>
      <c r="I94" s="54" t="str">
        <f xml:space="preserve"> [1]Enums!$A$15&amp;" ("&amp;J94&amp;" "&amp;$J$1&amp;")"</f>
        <v>Chemical Silo (PolyTrimethylene Terephthalate Pellets)</v>
      </c>
      <c r="J94" s="54" t="str">
        <f>[1]Polymers!$B94</f>
        <v>PolyTrimethylene Terephthalate</v>
      </c>
      <c r="K94">
        <v>1</v>
      </c>
      <c r="L94">
        <v>10</v>
      </c>
    </row>
    <row r="95" spans="1:12" x14ac:dyDescent="0.2">
      <c r="A95" s="4" t="str">
        <f>[1]Enums!$A$94</f>
        <v>1.0.0</v>
      </c>
      <c r="B95" s="21" t="s">
        <v>2672</v>
      </c>
      <c r="C95" s="21" t="s">
        <v>2673</v>
      </c>
      <c r="D95" s="21" t="s">
        <v>2674</v>
      </c>
      <c r="E95" s="21" t="s">
        <v>2675</v>
      </c>
      <c r="F95" s="54" t="str">
        <f xml:space="preserve"> [1]Enums!$A$6&amp;" ("&amp;J95&amp;" "&amp;$J$1&amp;")"</f>
        <v>Bag (PolyUrethane Pellets)</v>
      </c>
      <c r="G95" s="54" t="str">
        <f xml:space="preserve"> [1]Enums!$A$9&amp;" ("&amp;J95&amp;" "&amp;$J$1&amp;")"</f>
        <v>Sack (PolyUrethane Pellets)</v>
      </c>
      <c r="H95" s="54" t="str">
        <f xml:space="preserve"> [1]Enums!$A$12&amp;" ("&amp;J95&amp;" "&amp;$J$1&amp;")"</f>
        <v>Powder Keg (PolyUrethane Pellets)</v>
      </c>
      <c r="I95" s="54" t="str">
        <f xml:space="preserve"> [1]Enums!$A$15&amp;" ("&amp;J95&amp;" "&amp;$J$1&amp;")"</f>
        <v>Chemical Silo (PolyUrethane Pellets)</v>
      </c>
      <c r="J95" s="54" t="str">
        <f>[1]Polymers!$B95</f>
        <v>PolyUrethane</v>
      </c>
      <c r="K95">
        <v>1</v>
      </c>
      <c r="L95">
        <v>10</v>
      </c>
    </row>
    <row r="96" spans="1:12" x14ac:dyDescent="0.2">
      <c r="A96" s="4" t="str">
        <f>[1]Enums!$A$94</f>
        <v>1.0.0</v>
      </c>
      <c r="B96" s="21" t="s">
        <v>2676</v>
      </c>
      <c r="C96" s="21" t="s">
        <v>2677</v>
      </c>
      <c r="D96" s="21" t="s">
        <v>2678</v>
      </c>
      <c r="E96" s="21" t="s">
        <v>2679</v>
      </c>
      <c r="F96" s="54" t="str">
        <f xml:space="preserve"> [1]Enums!$A$6&amp;" ("&amp;J96&amp;" "&amp;$J$1&amp;")"</f>
        <v>Bag (PolyVinyl Acetate Pellets)</v>
      </c>
      <c r="G96" s="54" t="str">
        <f xml:space="preserve"> [1]Enums!$A$9&amp;" ("&amp;J96&amp;" "&amp;$J$1&amp;")"</f>
        <v>Sack (PolyVinyl Acetate Pellets)</v>
      </c>
      <c r="H96" s="54" t="str">
        <f xml:space="preserve"> [1]Enums!$A$12&amp;" ("&amp;J96&amp;" "&amp;$J$1&amp;")"</f>
        <v>Powder Keg (PolyVinyl Acetate Pellets)</v>
      </c>
      <c r="I96" s="54" t="str">
        <f xml:space="preserve"> [1]Enums!$A$15&amp;" ("&amp;J96&amp;" "&amp;$J$1&amp;")"</f>
        <v>Chemical Silo (PolyVinyl Acetate Pellets)</v>
      </c>
      <c r="J96" s="54" t="str">
        <f>[1]Polymers!$B96</f>
        <v>PolyVinyl Acetate</v>
      </c>
      <c r="K96">
        <v>1</v>
      </c>
      <c r="L96">
        <v>10</v>
      </c>
    </row>
    <row r="97" spans="1:12" x14ac:dyDescent="0.2">
      <c r="A97" s="4" t="str">
        <f>[1]Enums!$A$94</f>
        <v>1.0.0</v>
      </c>
      <c r="B97" s="21" t="s">
        <v>2680</v>
      </c>
      <c r="C97" s="21" t="s">
        <v>2681</v>
      </c>
      <c r="D97" s="21" t="s">
        <v>2682</v>
      </c>
      <c r="E97" s="21" t="s">
        <v>2683</v>
      </c>
      <c r="F97" s="54" t="str">
        <f xml:space="preserve"> [1]Enums!$A$6&amp;" ("&amp;J97&amp;" "&amp;$J$1&amp;")"</f>
        <v>Bag (PolyVinyl Alcohol Pellets)</v>
      </c>
      <c r="G97" s="54" t="str">
        <f xml:space="preserve"> [1]Enums!$A$9&amp;" ("&amp;J97&amp;" "&amp;$J$1&amp;")"</f>
        <v>Sack (PolyVinyl Alcohol Pellets)</v>
      </c>
      <c r="H97" s="54" t="str">
        <f xml:space="preserve"> [1]Enums!$A$12&amp;" ("&amp;J97&amp;" "&amp;$J$1&amp;")"</f>
        <v>Powder Keg (PolyVinyl Alcohol Pellets)</v>
      </c>
      <c r="I97" s="54" t="str">
        <f xml:space="preserve"> [1]Enums!$A$15&amp;" ("&amp;J97&amp;" "&amp;$J$1&amp;")"</f>
        <v>Chemical Silo (PolyVinyl Alcohol Pellets)</v>
      </c>
      <c r="J97" s="54" t="str">
        <f>[1]Polymers!$B97</f>
        <v>PolyVinyl Alcohol</v>
      </c>
      <c r="K97">
        <v>1</v>
      </c>
      <c r="L97">
        <v>10</v>
      </c>
    </row>
    <row r="98" spans="1:12" x14ac:dyDescent="0.2">
      <c r="A98" s="4" t="str">
        <f>[1]Enums!$A$94</f>
        <v>1.0.0</v>
      </c>
      <c r="B98" s="21" t="s">
        <v>2684</v>
      </c>
      <c r="C98" s="21" t="s">
        <v>2685</v>
      </c>
      <c r="D98" s="21" t="s">
        <v>2686</v>
      </c>
      <c r="E98" s="21" t="s">
        <v>2687</v>
      </c>
      <c r="F98" s="54" t="str">
        <f xml:space="preserve"> [1]Enums!$A$6&amp;" ("&amp;J98&amp;" "&amp;$J$1&amp;")"</f>
        <v>Bag (PolyVinyl Butyral Pellets)</v>
      </c>
      <c r="G98" s="54" t="str">
        <f xml:space="preserve"> [1]Enums!$A$9&amp;" ("&amp;J98&amp;" "&amp;$J$1&amp;")"</f>
        <v>Sack (PolyVinyl Butyral Pellets)</v>
      </c>
      <c r="H98" s="54" t="str">
        <f xml:space="preserve"> [1]Enums!$A$12&amp;" ("&amp;J98&amp;" "&amp;$J$1&amp;")"</f>
        <v>Powder Keg (PolyVinyl Butyral Pellets)</v>
      </c>
      <c r="I98" s="54" t="str">
        <f xml:space="preserve"> [1]Enums!$A$15&amp;" ("&amp;J98&amp;" "&amp;$J$1&amp;")"</f>
        <v>Chemical Silo (PolyVinyl Butyral Pellets)</v>
      </c>
      <c r="J98" s="54" t="str">
        <f>[1]Polymers!$B98</f>
        <v>PolyVinyl Butyral</v>
      </c>
      <c r="K98">
        <v>1</v>
      </c>
      <c r="L98">
        <v>10</v>
      </c>
    </row>
    <row r="99" spans="1:12" x14ac:dyDescent="0.2">
      <c r="A99" s="4" t="str">
        <f>[1]Enums!$A$94</f>
        <v>1.0.0</v>
      </c>
      <c r="B99" s="21" t="s">
        <v>2688</v>
      </c>
      <c r="C99" s="21" t="s">
        <v>2689</v>
      </c>
      <c r="D99" s="21" t="s">
        <v>2690</v>
      </c>
      <c r="E99" s="21" t="s">
        <v>2691</v>
      </c>
      <c r="F99" s="54" t="str">
        <f xml:space="preserve"> [1]Enums!$A$6&amp;" ("&amp;J99&amp;" "&amp;$J$1&amp;")"</f>
        <v>Bag (PolyVinyl Chloride Pellets)</v>
      </c>
      <c r="G99" s="54" t="str">
        <f xml:space="preserve"> [1]Enums!$A$9&amp;" ("&amp;J99&amp;" "&amp;$J$1&amp;")"</f>
        <v>Sack (PolyVinyl Chloride Pellets)</v>
      </c>
      <c r="H99" s="54" t="str">
        <f xml:space="preserve"> [1]Enums!$A$12&amp;" ("&amp;J99&amp;" "&amp;$J$1&amp;")"</f>
        <v>Powder Keg (PolyVinyl Chloride Pellets)</v>
      </c>
      <c r="I99" s="54" t="str">
        <f xml:space="preserve"> [1]Enums!$A$15&amp;" ("&amp;J99&amp;" "&amp;$J$1&amp;")"</f>
        <v>Chemical Silo (PolyVinyl Chloride Pellets)</v>
      </c>
      <c r="J99" s="54" t="str">
        <f>[1]Polymers!$B99</f>
        <v>PolyVinyl Chloride</v>
      </c>
      <c r="K99">
        <v>1</v>
      </c>
      <c r="L99">
        <v>10</v>
      </c>
    </row>
    <row r="100" spans="1:12" x14ac:dyDescent="0.2">
      <c r="A100" s="4" t="str">
        <f>[1]Enums!$A$94</f>
        <v>1.0.0</v>
      </c>
      <c r="B100" s="21" t="s">
        <v>2692</v>
      </c>
      <c r="C100" s="21" t="s">
        <v>2693</v>
      </c>
      <c r="D100" s="21" t="s">
        <v>2694</v>
      </c>
      <c r="E100" s="21" t="s">
        <v>2695</v>
      </c>
      <c r="F100" s="54" t="str">
        <f xml:space="preserve"> [1]Enums!$A$6&amp;" ("&amp;J100&amp;" "&amp;$J$1&amp;")"</f>
        <v>Bag (PolyVinyl Chloride Acetate Pellets)</v>
      </c>
      <c r="G100" s="54" t="str">
        <f xml:space="preserve"> [1]Enums!$A$9&amp;" ("&amp;J100&amp;" "&amp;$J$1&amp;")"</f>
        <v>Sack (PolyVinyl Chloride Acetate Pellets)</v>
      </c>
      <c r="H100" s="54" t="str">
        <f xml:space="preserve"> [1]Enums!$A$12&amp;" ("&amp;J100&amp;" "&amp;$J$1&amp;")"</f>
        <v>Powder Keg (PolyVinyl Chloride Acetate Pellets)</v>
      </c>
      <c r="I100" s="54" t="str">
        <f xml:space="preserve"> [1]Enums!$A$15&amp;" ("&amp;J100&amp;" "&amp;$J$1&amp;")"</f>
        <v>Chemical Silo (PolyVinyl Chloride Acetate Pellets)</v>
      </c>
      <c r="J100" s="54" t="str">
        <f>[1]Polymers!$B100</f>
        <v>PolyVinyl Chloride Acetate</v>
      </c>
      <c r="K100">
        <v>1</v>
      </c>
      <c r="L100">
        <v>10</v>
      </c>
    </row>
    <row r="101" spans="1:12" x14ac:dyDescent="0.2">
      <c r="A101" s="4" t="str">
        <f>[1]Enums!$A$94</f>
        <v>1.0.0</v>
      </c>
      <c r="B101" s="21" t="s">
        <v>2696</v>
      </c>
      <c r="C101" s="21" t="s">
        <v>2697</v>
      </c>
      <c r="D101" s="21" t="s">
        <v>2698</v>
      </c>
      <c r="E101" s="21" t="s">
        <v>2699</v>
      </c>
      <c r="F101" s="54" t="str">
        <f xml:space="preserve"> [1]Enums!$A$6&amp;" ("&amp;J101&amp;" "&amp;$J$1&amp;")"</f>
        <v>Bag (PolyVinyl Fluoride Pellets)</v>
      </c>
      <c r="G101" s="54" t="str">
        <f xml:space="preserve"> [1]Enums!$A$9&amp;" ("&amp;J101&amp;" "&amp;$J$1&amp;")"</f>
        <v>Sack (PolyVinyl Fluoride Pellets)</v>
      </c>
      <c r="H101" s="54" t="str">
        <f xml:space="preserve"> [1]Enums!$A$12&amp;" ("&amp;J101&amp;" "&amp;$J$1&amp;")"</f>
        <v>Powder Keg (PolyVinyl Fluoride Pellets)</v>
      </c>
      <c r="I101" s="54" t="str">
        <f xml:space="preserve"> [1]Enums!$A$15&amp;" ("&amp;J101&amp;" "&amp;$J$1&amp;")"</f>
        <v>Chemical Silo (PolyVinyl Fluoride Pellets)</v>
      </c>
      <c r="J101" s="54" t="str">
        <f>[1]Polymers!$B101</f>
        <v>PolyVinyl Fluoride</v>
      </c>
      <c r="K101">
        <v>1</v>
      </c>
      <c r="L101">
        <v>10</v>
      </c>
    </row>
    <row r="102" spans="1:12" x14ac:dyDescent="0.2">
      <c r="A102" s="4" t="str">
        <f>[1]Enums!$A$94</f>
        <v>1.0.0</v>
      </c>
      <c r="B102" s="21" t="s">
        <v>2700</v>
      </c>
      <c r="C102" s="21" t="s">
        <v>2701</v>
      </c>
      <c r="D102" s="21" t="s">
        <v>2702</v>
      </c>
      <c r="E102" s="21" t="s">
        <v>2703</v>
      </c>
      <c r="F102" s="54" t="str">
        <f xml:space="preserve"> [1]Enums!$A$6&amp;" ("&amp;J102&amp;" "&amp;$J$1&amp;")"</f>
        <v>Bag (PolyVinyl Formal Pellets)</v>
      </c>
      <c r="G102" s="54" t="str">
        <f xml:space="preserve"> [1]Enums!$A$9&amp;" ("&amp;J102&amp;" "&amp;$J$1&amp;")"</f>
        <v>Sack (PolyVinyl Formal Pellets)</v>
      </c>
      <c r="H102" s="54" t="str">
        <f xml:space="preserve"> [1]Enums!$A$12&amp;" ("&amp;J102&amp;" "&amp;$J$1&amp;")"</f>
        <v>Powder Keg (PolyVinyl Formal Pellets)</v>
      </c>
      <c r="I102" s="54" t="str">
        <f xml:space="preserve"> [1]Enums!$A$15&amp;" ("&amp;J102&amp;" "&amp;$J$1&amp;")"</f>
        <v>Chemical Silo (PolyVinyl Formal Pellets)</v>
      </c>
      <c r="J102" s="54" t="str">
        <f>[1]Polymers!$B102</f>
        <v>PolyVinyl Formal</v>
      </c>
      <c r="K102">
        <v>1</v>
      </c>
      <c r="L102">
        <v>10</v>
      </c>
    </row>
    <row r="103" spans="1:12" x14ac:dyDescent="0.2">
      <c r="A103" s="4" t="str">
        <f>[1]Enums!$A$94</f>
        <v>1.0.0</v>
      </c>
      <c r="B103" s="21" t="s">
        <v>2704</v>
      </c>
      <c r="C103" s="21" t="s">
        <v>2705</v>
      </c>
      <c r="D103" s="21" t="s">
        <v>2706</v>
      </c>
      <c r="E103" s="21" t="s">
        <v>2707</v>
      </c>
      <c r="F103" s="54" t="str">
        <f xml:space="preserve"> [1]Enums!$A$6&amp;" ("&amp;J103&amp;" "&amp;$J$1&amp;")"</f>
        <v>Bag (PolyVinyl Methyl Ether Pellets)</v>
      </c>
      <c r="G103" s="54" t="str">
        <f xml:space="preserve"> [1]Enums!$A$9&amp;" ("&amp;J103&amp;" "&amp;$J$1&amp;")"</f>
        <v>Sack (PolyVinyl Methyl Ether Pellets)</v>
      </c>
      <c r="H103" s="54" t="str">
        <f xml:space="preserve"> [1]Enums!$A$12&amp;" ("&amp;J103&amp;" "&amp;$J$1&amp;")"</f>
        <v>Powder Keg (PolyVinyl Methyl Ether Pellets)</v>
      </c>
      <c r="I103" s="54" t="str">
        <f xml:space="preserve"> [1]Enums!$A$15&amp;" ("&amp;J103&amp;" "&amp;$J$1&amp;")"</f>
        <v>Chemical Silo (PolyVinyl Methyl Ether Pellets)</v>
      </c>
      <c r="J103" s="54" t="str">
        <f>[1]Polymers!$B103</f>
        <v>PolyVinyl Methyl Ether</v>
      </c>
      <c r="K103">
        <v>1</v>
      </c>
      <c r="L103">
        <v>10</v>
      </c>
    </row>
    <row r="104" spans="1:12" x14ac:dyDescent="0.2">
      <c r="A104" s="4" t="str">
        <f>[1]Enums!$A$94</f>
        <v>1.0.0</v>
      </c>
      <c r="B104" s="21" t="s">
        <v>2708</v>
      </c>
      <c r="C104" s="21" t="s">
        <v>2709</v>
      </c>
      <c r="D104" s="21" t="s">
        <v>2710</v>
      </c>
      <c r="E104" s="21" t="s">
        <v>2711</v>
      </c>
      <c r="F104" s="54" t="str">
        <f xml:space="preserve"> [1]Enums!$A$6&amp;" ("&amp;J104&amp;" "&amp;$J$1&amp;")"</f>
        <v>Bag (PolyVinylidene Dichloride Pellets)</v>
      </c>
      <c r="G104" s="54" t="str">
        <f xml:space="preserve"> [1]Enums!$A$9&amp;" ("&amp;J104&amp;" "&amp;$J$1&amp;")"</f>
        <v>Sack (PolyVinylidene Dichloride Pellets)</v>
      </c>
      <c r="H104" s="54" t="str">
        <f xml:space="preserve"> [1]Enums!$A$12&amp;" ("&amp;J104&amp;" "&amp;$J$1&amp;")"</f>
        <v>Powder Keg (PolyVinylidene Dichloride Pellets)</v>
      </c>
      <c r="I104" s="54" t="str">
        <f xml:space="preserve"> [1]Enums!$A$15&amp;" ("&amp;J104&amp;" "&amp;$J$1&amp;")"</f>
        <v>Chemical Silo (PolyVinylidene Dichloride Pellets)</v>
      </c>
      <c r="J104" s="54" t="str">
        <f>[1]Polymers!$B104</f>
        <v>PolyVinylidene Dichloride</v>
      </c>
      <c r="K104">
        <v>1</v>
      </c>
      <c r="L104">
        <v>10</v>
      </c>
    </row>
    <row r="105" spans="1:12" x14ac:dyDescent="0.2">
      <c r="A105" s="4" t="str">
        <f>[1]Enums!$A$94</f>
        <v>1.0.0</v>
      </c>
      <c r="B105" s="21" t="s">
        <v>2712</v>
      </c>
      <c r="C105" s="21" t="s">
        <v>2713</v>
      </c>
      <c r="D105" s="21" t="s">
        <v>2714</v>
      </c>
      <c r="E105" s="21" t="s">
        <v>2715</v>
      </c>
      <c r="F105" s="54" t="str">
        <f xml:space="preserve"> [1]Enums!$A$6&amp;" ("&amp;J105&amp;" "&amp;$J$1&amp;")"</f>
        <v>Bag (PolyVinylidene Fluoride Pellets)</v>
      </c>
      <c r="G105" s="54" t="str">
        <f xml:space="preserve"> [1]Enums!$A$9&amp;" ("&amp;J105&amp;" "&amp;$J$1&amp;")"</f>
        <v>Sack (PolyVinylidene Fluoride Pellets)</v>
      </c>
      <c r="H105" s="54" t="str">
        <f xml:space="preserve"> [1]Enums!$A$12&amp;" ("&amp;J105&amp;" "&amp;$J$1&amp;")"</f>
        <v>Powder Keg (PolyVinylidene Fluoride Pellets)</v>
      </c>
      <c r="I105" s="54" t="str">
        <f xml:space="preserve"> [1]Enums!$A$15&amp;" ("&amp;J105&amp;" "&amp;$J$1&amp;")"</f>
        <v>Chemical Silo (PolyVinylidene Fluoride Pellets)</v>
      </c>
      <c r="J105" s="54" t="str">
        <f>[1]Polymers!$B105</f>
        <v>PolyVinylidene Fluoride</v>
      </c>
      <c r="K105">
        <v>1</v>
      </c>
      <c r="L105">
        <v>10</v>
      </c>
    </row>
    <row r="106" spans="1:12" x14ac:dyDescent="0.2">
      <c r="A106" s="4" t="str">
        <f>[1]Enums!$A$94</f>
        <v>1.0.0</v>
      </c>
      <c r="B106" s="21" t="s">
        <v>2716</v>
      </c>
      <c r="C106" s="21" t="s">
        <v>2717</v>
      </c>
      <c r="D106" s="21" t="s">
        <v>2718</v>
      </c>
      <c r="E106" s="21" t="s">
        <v>2719</v>
      </c>
      <c r="F106" s="54" t="str">
        <f xml:space="preserve"> [1]Enums!$A$6&amp;" ("&amp;J106&amp;" "&amp;$J$1&amp;")"</f>
        <v>Bag (PolyVinylidene Fluoride-Trifluoroethylene Pellets)</v>
      </c>
      <c r="G106" s="54" t="str">
        <f xml:space="preserve"> [1]Enums!$A$9&amp;" ("&amp;J106&amp;" "&amp;$J$1&amp;")"</f>
        <v>Sack (PolyVinylidene Fluoride-Trifluoroethylene Pellets)</v>
      </c>
      <c r="H106" s="54" t="str">
        <f xml:space="preserve"> [1]Enums!$A$12&amp;" ("&amp;J106&amp;" "&amp;$J$1&amp;")"</f>
        <v>Powder Keg (PolyVinylidene Fluoride-Trifluoroethylene Pellets)</v>
      </c>
      <c r="I106" s="54" t="str">
        <f xml:space="preserve"> [1]Enums!$A$15&amp;" ("&amp;J106&amp;" "&amp;$J$1&amp;")"</f>
        <v>Chemical Silo (PolyVinylidene Fluoride-Trifluoroethylene Pellets)</v>
      </c>
      <c r="J106" s="54" t="str">
        <f>[1]Polymers!$B106</f>
        <v>PolyVinylidene Fluoride-Trifluoroethylene</v>
      </c>
      <c r="K106">
        <v>1</v>
      </c>
      <c r="L106">
        <v>10</v>
      </c>
    </row>
    <row r="107" spans="1:12" x14ac:dyDescent="0.2">
      <c r="A107" s="4" t="str">
        <f>[1]Enums!$A$94</f>
        <v>1.0.0</v>
      </c>
      <c r="B107" s="21" t="s">
        <v>2720</v>
      </c>
      <c r="C107" s="21" t="s">
        <v>2721</v>
      </c>
      <c r="D107" s="21" t="s">
        <v>2722</v>
      </c>
      <c r="E107" s="21" t="s">
        <v>2723</v>
      </c>
      <c r="F107" s="54" t="str">
        <f xml:space="preserve"> [1]Enums!$A$6&amp;" ("&amp;J107&amp;" "&amp;$J$1&amp;")"</f>
        <v>Bag (Styrene-Acrylonitrile Pellets)</v>
      </c>
      <c r="G107" s="54" t="str">
        <f xml:space="preserve"> [1]Enums!$A$9&amp;" ("&amp;J107&amp;" "&amp;$J$1&amp;")"</f>
        <v>Sack (Styrene-Acrylonitrile Pellets)</v>
      </c>
      <c r="H107" s="54" t="str">
        <f xml:space="preserve"> [1]Enums!$A$12&amp;" ("&amp;J107&amp;" "&amp;$J$1&amp;")"</f>
        <v>Powder Keg (Styrene-Acrylonitrile Pellets)</v>
      </c>
      <c r="I107" s="54" t="str">
        <f xml:space="preserve"> [1]Enums!$A$15&amp;" ("&amp;J107&amp;" "&amp;$J$1&amp;")"</f>
        <v>Chemical Silo (Styrene-Acrylonitrile Pellets)</v>
      </c>
      <c r="J107" s="54" t="str">
        <f>[1]Polymers!$B107</f>
        <v>Styrene-Acrylonitrile</v>
      </c>
      <c r="K107">
        <v>1</v>
      </c>
      <c r="L107">
        <v>10</v>
      </c>
    </row>
    <row r="108" spans="1:12" x14ac:dyDescent="0.2">
      <c r="A108" s="4" t="str">
        <f>[1]Enums!$A$94</f>
        <v>1.0.0</v>
      </c>
      <c r="B108" s="21" t="s">
        <v>2724</v>
      </c>
      <c r="C108" s="21" t="s">
        <v>2725</v>
      </c>
      <c r="D108" s="21" t="s">
        <v>2726</v>
      </c>
      <c r="E108" s="21" t="s">
        <v>2727</v>
      </c>
      <c r="F108" s="54" t="str">
        <f xml:space="preserve"> [1]Enums!$A$6&amp;" ("&amp;J108&amp;" "&amp;$J$1&amp;")"</f>
        <v>Bag (Styrene-Butadiene Rubber Pellets)</v>
      </c>
      <c r="G108" s="54" t="str">
        <f xml:space="preserve"> [1]Enums!$A$9&amp;" ("&amp;J108&amp;" "&amp;$J$1&amp;")"</f>
        <v>Sack (Styrene-Butadiene Rubber Pellets)</v>
      </c>
      <c r="H108" s="54" t="str">
        <f xml:space="preserve"> [1]Enums!$A$12&amp;" ("&amp;J108&amp;" "&amp;$J$1&amp;")"</f>
        <v>Powder Keg (Styrene-Butadiene Rubber Pellets)</v>
      </c>
      <c r="I108" s="54" t="str">
        <f xml:space="preserve"> [1]Enums!$A$15&amp;" ("&amp;J108&amp;" "&amp;$J$1&amp;")"</f>
        <v>Chemical Silo (Styrene-Butadiene Rubber Pellets)</v>
      </c>
      <c r="J108" s="54" t="str">
        <f>[1]Polymers!$B108</f>
        <v>Styrene-Butadiene Rubber</v>
      </c>
      <c r="K108">
        <v>1</v>
      </c>
      <c r="L108">
        <v>10</v>
      </c>
    </row>
    <row r="109" spans="1:12" x14ac:dyDescent="0.2">
      <c r="A109" s="4" t="str">
        <f>[1]Enums!$A$94</f>
        <v>1.0.0</v>
      </c>
      <c r="B109" s="21" t="s">
        <v>2728</v>
      </c>
      <c r="C109" s="21" t="s">
        <v>2729</v>
      </c>
      <c r="D109" s="21" t="s">
        <v>2730</v>
      </c>
      <c r="E109" s="21" t="s">
        <v>2731</v>
      </c>
      <c r="F109" s="54" t="str">
        <f xml:space="preserve"> [1]Enums!$A$6&amp;" ("&amp;J109&amp;" "&amp;$J$1&amp;")"</f>
        <v>Bag (Styrene-Butadiene-Styrene Pellets)</v>
      </c>
      <c r="G109" s="54" t="str">
        <f xml:space="preserve"> [1]Enums!$A$9&amp;" ("&amp;J109&amp;" "&amp;$J$1&amp;")"</f>
        <v>Sack (Styrene-Butadiene-Styrene Pellets)</v>
      </c>
      <c r="H109" s="54" t="str">
        <f xml:space="preserve"> [1]Enums!$A$12&amp;" ("&amp;J109&amp;" "&amp;$J$1&amp;")"</f>
        <v>Powder Keg (Styrene-Butadiene-Styrene Pellets)</v>
      </c>
      <c r="I109" s="54" t="str">
        <f xml:space="preserve"> [1]Enums!$A$15&amp;" ("&amp;J109&amp;" "&amp;$J$1&amp;")"</f>
        <v>Chemical Silo (Styrene-Butadiene-Styrene Pellets)</v>
      </c>
      <c r="J109" s="54" t="str">
        <f>[1]Polymers!$B109</f>
        <v>Styrene-Butadiene-Styrene</v>
      </c>
      <c r="K109">
        <v>1</v>
      </c>
      <c r="L109">
        <v>10</v>
      </c>
    </row>
    <row r="110" spans="1:12" x14ac:dyDescent="0.2">
      <c r="A110" s="4" t="str">
        <f>[1]Enums!$A$94</f>
        <v>1.0.0</v>
      </c>
      <c r="B110" s="21" t="s">
        <v>2732</v>
      </c>
      <c r="C110" s="21" t="s">
        <v>2733</v>
      </c>
      <c r="D110" s="21" t="s">
        <v>2734</v>
      </c>
      <c r="E110" s="21" t="s">
        <v>2735</v>
      </c>
      <c r="F110" s="54" t="str">
        <f xml:space="preserve"> [1]Enums!$A$6&amp;" ("&amp;J110&amp;" "&amp;$J$1&amp;")"</f>
        <v>Bag (Styrene-Isoprene-Styrene Pellets)</v>
      </c>
      <c r="G110" s="54" t="str">
        <f xml:space="preserve"> [1]Enums!$A$9&amp;" ("&amp;J110&amp;" "&amp;$J$1&amp;")"</f>
        <v>Sack (Styrene-Isoprene-Styrene Pellets)</v>
      </c>
      <c r="H110" s="54" t="str">
        <f xml:space="preserve"> [1]Enums!$A$12&amp;" ("&amp;J110&amp;" "&amp;$J$1&amp;")"</f>
        <v>Powder Keg (Styrene-Isoprene-Styrene Pellets)</v>
      </c>
      <c r="I110" s="54" t="str">
        <f xml:space="preserve"> [1]Enums!$A$15&amp;" ("&amp;J110&amp;" "&amp;$J$1&amp;")"</f>
        <v>Chemical Silo (Styrene-Isoprene-Styrene Pellets)</v>
      </c>
      <c r="J110" s="54" t="str">
        <f>[1]Polymers!$B110</f>
        <v>Styrene-Isoprene-Styrene</v>
      </c>
      <c r="K110">
        <v>1</v>
      </c>
      <c r="L110">
        <v>10</v>
      </c>
    </row>
    <row r="111" spans="1:12" x14ac:dyDescent="0.2">
      <c r="A111" s="4" t="str">
        <f>[1]Enums!$A$94</f>
        <v>1.0.0</v>
      </c>
      <c r="B111" s="21" t="s">
        <v>2736</v>
      </c>
      <c r="C111" s="21" t="s">
        <v>2737</v>
      </c>
      <c r="D111" s="21" t="s">
        <v>2738</v>
      </c>
      <c r="E111" s="21" t="s">
        <v>2739</v>
      </c>
      <c r="F111" s="54" t="str">
        <f xml:space="preserve"> [1]Enums!$A$6&amp;" ("&amp;J111&amp;" "&amp;$J$1&amp;")"</f>
        <v>Bag (Styrene-Maleic Anhydride Copolymer Pellets)</v>
      </c>
      <c r="G111" s="54" t="str">
        <f xml:space="preserve"> [1]Enums!$A$9&amp;" ("&amp;J111&amp;" "&amp;$J$1&amp;")"</f>
        <v>Sack (Styrene-Maleic Anhydride Copolymer Pellets)</v>
      </c>
      <c r="H111" s="54" t="str">
        <f xml:space="preserve"> [1]Enums!$A$12&amp;" ("&amp;J111&amp;" "&amp;$J$1&amp;")"</f>
        <v>Powder Keg (Styrene-Maleic Anhydride Copolymer Pellets)</v>
      </c>
      <c r="I111" s="54" t="str">
        <f xml:space="preserve"> [1]Enums!$A$15&amp;" ("&amp;J111&amp;" "&amp;$J$1&amp;")"</f>
        <v>Chemical Silo (Styrene-Maleic Anhydride Copolymer Pellets)</v>
      </c>
      <c r="J111" s="54" t="str">
        <f>[1]Polymers!$B111</f>
        <v>Styrene-Maleic Anhydride Copolymer</v>
      </c>
      <c r="K111">
        <v>1</v>
      </c>
      <c r="L111">
        <v>10</v>
      </c>
    </row>
    <row r="112" spans="1:12" x14ac:dyDescent="0.2">
      <c r="A112" s="4" t="str">
        <f>[1]Enums!$A$94</f>
        <v>1.0.0</v>
      </c>
      <c r="B112" s="21" t="s">
        <v>2740</v>
      </c>
      <c r="C112" s="21" t="s">
        <v>2741</v>
      </c>
      <c r="D112" s="21" t="s">
        <v>2742</v>
      </c>
      <c r="E112" s="21" t="s">
        <v>2743</v>
      </c>
      <c r="F112" s="54" t="str">
        <f xml:space="preserve"> [1]Enums!$A$6&amp;" ("&amp;J112&amp;" "&amp;$J$1&amp;")"</f>
        <v>Bag (Ultra-High-Molecular-Weight PolyEthylene Pellets)</v>
      </c>
      <c r="G112" s="54" t="str">
        <f xml:space="preserve"> [1]Enums!$A$9&amp;" ("&amp;J112&amp;" "&amp;$J$1&amp;")"</f>
        <v>Sack (Ultra-High-Molecular-Weight PolyEthylene Pellets)</v>
      </c>
      <c r="H112" s="54" t="str">
        <f xml:space="preserve"> [1]Enums!$A$12&amp;" ("&amp;J112&amp;" "&amp;$J$1&amp;")"</f>
        <v>Powder Keg (Ultra-High-Molecular-Weight PolyEthylene Pellets)</v>
      </c>
      <c r="I112" s="54" t="str">
        <f xml:space="preserve"> [1]Enums!$A$15&amp;" ("&amp;J112&amp;" "&amp;$J$1&amp;")"</f>
        <v>Chemical Silo (Ultra-High-Molecular-Weight PolyEthylene Pellets)</v>
      </c>
      <c r="J112" s="54" t="str">
        <f>[1]Polymers!$B112</f>
        <v>Ultra-High-Molecular-Weight PolyEthylene</v>
      </c>
      <c r="K112">
        <v>1</v>
      </c>
      <c r="L112">
        <v>10</v>
      </c>
    </row>
    <row r="113" spans="1:12" x14ac:dyDescent="0.2">
      <c r="A113" s="4" t="str">
        <f>[1]Enums!$A$94</f>
        <v>1.0.0</v>
      </c>
      <c r="B113" s="21" t="s">
        <v>2744</v>
      </c>
      <c r="C113" s="21" t="s">
        <v>2745</v>
      </c>
      <c r="D113" s="21" t="s">
        <v>2746</v>
      </c>
      <c r="E113" s="21" t="s">
        <v>2747</v>
      </c>
      <c r="F113" s="54" t="str">
        <f xml:space="preserve"> [1]Enums!$A$6&amp;" ("&amp;J113&amp;" "&amp;$J$1&amp;")"</f>
        <v>Bag (Urea-Formaldehyde Polymers Pellets)</v>
      </c>
      <c r="G113" s="54" t="str">
        <f xml:space="preserve"> [1]Enums!$A$9&amp;" ("&amp;J113&amp;" "&amp;$J$1&amp;")"</f>
        <v>Sack (Urea-Formaldehyde Polymers Pellets)</v>
      </c>
      <c r="H113" s="54" t="str">
        <f xml:space="preserve"> [1]Enums!$A$12&amp;" ("&amp;J113&amp;" "&amp;$J$1&amp;")"</f>
        <v>Powder Keg (Urea-Formaldehyde Polymers Pellets)</v>
      </c>
      <c r="I113" s="54" t="str">
        <f xml:space="preserve"> [1]Enums!$A$15&amp;" ("&amp;J113&amp;" "&amp;$J$1&amp;")"</f>
        <v>Chemical Silo (Urea-Formaldehyde Polymers Pellets)</v>
      </c>
      <c r="J113" s="54" t="str">
        <f>[1]Polymers!$B113</f>
        <v>Urea-Formaldehyde Polymers</v>
      </c>
      <c r="K113">
        <v>1</v>
      </c>
      <c r="L113">
        <v>10</v>
      </c>
    </row>
    <row r="114" spans="1:12" x14ac:dyDescent="0.2">
      <c r="A114" s="4" t="str">
        <f>[1]Enums!$A$94</f>
        <v>1.0.0</v>
      </c>
      <c r="B114" s="21" t="s">
        <v>2748</v>
      </c>
      <c r="C114" s="21" t="s">
        <v>2749</v>
      </c>
      <c r="D114" s="21" t="s">
        <v>2750</v>
      </c>
      <c r="E114" s="21" t="s">
        <v>2751</v>
      </c>
      <c r="F114" s="54" t="str">
        <f xml:space="preserve"> [1]Enums!$A$6&amp;" ("&amp;J114&amp;" "&amp;$J$1&amp;")"</f>
        <v>Bag (Very-Low-Density PolyEthylene Pellets)</v>
      </c>
      <c r="G114" s="54" t="str">
        <f xml:space="preserve"> [1]Enums!$A$9&amp;" ("&amp;J114&amp;" "&amp;$J$1&amp;")"</f>
        <v>Sack (Very-Low-Density PolyEthylene Pellets)</v>
      </c>
      <c r="H114" s="54" t="str">
        <f xml:space="preserve"> [1]Enums!$A$12&amp;" ("&amp;J114&amp;" "&amp;$J$1&amp;")"</f>
        <v>Powder Keg (Very-Low-Density PolyEthylene Pellets)</v>
      </c>
      <c r="I114" s="54" t="str">
        <f xml:space="preserve"> [1]Enums!$A$15&amp;" ("&amp;J114&amp;" "&amp;$J$1&amp;")"</f>
        <v>Chemical Silo (Very-Low-Density PolyEthylene Pellets)</v>
      </c>
      <c r="J114" s="54" t="str">
        <f>[1]Polymers!$B114</f>
        <v>Very-Low-Density PolyEthylene</v>
      </c>
      <c r="K114">
        <v>1</v>
      </c>
      <c r="L114">
        <v>10</v>
      </c>
    </row>
    <row r="115" spans="1:12" x14ac:dyDescent="0.2">
      <c r="A115" s="4" t="str">
        <f>[1]Enums!$A$94</f>
        <v>1.0.0</v>
      </c>
      <c r="B115" s="21" t="s">
        <v>2752</v>
      </c>
      <c r="C115" s="21" t="s">
        <v>2753</v>
      </c>
      <c r="D115" s="21" t="s">
        <v>2754</v>
      </c>
      <c r="E115" s="21" t="s">
        <v>2755</v>
      </c>
      <c r="F115" s="54" t="str">
        <f xml:space="preserve"> [1]Enums!$A$6&amp;" ("&amp;J115&amp;" "&amp;$J$1&amp;")"</f>
        <v>Bag (Vinyl Acetate-Acrylic Acid Pellets)</v>
      </c>
      <c r="G115" s="54" t="str">
        <f xml:space="preserve"> [1]Enums!$A$9&amp;" ("&amp;J115&amp;" "&amp;$J$1&amp;")"</f>
        <v>Sack (Vinyl Acetate-Acrylic Acid Pellets)</v>
      </c>
      <c r="H115" s="54" t="str">
        <f xml:space="preserve"> [1]Enums!$A$12&amp;" ("&amp;J115&amp;" "&amp;$J$1&amp;")"</f>
        <v>Powder Keg (Vinyl Acetate-Acrylic Acid Pellets)</v>
      </c>
      <c r="I115" s="54" t="str">
        <f xml:space="preserve"> [1]Enums!$A$15&amp;" ("&amp;J115&amp;" "&amp;$J$1&amp;")"</f>
        <v>Chemical Silo (Vinyl Acetate-Acrylic Acid Pellets)</v>
      </c>
      <c r="J115" s="54" t="str">
        <f>[1]Polymers!$B115</f>
        <v>Vinyl Acetate-Acrylic Acid</v>
      </c>
      <c r="K115">
        <v>1</v>
      </c>
      <c r="L115">
        <v>10</v>
      </c>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Complex Vessels</vt:lpstr>
      <vt:lpstr>Compound Vessels</vt:lpstr>
      <vt:lpstr>Pellets (Poly)</vt:lpstr>
      <vt:lpstr>Fibers (Poly)</vt:lpstr>
      <vt:lpstr>Bricks</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2014-06-15T07:21:27Z</dcterms:modified>
</cp:coreProperties>
</file>