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G:\PolycraftWorld\polycraft\config\"/>
    </mc:Choice>
  </mc:AlternateContent>
  <bookViews>
    <workbookView xWindow="8370" yWindow="0" windowWidth="20670" windowHeight="10035" tabRatio="910" activeTab="3"/>
  </bookViews>
  <sheets>
    <sheet name="Objects" sheetId="46" r:id="rId1"/>
    <sheet name="Fuel" sheetId="45" r:id="rId2"/>
    <sheet name="Inventories" sheetId="47" r:id="rId3"/>
    <sheet name="Craft" sheetId="4" r:id="rId4"/>
    <sheet name="Smelt" sheetId="30" r:id="rId5"/>
    <sheet name="Mill" sheetId="29" r:id="rId6"/>
    <sheet name="Write" sheetId="49" r:id="rId7"/>
    <sheet name="Distill" sheetId="34" r:id="rId8"/>
    <sheet name="Crack" sheetId="35" r:id="rId9"/>
    <sheet name="Treat" sheetId="36" r:id="rId10"/>
    <sheet name="Process" sheetId="33" r:id="rId11"/>
    <sheet name="Auto" sheetId="40" r:id="rId12"/>
    <sheet name="TODO" sheetId="48" r:id="rId13"/>
    <sheet name="Exchange" sheetId="51" r:id="rId14"/>
    <sheet name="Scholarships" sheetId="52" r:id="rId15"/>
  </sheets>
  <externalReferences>
    <externalReference r:id="rId16"/>
    <externalReference r:id="rId17"/>
    <externalReference r:id="rId18"/>
  </externalReferences>
  <definedNames>
    <definedName name="All_Items" localSheetId="2">#REF!</definedName>
    <definedName name="All_Items" localSheetId="6">#REF!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oncurrentCalc="0"/>
</workbook>
</file>

<file path=xl/calcChain.xml><?xml version="1.0" encoding="utf-8"?>
<calcChain xmlns="http://schemas.openxmlformats.org/spreadsheetml/2006/main">
  <c r="A297" i="4" l="1"/>
  <c r="A298" i="4"/>
  <c r="A299" i="4"/>
  <c r="A300" i="4"/>
  <c r="A301" i="4"/>
  <c r="A302" i="4"/>
  <c r="A303" i="4"/>
  <c r="A304" i="4"/>
  <c r="A305" i="4"/>
  <c r="A306" i="4"/>
  <c r="A307" i="4"/>
  <c r="A308" i="4"/>
  <c r="A309" i="4"/>
  <c r="A296" i="4"/>
  <c r="K308" i="4"/>
  <c r="K307" i="4"/>
  <c r="K306" i="4"/>
  <c r="K305" i="4"/>
  <c r="I308" i="4"/>
  <c r="I307" i="4"/>
  <c r="I306" i="4"/>
  <c r="I305" i="4"/>
  <c r="G306" i="4"/>
  <c r="G307" i="4"/>
  <c r="G308" i="4"/>
  <c r="G305" i="4"/>
  <c r="E308" i="4"/>
  <c r="E307" i="4"/>
  <c r="E306" i="4"/>
  <c r="O308" i="4"/>
  <c r="O307" i="4"/>
  <c r="O306" i="4"/>
  <c r="O305" i="4"/>
  <c r="W308" i="4"/>
  <c r="U308" i="4"/>
  <c r="S308" i="4"/>
  <c r="W307" i="4"/>
  <c r="U307" i="4"/>
  <c r="S307" i="4"/>
  <c r="W306" i="4"/>
  <c r="U306" i="4"/>
  <c r="S306" i="4"/>
  <c r="W305" i="4"/>
  <c r="U305" i="4"/>
  <c r="S305" i="4"/>
  <c r="K309" i="4"/>
  <c r="I309" i="4"/>
  <c r="G309" i="4"/>
  <c r="O309" i="4"/>
  <c r="U309" i="4"/>
  <c r="U304" i="4"/>
  <c r="O304" i="4"/>
  <c r="I304" i="4"/>
  <c r="S303" i="4"/>
  <c r="S302" i="4"/>
  <c r="S301" i="4"/>
  <c r="S300" i="4"/>
  <c r="W303" i="4"/>
  <c r="U303" i="4"/>
  <c r="O303" i="4"/>
  <c r="K303" i="4"/>
  <c r="I303" i="4"/>
  <c r="G303" i="4"/>
  <c r="E303" i="4"/>
  <c r="W302" i="4"/>
  <c r="U302" i="4"/>
  <c r="O302" i="4"/>
  <c r="K302" i="4"/>
  <c r="I302" i="4"/>
  <c r="G302" i="4"/>
  <c r="E302" i="4"/>
  <c r="W301" i="4"/>
  <c r="U301" i="4"/>
  <c r="O301" i="4"/>
  <c r="K301" i="4"/>
  <c r="I301" i="4"/>
  <c r="G301" i="4"/>
  <c r="E301" i="4"/>
  <c r="K300" i="4"/>
  <c r="I300" i="4"/>
  <c r="G300" i="4"/>
  <c r="O300" i="4"/>
  <c r="U300" i="4"/>
  <c r="W300" i="4"/>
  <c r="O299" i="4"/>
  <c r="K299" i="4"/>
  <c r="I299" i="4"/>
  <c r="G299" i="4"/>
  <c r="O298" i="4"/>
  <c r="K298" i="4"/>
  <c r="I298" i="4"/>
  <c r="G298" i="4"/>
  <c r="O297" i="4"/>
  <c r="K297" i="4"/>
  <c r="I297" i="4"/>
  <c r="G297" i="4"/>
  <c r="U297" i="4"/>
  <c r="U298" i="4"/>
  <c r="U299" i="4"/>
  <c r="W299" i="4"/>
  <c r="S299" i="4"/>
  <c r="W298" i="4"/>
  <c r="S298" i="4"/>
  <c r="W297" i="4"/>
  <c r="S297" i="4"/>
  <c r="E297" i="4"/>
  <c r="E298" i="4"/>
  <c r="E299" i="4"/>
  <c r="K296" i="4"/>
  <c r="G296" i="4"/>
  <c r="A295" i="4"/>
  <c r="E309" i="4"/>
  <c r="E305" i="4"/>
  <c r="E304" i="4"/>
  <c r="E300" i="4"/>
  <c r="E296" i="4"/>
  <c r="W296" i="4"/>
  <c r="U296" i="4"/>
  <c r="S296" i="4"/>
  <c r="O296" i="4"/>
  <c r="I296" i="4"/>
  <c r="A26" i="47"/>
  <c r="A25" i="47"/>
  <c r="F29" i="40"/>
  <c r="D1" i="46"/>
  <c r="B29" i="40"/>
  <c r="D28" i="40"/>
  <c r="E1" i="46"/>
  <c r="D29" i="40"/>
  <c r="A29" i="40"/>
  <c r="B28" i="40"/>
  <c r="F28" i="40"/>
  <c r="A28" i="40"/>
  <c r="X119" i="46"/>
  <c r="O1321" i="33"/>
  <c r="O1322" i="33"/>
  <c r="O1323" i="33"/>
  <c r="O1320" i="33"/>
  <c r="W119" i="46"/>
  <c r="O1318" i="33"/>
  <c r="O1319" i="33"/>
  <c r="O1317" i="33"/>
  <c r="X118" i="46"/>
  <c r="O1311" i="33"/>
  <c r="O1312" i="33"/>
  <c r="O1313" i="33"/>
  <c r="O1310" i="33"/>
  <c r="W118" i="46"/>
  <c r="O1308" i="33"/>
  <c r="O1309" i="33"/>
  <c r="O1307" i="33"/>
  <c r="V119" i="46"/>
  <c r="O1315" i="33"/>
  <c r="O1316" i="33"/>
  <c r="O1314" i="33"/>
  <c r="A1314" i="33"/>
  <c r="A1315" i="33"/>
  <c r="A1316" i="33"/>
  <c r="A1317" i="33"/>
  <c r="A1318" i="33"/>
  <c r="A1319" i="33"/>
  <c r="A1320" i="33"/>
  <c r="A1321" i="33"/>
  <c r="A1322" i="33"/>
  <c r="A1323" i="33"/>
  <c r="L232" i="46"/>
  <c r="E1323" i="33"/>
  <c r="E1322" i="33"/>
  <c r="E1321" i="33"/>
  <c r="E1320" i="33"/>
  <c r="K232" i="46"/>
  <c r="E1319" i="33"/>
  <c r="E1318" i="33"/>
  <c r="E1317" i="33"/>
  <c r="J232" i="46"/>
  <c r="E1316" i="33"/>
  <c r="E1315" i="33"/>
  <c r="E1314" i="33"/>
  <c r="V118" i="46"/>
  <c r="O1305" i="33"/>
  <c r="O1306" i="33"/>
  <c r="O1304" i="33"/>
  <c r="A1305" i="33"/>
  <c r="A1306" i="33"/>
  <c r="A1307" i="33"/>
  <c r="A1308" i="33"/>
  <c r="A1309" i="33"/>
  <c r="A1310" i="33"/>
  <c r="A1311" i="33"/>
  <c r="A1312" i="33"/>
  <c r="A1313" i="33"/>
  <c r="A1304" i="33"/>
  <c r="X12" i="46"/>
  <c r="E1313" i="33"/>
  <c r="E1312" i="33"/>
  <c r="E1311" i="33"/>
  <c r="E1310" i="33"/>
  <c r="W12" i="46"/>
  <c r="E1309" i="33"/>
  <c r="E1308" i="33"/>
  <c r="E1307" i="33"/>
  <c r="V12" i="46"/>
  <c r="E1306" i="33"/>
  <c r="E1305" i="33"/>
  <c r="E1304" i="33"/>
  <c r="A1302" i="33"/>
  <c r="A1301" i="33"/>
  <c r="A1300" i="33"/>
  <c r="A1299" i="33"/>
  <c r="A1298" i="33"/>
  <c r="A1297" i="33"/>
  <c r="A1296" i="33"/>
  <c r="A1294" i="33"/>
  <c r="A1292" i="33"/>
  <c r="A1291" i="33"/>
  <c r="A1290" i="33"/>
  <c r="A1289" i="33"/>
  <c r="A1282" i="33"/>
  <c r="A1281" i="33"/>
  <c r="A1279" i="33"/>
  <c r="A1278" i="33"/>
  <c r="A1277" i="33"/>
  <c r="A1276" i="33"/>
  <c r="A1272" i="33"/>
  <c r="A1270" i="33"/>
  <c r="A1267" i="33"/>
  <c r="A1266" i="33"/>
  <c r="A1261" i="33"/>
  <c r="A1259" i="33"/>
  <c r="A1257" i="33"/>
  <c r="A1256" i="33"/>
  <c r="A1255" i="33"/>
  <c r="A1253" i="33"/>
  <c r="A1251" i="33"/>
  <c r="A1250" i="33"/>
  <c r="A1249" i="33"/>
  <c r="A1246" i="33"/>
  <c r="A1244" i="33"/>
  <c r="A1243" i="33"/>
  <c r="A1242" i="33"/>
  <c r="A1241" i="33"/>
  <c r="A1240" i="33"/>
  <c r="A1239" i="33"/>
  <c r="A1238" i="33"/>
  <c r="A1237" i="33"/>
  <c r="A1236" i="33"/>
  <c r="A1234" i="33"/>
  <c r="A1231" i="33"/>
  <c r="A1230" i="33"/>
  <c r="A1229" i="33"/>
  <c r="A1227" i="33"/>
  <c r="A1226" i="33"/>
  <c r="A1225" i="33"/>
  <c r="A1224" i="33"/>
  <c r="A1223" i="33"/>
  <c r="A1222" i="33"/>
  <c r="A1221" i="33"/>
  <c r="A1220" i="33"/>
  <c r="A1219" i="33"/>
  <c r="A1218" i="33"/>
  <c r="A1217" i="33"/>
  <c r="A1216" i="33"/>
  <c r="A1215" i="33"/>
  <c r="A1214" i="33"/>
  <c r="A1213" i="33"/>
  <c r="A1212" i="33"/>
  <c r="A1211" i="33"/>
  <c r="A1210" i="33"/>
  <c r="A1209" i="33"/>
  <c r="A1207" i="33"/>
  <c r="A1206" i="33"/>
  <c r="A1205" i="33"/>
  <c r="A1204" i="33"/>
  <c r="A1202" i="33"/>
  <c r="A1201" i="33"/>
  <c r="A1200" i="33"/>
  <c r="A1199" i="33"/>
  <c r="A1198" i="33"/>
  <c r="A1197" i="33"/>
  <c r="A1195" i="33"/>
  <c r="A1194" i="33"/>
  <c r="A1193" i="33"/>
  <c r="A1192" i="33"/>
  <c r="A1190" i="33"/>
  <c r="A1189" i="33"/>
  <c r="A1188" i="33"/>
  <c r="A1186" i="33"/>
  <c r="A1185" i="33"/>
  <c r="J70" i="46"/>
  <c r="Q1202" i="33"/>
  <c r="J94" i="46"/>
  <c r="O1202" i="33"/>
  <c r="Q1222" i="33"/>
  <c r="Q1221" i="33"/>
  <c r="O1222" i="33"/>
  <c r="O1221" i="33"/>
  <c r="N22" i="46"/>
  <c r="Q1250" i="33"/>
  <c r="O1250" i="33"/>
  <c r="N33" i="46"/>
  <c r="Y1277" i="33"/>
  <c r="N41" i="46"/>
  <c r="W1277" i="33"/>
  <c r="N56" i="46"/>
  <c r="U1277" i="33"/>
  <c r="N34" i="46"/>
  <c r="S1277" i="33"/>
  <c r="N44" i="46"/>
  <c r="Q1277" i="33"/>
  <c r="O1277" i="33"/>
  <c r="J301" i="46"/>
  <c r="U1243" i="33"/>
  <c r="J215" i="46"/>
  <c r="U1267" i="33"/>
  <c r="U1242" i="33"/>
  <c r="S1243" i="33"/>
  <c r="S1242" i="33"/>
  <c r="J62" i="46"/>
  <c r="Q1243" i="33"/>
  <c r="Q1242" i="33"/>
  <c r="O1242" i="33"/>
  <c r="O1243" i="33"/>
  <c r="J6" i="46"/>
  <c r="Q1298" i="33"/>
  <c r="O1298" i="33"/>
  <c r="K231" i="46"/>
  <c r="O1300" i="33"/>
  <c r="O1299" i="33"/>
  <c r="AX14" i="46"/>
  <c r="M1303" i="33"/>
  <c r="R18" i="46"/>
  <c r="K1303" i="33"/>
  <c r="E2" i="46"/>
  <c r="I1303" i="33"/>
  <c r="E3" i="46"/>
  <c r="E1303" i="33"/>
  <c r="G1303" i="33"/>
  <c r="G14" i="46"/>
  <c r="O1303" i="33"/>
  <c r="A1303" i="33"/>
  <c r="J147" i="46"/>
  <c r="Q1259" i="33"/>
  <c r="O1259" i="33"/>
  <c r="S1292" i="33"/>
  <c r="S1291" i="33"/>
  <c r="S1290" i="33"/>
  <c r="J284" i="46"/>
  <c r="Q1290" i="33"/>
  <c r="Q1291" i="33"/>
  <c r="Q1292" i="33"/>
  <c r="O1290" i="33"/>
  <c r="O1291" i="33"/>
  <c r="O1292" i="33"/>
  <c r="O1270" i="33"/>
  <c r="Q1270" i="33"/>
  <c r="O1289" i="33"/>
  <c r="N4" i="46"/>
  <c r="S1289" i="33"/>
  <c r="Q1289" i="33"/>
  <c r="J159" i="46"/>
  <c r="Y1294" i="33"/>
  <c r="J73" i="46"/>
  <c r="W1294" i="33"/>
  <c r="J255" i="46"/>
  <c r="U1294" i="33"/>
  <c r="J253" i="46"/>
  <c r="S1294" i="33"/>
  <c r="J138" i="46"/>
  <c r="Q1294" i="33"/>
  <c r="J133" i="46"/>
  <c r="O1294" i="33"/>
  <c r="J93" i="46"/>
  <c r="Q1261" i="33"/>
  <c r="O1261" i="33"/>
  <c r="O1213" i="33"/>
  <c r="Q1213" i="33"/>
  <c r="J231" i="46"/>
  <c r="S1226" i="33"/>
  <c r="J67" i="46"/>
  <c r="Q1226" i="33"/>
  <c r="O1226" i="33"/>
  <c r="U1224" i="33"/>
  <c r="J317" i="46"/>
  <c r="S1224" i="33"/>
  <c r="J30" i="46"/>
  <c r="Q1224" i="33"/>
  <c r="O1224" i="33"/>
  <c r="U1239" i="33"/>
  <c r="S1239" i="33"/>
  <c r="Q1239" i="33"/>
  <c r="O1239" i="33"/>
  <c r="K161" i="46"/>
  <c r="O1281" i="33"/>
  <c r="Z7" i="46"/>
  <c r="O1220" i="33"/>
  <c r="K94" i="46"/>
  <c r="O1253" i="33"/>
  <c r="J201" i="46"/>
  <c r="Q1255" i="33"/>
  <c r="O1255" i="33"/>
  <c r="O1267" i="33"/>
  <c r="J169" i="46"/>
  <c r="AC1267" i="33"/>
  <c r="J170" i="46"/>
  <c r="W1267" i="33"/>
  <c r="Y1267" i="33"/>
  <c r="J71" i="46"/>
  <c r="AA1267" i="33"/>
  <c r="J220" i="46"/>
  <c r="S1267" i="33"/>
  <c r="J228" i="46"/>
  <c r="Q1267" i="33"/>
  <c r="AA1200" i="33"/>
  <c r="Y1200" i="33"/>
  <c r="W1200" i="33"/>
  <c r="U1200" i="33"/>
  <c r="S1200" i="33"/>
  <c r="Q1200" i="33"/>
  <c r="O1200" i="33"/>
  <c r="AA1207" i="33"/>
  <c r="Y1207" i="33"/>
  <c r="W1207" i="33"/>
  <c r="U1207" i="33"/>
  <c r="S1207" i="33"/>
  <c r="Q1207" i="33"/>
  <c r="O1207" i="33"/>
  <c r="AA1204" i="33"/>
  <c r="Y1204" i="33"/>
  <c r="W1204" i="33"/>
  <c r="U1204" i="33"/>
  <c r="S1204" i="33"/>
  <c r="Q1204" i="33"/>
  <c r="O1204" i="33"/>
  <c r="AA1206" i="33"/>
  <c r="Y1206" i="33"/>
  <c r="W1206" i="33"/>
  <c r="U1206" i="33"/>
  <c r="S1206" i="33"/>
  <c r="Q1206" i="33"/>
  <c r="O1206" i="33"/>
  <c r="O1302" i="33"/>
  <c r="O1301" i="33"/>
  <c r="O1297" i="33"/>
  <c r="O1296" i="33"/>
  <c r="O1295" i="33"/>
  <c r="O1293" i="33"/>
  <c r="O1288" i="33"/>
  <c r="O1287" i="33"/>
  <c r="O1286" i="33"/>
  <c r="O1285" i="33"/>
  <c r="O1284" i="33"/>
  <c r="O1283" i="33"/>
  <c r="O1282" i="33"/>
  <c r="O1280" i="33"/>
  <c r="O1279" i="33"/>
  <c r="O1278" i="33"/>
  <c r="O1276" i="33"/>
  <c r="O1275" i="33"/>
  <c r="O1274" i="33"/>
  <c r="O1273" i="33"/>
  <c r="O1272" i="33"/>
  <c r="O1271" i="33"/>
  <c r="O1269" i="33"/>
  <c r="O1268" i="33"/>
  <c r="O1266" i="33"/>
  <c r="O1265" i="33"/>
  <c r="O1264" i="33"/>
  <c r="O1263" i="33"/>
  <c r="O1262" i="33"/>
  <c r="O1260" i="33"/>
  <c r="O1258" i="33"/>
  <c r="O1257" i="33"/>
  <c r="O1256" i="33"/>
  <c r="O1254" i="33"/>
  <c r="O1252" i="33"/>
  <c r="O1251" i="33"/>
  <c r="O1249" i="33"/>
  <c r="O1248" i="33"/>
  <c r="O1247" i="33"/>
  <c r="O1246" i="33"/>
  <c r="O1245" i="33"/>
  <c r="O1244" i="33"/>
  <c r="O1241" i="33"/>
  <c r="O1240" i="33"/>
  <c r="O1238" i="33"/>
  <c r="O1237" i="33"/>
  <c r="O1236" i="33"/>
  <c r="O1235" i="33"/>
  <c r="O1234" i="33"/>
  <c r="O1233" i="33"/>
  <c r="O1232" i="33"/>
  <c r="O1231" i="33"/>
  <c r="O1230" i="33"/>
  <c r="O1229" i="33"/>
  <c r="O1228" i="33"/>
  <c r="O1227" i="33"/>
  <c r="O1225" i="33"/>
  <c r="O1223" i="33"/>
  <c r="O1219" i="33"/>
  <c r="O1218" i="33"/>
  <c r="O1217" i="33"/>
  <c r="O1216" i="33"/>
  <c r="O1215" i="33"/>
  <c r="O1214" i="33"/>
  <c r="O1212" i="33"/>
  <c r="O1211" i="33"/>
  <c r="O1210" i="33"/>
  <c r="O1209" i="33"/>
  <c r="O1208" i="33"/>
  <c r="O1205" i="33"/>
  <c r="O1203" i="33"/>
  <c r="O1201" i="33"/>
  <c r="O1199" i="33"/>
  <c r="O1198" i="33"/>
  <c r="O1197" i="33"/>
  <c r="O1196" i="33"/>
  <c r="O1195" i="33"/>
  <c r="O1194" i="33"/>
  <c r="O1193" i="33"/>
  <c r="O1192" i="33"/>
  <c r="O1191" i="33"/>
  <c r="O1190" i="33"/>
  <c r="O1189" i="33"/>
  <c r="O1188" i="33"/>
  <c r="O1187" i="33"/>
  <c r="O1186" i="33"/>
  <c r="O1185" i="33"/>
  <c r="Z110" i="46"/>
  <c r="E1293" i="33"/>
  <c r="Z111" i="46"/>
  <c r="E1294" i="33"/>
  <c r="Z112" i="46"/>
  <c r="E1295" i="33"/>
  <c r="Z113" i="46"/>
  <c r="E1296" i="33"/>
  <c r="Z114" i="46"/>
  <c r="E1297" i="33"/>
  <c r="Z115" i="46"/>
  <c r="E1298" i="33"/>
  <c r="Z116" i="46"/>
  <c r="E1299" i="33"/>
  <c r="Z117" i="46"/>
  <c r="E1300" i="33"/>
  <c r="Z118" i="46"/>
  <c r="E1301" i="33"/>
  <c r="Z119" i="46"/>
  <c r="E1302" i="33"/>
  <c r="Z98" i="46"/>
  <c r="E1281" i="33"/>
  <c r="Z99" i="46"/>
  <c r="E1282" i="33"/>
  <c r="Z100" i="46"/>
  <c r="E1283" i="33"/>
  <c r="Z101" i="46"/>
  <c r="E1284" i="33"/>
  <c r="Z102" i="46"/>
  <c r="E1285" i="33"/>
  <c r="Z103" i="46"/>
  <c r="E1286" i="33"/>
  <c r="Z104" i="46"/>
  <c r="E1287" i="33"/>
  <c r="Z105" i="46"/>
  <c r="E1288" i="33"/>
  <c r="Z106" i="46"/>
  <c r="E1289" i="33"/>
  <c r="Z107" i="46"/>
  <c r="E1290" i="33"/>
  <c r="Z108" i="46"/>
  <c r="E1291" i="33"/>
  <c r="Z109" i="46"/>
  <c r="E1292" i="33"/>
  <c r="Z86" i="46"/>
  <c r="E1269" i="33"/>
  <c r="Z87" i="46"/>
  <c r="E1270" i="33"/>
  <c r="Z88" i="46"/>
  <c r="E1271" i="33"/>
  <c r="Z89" i="46"/>
  <c r="E1272" i="33"/>
  <c r="Z90" i="46"/>
  <c r="E1273" i="33"/>
  <c r="Z91" i="46"/>
  <c r="E1274" i="33"/>
  <c r="Z92" i="46"/>
  <c r="E1275" i="33"/>
  <c r="Z93" i="46"/>
  <c r="E1276" i="33"/>
  <c r="Z94" i="46"/>
  <c r="E1277" i="33"/>
  <c r="Z95" i="46"/>
  <c r="E1278" i="33"/>
  <c r="Z96" i="46"/>
  <c r="E1279" i="33"/>
  <c r="Z97" i="46"/>
  <c r="E1280" i="33"/>
  <c r="Z72" i="46"/>
  <c r="E1255" i="33"/>
  <c r="Z73" i="46"/>
  <c r="E1256" i="33"/>
  <c r="Z74" i="46"/>
  <c r="E1257" i="33"/>
  <c r="Z75" i="46"/>
  <c r="E1258" i="33"/>
  <c r="Z76" i="46"/>
  <c r="E1259" i="33"/>
  <c r="Z77" i="46"/>
  <c r="E1260" i="33"/>
  <c r="Z78" i="46"/>
  <c r="E1261" i="33"/>
  <c r="Z79" i="46"/>
  <c r="E1262" i="33"/>
  <c r="Z80" i="46"/>
  <c r="E1263" i="33"/>
  <c r="Z81" i="46"/>
  <c r="E1264" i="33"/>
  <c r="Z82" i="46"/>
  <c r="E1265" i="33"/>
  <c r="Z83" i="46"/>
  <c r="E1266" i="33"/>
  <c r="Z84" i="46"/>
  <c r="E1267" i="33"/>
  <c r="Z85" i="46"/>
  <c r="E1268" i="33"/>
  <c r="Z60" i="46"/>
  <c r="E1243" i="33"/>
  <c r="Z61" i="46"/>
  <c r="E1244" i="33"/>
  <c r="Z62" i="46"/>
  <c r="E1245" i="33"/>
  <c r="Z63" i="46"/>
  <c r="E1246" i="33"/>
  <c r="Z64" i="46"/>
  <c r="E1247" i="33"/>
  <c r="Z65" i="46"/>
  <c r="E1248" i="33"/>
  <c r="Z66" i="46"/>
  <c r="E1249" i="33"/>
  <c r="Z67" i="46"/>
  <c r="E1250" i="33"/>
  <c r="Z68" i="46"/>
  <c r="E1251" i="33"/>
  <c r="Z69" i="46"/>
  <c r="E1252" i="33"/>
  <c r="Z70" i="46"/>
  <c r="E1253" i="33"/>
  <c r="Z71" i="46"/>
  <c r="E1254" i="33"/>
  <c r="Z49" i="46"/>
  <c r="E1232" i="33"/>
  <c r="Z50" i="46"/>
  <c r="E1233" i="33"/>
  <c r="Z51" i="46"/>
  <c r="E1234" i="33"/>
  <c r="Z52" i="46"/>
  <c r="E1235" i="33"/>
  <c r="Z53" i="46"/>
  <c r="E1236" i="33"/>
  <c r="Z54" i="46"/>
  <c r="E1237" i="33"/>
  <c r="Z55" i="46"/>
  <c r="E1238" i="33"/>
  <c r="Z56" i="46"/>
  <c r="E1239" i="33"/>
  <c r="Z57" i="46"/>
  <c r="E1240" i="33"/>
  <c r="Z58" i="46"/>
  <c r="E1241" i="33"/>
  <c r="Z59" i="46"/>
  <c r="E1242" i="33"/>
  <c r="Z36" i="46"/>
  <c r="E1219" i="33"/>
  <c r="Z37" i="46"/>
  <c r="E1220" i="33"/>
  <c r="Z38" i="46"/>
  <c r="E1221" i="33"/>
  <c r="Z39" i="46"/>
  <c r="E1222" i="33"/>
  <c r="Z40" i="46"/>
  <c r="E1223" i="33"/>
  <c r="Z41" i="46"/>
  <c r="E1224" i="33"/>
  <c r="Z42" i="46"/>
  <c r="E1225" i="33"/>
  <c r="Z43" i="46"/>
  <c r="E1226" i="33"/>
  <c r="Z44" i="46"/>
  <c r="E1227" i="33"/>
  <c r="Z45" i="46"/>
  <c r="E1228" i="33"/>
  <c r="Z46" i="46"/>
  <c r="E1229" i="33"/>
  <c r="Z47" i="46"/>
  <c r="E1230" i="33"/>
  <c r="Z48" i="46"/>
  <c r="E1231" i="33"/>
  <c r="Z3" i="46"/>
  <c r="E1186" i="33"/>
  <c r="Z4" i="46"/>
  <c r="E1187" i="33"/>
  <c r="Z5" i="46"/>
  <c r="E1188" i="33"/>
  <c r="Z6" i="46"/>
  <c r="E1189" i="33"/>
  <c r="E1190" i="33"/>
  <c r="Z8" i="46"/>
  <c r="E1191" i="33"/>
  <c r="Z9" i="46"/>
  <c r="E1192" i="33"/>
  <c r="Z10" i="46"/>
  <c r="E1193" i="33"/>
  <c r="Z11" i="46"/>
  <c r="E1194" i="33"/>
  <c r="Z12" i="46"/>
  <c r="E1195" i="33"/>
  <c r="Z13" i="46"/>
  <c r="E1196" i="33"/>
  <c r="Z14" i="46"/>
  <c r="E1197" i="33"/>
  <c r="Z15" i="46"/>
  <c r="E1198" i="33"/>
  <c r="Z16" i="46"/>
  <c r="E1199" i="33"/>
  <c r="Z17" i="46"/>
  <c r="E1200" i="33"/>
  <c r="Z18" i="46"/>
  <c r="E1201" i="33"/>
  <c r="Z19" i="46"/>
  <c r="E1202" i="33"/>
  <c r="Z20" i="46"/>
  <c r="E1203" i="33"/>
  <c r="Z21" i="46"/>
  <c r="E1204" i="33"/>
  <c r="Z22" i="46"/>
  <c r="E1205" i="33"/>
  <c r="Z23" i="46"/>
  <c r="E1206" i="33"/>
  <c r="Z24" i="46"/>
  <c r="E1207" i="33"/>
  <c r="Z25" i="46"/>
  <c r="E1208" i="33"/>
  <c r="Z26" i="46"/>
  <c r="E1209" i="33"/>
  <c r="Z27" i="46"/>
  <c r="E1210" i="33"/>
  <c r="Z28" i="46"/>
  <c r="E1211" i="33"/>
  <c r="Z29" i="46"/>
  <c r="E1212" i="33"/>
  <c r="Z30" i="46"/>
  <c r="E1213" i="33"/>
  <c r="Z31" i="46"/>
  <c r="E1214" i="33"/>
  <c r="Z32" i="46"/>
  <c r="E1215" i="33"/>
  <c r="Z33" i="46"/>
  <c r="E1216" i="33"/>
  <c r="Z34" i="46"/>
  <c r="E1217" i="33"/>
  <c r="Z35" i="46"/>
  <c r="E1218" i="33"/>
  <c r="Z2" i="46"/>
  <c r="E1185" i="33"/>
  <c r="G60" i="30"/>
  <c r="G61" i="30"/>
  <c r="G62" i="30"/>
  <c r="G63" i="30"/>
  <c r="G59" i="30"/>
  <c r="A63" i="30"/>
  <c r="C63" i="30"/>
  <c r="AX37" i="46"/>
  <c r="E63" i="30"/>
  <c r="C62" i="30"/>
  <c r="C19" i="46"/>
  <c r="E62" i="30"/>
  <c r="A62" i="30"/>
  <c r="AN27" i="51"/>
  <c r="AM27" i="51"/>
  <c r="AL27" i="51"/>
  <c r="AK27" i="51"/>
  <c r="AV27" i="51"/>
  <c r="AU27" i="51"/>
  <c r="BA27" i="51"/>
  <c r="BB27" i="51"/>
  <c r="I27" i="51"/>
  <c r="AA27" i="51"/>
  <c r="AU67" i="46"/>
  <c r="G27" i="51"/>
  <c r="Z27" i="51"/>
  <c r="E27" i="51"/>
  <c r="Y27" i="51"/>
  <c r="C27" i="51"/>
  <c r="X27" i="51"/>
  <c r="W27" i="51"/>
  <c r="T27" i="51"/>
  <c r="E7" i="46"/>
  <c r="S27" i="51"/>
  <c r="R27" i="51"/>
  <c r="D7" i="46"/>
  <c r="Q27" i="51"/>
  <c r="P27" i="51"/>
  <c r="O27" i="51"/>
  <c r="N27" i="51"/>
  <c r="M27" i="51"/>
  <c r="L27" i="51"/>
  <c r="K27" i="51"/>
  <c r="A27" i="51"/>
  <c r="AN26" i="51"/>
  <c r="AM26" i="51"/>
  <c r="AL26" i="51"/>
  <c r="AK26" i="51"/>
  <c r="AV26" i="51"/>
  <c r="AU26" i="51"/>
  <c r="BA26" i="51"/>
  <c r="BB26" i="51"/>
  <c r="I26" i="51"/>
  <c r="AA26" i="51"/>
  <c r="G26" i="51"/>
  <c r="Z26" i="51"/>
  <c r="E26" i="51"/>
  <c r="Y26" i="51"/>
  <c r="C26" i="51"/>
  <c r="X26" i="51"/>
  <c r="W26" i="51"/>
  <c r="T26" i="51"/>
  <c r="S26" i="51"/>
  <c r="R26" i="51"/>
  <c r="Q26" i="51"/>
  <c r="P26" i="51"/>
  <c r="O26" i="51"/>
  <c r="N26" i="51"/>
  <c r="M26" i="51"/>
  <c r="L26" i="51"/>
  <c r="K26" i="51"/>
  <c r="A26" i="51"/>
  <c r="AN25" i="51"/>
  <c r="AM25" i="51"/>
  <c r="AL25" i="51"/>
  <c r="AK25" i="51"/>
  <c r="AV25" i="51"/>
  <c r="AU25" i="51"/>
  <c r="BA25" i="51"/>
  <c r="BB25" i="51"/>
  <c r="I25" i="51"/>
  <c r="AA25" i="51"/>
  <c r="G25" i="51"/>
  <c r="Z25" i="51"/>
  <c r="E25" i="51"/>
  <c r="Y25" i="51"/>
  <c r="C25" i="51"/>
  <c r="X25" i="51"/>
  <c r="W25" i="51"/>
  <c r="T25" i="51"/>
  <c r="S25" i="51"/>
  <c r="R25" i="51"/>
  <c r="Q25" i="51"/>
  <c r="P25" i="51"/>
  <c r="O25" i="51"/>
  <c r="N25" i="51"/>
  <c r="M25" i="51"/>
  <c r="L25" i="51"/>
  <c r="K25" i="51"/>
  <c r="A25" i="51"/>
  <c r="AN33" i="51"/>
  <c r="AM33" i="51"/>
  <c r="AL33" i="51"/>
  <c r="AK33" i="51"/>
  <c r="AV33" i="51"/>
  <c r="AU33" i="51"/>
  <c r="BA33" i="51"/>
  <c r="BB33" i="51"/>
  <c r="I33" i="51"/>
  <c r="AA33" i="51"/>
  <c r="G33" i="51"/>
  <c r="Z33" i="51"/>
  <c r="AU68" i="46"/>
  <c r="E33" i="51"/>
  <c r="Y33" i="51"/>
  <c r="C33" i="51"/>
  <c r="X33" i="51"/>
  <c r="W33" i="51"/>
  <c r="T33" i="51"/>
  <c r="S33" i="51"/>
  <c r="R33" i="51"/>
  <c r="Q33" i="51"/>
  <c r="P33" i="51"/>
  <c r="F7" i="46"/>
  <c r="O33" i="51"/>
  <c r="N33" i="51"/>
  <c r="M33" i="51"/>
  <c r="L33" i="51"/>
  <c r="K33" i="51"/>
  <c r="A33" i="51"/>
  <c r="AN32" i="51"/>
  <c r="AM32" i="51"/>
  <c r="AL32" i="51"/>
  <c r="AK32" i="51"/>
  <c r="AV32" i="51"/>
  <c r="AU32" i="51"/>
  <c r="BA32" i="51"/>
  <c r="BB32" i="51"/>
  <c r="I32" i="51"/>
  <c r="AA32" i="51"/>
  <c r="G32" i="51"/>
  <c r="Z32" i="51"/>
  <c r="E32" i="51"/>
  <c r="Y32" i="51"/>
  <c r="C32" i="51"/>
  <c r="X32" i="51"/>
  <c r="W32" i="51"/>
  <c r="T32" i="51"/>
  <c r="S32" i="51"/>
  <c r="R32" i="51"/>
  <c r="Q32" i="51"/>
  <c r="P32" i="51"/>
  <c r="O32" i="51"/>
  <c r="N32" i="51"/>
  <c r="M32" i="51"/>
  <c r="L32" i="51"/>
  <c r="K32" i="51"/>
  <c r="A32" i="51"/>
  <c r="L28" i="51"/>
  <c r="L29" i="51"/>
  <c r="L30" i="51"/>
  <c r="L31" i="51"/>
  <c r="L24" i="51"/>
  <c r="K28" i="51"/>
  <c r="K29" i="51"/>
  <c r="K30" i="51"/>
  <c r="K31" i="51"/>
  <c r="K24" i="51"/>
  <c r="AN31" i="51"/>
  <c r="AM31" i="51"/>
  <c r="AL31" i="51"/>
  <c r="AK31" i="51"/>
  <c r="AV31" i="51"/>
  <c r="AU31" i="51"/>
  <c r="BA31" i="51"/>
  <c r="BB31" i="51"/>
  <c r="I31" i="51"/>
  <c r="AA31" i="51"/>
  <c r="G31" i="51"/>
  <c r="Z31" i="51"/>
  <c r="E31" i="51"/>
  <c r="Y31" i="51"/>
  <c r="C31" i="51"/>
  <c r="X31" i="51"/>
  <c r="W31" i="51"/>
  <c r="T31" i="51"/>
  <c r="S31" i="51"/>
  <c r="R31" i="51"/>
  <c r="Q31" i="51"/>
  <c r="P31" i="51"/>
  <c r="O31" i="51"/>
  <c r="N31" i="51"/>
  <c r="M31" i="51"/>
  <c r="A31" i="51"/>
  <c r="AN30" i="51"/>
  <c r="AM30" i="51"/>
  <c r="AL30" i="51"/>
  <c r="AK30" i="51"/>
  <c r="AV30" i="51"/>
  <c r="AU30" i="51"/>
  <c r="BA30" i="51"/>
  <c r="BB30" i="51"/>
  <c r="I30" i="51"/>
  <c r="AA30" i="51"/>
  <c r="G30" i="51"/>
  <c r="Z30" i="51"/>
  <c r="E30" i="51"/>
  <c r="Y30" i="51"/>
  <c r="C30" i="51"/>
  <c r="X30" i="51"/>
  <c r="W30" i="51"/>
  <c r="T30" i="51"/>
  <c r="S30" i="51"/>
  <c r="R30" i="51"/>
  <c r="Q30" i="51"/>
  <c r="P30" i="51"/>
  <c r="O30" i="51"/>
  <c r="N30" i="51"/>
  <c r="M30" i="51"/>
  <c r="A30" i="51"/>
  <c r="AN29" i="51"/>
  <c r="AM29" i="51"/>
  <c r="AL29" i="51"/>
  <c r="AK29" i="51"/>
  <c r="AV29" i="51"/>
  <c r="AU29" i="51"/>
  <c r="BA29" i="51"/>
  <c r="BB29" i="51"/>
  <c r="I29" i="51"/>
  <c r="AA29" i="51"/>
  <c r="G29" i="51"/>
  <c r="Z29" i="51"/>
  <c r="E29" i="51"/>
  <c r="Y29" i="51"/>
  <c r="C29" i="51"/>
  <c r="X29" i="51"/>
  <c r="W29" i="51"/>
  <c r="T29" i="51"/>
  <c r="S29" i="51"/>
  <c r="R29" i="51"/>
  <c r="Q29" i="51"/>
  <c r="P29" i="51"/>
  <c r="O29" i="51"/>
  <c r="N29" i="51"/>
  <c r="M29" i="51"/>
  <c r="A29" i="51"/>
  <c r="AN28" i="51"/>
  <c r="AM28" i="51"/>
  <c r="AL28" i="51"/>
  <c r="AK28" i="51"/>
  <c r="AV28" i="51"/>
  <c r="AU28" i="51"/>
  <c r="BA28" i="51"/>
  <c r="BB28" i="51"/>
  <c r="I28" i="51"/>
  <c r="AA28" i="51"/>
  <c r="G28" i="51"/>
  <c r="Z28" i="51"/>
  <c r="E28" i="51"/>
  <c r="Y28" i="51"/>
  <c r="C28" i="51"/>
  <c r="X28" i="51"/>
  <c r="W28" i="51"/>
  <c r="T28" i="51"/>
  <c r="S28" i="51"/>
  <c r="R28" i="51"/>
  <c r="Q28" i="51"/>
  <c r="P28" i="51"/>
  <c r="O28" i="51"/>
  <c r="N28" i="51"/>
  <c r="M28" i="51"/>
  <c r="A28" i="51"/>
  <c r="AN24" i="51"/>
  <c r="AM24" i="51"/>
  <c r="AL24" i="51"/>
  <c r="AK24" i="51"/>
  <c r="AV24" i="51"/>
  <c r="AU24" i="51"/>
  <c r="BA24" i="51"/>
  <c r="BB24" i="51"/>
  <c r="AU66" i="46"/>
  <c r="I24" i="51"/>
  <c r="AA24" i="51"/>
  <c r="G24" i="51"/>
  <c r="Z24" i="51"/>
  <c r="E24" i="51"/>
  <c r="Y24" i="51"/>
  <c r="C24" i="51"/>
  <c r="X24" i="51"/>
  <c r="W24" i="51"/>
  <c r="T24" i="51"/>
  <c r="S24" i="51"/>
  <c r="R24" i="51"/>
  <c r="Q24" i="51"/>
  <c r="P24" i="51"/>
  <c r="O24" i="51"/>
  <c r="N24" i="51"/>
  <c r="M24" i="51"/>
  <c r="A24" i="51"/>
  <c r="A12" i="51"/>
  <c r="A13" i="51"/>
  <c r="A14" i="51"/>
  <c r="A15" i="51"/>
  <c r="A16" i="51"/>
  <c r="A17" i="51"/>
  <c r="A18" i="51"/>
  <c r="A19" i="51"/>
  <c r="A20" i="51"/>
  <c r="A21" i="51"/>
  <c r="A22" i="51"/>
  <c r="A23" i="51"/>
  <c r="L3" i="51"/>
  <c r="L4" i="51"/>
  <c r="L5" i="51"/>
  <c r="L6" i="51"/>
  <c r="L7" i="51"/>
  <c r="L8" i="51"/>
  <c r="L9" i="51"/>
  <c r="L10" i="51"/>
  <c r="L11" i="51"/>
  <c r="L12" i="51"/>
  <c r="L13" i="51"/>
  <c r="L14" i="51"/>
  <c r="L15" i="51"/>
  <c r="L16" i="51"/>
  <c r="L17" i="51"/>
  <c r="L18" i="51"/>
  <c r="L19" i="51"/>
  <c r="L20" i="51"/>
  <c r="L21" i="51"/>
  <c r="L22" i="51"/>
  <c r="L23" i="51"/>
  <c r="L2" i="51"/>
  <c r="K3" i="51"/>
  <c r="K4" i="51"/>
  <c r="K5" i="51"/>
  <c r="K6" i="51"/>
  <c r="K7" i="51"/>
  <c r="K8" i="51"/>
  <c r="K9" i="51"/>
  <c r="K10" i="51"/>
  <c r="K11" i="51"/>
  <c r="K12" i="51"/>
  <c r="K13" i="51"/>
  <c r="K14" i="51"/>
  <c r="K15" i="51"/>
  <c r="K16" i="51"/>
  <c r="K17" i="51"/>
  <c r="K18" i="51"/>
  <c r="K19" i="51"/>
  <c r="K20" i="51"/>
  <c r="K21" i="51"/>
  <c r="K22" i="51"/>
  <c r="K23" i="51"/>
  <c r="K2" i="51"/>
  <c r="C23" i="51"/>
  <c r="X23" i="51"/>
  <c r="E23" i="51"/>
  <c r="Y23" i="51"/>
  <c r="G23" i="51"/>
  <c r="Z23" i="51"/>
  <c r="I23" i="51"/>
  <c r="AA23" i="51"/>
  <c r="W23" i="51"/>
  <c r="T23" i="51"/>
  <c r="R23" i="51"/>
  <c r="P23" i="51"/>
  <c r="N23" i="51"/>
  <c r="C22" i="51"/>
  <c r="X22" i="51"/>
  <c r="E22" i="51"/>
  <c r="Y22" i="51"/>
  <c r="G22" i="51"/>
  <c r="Z22" i="51"/>
  <c r="I22" i="51"/>
  <c r="AA22" i="51"/>
  <c r="W22" i="51"/>
  <c r="T22" i="51"/>
  <c r="R22" i="51"/>
  <c r="P22" i="51"/>
  <c r="N22" i="51"/>
  <c r="C21" i="51"/>
  <c r="X21" i="51"/>
  <c r="E21" i="51"/>
  <c r="Y21" i="51"/>
  <c r="G21" i="51"/>
  <c r="Z21" i="51"/>
  <c r="I21" i="51"/>
  <c r="AA21" i="51"/>
  <c r="W21" i="51"/>
  <c r="T21" i="51"/>
  <c r="R21" i="51"/>
  <c r="P21" i="51"/>
  <c r="N21" i="51"/>
  <c r="AU77" i="46"/>
  <c r="C20" i="51"/>
  <c r="X20" i="51"/>
  <c r="E20" i="51"/>
  <c r="Y20" i="51"/>
  <c r="G20" i="51"/>
  <c r="Z20" i="51"/>
  <c r="I20" i="51"/>
  <c r="AA20" i="51"/>
  <c r="W20" i="51"/>
  <c r="T20" i="51"/>
  <c r="R20" i="51"/>
  <c r="P20" i="51"/>
  <c r="N20" i="51"/>
  <c r="C19" i="51"/>
  <c r="X19" i="51"/>
  <c r="E19" i="51"/>
  <c r="Y19" i="51"/>
  <c r="G19" i="51"/>
  <c r="Z19" i="51"/>
  <c r="I19" i="51"/>
  <c r="AA19" i="51"/>
  <c r="W19" i="51"/>
  <c r="T19" i="51"/>
  <c r="R19" i="51"/>
  <c r="P19" i="51"/>
  <c r="N19" i="51"/>
  <c r="C18" i="51"/>
  <c r="X18" i="51"/>
  <c r="E18" i="51"/>
  <c r="Y18" i="51"/>
  <c r="G18" i="51"/>
  <c r="Z18" i="51"/>
  <c r="I18" i="51"/>
  <c r="AA18" i="51"/>
  <c r="W18" i="51"/>
  <c r="T18" i="51"/>
  <c r="R18" i="51"/>
  <c r="P18" i="51"/>
  <c r="N18" i="51"/>
  <c r="C17" i="51"/>
  <c r="X17" i="51"/>
  <c r="E17" i="51"/>
  <c r="Y17" i="51"/>
  <c r="G17" i="51"/>
  <c r="Z17" i="51"/>
  <c r="I17" i="51"/>
  <c r="AA17" i="51"/>
  <c r="W17" i="51"/>
  <c r="T17" i="51"/>
  <c r="R17" i="51"/>
  <c r="P17" i="51"/>
  <c r="N17" i="51"/>
  <c r="C16" i="51"/>
  <c r="X16" i="51"/>
  <c r="E16" i="51"/>
  <c r="Y16" i="51"/>
  <c r="G16" i="51"/>
  <c r="Z16" i="51"/>
  <c r="I16" i="51"/>
  <c r="AA16" i="51"/>
  <c r="W16" i="51"/>
  <c r="T16" i="51"/>
  <c r="R16" i="51"/>
  <c r="P16" i="51"/>
  <c r="N16" i="51"/>
  <c r="C15" i="51"/>
  <c r="X15" i="51"/>
  <c r="E15" i="51"/>
  <c r="Y15" i="51"/>
  <c r="G15" i="51"/>
  <c r="Z15" i="51"/>
  <c r="I15" i="51"/>
  <c r="AA15" i="51"/>
  <c r="W15" i="51"/>
  <c r="T15" i="51"/>
  <c r="R15" i="51"/>
  <c r="P15" i="51"/>
  <c r="N15" i="51"/>
  <c r="C14" i="51"/>
  <c r="X14" i="51"/>
  <c r="E14" i="51"/>
  <c r="Y14" i="51"/>
  <c r="G14" i="51"/>
  <c r="Z14" i="51"/>
  <c r="I14" i="51"/>
  <c r="AA14" i="51"/>
  <c r="W14" i="51"/>
  <c r="T14" i="51"/>
  <c r="R14" i="51"/>
  <c r="P14" i="51"/>
  <c r="N14" i="51"/>
  <c r="C13" i="51"/>
  <c r="X13" i="51"/>
  <c r="E13" i="51"/>
  <c r="Y13" i="51"/>
  <c r="G13" i="51"/>
  <c r="Z13" i="51"/>
  <c r="I13" i="51"/>
  <c r="AA13" i="51"/>
  <c r="W13" i="51"/>
  <c r="C12" i="51"/>
  <c r="X12" i="51"/>
  <c r="E12" i="51"/>
  <c r="Y12" i="51"/>
  <c r="G12" i="51"/>
  <c r="Z12" i="51"/>
  <c r="I12" i="51"/>
  <c r="AA12" i="51"/>
  <c r="W12" i="51"/>
  <c r="C11" i="51"/>
  <c r="X11" i="51"/>
  <c r="E11" i="51"/>
  <c r="Y11" i="51"/>
  <c r="G11" i="51"/>
  <c r="Z11" i="51"/>
  <c r="I11" i="51"/>
  <c r="AA11" i="51"/>
  <c r="W11" i="51"/>
  <c r="C10" i="51"/>
  <c r="X10" i="51"/>
  <c r="E10" i="51"/>
  <c r="Y10" i="51"/>
  <c r="G10" i="51"/>
  <c r="Z10" i="51"/>
  <c r="I10" i="51"/>
  <c r="AA10" i="51"/>
  <c r="W10" i="51"/>
  <c r="C9" i="51"/>
  <c r="X9" i="51"/>
  <c r="E9" i="51"/>
  <c r="Y9" i="51"/>
  <c r="G9" i="51"/>
  <c r="Z9" i="51"/>
  <c r="I9" i="51"/>
  <c r="AA9" i="51"/>
  <c r="W9" i="51"/>
  <c r="C8" i="51"/>
  <c r="X8" i="51"/>
  <c r="E8" i="51"/>
  <c r="Y8" i="51"/>
  <c r="G8" i="51"/>
  <c r="Z8" i="51"/>
  <c r="I8" i="51"/>
  <c r="AA8" i="51"/>
  <c r="W8" i="51"/>
  <c r="C7" i="51"/>
  <c r="X7" i="51"/>
  <c r="E7" i="51"/>
  <c r="Y7" i="51"/>
  <c r="G7" i="51"/>
  <c r="Z7" i="51"/>
  <c r="I7" i="51"/>
  <c r="AA7" i="51"/>
  <c r="W7" i="51"/>
  <c r="C6" i="51"/>
  <c r="X6" i="51"/>
  <c r="E6" i="51"/>
  <c r="Y6" i="51"/>
  <c r="G6" i="51"/>
  <c r="Z6" i="51"/>
  <c r="I6" i="51"/>
  <c r="AA6" i="51"/>
  <c r="W6" i="51"/>
  <c r="C5" i="51"/>
  <c r="X5" i="51"/>
  <c r="E5" i="51"/>
  <c r="Y5" i="51"/>
  <c r="G5" i="51"/>
  <c r="Z5" i="51"/>
  <c r="I5" i="51"/>
  <c r="AA5" i="51"/>
  <c r="W5" i="51"/>
  <c r="C4" i="51"/>
  <c r="X4" i="51"/>
  <c r="E4" i="51"/>
  <c r="Y4" i="51"/>
  <c r="G4" i="51"/>
  <c r="Z4" i="51"/>
  <c r="I4" i="51"/>
  <c r="AA4" i="51"/>
  <c r="W4" i="51"/>
  <c r="C3" i="51"/>
  <c r="X3" i="51"/>
  <c r="E3" i="51"/>
  <c r="Y3" i="51"/>
  <c r="G3" i="51"/>
  <c r="Z3" i="51"/>
  <c r="I3" i="51"/>
  <c r="AA3" i="51"/>
  <c r="W3" i="51"/>
  <c r="C2" i="51"/>
  <c r="X2" i="51"/>
  <c r="E2" i="51"/>
  <c r="Y2" i="51"/>
  <c r="G2" i="51"/>
  <c r="Z2" i="51"/>
  <c r="I2" i="51"/>
  <c r="AA2" i="51"/>
  <c r="W2" i="51"/>
  <c r="T13" i="51"/>
  <c r="R13" i="51"/>
  <c r="P13" i="51"/>
  <c r="N13" i="51"/>
  <c r="T12" i="51"/>
  <c r="R12" i="51"/>
  <c r="P12" i="51"/>
  <c r="N12" i="51"/>
  <c r="T11" i="51"/>
  <c r="R11" i="51"/>
  <c r="P11" i="51"/>
  <c r="N11" i="51"/>
  <c r="T10" i="51"/>
  <c r="R10" i="51"/>
  <c r="P10" i="51"/>
  <c r="N10" i="51"/>
  <c r="T9" i="51"/>
  <c r="R9" i="51"/>
  <c r="P9" i="51"/>
  <c r="N9" i="51"/>
  <c r="T8" i="51"/>
  <c r="R8" i="51"/>
  <c r="P8" i="51"/>
  <c r="N8" i="51"/>
  <c r="T7" i="51"/>
  <c r="R7" i="51"/>
  <c r="P7" i="51"/>
  <c r="N7" i="51"/>
  <c r="T6" i="51"/>
  <c r="R6" i="51"/>
  <c r="P6" i="51"/>
  <c r="N6" i="51"/>
  <c r="T5" i="51"/>
  <c r="R5" i="51"/>
  <c r="P5" i="51"/>
  <c r="N5" i="51"/>
  <c r="T4" i="51"/>
  <c r="R4" i="51"/>
  <c r="P4" i="51"/>
  <c r="N4" i="51"/>
  <c r="T3" i="51"/>
  <c r="R3" i="51"/>
  <c r="P3" i="51"/>
  <c r="N3" i="51"/>
  <c r="T2" i="51"/>
  <c r="R2" i="51"/>
  <c r="P2" i="51"/>
  <c r="N2" i="51"/>
  <c r="Q3" i="51"/>
  <c r="M15" i="51"/>
  <c r="O15" i="51"/>
  <c r="Q15" i="51"/>
  <c r="S15" i="51"/>
  <c r="M16" i="51"/>
  <c r="O16" i="51"/>
  <c r="Q16" i="51"/>
  <c r="S16" i="51"/>
  <c r="M17" i="51"/>
  <c r="O17" i="51"/>
  <c r="Q17" i="51"/>
  <c r="S17" i="51"/>
  <c r="M18" i="51"/>
  <c r="O18" i="51"/>
  <c r="Q18" i="51"/>
  <c r="S18" i="51"/>
  <c r="M19" i="51"/>
  <c r="O19" i="51"/>
  <c r="Q19" i="51"/>
  <c r="S19" i="51"/>
  <c r="M20" i="51"/>
  <c r="O20" i="51"/>
  <c r="Q20" i="51"/>
  <c r="S20" i="51"/>
  <c r="M21" i="51"/>
  <c r="O21" i="51"/>
  <c r="Q21" i="51"/>
  <c r="S21" i="51"/>
  <c r="M22" i="51"/>
  <c r="O22" i="51"/>
  <c r="Q22" i="51"/>
  <c r="S22" i="51"/>
  <c r="M23" i="51"/>
  <c r="O23" i="51"/>
  <c r="Q23" i="51"/>
  <c r="S23" i="51"/>
  <c r="Q14" i="51"/>
  <c r="S14" i="51"/>
  <c r="M14" i="51"/>
  <c r="O14" i="51"/>
  <c r="AK15" i="51"/>
  <c r="AL15" i="51"/>
  <c r="AM15" i="51"/>
  <c r="AN15" i="51"/>
  <c r="AK16" i="51"/>
  <c r="AL16" i="51"/>
  <c r="AM16" i="51"/>
  <c r="AN16" i="51"/>
  <c r="AK17" i="51"/>
  <c r="AL17" i="51"/>
  <c r="AM17" i="51"/>
  <c r="AN17" i="51"/>
  <c r="AK18" i="51"/>
  <c r="AL18" i="51"/>
  <c r="AM18" i="51"/>
  <c r="AN18" i="51"/>
  <c r="AK19" i="51"/>
  <c r="AL19" i="51"/>
  <c r="AM19" i="51"/>
  <c r="AN19" i="51"/>
  <c r="AK20" i="51"/>
  <c r="AL20" i="51"/>
  <c r="AM20" i="51"/>
  <c r="AN20" i="51"/>
  <c r="AK21" i="51"/>
  <c r="AL21" i="51"/>
  <c r="AM21" i="51"/>
  <c r="AN21" i="51"/>
  <c r="AK22" i="51"/>
  <c r="AL22" i="51"/>
  <c r="AM22" i="51"/>
  <c r="AN22" i="51"/>
  <c r="AK23" i="51"/>
  <c r="AL23" i="51"/>
  <c r="AM23" i="51"/>
  <c r="AN23" i="51"/>
  <c r="AN14" i="51"/>
  <c r="AM14" i="51"/>
  <c r="AL14" i="51"/>
  <c r="AK14" i="51"/>
  <c r="AT3" i="51"/>
  <c r="AU3" i="51"/>
  <c r="AV3" i="51"/>
  <c r="AW3" i="51"/>
  <c r="AX3" i="51"/>
  <c r="AY3" i="51"/>
  <c r="AZ3" i="51"/>
  <c r="BA3" i="51"/>
  <c r="BB3" i="51"/>
  <c r="AT4" i="51"/>
  <c r="AU4" i="51"/>
  <c r="AV4" i="51"/>
  <c r="AW4" i="51"/>
  <c r="AX4" i="51"/>
  <c r="AY4" i="51"/>
  <c r="AZ4" i="51"/>
  <c r="BA4" i="51"/>
  <c r="BB4" i="51"/>
  <c r="AT5" i="51"/>
  <c r="AU5" i="51"/>
  <c r="AV5" i="51"/>
  <c r="AW5" i="51"/>
  <c r="AX5" i="51"/>
  <c r="AY5" i="51"/>
  <c r="AZ5" i="51"/>
  <c r="BA5" i="51"/>
  <c r="BB5" i="51"/>
  <c r="AT6" i="51"/>
  <c r="AU6" i="51"/>
  <c r="AV6" i="51"/>
  <c r="AW6" i="51"/>
  <c r="AX6" i="51"/>
  <c r="AY6" i="51"/>
  <c r="AZ6" i="51"/>
  <c r="BA6" i="51"/>
  <c r="BB6" i="51"/>
  <c r="AT7" i="51"/>
  <c r="AU7" i="51"/>
  <c r="AV7" i="51"/>
  <c r="AW7" i="51"/>
  <c r="AX7" i="51"/>
  <c r="AY7" i="51"/>
  <c r="AZ7" i="51"/>
  <c r="BA7" i="51"/>
  <c r="BB7" i="51"/>
  <c r="AT8" i="51"/>
  <c r="AU8" i="51"/>
  <c r="AV8" i="51"/>
  <c r="AW8" i="51"/>
  <c r="AX8" i="51"/>
  <c r="AY8" i="51"/>
  <c r="AZ8" i="51"/>
  <c r="BA8" i="51"/>
  <c r="BB8" i="51"/>
  <c r="AT9" i="51"/>
  <c r="AU9" i="51"/>
  <c r="AV9" i="51"/>
  <c r="AW9" i="51"/>
  <c r="AX9" i="51"/>
  <c r="AY9" i="51"/>
  <c r="AZ9" i="51"/>
  <c r="BA9" i="51"/>
  <c r="BB9" i="51"/>
  <c r="AT10" i="51"/>
  <c r="AU10" i="51"/>
  <c r="AV10" i="51"/>
  <c r="AW10" i="51"/>
  <c r="AX10" i="51"/>
  <c r="AY10" i="51"/>
  <c r="AZ10" i="51"/>
  <c r="BA10" i="51"/>
  <c r="BB10" i="51"/>
  <c r="AT11" i="51"/>
  <c r="AU11" i="51"/>
  <c r="AV11" i="51"/>
  <c r="AW11" i="51"/>
  <c r="AX11" i="51"/>
  <c r="AY11" i="51"/>
  <c r="AZ11" i="51"/>
  <c r="BA11" i="51"/>
  <c r="BB11" i="51"/>
  <c r="AT12" i="51"/>
  <c r="AU12" i="51"/>
  <c r="AV12" i="51"/>
  <c r="AW12" i="51"/>
  <c r="AX12" i="51"/>
  <c r="AY12" i="51"/>
  <c r="AZ12" i="51"/>
  <c r="BA12" i="51"/>
  <c r="BB12" i="51"/>
  <c r="AT13" i="51"/>
  <c r="AU13" i="51"/>
  <c r="AV13" i="51"/>
  <c r="AW13" i="51"/>
  <c r="AX13" i="51"/>
  <c r="AY13" i="51"/>
  <c r="AZ13" i="51"/>
  <c r="BA13" i="51"/>
  <c r="BB13" i="51"/>
  <c r="AU14" i="51"/>
  <c r="AV14" i="51"/>
  <c r="BA14" i="51"/>
  <c r="BB14" i="51"/>
  <c r="AU15" i="51"/>
  <c r="AV15" i="51"/>
  <c r="BA15" i="51"/>
  <c r="BB15" i="51"/>
  <c r="AU16" i="51"/>
  <c r="AV16" i="51"/>
  <c r="BA16" i="51"/>
  <c r="BB16" i="51"/>
  <c r="AU17" i="51"/>
  <c r="AV17" i="51"/>
  <c r="BA17" i="51"/>
  <c r="BB17" i="51"/>
  <c r="AU18" i="51"/>
  <c r="AV18" i="51"/>
  <c r="BA18" i="51"/>
  <c r="BB18" i="51"/>
  <c r="AU19" i="51"/>
  <c r="AV19" i="51"/>
  <c r="BA19" i="51"/>
  <c r="BB19" i="51"/>
  <c r="AU20" i="51"/>
  <c r="AV20" i="51"/>
  <c r="BA20" i="51"/>
  <c r="BB20" i="51"/>
  <c r="AU21" i="51"/>
  <c r="AV21" i="51"/>
  <c r="BA21" i="51"/>
  <c r="BB21" i="51"/>
  <c r="AU22" i="51"/>
  <c r="AV22" i="51"/>
  <c r="BA22" i="51"/>
  <c r="BB22" i="51"/>
  <c r="AU23" i="51"/>
  <c r="AV23" i="51"/>
  <c r="BA23" i="51"/>
  <c r="BB23" i="51"/>
  <c r="AK10" i="51"/>
  <c r="AL10" i="51"/>
  <c r="AM10" i="51"/>
  <c r="AN10" i="51"/>
  <c r="AK11" i="51"/>
  <c r="AL11" i="51"/>
  <c r="AM11" i="51"/>
  <c r="AN11" i="51"/>
  <c r="AK12" i="51"/>
  <c r="AL12" i="51"/>
  <c r="AM12" i="51"/>
  <c r="AN12" i="51"/>
  <c r="AK13" i="51"/>
  <c r="AL13" i="51"/>
  <c r="AM13" i="51"/>
  <c r="AN13" i="51"/>
  <c r="AK3" i="51"/>
  <c r="AL3" i="51"/>
  <c r="AM3" i="51"/>
  <c r="AN3" i="51"/>
  <c r="AK4" i="51"/>
  <c r="AL4" i="51"/>
  <c r="AM4" i="51"/>
  <c r="AN4" i="51"/>
  <c r="AK5" i="51"/>
  <c r="AL5" i="51"/>
  <c r="AM5" i="51"/>
  <c r="AN5" i="51"/>
  <c r="AK6" i="51"/>
  <c r="AL6" i="51"/>
  <c r="AM6" i="51"/>
  <c r="AN6" i="51"/>
  <c r="AK7" i="51"/>
  <c r="AL7" i="51"/>
  <c r="AM7" i="51"/>
  <c r="AN7" i="51"/>
  <c r="AK8" i="51"/>
  <c r="AL8" i="51"/>
  <c r="AM8" i="51"/>
  <c r="AN8" i="51"/>
  <c r="AK9" i="51"/>
  <c r="AL9" i="51"/>
  <c r="AM9" i="51"/>
  <c r="AN9" i="51"/>
  <c r="M3" i="51"/>
  <c r="O3" i="51"/>
  <c r="S3" i="51"/>
  <c r="M4" i="51"/>
  <c r="O4" i="51"/>
  <c r="Q4" i="51"/>
  <c r="S4" i="51"/>
  <c r="M5" i="51"/>
  <c r="O5" i="51"/>
  <c r="Q5" i="51"/>
  <c r="S5" i="51"/>
  <c r="M6" i="51"/>
  <c r="O6" i="51"/>
  <c r="Q6" i="51"/>
  <c r="S6" i="51"/>
  <c r="M7" i="51"/>
  <c r="O7" i="51"/>
  <c r="Q7" i="51"/>
  <c r="S7" i="51"/>
  <c r="M8" i="51"/>
  <c r="O8" i="51"/>
  <c r="Q8" i="51"/>
  <c r="S8" i="51"/>
  <c r="M9" i="51"/>
  <c r="O9" i="51"/>
  <c r="Q9" i="51"/>
  <c r="S9" i="51"/>
  <c r="M10" i="51"/>
  <c r="O10" i="51"/>
  <c r="Q10" i="51"/>
  <c r="S10" i="51"/>
  <c r="M11" i="51"/>
  <c r="O11" i="51"/>
  <c r="Q11" i="51"/>
  <c r="S11" i="51"/>
  <c r="M12" i="51"/>
  <c r="O12" i="51"/>
  <c r="Q12" i="51"/>
  <c r="S12" i="51"/>
  <c r="M13" i="51"/>
  <c r="O13" i="51"/>
  <c r="Q13" i="51"/>
  <c r="S13" i="51"/>
  <c r="AT2" i="51"/>
  <c r="AX2" i="51"/>
  <c r="AZ2" i="51"/>
  <c r="AY2" i="51"/>
  <c r="AW2" i="51"/>
  <c r="AV2" i="51"/>
  <c r="AU2" i="51"/>
  <c r="BA2" i="51"/>
  <c r="A3" i="51"/>
  <c r="A4" i="51"/>
  <c r="A5" i="51"/>
  <c r="A6" i="51"/>
  <c r="A7" i="51"/>
  <c r="A8" i="51"/>
  <c r="A9" i="51"/>
  <c r="A10" i="51"/>
  <c r="A11" i="51"/>
  <c r="A2" i="51"/>
  <c r="A1" i="51"/>
  <c r="G27" i="4"/>
  <c r="E10" i="46"/>
  <c r="G61" i="4"/>
  <c r="E13" i="46"/>
  <c r="G60" i="4"/>
  <c r="E9" i="46"/>
  <c r="G59" i="4"/>
  <c r="E4" i="46"/>
  <c r="G51" i="4"/>
  <c r="E5" i="46"/>
  <c r="G26" i="4"/>
  <c r="E11" i="46"/>
  <c r="G5" i="4"/>
  <c r="D6" i="46"/>
  <c r="G57" i="4"/>
  <c r="E16" i="46"/>
  <c r="G65" i="4"/>
  <c r="G64" i="4"/>
  <c r="A24" i="47"/>
  <c r="BB2" i="51"/>
  <c r="W276" i="4"/>
  <c r="U276" i="4"/>
  <c r="S276" i="4"/>
  <c r="Q276" i="4"/>
  <c r="O276" i="4"/>
  <c r="M276" i="4"/>
  <c r="K276" i="4"/>
  <c r="I276" i="4"/>
  <c r="G276" i="4"/>
  <c r="E276" i="4"/>
  <c r="W275" i="4"/>
  <c r="U275" i="4"/>
  <c r="S275" i="4"/>
  <c r="Q275" i="4"/>
  <c r="O275" i="4"/>
  <c r="M275" i="4"/>
  <c r="K275" i="4"/>
  <c r="I275" i="4"/>
  <c r="G275" i="4"/>
  <c r="E275" i="4"/>
  <c r="A275" i="4"/>
  <c r="U273" i="4"/>
  <c r="S273" i="4"/>
  <c r="Q273" i="4"/>
  <c r="O273" i="4"/>
  <c r="M273" i="4"/>
  <c r="K273" i="4"/>
  <c r="I273" i="4"/>
  <c r="G273" i="4"/>
  <c r="E273" i="4"/>
  <c r="U272" i="4"/>
  <c r="S272" i="4"/>
  <c r="Q272" i="4"/>
  <c r="O272" i="4"/>
  <c r="M272" i="4"/>
  <c r="K272" i="4"/>
  <c r="I272" i="4"/>
  <c r="G272" i="4"/>
  <c r="E272" i="4"/>
  <c r="A272" i="4"/>
  <c r="S270" i="4"/>
  <c r="Q270" i="4"/>
  <c r="O270" i="4"/>
  <c r="M270" i="4"/>
  <c r="K270" i="4"/>
  <c r="I270" i="4"/>
  <c r="G270" i="4"/>
  <c r="E270" i="4"/>
  <c r="S269" i="4"/>
  <c r="Q269" i="4"/>
  <c r="O269" i="4"/>
  <c r="M269" i="4"/>
  <c r="K269" i="4"/>
  <c r="I269" i="4"/>
  <c r="G269" i="4"/>
  <c r="E269" i="4"/>
  <c r="A269" i="4"/>
  <c r="Q267" i="4"/>
  <c r="O267" i="4"/>
  <c r="M267" i="4"/>
  <c r="K267" i="4"/>
  <c r="I267" i="4"/>
  <c r="G267" i="4"/>
  <c r="E267" i="4"/>
  <c r="Q266" i="4"/>
  <c r="O266" i="4"/>
  <c r="M266" i="4"/>
  <c r="K266" i="4"/>
  <c r="I266" i="4"/>
  <c r="G266" i="4"/>
  <c r="E266" i="4"/>
  <c r="A266" i="4"/>
  <c r="O264" i="4"/>
  <c r="M264" i="4"/>
  <c r="K264" i="4"/>
  <c r="I264" i="4"/>
  <c r="G264" i="4"/>
  <c r="E264" i="4"/>
  <c r="O263" i="4"/>
  <c r="M263" i="4"/>
  <c r="K263" i="4"/>
  <c r="I263" i="4"/>
  <c r="G263" i="4"/>
  <c r="E263" i="4"/>
  <c r="A263" i="4"/>
  <c r="M261" i="4"/>
  <c r="K261" i="4"/>
  <c r="I261" i="4"/>
  <c r="G261" i="4"/>
  <c r="E261" i="4"/>
  <c r="M260" i="4"/>
  <c r="K260" i="4"/>
  <c r="I260" i="4"/>
  <c r="G260" i="4"/>
  <c r="E260" i="4"/>
  <c r="A260" i="4"/>
  <c r="K258" i="4"/>
  <c r="I258" i="4"/>
  <c r="G258" i="4"/>
  <c r="E258" i="4"/>
  <c r="A258" i="4"/>
  <c r="I255" i="4"/>
  <c r="G255" i="4"/>
  <c r="E255" i="4"/>
  <c r="A255" i="4"/>
  <c r="G252" i="4"/>
  <c r="E252" i="4"/>
  <c r="A252" i="4"/>
  <c r="G249" i="4"/>
  <c r="E249" i="4"/>
  <c r="A249" i="4"/>
  <c r="E246" i="4"/>
  <c r="G245" i="4"/>
  <c r="E6" i="46"/>
  <c r="E8" i="46"/>
  <c r="E12" i="46"/>
  <c r="E14" i="46"/>
  <c r="E15" i="46"/>
  <c r="E17" i="46"/>
  <c r="E18" i="46"/>
  <c r="E19" i="46"/>
  <c r="E20" i="46"/>
  <c r="E21" i="46"/>
  <c r="E22" i="46"/>
  <c r="E23" i="46"/>
  <c r="E24" i="46"/>
  <c r="E25" i="46"/>
  <c r="E26" i="46"/>
  <c r="E27" i="46"/>
  <c r="E28" i="46"/>
  <c r="E29" i="46"/>
  <c r="E30" i="46"/>
  <c r="E31" i="46"/>
  <c r="E32" i="46"/>
  <c r="E33" i="46"/>
  <c r="E34" i="46"/>
  <c r="E35" i="46"/>
  <c r="E36" i="46"/>
  <c r="E37" i="46"/>
  <c r="E38" i="46"/>
  <c r="E39" i="46"/>
  <c r="E40" i="46"/>
  <c r="E41" i="46"/>
  <c r="E42" i="46"/>
  <c r="E43" i="46"/>
  <c r="E44" i="46"/>
  <c r="E45" i="46"/>
  <c r="E46" i="46"/>
  <c r="E47" i="46"/>
  <c r="E48" i="46"/>
  <c r="E49" i="46"/>
  <c r="E50" i="46"/>
  <c r="E51" i="46"/>
  <c r="E52" i="46"/>
  <c r="E53" i="46"/>
  <c r="AH7" i="46"/>
  <c r="W295" i="4"/>
  <c r="S295" i="4"/>
  <c r="AH8" i="46"/>
  <c r="Q295" i="4"/>
  <c r="AH9" i="46"/>
  <c r="O295" i="4"/>
  <c r="AH3" i="46"/>
  <c r="M295" i="4"/>
  <c r="AH10" i="46"/>
  <c r="K295" i="4"/>
  <c r="Q294" i="4"/>
  <c r="K294" i="4"/>
  <c r="AE151" i="46"/>
  <c r="I294" i="4"/>
  <c r="U294" i="4"/>
  <c r="AH5" i="46"/>
  <c r="I295" i="4"/>
  <c r="U295" i="4"/>
  <c r="AH6" i="46"/>
  <c r="G295" i="4"/>
  <c r="AU76" i="46"/>
  <c r="E295" i="4"/>
  <c r="G294" i="4"/>
  <c r="O294" i="4"/>
  <c r="M294" i="4"/>
  <c r="G293" i="4"/>
  <c r="K292" i="4"/>
  <c r="G292" i="4"/>
  <c r="AE152" i="46"/>
  <c r="I293" i="4"/>
  <c r="AE153" i="46"/>
  <c r="I292" i="4"/>
  <c r="AD33" i="46"/>
  <c r="C162" i="29"/>
  <c r="AD32" i="46"/>
  <c r="C157" i="29"/>
  <c r="AD31" i="46"/>
  <c r="C152" i="29"/>
  <c r="A162" i="29"/>
  <c r="A157" i="29"/>
  <c r="A152" i="29"/>
  <c r="V23" i="46"/>
  <c r="U290" i="4"/>
  <c r="Q290" i="4"/>
  <c r="M290" i="4"/>
  <c r="K290" i="4"/>
  <c r="G290" i="4"/>
  <c r="AX154" i="46"/>
  <c r="O290" i="4"/>
  <c r="AU72" i="46"/>
  <c r="E290" i="4"/>
  <c r="A290" i="4"/>
  <c r="V84" i="46"/>
  <c r="U291" i="4"/>
  <c r="O289" i="4"/>
  <c r="O291" i="4"/>
  <c r="Q291" i="4"/>
  <c r="M291" i="4"/>
  <c r="K291" i="4"/>
  <c r="G291" i="4"/>
  <c r="V67" i="46"/>
  <c r="U289" i="4"/>
  <c r="Q289" i="4"/>
  <c r="M289" i="4"/>
  <c r="K289" i="4"/>
  <c r="G289" i="4"/>
  <c r="AU75" i="46"/>
  <c r="E294" i="4"/>
  <c r="AU74" i="46"/>
  <c r="E293" i="4"/>
  <c r="AU73" i="46"/>
  <c r="E292" i="4"/>
  <c r="E291" i="4"/>
  <c r="AU71" i="46"/>
  <c r="E289" i="4"/>
  <c r="A294" i="4"/>
  <c r="A291" i="4"/>
  <c r="A292" i="4"/>
  <c r="A293" i="4"/>
  <c r="A289" i="4"/>
  <c r="R81" i="46"/>
  <c r="C61" i="30"/>
  <c r="A61" i="30"/>
  <c r="D27" i="46"/>
  <c r="E61" i="30"/>
  <c r="C60" i="30"/>
  <c r="A60" i="30"/>
  <c r="C27" i="46"/>
  <c r="E60" i="30"/>
  <c r="AW77" i="46"/>
  <c r="Q288" i="4"/>
  <c r="Q287" i="4"/>
  <c r="O288" i="4"/>
  <c r="O287" i="4"/>
  <c r="AE14" i="46"/>
  <c r="M287" i="4"/>
  <c r="AE145" i="46"/>
  <c r="M288" i="4"/>
  <c r="AX104" i="46"/>
  <c r="W288" i="4"/>
  <c r="W287" i="4"/>
  <c r="U288" i="4"/>
  <c r="U287" i="4"/>
  <c r="S288" i="4"/>
  <c r="S287" i="4"/>
  <c r="K288" i="4"/>
  <c r="K287" i="4"/>
  <c r="I288" i="4"/>
  <c r="I287" i="4"/>
  <c r="G288" i="4"/>
  <c r="A287" i="4"/>
  <c r="A288" i="4"/>
  <c r="AU69" i="46"/>
  <c r="E288" i="4"/>
  <c r="AU70" i="46"/>
  <c r="E287" i="4"/>
  <c r="G287" i="4"/>
  <c r="A23" i="47"/>
  <c r="O286" i="4"/>
  <c r="AH2" i="46"/>
  <c r="K286" i="4"/>
  <c r="I286" i="4"/>
  <c r="G286" i="4"/>
  <c r="AR22" i="46"/>
  <c r="E286" i="4"/>
  <c r="A286" i="4"/>
  <c r="AG56" i="46"/>
  <c r="G285" i="4"/>
  <c r="AG51" i="46"/>
  <c r="G284" i="4"/>
  <c r="AG46" i="46"/>
  <c r="G283" i="4"/>
  <c r="AG41" i="46"/>
  <c r="G282" i="4"/>
  <c r="AG33" i="46"/>
  <c r="G281" i="4"/>
  <c r="AG25" i="46"/>
  <c r="G280" i="4"/>
  <c r="AG20" i="46"/>
  <c r="G279" i="4"/>
  <c r="AG15" i="46"/>
  <c r="G278" i="4"/>
  <c r="E285" i="4"/>
  <c r="E284" i="4"/>
  <c r="E283" i="4"/>
  <c r="E282" i="4"/>
  <c r="E281" i="4"/>
  <c r="E280" i="4"/>
  <c r="AH4" i="46"/>
  <c r="E279" i="4"/>
  <c r="E278" i="4"/>
  <c r="E277" i="4"/>
  <c r="A285" i="4"/>
  <c r="A284" i="4"/>
  <c r="A283" i="4"/>
  <c r="A282" i="4"/>
  <c r="A281" i="4"/>
  <c r="A280" i="4"/>
  <c r="A279" i="4"/>
  <c r="A278" i="4"/>
  <c r="A277" i="4"/>
  <c r="AH11" i="46"/>
  <c r="AH12" i="46"/>
  <c r="AH13" i="46"/>
  <c r="AH14" i="46"/>
  <c r="AH15" i="46"/>
  <c r="AH16" i="46"/>
  <c r="AH17" i="46"/>
  <c r="AH18" i="46"/>
  <c r="AH19" i="46"/>
  <c r="AH20" i="46"/>
  <c r="AH21" i="46"/>
  <c r="AH22" i="46"/>
  <c r="AH23" i="46"/>
  <c r="AH24" i="46"/>
  <c r="AH25" i="46"/>
  <c r="AH26" i="46"/>
  <c r="AH27" i="46"/>
  <c r="AH28" i="46"/>
  <c r="AH29" i="46"/>
  <c r="AH30" i="46"/>
  <c r="AH31" i="46"/>
  <c r="AH32" i="46"/>
  <c r="AH33" i="46"/>
  <c r="AH34" i="46"/>
  <c r="AH35" i="46"/>
  <c r="AH36" i="46"/>
  <c r="AH37" i="46"/>
  <c r="AH38" i="46"/>
  <c r="AH39" i="46"/>
  <c r="AH40" i="46"/>
  <c r="AH41" i="46"/>
  <c r="AH42" i="46"/>
  <c r="AH43" i="46"/>
  <c r="AH44" i="46"/>
  <c r="AH45" i="46"/>
  <c r="AH46" i="46"/>
  <c r="AH47" i="46"/>
  <c r="AH48" i="46"/>
  <c r="AH49" i="46"/>
  <c r="AH50" i="46"/>
  <c r="AH51" i="46"/>
  <c r="AH52" i="46"/>
  <c r="AH53" i="46"/>
  <c r="AH54" i="46"/>
  <c r="AH55" i="46"/>
  <c r="AH56" i="46"/>
  <c r="AH57" i="46"/>
  <c r="AH58" i="46"/>
  <c r="AH59" i="46"/>
  <c r="AH60" i="46"/>
  <c r="AH61" i="46"/>
  <c r="AH62" i="46"/>
  <c r="AH63" i="46"/>
  <c r="AH64" i="46"/>
  <c r="AH65" i="46"/>
  <c r="AH66" i="46"/>
  <c r="AH67" i="46"/>
  <c r="AH68" i="46"/>
  <c r="AH69" i="46"/>
  <c r="AH70" i="46"/>
  <c r="AH71" i="46"/>
  <c r="AH72" i="46"/>
  <c r="AH73" i="46"/>
  <c r="AH74" i="46"/>
  <c r="AH75" i="46"/>
  <c r="AH76" i="46"/>
  <c r="AH77" i="46"/>
  <c r="AH78" i="46"/>
  <c r="AH79" i="46"/>
  <c r="AH80" i="46"/>
  <c r="AH81" i="46"/>
  <c r="AH82" i="46"/>
  <c r="AH83" i="46"/>
  <c r="AH84" i="46"/>
  <c r="AH85" i="46"/>
  <c r="AH86" i="46"/>
  <c r="AH87" i="46"/>
  <c r="AH88" i="46"/>
  <c r="AH89" i="46"/>
  <c r="AH90" i="46"/>
  <c r="AH91" i="46"/>
  <c r="AH92" i="46"/>
  <c r="AH93" i="46"/>
  <c r="AH94" i="46"/>
  <c r="AH95" i="46"/>
  <c r="AH96" i="46"/>
  <c r="AH97" i="46"/>
  <c r="AH98" i="46"/>
  <c r="AH99" i="46"/>
  <c r="AH100" i="46"/>
  <c r="AH101" i="46"/>
  <c r="AH102" i="46"/>
  <c r="AH103" i="46"/>
  <c r="AH104" i="46"/>
  <c r="AH105" i="46"/>
  <c r="AH106" i="46"/>
  <c r="AH107" i="46"/>
  <c r="AH108" i="46"/>
  <c r="AH109" i="46"/>
  <c r="AH110" i="46"/>
  <c r="AH111" i="46"/>
  <c r="AH112" i="46"/>
  <c r="AH113" i="46"/>
  <c r="AH114" i="46"/>
  <c r="AH115" i="46"/>
  <c r="AH116" i="46"/>
  <c r="AH117" i="46"/>
  <c r="AH118" i="46"/>
  <c r="AH119" i="46"/>
  <c r="AH120" i="46"/>
  <c r="AH121" i="46"/>
  <c r="AH122" i="46"/>
  <c r="AH123" i="46"/>
  <c r="AH124" i="46"/>
  <c r="AH125" i="46"/>
  <c r="AH126" i="46"/>
  <c r="AH127" i="46"/>
  <c r="AH128" i="46"/>
  <c r="AH129" i="46"/>
  <c r="AH130" i="46"/>
  <c r="AH131" i="46"/>
  <c r="AH132" i="46"/>
  <c r="AH133" i="46"/>
  <c r="AH134" i="46"/>
  <c r="AH135" i="46"/>
  <c r="AH136" i="46"/>
  <c r="AH137" i="46"/>
  <c r="AH138" i="46"/>
  <c r="AH139" i="46"/>
  <c r="AH140" i="46"/>
  <c r="AH141" i="46"/>
  <c r="AH142" i="46"/>
  <c r="AH143" i="46"/>
  <c r="AH144" i="46"/>
  <c r="AH145" i="46"/>
  <c r="AH146" i="46"/>
  <c r="AH147" i="46"/>
  <c r="AH148" i="46"/>
  <c r="AH149" i="46"/>
  <c r="AH150" i="46"/>
  <c r="AH151" i="46"/>
  <c r="AH152" i="46"/>
  <c r="AH153" i="46"/>
  <c r="AH154" i="46"/>
  <c r="AH155" i="46"/>
  <c r="AH156" i="46"/>
  <c r="AH157" i="46"/>
  <c r="AH158" i="46"/>
  <c r="AH159" i="46"/>
  <c r="AH160" i="46"/>
  <c r="AH161" i="46"/>
  <c r="AH162" i="46"/>
  <c r="AH163" i="46"/>
  <c r="AH164" i="46"/>
  <c r="AH165" i="46"/>
  <c r="AH166" i="46"/>
  <c r="AH167" i="46"/>
  <c r="AH168" i="46"/>
  <c r="AH169" i="46"/>
  <c r="AH170" i="46"/>
  <c r="AH171" i="46"/>
  <c r="AH172" i="46"/>
  <c r="AH173" i="46"/>
  <c r="AH174" i="46"/>
  <c r="AH175" i="46"/>
  <c r="AH176" i="46"/>
  <c r="AH177" i="46"/>
  <c r="AH178" i="46"/>
  <c r="AH179" i="46"/>
  <c r="AH180" i="46"/>
  <c r="AH181" i="46"/>
  <c r="AH182" i="46"/>
  <c r="AH183" i="46"/>
  <c r="AH1" i="46"/>
  <c r="AG7" i="46"/>
  <c r="G277" i="4"/>
  <c r="R9" i="46"/>
  <c r="Y22" i="47"/>
  <c r="R2" i="46"/>
  <c r="X22" i="47"/>
  <c r="A22" i="47"/>
  <c r="A963" i="33"/>
  <c r="A964" i="33"/>
  <c r="A965" i="33"/>
  <c r="A966" i="33"/>
  <c r="A967" i="33"/>
  <c r="A968" i="33"/>
  <c r="A969" i="33"/>
  <c r="A962" i="33"/>
  <c r="L162" i="46"/>
  <c r="O967" i="33"/>
  <c r="L317" i="46"/>
  <c r="I967" i="33"/>
  <c r="K287" i="46"/>
  <c r="G967" i="33"/>
  <c r="A21" i="47"/>
  <c r="W274" i="4"/>
  <c r="U274" i="4"/>
  <c r="U271" i="4"/>
  <c r="S274" i="4"/>
  <c r="S271" i="4"/>
  <c r="S268" i="4"/>
  <c r="Q274" i="4"/>
  <c r="Q271" i="4"/>
  <c r="Q268" i="4"/>
  <c r="Q265" i="4"/>
  <c r="O274" i="4"/>
  <c r="O271" i="4"/>
  <c r="O268" i="4"/>
  <c r="O265" i="4"/>
  <c r="O262" i="4"/>
  <c r="M274" i="4"/>
  <c r="M271" i="4"/>
  <c r="M268" i="4"/>
  <c r="M265" i="4"/>
  <c r="M262" i="4"/>
  <c r="M259" i="4"/>
  <c r="K274" i="4"/>
  <c r="K271" i="4"/>
  <c r="K268" i="4"/>
  <c r="K265" i="4"/>
  <c r="K262" i="4"/>
  <c r="K259" i="4"/>
  <c r="K257" i="4"/>
  <c r="K256" i="4"/>
  <c r="I274" i="4"/>
  <c r="I271" i="4"/>
  <c r="I268" i="4"/>
  <c r="I265" i="4"/>
  <c r="I262" i="4"/>
  <c r="I259" i="4"/>
  <c r="I257" i="4"/>
  <c r="I256" i="4"/>
  <c r="I254" i="4"/>
  <c r="I253" i="4"/>
  <c r="A276" i="4"/>
  <c r="G274" i="4"/>
  <c r="E274" i="4"/>
  <c r="A274" i="4"/>
  <c r="A273" i="4"/>
  <c r="G271" i="4"/>
  <c r="E271" i="4"/>
  <c r="A271" i="4"/>
  <c r="A270" i="4"/>
  <c r="G268" i="4"/>
  <c r="E268" i="4"/>
  <c r="A268" i="4"/>
  <c r="A267" i="4"/>
  <c r="G265" i="4"/>
  <c r="E265" i="4"/>
  <c r="A265" i="4"/>
  <c r="A264" i="4"/>
  <c r="G262" i="4"/>
  <c r="E262" i="4"/>
  <c r="A262" i="4"/>
  <c r="A261" i="4"/>
  <c r="G259" i="4"/>
  <c r="E259" i="4"/>
  <c r="A259" i="4"/>
  <c r="G257" i="4"/>
  <c r="E257" i="4"/>
  <c r="A257" i="4"/>
  <c r="G256" i="4"/>
  <c r="E256" i="4"/>
  <c r="A256" i="4"/>
  <c r="G254" i="4"/>
  <c r="E254" i="4"/>
  <c r="A254" i="4"/>
  <c r="G253" i="4"/>
  <c r="E253" i="4"/>
  <c r="A253" i="4"/>
  <c r="I27" i="4"/>
  <c r="A251" i="4"/>
  <c r="G251" i="4"/>
  <c r="E251" i="4"/>
  <c r="E250" i="4"/>
  <c r="G250" i="4"/>
  <c r="E248" i="4"/>
  <c r="G248" i="4"/>
  <c r="G246" i="4"/>
  <c r="E245" i="4"/>
  <c r="A246" i="4"/>
  <c r="A247" i="4"/>
  <c r="E247" i="4"/>
  <c r="G247" i="4"/>
  <c r="A248" i="4"/>
  <c r="A250" i="4"/>
  <c r="AG66" i="46"/>
  <c r="AG67" i="46"/>
  <c r="AG68" i="46"/>
  <c r="AG69" i="46"/>
  <c r="AG70" i="46"/>
  <c r="AG71" i="46"/>
  <c r="AG72" i="46"/>
  <c r="AG73" i="46"/>
  <c r="AG74" i="46"/>
  <c r="AG75" i="46"/>
  <c r="AG76" i="46"/>
  <c r="AG77" i="46"/>
  <c r="AG78" i="46"/>
  <c r="AG79" i="46"/>
  <c r="AG80" i="46"/>
  <c r="AG81" i="46"/>
  <c r="AG82" i="46"/>
  <c r="AG83" i="46"/>
  <c r="AG84" i="46"/>
  <c r="AG85" i="46"/>
  <c r="AG86" i="46"/>
  <c r="AG87" i="46"/>
  <c r="AG88" i="46"/>
  <c r="AG89" i="46"/>
  <c r="AG90" i="46"/>
  <c r="AG91" i="46"/>
  <c r="AG92" i="46"/>
  <c r="AG93" i="46"/>
  <c r="AG94" i="46"/>
  <c r="AG95" i="46"/>
  <c r="AG96" i="46"/>
  <c r="AG97" i="46"/>
  <c r="AG98" i="46"/>
  <c r="AG99" i="46"/>
  <c r="AG100" i="46"/>
  <c r="AG101" i="46"/>
  <c r="AG102" i="46"/>
  <c r="AG103" i="46"/>
  <c r="AG104" i="46"/>
  <c r="AG105" i="46"/>
  <c r="AG106" i="46"/>
  <c r="AG107" i="46"/>
  <c r="AG108" i="46"/>
  <c r="AG109" i="46"/>
  <c r="AG110" i="46"/>
  <c r="AG111" i="46"/>
  <c r="AG112" i="46"/>
  <c r="AG113" i="46"/>
  <c r="AG114" i="46"/>
  <c r="AG115" i="46"/>
  <c r="AG116" i="46"/>
  <c r="AG117" i="46"/>
  <c r="AG118" i="46"/>
  <c r="AG119" i="46"/>
  <c r="AG120" i="46"/>
  <c r="AG121" i="46"/>
  <c r="AG122" i="46"/>
  <c r="AG123" i="46"/>
  <c r="AG124" i="46"/>
  <c r="AG125" i="46"/>
  <c r="AG126" i="46"/>
  <c r="AG127" i="46"/>
  <c r="AG128" i="46"/>
  <c r="AG129" i="46"/>
  <c r="AG130" i="46"/>
  <c r="AG131" i="46"/>
  <c r="AG132" i="46"/>
  <c r="AG133" i="46"/>
  <c r="AG134" i="46"/>
  <c r="AG135" i="46"/>
  <c r="AG136" i="46"/>
  <c r="AG137" i="46"/>
  <c r="AG138" i="46"/>
  <c r="AG139" i="46"/>
  <c r="AG140" i="46"/>
  <c r="AG141" i="46"/>
  <c r="AG142" i="46"/>
  <c r="AG143" i="46"/>
  <c r="AG144" i="46"/>
  <c r="AG145" i="46"/>
  <c r="AG146" i="46"/>
  <c r="AG147" i="46"/>
  <c r="AG148" i="46"/>
  <c r="AG149" i="46"/>
  <c r="AG150" i="46"/>
  <c r="AG151" i="46"/>
  <c r="AG152" i="46"/>
  <c r="AG153" i="46"/>
  <c r="AG154" i="46"/>
  <c r="AG155" i="46"/>
  <c r="AG156" i="46"/>
  <c r="AG157" i="46"/>
  <c r="AG158" i="46"/>
  <c r="AG159" i="46"/>
  <c r="AG160" i="46"/>
  <c r="AG161" i="46"/>
  <c r="AG162" i="46"/>
  <c r="AG163" i="46"/>
  <c r="AG164" i="46"/>
  <c r="AG165" i="46"/>
  <c r="AG166" i="46"/>
  <c r="AG167" i="46"/>
  <c r="AG168" i="46"/>
  <c r="AG169" i="46"/>
  <c r="AG170" i="46"/>
  <c r="AG171" i="46"/>
  <c r="AG172" i="46"/>
  <c r="AG173" i="46"/>
  <c r="AG174" i="46"/>
  <c r="AG175" i="46"/>
  <c r="AG176" i="46"/>
  <c r="AG177" i="46"/>
  <c r="AG178" i="46"/>
  <c r="AG179" i="46"/>
  <c r="AG180" i="46"/>
  <c r="AG181" i="46"/>
  <c r="AG182" i="46"/>
  <c r="AG183" i="46"/>
  <c r="AG184" i="46"/>
  <c r="AG185" i="46"/>
  <c r="AG186" i="46"/>
  <c r="AG187" i="46"/>
  <c r="AG188" i="46"/>
  <c r="AG189" i="46"/>
  <c r="AG190" i="46"/>
  <c r="AG191" i="46"/>
  <c r="AG192" i="46"/>
  <c r="AG193" i="46"/>
  <c r="AG194" i="46"/>
  <c r="AG195" i="46"/>
  <c r="AG196" i="46"/>
  <c r="AG197" i="46"/>
  <c r="AG198" i="46"/>
  <c r="AG199" i="46"/>
  <c r="AG200" i="46"/>
  <c r="AG201" i="46"/>
  <c r="AG202" i="46"/>
  <c r="AG203" i="46"/>
  <c r="AG204" i="46"/>
  <c r="AG205" i="46"/>
  <c r="AG206" i="46"/>
  <c r="AG207" i="46"/>
  <c r="AG208" i="46"/>
  <c r="AG209" i="46"/>
  <c r="AG210" i="46"/>
  <c r="AG211" i="46"/>
  <c r="AG212" i="46"/>
  <c r="AG213" i="46"/>
  <c r="AG214" i="46"/>
  <c r="AG215" i="46"/>
  <c r="AG216" i="46"/>
  <c r="AG217" i="46"/>
  <c r="AG218" i="46"/>
  <c r="AG219" i="46"/>
  <c r="AG220" i="46"/>
  <c r="AG221" i="46"/>
  <c r="AG222" i="46"/>
  <c r="AG223" i="46"/>
  <c r="AG224" i="46"/>
  <c r="AG225" i="46"/>
  <c r="AG226" i="46"/>
  <c r="AG227" i="46"/>
  <c r="AG228" i="46"/>
  <c r="AG229" i="46"/>
  <c r="AG230" i="46"/>
  <c r="AG231" i="46"/>
  <c r="AG232" i="46"/>
  <c r="AG233" i="46"/>
  <c r="AG234" i="46"/>
  <c r="AG235" i="46"/>
  <c r="AG236" i="46"/>
  <c r="AG237" i="46"/>
  <c r="AG238" i="46"/>
  <c r="AG239" i="46"/>
  <c r="AG240" i="46"/>
  <c r="AG241" i="46"/>
  <c r="AG242" i="46"/>
  <c r="AG243" i="46"/>
  <c r="AG244" i="46"/>
  <c r="AG245" i="46"/>
  <c r="AG246" i="46"/>
  <c r="AG247" i="46"/>
  <c r="AG248" i="46"/>
  <c r="AG249" i="46"/>
  <c r="AG250" i="46"/>
  <c r="AG251" i="46"/>
  <c r="AG252" i="46"/>
  <c r="AG253" i="46"/>
  <c r="AG254" i="46"/>
  <c r="AG255" i="46"/>
  <c r="AG256" i="46"/>
  <c r="AG257" i="46"/>
  <c r="AG258" i="46"/>
  <c r="AG259" i="46"/>
  <c r="AG260" i="46"/>
  <c r="AG261" i="46"/>
  <c r="AG262" i="46"/>
  <c r="AG263" i="46"/>
  <c r="AG264" i="46"/>
  <c r="AG265" i="46"/>
  <c r="AG266" i="46"/>
  <c r="AG267" i="46"/>
  <c r="AG268" i="46"/>
  <c r="AG269" i="46"/>
  <c r="AG270" i="46"/>
  <c r="AG271" i="46"/>
  <c r="AG272" i="46"/>
  <c r="AG273" i="46"/>
  <c r="AG274" i="46"/>
  <c r="AG275" i="46"/>
  <c r="AG276" i="46"/>
  <c r="AG277" i="46"/>
  <c r="AG278" i="46"/>
  <c r="AG279" i="46"/>
  <c r="AG280" i="46"/>
  <c r="AG281" i="46"/>
  <c r="AG282" i="46"/>
  <c r="AG283" i="46"/>
  <c r="AG284" i="46"/>
  <c r="AG285" i="46"/>
  <c r="AG286" i="46"/>
  <c r="AG287" i="46"/>
  <c r="AG288" i="46"/>
  <c r="AG289" i="46"/>
  <c r="AG290" i="46"/>
  <c r="AG291" i="46"/>
  <c r="AG292" i="46"/>
  <c r="AG293" i="46"/>
  <c r="AG294" i="46"/>
  <c r="AG295" i="46"/>
  <c r="AG296" i="46"/>
  <c r="AG297" i="46"/>
  <c r="AG298" i="46"/>
  <c r="AG299" i="46"/>
  <c r="AG300" i="46"/>
  <c r="AG301" i="46"/>
  <c r="AG302" i="46"/>
  <c r="AG303" i="46"/>
  <c r="AG304" i="46"/>
  <c r="AG305" i="46"/>
  <c r="AG306" i="46"/>
  <c r="AG307" i="46"/>
  <c r="AG308" i="46"/>
  <c r="AG309" i="46"/>
  <c r="AG310" i="46"/>
  <c r="AG311" i="46"/>
  <c r="AG312" i="46"/>
  <c r="AG313" i="46"/>
  <c r="AG314" i="46"/>
  <c r="AG315" i="46"/>
  <c r="AG316" i="46"/>
  <c r="AG317" i="46"/>
  <c r="AG318" i="46"/>
  <c r="AG3" i="46"/>
  <c r="AG4" i="46"/>
  <c r="AG5" i="46"/>
  <c r="AG6" i="46"/>
  <c r="AG8" i="46"/>
  <c r="AG9" i="46"/>
  <c r="AG10" i="46"/>
  <c r="AG11" i="46"/>
  <c r="AG12" i="46"/>
  <c r="AG13" i="46"/>
  <c r="AG14" i="46"/>
  <c r="AG16" i="46"/>
  <c r="AG17" i="46"/>
  <c r="AG18" i="46"/>
  <c r="AG19" i="46"/>
  <c r="AG21" i="46"/>
  <c r="AG22" i="46"/>
  <c r="AG23" i="46"/>
  <c r="AG24" i="46"/>
  <c r="AG26" i="46"/>
  <c r="AG27" i="46"/>
  <c r="AG28" i="46"/>
  <c r="AG29" i="46"/>
  <c r="AG30" i="46"/>
  <c r="AG31" i="46"/>
  <c r="AG32" i="46"/>
  <c r="AG34" i="46"/>
  <c r="AG35" i="46"/>
  <c r="AG36" i="46"/>
  <c r="AG37" i="46"/>
  <c r="AG38" i="46"/>
  <c r="AG39" i="46"/>
  <c r="AG40" i="46"/>
  <c r="AG42" i="46"/>
  <c r="AG43" i="46"/>
  <c r="AG44" i="46"/>
  <c r="AG45" i="46"/>
  <c r="AG47" i="46"/>
  <c r="AG48" i="46"/>
  <c r="AG49" i="46"/>
  <c r="AG50" i="46"/>
  <c r="AG52" i="46"/>
  <c r="AG53" i="46"/>
  <c r="AG54" i="46"/>
  <c r="AG55" i="46"/>
  <c r="AG57" i="46"/>
  <c r="AG58" i="46"/>
  <c r="AG59" i="46"/>
  <c r="AG60" i="46"/>
  <c r="AG61" i="46"/>
  <c r="AG62" i="46"/>
  <c r="AG63" i="46"/>
  <c r="AG64" i="46"/>
  <c r="AG65" i="46"/>
  <c r="A245" i="4"/>
  <c r="AF2" i="46"/>
  <c r="A17" i="49"/>
  <c r="A22" i="49"/>
  <c r="A27" i="49"/>
  <c r="A32" i="49"/>
  <c r="A37" i="49"/>
  <c r="A42" i="49"/>
  <c r="A47" i="49"/>
  <c r="A52" i="49"/>
  <c r="A57" i="49"/>
  <c r="A62" i="49"/>
  <c r="A67" i="49"/>
  <c r="A72" i="49"/>
  <c r="A77" i="49"/>
  <c r="A82" i="49"/>
  <c r="A87" i="49"/>
  <c r="A92" i="49"/>
  <c r="A97" i="49"/>
  <c r="A102" i="49"/>
  <c r="A107" i="49"/>
  <c r="A112" i="49"/>
  <c r="A117" i="49"/>
  <c r="A122" i="49"/>
  <c r="A127" i="49"/>
  <c r="A132" i="49"/>
  <c r="A137" i="49"/>
  <c r="A142" i="49"/>
  <c r="A147" i="49"/>
  <c r="A152" i="49"/>
  <c r="A157" i="49"/>
  <c r="A162" i="49"/>
  <c r="A167" i="49"/>
  <c r="A172" i="49"/>
  <c r="A177" i="49"/>
  <c r="A182" i="49"/>
  <c r="A187" i="49"/>
  <c r="A192" i="49"/>
  <c r="A197" i="49"/>
  <c r="A202" i="49"/>
  <c r="A207" i="49"/>
  <c r="A212" i="49"/>
  <c r="A217" i="49"/>
  <c r="A222" i="49"/>
  <c r="A227" i="49"/>
  <c r="A232" i="49"/>
  <c r="A237" i="49"/>
  <c r="A242" i="49"/>
  <c r="A247" i="49"/>
  <c r="A252" i="49"/>
  <c r="A257" i="49"/>
  <c r="A262" i="49"/>
  <c r="A267" i="49"/>
  <c r="A12" i="49"/>
  <c r="A7" i="49"/>
  <c r="AF21" i="46"/>
  <c r="C97" i="49"/>
  <c r="AF22" i="46"/>
  <c r="C102" i="49"/>
  <c r="AF3" i="46"/>
  <c r="C7" i="49"/>
  <c r="AF4" i="46"/>
  <c r="C12" i="49"/>
  <c r="AF5" i="46"/>
  <c r="C17" i="49"/>
  <c r="AF6" i="46"/>
  <c r="C22" i="49"/>
  <c r="AF7" i="46"/>
  <c r="C27" i="49"/>
  <c r="AF8" i="46"/>
  <c r="C32" i="49"/>
  <c r="AF9" i="46"/>
  <c r="C37" i="49"/>
  <c r="AF10" i="46"/>
  <c r="C42" i="49"/>
  <c r="AF11" i="46"/>
  <c r="C47" i="49"/>
  <c r="AF12" i="46"/>
  <c r="C52" i="49"/>
  <c r="AF13" i="46"/>
  <c r="C57" i="49"/>
  <c r="AF14" i="46"/>
  <c r="C62" i="49"/>
  <c r="AF15" i="46"/>
  <c r="C67" i="49"/>
  <c r="AF16" i="46"/>
  <c r="C72" i="49"/>
  <c r="AF17" i="46"/>
  <c r="C77" i="49"/>
  <c r="AF18" i="46"/>
  <c r="C82" i="49"/>
  <c r="AF19" i="46"/>
  <c r="C87" i="49"/>
  <c r="AF20" i="46"/>
  <c r="C92" i="49"/>
  <c r="AF23" i="46"/>
  <c r="C107" i="49"/>
  <c r="AF24" i="46"/>
  <c r="C112" i="49"/>
  <c r="AF25" i="46"/>
  <c r="C117" i="49"/>
  <c r="AF26" i="46"/>
  <c r="C122" i="49"/>
  <c r="AF27" i="46"/>
  <c r="C127" i="49"/>
  <c r="AF28" i="46"/>
  <c r="C132" i="49"/>
  <c r="AF29" i="46"/>
  <c r="C137" i="49"/>
  <c r="AF30" i="46"/>
  <c r="C142" i="49"/>
  <c r="AF31" i="46"/>
  <c r="C147" i="49"/>
  <c r="AF32" i="46"/>
  <c r="C152" i="49"/>
  <c r="AF33" i="46"/>
  <c r="C157" i="49"/>
  <c r="AF34" i="46"/>
  <c r="C162" i="49"/>
  <c r="AF35" i="46"/>
  <c r="C167" i="49"/>
  <c r="AF36" i="46"/>
  <c r="C172" i="49"/>
  <c r="AF37" i="46"/>
  <c r="C177" i="49"/>
  <c r="AF38" i="46"/>
  <c r="C182" i="49"/>
  <c r="AF39" i="46"/>
  <c r="C187" i="49"/>
  <c r="AF40" i="46"/>
  <c r="C192" i="49"/>
  <c r="AF41" i="46"/>
  <c r="C197" i="49"/>
  <c r="AF42" i="46"/>
  <c r="C202" i="49"/>
  <c r="AF43" i="46"/>
  <c r="C207" i="49"/>
  <c r="AF44" i="46"/>
  <c r="C212" i="49"/>
  <c r="AF45" i="46"/>
  <c r="C217" i="49"/>
  <c r="AF46" i="46"/>
  <c r="C222" i="49"/>
  <c r="AF47" i="46"/>
  <c r="C227" i="49"/>
  <c r="AF48" i="46"/>
  <c r="C232" i="49"/>
  <c r="AF49" i="46"/>
  <c r="C237" i="49"/>
  <c r="AF50" i="46"/>
  <c r="C242" i="49"/>
  <c r="AF51" i="46"/>
  <c r="C247" i="49"/>
  <c r="AF52" i="46"/>
  <c r="C252" i="49"/>
  <c r="AF53" i="46"/>
  <c r="C257" i="49"/>
  <c r="AF54" i="46"/>
  <c r="C262" i="49"/>
  <c r="AF55" i="46"/>
  <c r="C267" i="49"/>
  <c r="C2" i="49"/>
  <c r="A2" i="49"/>
  <c r="A20" i="47"/>
  <c r="A19" i="47"/>
  <c r="A18" i="47"/>
  <c r="A1" i="49"/>
  <c r="C26" i="46"/>
  <c r="E59" i="30"/>
  <c r="D26" i="46"/>
  <c r="C59" i="30"/>
  <c r="A59" i="30"/>
  <c r="AG2" i="46"/>
  <c r="E244" i="4"/>
  <c r="AU65" i="46"/>
  <c r="G244" i="4"/>
  <c r="AG1" i="46"/>
  <c r="A32" i="46"/>
  <c r="AF1" i="46"/>
  <c r="AF56" i="46"/>
  <c r="AF57" i="46"/>
  <c r="AF58" i="46"/>
  <c r="AF59" i="46"/>
  <c r="AF60" i="46"/>
  <c r="AF61" i="46"/>
  <c r="AF62" i="46"/>
  <c r="AF63" i="46"/>
  <c r="AF64" i="46"/>
  <c r="AF65" i="46"/>
  <c r="AF66" i="46"/>
  <c r="AF67" i="46"/>
  <c r="AF68" i="46"/>
  <c r="AF69" i="46"/>
  <c r="AF70" i="46"/>
  <c r="AF71" i="46"/>
  <c r="AF72" i="46"/>
  <c r="AF73" i="46"/>
  <c r="AF74" i="46"/>
  <c r="AF75" i="46"/>
  <c r="AF76" i="46"/>
  <c r="AF77" i="46"/>
  <c r="AF78" i="46"/>
  <c r="AF79" i="46"/>
  <c r="AF80" i="46"/>
  <c r="AF81" i="46"/>
  <c r="AF82" i="46"/>
  <c r="AF83" i="46"/>
  <c r="AF84" i="46"/>
  <c r="AF85" i="46"/>
  <c r="AF86" i="46"/>
  <c r="AF87" i="46"/>
  <c r="AF88" i="46"/>
  <c r="AF89" i="46"/>
  <c r="AF90" i="46"/>
  <c r="AF91" i="46"/>
  <c r="AF92" i="46"/>
  <c r="AF93" i="46"/>
  <c r="AF94" i="46"/>
  <c r="AF95" i="46"/>
  <c r="AF96" i="46"/>
  <c r="AF97" i="46"/>
  <c r="AF98" i="46"/>
  <c r="AF99" i="46"/>
  <c r="AF100" i="46"/>
  <c r="AF101" i="46"/>
  <c r="AF102" i="46"/>
  <c r="AF103" i="46"/>
  <c r="AF104" i="46"/>
  <c r="AF105" i="46"/>
  <c r="AF106" i="46"/>
  <c r="AF107" i="46"/>
  <c r="AF108" i="46"/>
  <c r="AF109" i="46"/>
  <c r="AF110" i="46"/>
  <c r="AF111" i="46"/>
  <c r="AF112" i="46"/>
  <c r="AF113" i="46"/>
  <c r="AF114" i="46"/>
  <c r="AF115" i="46"/>
  <c r="AF116" i="46"/>
  <c r="AF117" i="46"/>
  <c r="AF118" i="46"/>
  <c r="AF119" i="46"/>
  <c r="AF120" i="46"/>
  <c r="AF121" i="46"/>
  <c r="AF122" i="46"/>
  <c r="AF123" i="46"/>
  <c r="AF124" i="46"/>
  <c r="AF125" i="46"/>
  <c r="AF126" i="46"/>
  <c r="AF127" i="46"/>
  <c r="AF128" i="46"/>
  <c r="AF129" i="46"/>
  <c r="AF130" i="46"/>
  <c r="AF131" i="46"/>
  <c r="AF132" i="46"/>
  <c r="AF133" i="46"/>
  <c r="AF134" i="46"/>
  <c r="AF135" i="46"/>
  <c r="AF136" i="46"/>
  <c r="AF137" i="46"/>
  <c r="AF138" i="46"/>
  <c r="AF139" i="46"/>
  <c r="AF140" i="46"/>
  <c r="AF141" i="46"/>
  <c r="AF142" i="46"/>
  <c r="AF143" i="46"/>
  <c r="AF144" i="46"/>
  <c r="AF145" i="46"/>
  <c r="AF146" i="46"/>
  <c r="AF147" i="46"/>
  <c r="AF148" i="46"/>
  <c r="AF149" i="46"/>
  <c r="AF150" i="46"/>
  <c r="AF151" i="46"/>
  <c r="AF152" i="46"/>
  <c r="AF153" i="46"/>
  <c r="AF154" i="46"/>
  <c r="AF155" i="46"/>
  <c r="AF156" i="46"/>
  <c r="AF157" i="46"/>
  <c r="AF158" i="46"/>
  <c r="AF159" i="46"/>
  <c r="AF160" i="46"/>
  <c r="AF161" i="46"/>
  <c r="AF162" i="46"/>
  <c r="AF163" i="46"/>
  <c r="AF164" i="46"/>
  <c r="AF165" i="46"/>
  <c r="AF166" i="46"/>
  <c r="AF167" i="46"/>
  <c r="AF168" i="46"/>
  <c r="AF169" i="46"/>
  <c r="AF170" i="46"/>
  <c r="AF171" i="46"/>
  <c r="AF172" i="46"/>
  <c r="AF173" i="46"/>
  <c r="AF174" i="46"/>
  <c r="AF175" i="46"/>
  <c r="AF176" i="46"/>
  <c r="AF177" i="46"/>
  <c r="AF178" i="46"/>
  <c r="AF179" i="46"/>
  <c r="AF180" i="46"/>
  <c r="AF181" i="46"/>
  <c r="AF182" i="46"/>
  <c r="AF183" i="46"/>
  <c r="AF184" i="46"/>
  <c r="AF185" i="46"/>
  <c r="AF186" i="46"/>
  <c r="AF187" i="46"/>
  <c r="AF188" i="46"/>
  <c r="AF189" i="46"/>
  <c r="AF190" i="46"/>
  <c r="AF191" i="46"/>
  <c r="AF192" i="46"/>
  <c r="AF193" i="46"/>
  <c r="AF194" i="46"/>
  <c r="AF195" i="46"/>
  <c r="AF196" i="46"/>
  <c r="AF197" i="46"/>
  <c r="AF198" i="46"/>
  <c r="AF199" i="46"/>
  <c r="AF200" i="46"/>
  <c r="AF201" i="46"/>
  <c r="AF202" i="46"/>
  <c r="AF203" i="46"/>
  <c r="AF204" i="46"/>
  <c r="AF205" i="46"/>
  <c r="AF206" i="46"/>
  <c r="AF207" i="46"/>
  <c r="AF208" i="46"/>
  <c r="AF209" i="46"/>
  <c r="AF210" i="46"/>
  <c r="AF211" i="46"/>
  <c r="AF212" i="46"/>
  <c r="AF213" i="46"/>
  <c r="AF214" i="46"/>
  <c r="AF215" i="46"/>
  <c r="AF216" i="46"/>
  <c r="AF217" i="46"/>
  <c r="AF218" i="46"/>
  <c r="AF219" i="46"/>
  <c r="AF220" i="46"/>
  <c r="AF221" i="46"/>
  <c r="AF222" i="46"/>
  <c r="AF223" i="46"/>
  <c r="AF224" i="46"/>
  <c r="AF225" i="46"/>
  <c r="AF226" i="46"/>
  <c r="AF227" i="46"/>
  <c r="AF228" i="46"/>
  <c r="AF229" i="46"/>
  <c r="AF230" i="46"/>
  <c r="AF231" i="46"/>
  <c r="AF232" i="46"/>
  <c r="AF233" i="46"/>
  <c r="AF234" i="46"/>
  <c r="AF235" i="46"/>
  <c r="AF236" i="46"/>
  <c r="AF237" i="46"/>
  <c r="AF238" i="46"/>
  <c r="AF239" i="46"/>
  <c r="AF240" i="46"/>
  <c r="AF241" i="46"/>
  <c r="AF242" i="46"/>
  <c r="AF243" i="46"/>
  <c r="AF244" i="46"/>
  <c r="AF245" i="46"/>
  <c r="AF246" i="46"/>
  <c r="AF247" i="46"/>
  <c r="AF248" i="46"/>
  <c r="AF249" i="46"/>
  <c r="AF250" i="46"/>
  <c r="AF251" i="46"/>
  <c r="AF252" i="46"/>
  <c r="AF253" i="46"/>
  <c r="AF254" i="46"/>
  <c r="AF255" i="46"/>
  <c r="AF256" i="46"/>
  <c r="AF257" i="46"/>
  <c r="AF258" i="46"/>
  <c r="AF259" i="46"/>
  <c r="AF260" i="46"/>
  <c r="AF261" i="46"/>
  <c r="AF262" i="46"/>
  <c r="AF263" i="46"/>
  <c r="AF264" i="46"/>
  <c r="AF265" i="46"/>
  <c r="AF266" i="46"/>
  <c r="AF267" i="46"/>
  <c r="AF268" i="46"/>
  <c r="AF269" i="46"/>
  <c r="AF270" i="46"/>
  <c r="AF271" i="46"/>
  <c r="AF272" i="46"/>
  <c r="AF273" i="46"/>
  <c r="AF274" i="46"/>
  <c r="AF275" i="46"/>
  <c r="AF276" i="46"/>
  <c r="AF277" i="46"/>
  <c r="AF278" i="46"/>
  <c r="AF279" i="46"/>
  <c r="AF280" i="46"/>
  <c r="AF281" i="46"/>
  <c r="AF282" i="46"/>
  <c r="AF283" i="46"/>
  <c r="AF284" i="46"/>
  <c r="AF285" i="46"/>
  <c r="AF286" i="46"/>
  <c r="AF287" i="46"/>
  <c r="AF288" i="46"/>
  <c r="AF289" i="46"/>
  <c r="AF290" i="46"/>
  <c r="AF291" i="46"/>
  <c r="AF292" i="46"/>
  <c r="AF293" i="46"/>
  <c r="AF294" i="46"/>
  <c r="AF295" i="46"/>
  <c r="AF296" i="46"/>
  <c r="AF297" i="46"/>
  <c r="AF298" i="46"/>
  <c r="AF299" i="46"/>
  <c r="AF300" i="46"/>
  <c r="AF301" i="46"/>
  <c r="AF302" i="46"/>
  <c r="AF303" i="46"/>
  <c r="A31" i="46"/>
  <c r="B32" i="46"/>
  <c r="B31" i="46"/>
  <c r="A244" i="4"/>
  <c r="W243" i="4"/>
  <c r="U243" i="4"/>
  <c r="S243" i="4"/>
  <c r="Q243" i="4"/>
  <c r="O243" i="4"/>
  <c r="M243" i="4"/>
  <c r="I243" i="4"/>
  <c r="E243" i="4"/>
  <c r="A243" i="4"/>
  <c r="A242" i="4"/>
  <c r="P4" i="46"/>
  <c r="G1182" i="33"/>
  <c r="G1183" i="33"/>
  <c r="G1184" i="33"/>
  <c r="L284" i="46"/>
  <c r="E1182" i="33"/>
  <c r="E1183" i="33"/>
  <c r="E1184" i="33"/>
  <c r="G1181" i="33"/>
  <c r="E1181" i="33"/>
  <c r="O4" i="46"/>
  <c r="G1179" i="33"/>
  <c r="G1180" i="33"/>
  <c r="K284" i="46"/>
  <c r="E1179" i="33"/>
  <c r="E1180" i="33"/>
  <c r="G1178" i="33"/>
  <c r="E1178" i="33"/>
  <c r="G1176" i="33"/>
  <c r="G1177" i="33"/>
  <c r="E1176" i="33"/>
  <c r="E1177" i="33"/>
  <c r="G1175" i="33"/>
  <c r="E1175" i="33"/>
  <c r="A1176" i="33"/>
  <c r="A1177" i="33"/>
  <c r="A1178" i="33"/>
  <c r="A1179" i="33"/>
  <c r="A1180" i="33"/>
  <c r="A1181" i="33"/>
  <c r="A1182" i="33"/>
  <c r="A1183" i="33"/>
  <c r="A1184" i="33"/>
  <c r="A1175" i="33"/>
  <c r="X106" i="46"/>
  <c r="O1184" i="33"/>
  <c r="O1182" i="33"/>
  <c r="O1183" i="33"/>
  <c r="O1181" i="33"/>
  <c r="W106" i="46"/>
  <c r="O1179" i="33"/>
  <c r="O1180" i="33"/>
  <c r="O1178" i="33"/>
  <c r="V106" i="46"/>
  <c r="O1176" i="33"/>
  <c r="O1177" i="33"/>
  <c r="O1175" i="33"/>
  <c r="AU20" i="46"/>
  <c r="G76" i="4"/>
  <c r="C21" i="46"/>
  <c r="N14" i="34"/>
  <c r="N15" i="34"/>
  <c r="L134" i="34"/>
  <c r="L133" i="34"/>
  <c r="L132" i="34"/>
  <c r="L131" i="34"/>
  <c r="L130" i="34"/>
  <c r="L129" i="34"/>
  <c r="AA84" i="46"/>
  <c r="K83" i="4"/>
  <c r="I83" i="4"/>
  <c r="G83" i="4"/>
  <c r="AR19" i="46"/>
  <c r="E242" i="4"/>
  <c r="AU25" i="46"/>
  <c r="W242" i="4"/>
  <c r="U242" i="4"/>
  <c r="AX56" i="46"/>
  <c r="S242" i="4"/>
  <c r="Q242" i="4"/>
  <c r="AU30" i="46"/>
  <c r="O242" i="4"/>
  <c r="M242" i="4"/>
  <c r="I242"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10" i="4"/>
  <c r="I24" i="46"/>
  <c r="W241" i="4"/>
  <c r="AU64" i="46"/>
  <c r="U241" i="4"/>
  <c r="P21" i="46"/>
  <c r="S241" i="4"/>
  <c r="Q240" i="4"/>
  <c r="O240" i="4"/>
  <c r="M240" i="4"/>
  <c r="I239" i="4"/>
  <c r="K239" i="4"/>
  <c r="G239" i="4"/>
  <c r="W238" i="4"/>
  <c r="AU63" i="46"/>
  <c r="U238" i="4"/>
  <c r="S238" i="4"/>
  <c r="Q237" i="4"/>
  <c r="O237" i="4"/>
  <c r="M237" i="4"/>
  <c r="I236" i="4"/>
  <c r="K236" i="4"/>
  <c r="G236" i="4"/>
  <c r="W235" i="4"/>
  <c r="AU62" i="46"/>
  <c r="U235" i="4"/>
  <c r="O21" i="46"/>
  <c r="S235" i="4"/>
  <c r="Q234" i="4"/>
  <c r="O234" i="4"/>
  <c r="M234" i="4"/>
  <c r="I233" i="4"/>
  <c r="K233" i="4"/>
  <c r="G233" i="4"/>
  <c r="W232" i="4"/>
  <c r="AU61" i="46"/>
  <c r="U232" i="4"/>
  <c r="S232" i="4"/>
  <c r="Q231" i="4"/>
  <c r="O231" i="4"/>
  <c r="M231" i="4"/>
  <c r="I230" i="4"/>
  <c r="K230" i="4"/>
  <c r="G230" i="4"/>
  <c r="W229" i="4"/>
  <c r="AU60" i="46"/>
  <c r="U229" i="4"/>
  <c r="S229" i="4"/>
  <c r="Q228" i="4"/>
  <c r="O228" i="4"/>
  <c r="M228" i="4"/>
  <c r="I227" i="4"/>
  <c r="K227" i="4"/>
  <c r="G227" i="4"/>
  <c r="W226" i="4"/>
  <c r="AU59" i="46"/>
  <c r="U226" i="4"/>
  <c r="S226" i="4"/>
  <c r="Q225" i="4"/>
  <c r="O225" i="4"/>
  <c r="M225" i="4"/>
  <c r="I224" i="4"/>
  <c r="K224" i="4"/>
  <c r="G224" i="4"/>
  <c r="W223" i="4"/>
  <c r="AU58" i="46"/>
  <c r="U223" i="4"/>
  <c r="K317" i="46"/>
  <c r="S223" i="4"/>
  <c r="Q222" i="4"/>
  <c r="O222" i="4"/>
  <c r="M222" i="4"/>
  <c r="I221" i="4"/>
  <c r="K221" i="4"/>
  <c r="G221" i="4"/>
  <c r="W220" i="4"/>
  <c r="AU57" i="46"/>
  <c r="U220" i="4"/>
  <c r="S220" i="4"/>
  <c r="Q219" i="4"/>
  <c r="O219" i="4"/>
  <c r="M219" i="4"/>
  <c r="I218" i="4"/>
  <c r="K218" i="4"/>
  <c r="G218" i="4"/>
  <c r="Q210" i="4"/>
  <c r="Q211" i="4"/>
  <c r="Q212" i="4"/>
  <c r="Q213" i="4"/>
  <c r="Q214" i="4"/>
  <c r="Q215" i="4"/>
  <c r="Q216" i="4"/>
  <c r="Q217" i="4"/>
  <c r="M217" i="4"/>
  <c r="M216" i="4"/>
  <c r="M215" i="4"/>
  <c r="M214" i="4"/>
  <c r="M213" i="4"/>
  <c r="M212" i="4"/>
  <c r="M211" i="4"/>
  <c r="M210" i="4"/>
  <c r="E241" i="4"/>
  <c r="E240" i="4"/>
  <c r="E239" i="4"/>
  <c r="E238" i="4"/>
  <c r="E237" i="4"/>
  <c r="E236" i="4"/>
  <c r="E235" i="4"/>
  <c r="E234" i="4"/>
  <c r="E233" i="4"/>
  <c r="E232" i="4"/>
  <c r="E231" i="4"/>
  <c r="E230" i="4"/>
  <c r="E229" i="4"/>
  <c r="E228" i="4"/>
  <c r="E227" i="4"/>
  <c r="E226" i="4"/>
  <c r="E225" i="4"/>
  <c r="E224" i="4"/>
  <c r="E223" i="4"/>
  <c r="E222" i="4"/>
  <c r="E221" i="4"/>
  <c r="E220" i="4"/>
  <c r="E219" i="4"/>
  <c r="E218" i="4"/>
  <c r="AJ5" i="46"/>
  <c r="O217" i="4"/>
  <c r="O216" i="4"/>
  <c r="O215" i="4"/>
  <c r="O214" i="4"/>
  <c r="O213" i="4"/>
  <c r="O212" i="4"/>
  <c r="O211" i="4"/>
  <c r="AE147" i="46"/>
  <c r="K217" i="4"/>
  <c r="AU24" i="46"/>
  <c r="I217" i="4"/>
  <c r="AE146" i="46"/>
  <c r="K216" i="4"/>
  <c r="AU23" i="46"/>
  <c r="I216" i="4"/>
  <c r="K215" i="4"/>
  <c r="AU22" i="46"/>
  <c r="I215" i="4"/>
  <c r="K214" i="4"/>
  <c r="AU21" i="46"/>
  <c r="I214" i="4"/>
  <c r="K210" i="4"/>
  <c r="I210" i="4"/>
  <c r="K213" i="4"/>
  <c r="K212" i="4"/>
  <c r="K211" i="4"/>
  <c r="I213" i="4"/>
  <c r="I212" i="4"/>
  <c r="I211" i="4"/>
  <c r="O210" i="4"/>
  <c r="E217" i="4"/>
  <c r="E216" i="4"/>
  <c r="E215" i="4"/>
  <c r="E214" i="4"/>
  <c r="E213" i="4"/>
  <c r="E212" i="4"/>
  <c r="E211" i="4"/>
  <c r="E210" i="4"/>
  <c r="A1165" i="33"/>
  <c r="A1166" i="33"/>
  <c r="A1167" i="33"/>
  <c r="A1168" i="33"/>
  <c r="A1169" i="33"/>
  <c r="A1170" i="33"/>
  <c r="A1171" i="33"/>
  <c r="A1172" i="33"/>
  <c r="A1173" i="33"/>
  <c r="A1174" i="33"/>
  <c r="L94" i="46"/>
  <c r="E1173" i="33"/>
  <c r="E1165" i="33"/>
  <c r="G1167" i="33"/>
  <c r="I35" i="46"/>
  <c r="O87" i="4"/>
  <c r="G109" i="4"/>
  <c r="AE144" i="46"/>
  <c r="I107" i="4"/>
  <c r="I109" i="4"/>
  <c r="I108" i="4"/>
  <c r="K107" i="4"/>
  <c r="G108" i="4"/>
  <c r="K109" i="4"/>
  <c r="K108" i="4"/>
  <c r="X117" i="46"/>
  <c r="O515" i="33"/>
  <c r="W117" i="46"/>
  <c r="O514" i="33"/>
  <c r="O513" i="33"/>
  <c r="V117" i="46"/>
  <c r="O512" i="33"/>
  <c r="AU56" i="46"/>
  <c r="Q510" i="33"/>
  <c r="J287" i="46"/>
  <c r="I512" i="33"/>
  <c r="I515" i="33"/>
  <c r="L147" i="46"/>
  <c r="G515" i="33"/>
  <c r="L231" i="46"/>
  <c r="E515" i="33"/>
  <c r="A515" i="33"/>
  <c r="Q514" i="33"/>
  <c r="I514" i="33"/>
  <c r="K147" i="46"/>
  <c r="G514" i="33"/>
  <c r="E514" i="33"/>
  <c r="A514" i="33"/>
  <c r="Q513" i="33"/>
  <c r="I513" i="33"/>
  <c r="G513" i="33"/>
  <c r="E513" i="33"/>
  <c r="A513" i="33"/>
  <c r="Q512" i="33"/>
  <c r="G512" i="33"/>
  <c r="A512" i="33"/>
  <c r="X116" i="46"/>
  <c r="O559" i="33"/>
  <c r="W116" i="46"/>
  <c r="O557" i="33"/>
  <c r="O558" i="33"/>
  <c r="V116" i="46"/>
  <c r="O556" i="33"/>
  <c r="I558" i="33"/>
  <c r="L67" i="46"/>
  <c r="G559" i="33"/>
  <c r="P23" i="46"/>
  <c r="E559" i="33"/>
  <c r="A559" i="33"/>
  <c r="K67" i="46"/>
  <c r="O23" i="46"/>
  <c r="E557" i="33"/>
  <c r="E558" i="33"/>
  <c r="A558" i="33"/>
  <c r="A557" i="33"/>
  <c r="G556" i="33"/>
  <c r="E556" i="33"/>
  <c r="A556" i="33"/>
  <c r="AE25" i="46"/>
  <c r="W209" i="4"/>
  <c r="S209" i="4"/>
  <c r="G209" i="4"/>
  <c r="A209" i="4"/>
  <c r="O509" i="33"/>
  <c r="O510" i="33"/>
  <c r="O504" i="33"/>
  <c r="O503" i="33"/>
  <c r="G509" i="33"/>
  <c r="G510" i="33"/>
  <c r="G508" i="33"/>
  <c r="G507" i="33"/>
  <c r="G502" i="33"/>
  <c r="G503" i="33"/>
  <c r="G504" i="33"/>
  <c r="Q511" i="33"/>
  <c r="K511" i="33"/>
  <c r="L32" i="46"/>
  <c r="I511" i="33"/>
  <c r="E511" i="33"/>
  <c r="A511" i="33"/>
  <c r="I510" i="33"/>
  <c r="E510" i="33"/>
  <c r="A510" i="33"/>
  <c r="I509" i="33"/>
  <c r="E509" i="33"/>
  <c r="A509" i="33"/>
  <c r="I508" i="33"/>
  <c r="E508" i="33"/>
  <c r="A508" i="33"/>
  <c r="Q507" i="33"/>
  <c r="I507" i="33"/>
  <c r="E507" i="33"/>
  <c r="A507" i="33"/>
  <c r="Q506" i="33"/>
  <c r="I506" i="33"/>
  <c r="E506" i="33"/>
  <c r="A506" i="33"/>
  <c r="Q505" i="33"/>
  <c r="I505" i="33"/>
  <c r="E505" i="33"/>
  <c r="A505" i="33"/>
  <c r="Q504" i="33"/>
  <c r="I504" i="33"/>
  <c r="E503" i="33"/>
  <c r="A504" i="33"/>
  <c r="Q503" i="33"/>
  <c r="I503" i="33"/>
  <c r="A503" i="33"/>
  <c r="Q502" i="33"/>
  <c r="I502" i="33"/>
  <c r="A502" i="33"/>
  <c r="V47" i="46"/>
  <c r="O1162" i="33"/>
  <c r="P54" i="46"/>
  <c r="G1163" i="33"/>
  <c r="G1164" i="33"/>
  <c r="G1161" i="33"/>
  <c r="O54" i="46"/>
  <c r="G1160" i="33"/>
  <c r="N54" i="46"/>
  <c r="G1157" i="33"/>
  <c r="G1155" i="33"/>
  <c r="A1155" i="33"/>
  <c r="A1156" i="33"/>
  <c r="A1157" i="33"/>
  <c r="A1158" i="33"/>
  <c r="A1159" i="33"/>
  <c r="A1160" i="33"/>
  <c r="A1161" i="33"/>
  <c r="A1162" i="33"/>
  <c r="A1163" i="33"/>
  <c r="A1164" i="33"/>
  <c r="P66" i="46"/>
  <c r="O1154" i="33"/>
  <c r="E1163" i="33"/>
  <c r="O66" i="46"/>
  <c r="N66" i="46"/>
  <c r="E1156" i="33"/>
  <c r="E1157" i="33"/>
  <c r="O1152" i="33"/>
  <c r="O1153" i="33"/>
  <c r="O1151" i="33"/>
  <c r="O1147" i="33"/>
  <c r="O1145" i="33"/>
  <c r="P60" i="46"/>
  <c r="G1151" i="33"/>
  <c r="G1154" i="33"/>
  <c r="G1153" i="33"/>
  <c r="G1152" i="33"/>
  <c r="O60" i="46"/>
  <c r="G1150" i="33"/>
  <c r="G1149" i="33"/>
  <c r="G1148" i="33"/>
  <c r="N60" i="46"/>
  <c r="G1147" i="33"/>
  <c r="G1146" i="33"/>
  <c r="A1135" i="33"/>
  <c r="A1136" i="33"/>
  <c r="A1137" i="33"/>
  <c r="A1138" i="33"/>
  <c r="A1139" i="33"/>
  <c r="A1140" i="33"/>
  <c r="A1141" i="33"/>
  <c r="A1142" i="33"/>
  <c r="A1143" i="33"/>
  <c r="A1144" i="33"/>
  <c r="A1145" i="33"/>
  <c r="A1146" i="33"/>
  <c r="A1147" i="33"/>
  <c r="A1148" i="33"/>
  <c r="A1149" i="33"/>
  <c r="A1150" i="33"/>
  <c r="A1151" i="33"/>
  <c r="A1152" i="33"/>
  <c r="A1153" i="33"/>
  <c r="A1154" i="33"/>
  <c r="P61" i="46"/>
  <c r="O1143" i="33"/>
  <c r="E1153" i="33"/>
  <c r="O61" i="46"/>
  <c r="N61" i="46"/>
  <c r="E1145" i="33"/>
  <c r="E1147" i="33"/>
  <c r="E1146" i="33"/>
  <c r="O1142" i="33"/>
  <c r="O1141" i="33"/>
  <c r="O1138" i="33"/>
  <c r="O1137" i="33"/>
  <c r="O1135" i="33"/>
  <c r="P65" i="46"/>
  <c r="E1143" i="33"/>
  <c r="E1144" i="33"/>
  <c r="E1142" i="33"/>
  <c r="E1141" i="33"/>
  <c r="O65" i="46"/>
  <c r="E1140" i="33"/>
  <c r="E1139" i="33"/>
  <c r="E1138" i="33"/>
  <c r="N65" i="46"/>
  <c r="E1137" i="33"/>
  <c r="E1135" i="33"/>
  <c r="L31" i="46"/>
  <c r="G1144" i="33"/>
  <c r="G1143" i="33"/>
  <c r="G1142" i="33"/>
  <c r="G1141" i="33"/>
  <c r="K31" i="46"/>
  <c r="G1140" i="33"/>
  <c r="G1139" i="33"/>
  <c r="G1138" i="33"/>
  <c r="J31" i="46"/>
  <c r="O1132" i="33"/>
  <c r="O1133" i="33"/>
  <c r="O1134" i="33"/>
  <c r="O1131" i="33"/>
  <c r="O1129" i="33"/>
  <c r="O1130" i="33"/>
  <c r="O1128" i="33"/>
  <c r="O1126" i="33"/>
  <c r="O1125" i="33"/>
  <c r="A1125" i="33"/>
  <c r="A1126" i="33"/>
  <c r="A1127" i="33"/>
  <c r="A1128" i="33"/>
  <c r="A1129" i="33"/>
  <c r="A1130" i="33"/>
  <c r="A1131" i="33"/>
  <c r="A1132" i="33"/>
  <c r="A1133" i="33"/>
  <c r="A1134" i="33"/>
  <c r="P64" i="46"/>
  <c r="O1124" i="33"/>
  <c r="O64" i="46"/>
  <c r="O1119" i="33"/>
  <c r="E1130" i="33"/>
  <c r="E1128" i="33"/>
  <c r="N64" i="46"/>
  <c r="E1127" i="33"/>
  <c r="E1126" i="33"/>
  <c r="P35" i="46"/>
  <c r="T18" i="46"/>
  <c r="G1134" i="33"/>
  <c r="O35" i="46"/>
  <c r="S18" i="46"/>
  <c r="G1129" i="33"/>
  <c r="G1130" i="33"/>
  <c r="G1128" i="33"/>
  <c r="N35" i="46"/>
  <c r="G1126" i="33"/>
  <c r="G1127" i="33"/>
  <c r="G1125" i="33"/>
  <c r="O1122" i="33"/>
  <c r="O1120" i="33"/>
  <c r="O1116" i="33"/>
  <c r="O1117" i="33"/>
  <c r="P63" i="46"/>
  <c r="O63" i="46"/>
  <c r="E1119" i="33"/>
  <c r="E1120" i="33"/>
  <c r="E1118" i="33"/>
  <c r="N63" i="46"/>
  <c r="E1117" i="33"/>
  <c r="E1116" i="33"/>
  <c r="W1124" i="33"/>
  <c r="U1124" i="33"/>
  <c r="T8" i="46"/>
  <c r="S1123" i="33"/>
  <c r="S1124" i="33"/>
  <c r="P59" i="46"/>
  <c r="Q1124" i="33"/>
  <c r="P57" i="46"/>
  <c r="K1121" i="33"/>
  <c r="I1121" i="33"/>
  <c r="I1124" i="33"/>
  <c r="A1124" i="33"/>
  <c r="U1123" i="33"/>
  <c r="Q1123" i="33"/>
  <c r="I1123" i="33"/>
  <c r="G1123" i="33"/>
  <c r="A1123" i="33"/>
  <c r="U1122" i="33"/>
  <c r="S1122" i="33"/>
  <c r="K1122" i="33"/>
  <c r="G1122" i="33"/>
  <c r="A1122" i="33"/>
  <c r="U1121" i="33"/>
  <c r="S1121" i="33"/>
  <c r="Q1121" i="33"/>
  <c r="A1121" i="33"/>
  <c r="U1120" i="33"/>
  <c r="S8" i="46"/>
  <c r="S1119" i="33"/>
  <c r="S1120" i="33"/>
  <c r="O59" i="46"/>
  <c r="Q1120" i="33"/>
  <c r="O57" i="46"/>
  <c r="K1120" i="33"/>
  <c r="K162" i="46"/>
  <c r="I1118" i="33"/>
  <c r="I1120" i="33"/>
  <c r="A1120" i="33"/>
  <c r="U1119" i="33"/>
  <c r="I1119" i="33"/>
  <c r="G1119" i="33"/>
  <c r="A1119" i="33"/>
  <c r="U1118" i="33"/>
  <c r="S1118" i="33"/>
  <c r="K1118" i="33"/>
  <c r="G1118" i="33"/>
  <c r="A1118" i="33"/>
  <c r="U1117" i="33"/>
  <c r="R8" i="46"/>
  <c r="N59" i="46"/>
  <c r="Q1117" i="33"/>
  <c r="N57" i="46"/>
  <c r="K1117" i="33"/>
  <c r="J162" i="46"/>
  <c r="G1117" i="33"/>
  <c r="A1117" i="33"/>
  <c r="U1116" i="33"/>
  <c r="Q1116" i="33"/>
  <c r="K1116" i="33"/>
  <c r="I1116" i="33"/>
  <c r="G1116" i="33"/>
  <c r="A1116" i="33"/>
  <c r="U1115" i="33"/>
  <c r="Q1115" i="33"/>
  <c r="K1115" i="33"/>
  <c r="G1115" i="33"/>
  <c r="A1115" i="33"/>
  <c r="T2" i="46"/>
  <c r="O1109" i="33"/>
  <c r="O1110" i="33"/>
  <c r="O1108" i="33"/>
  <c r="O1106" i="33"/>
  <c r="O1107" i="33"/>
  <c r="O1105" i="33"/>
  <c r="G2" i="46"/>
  <c r="I1111" i="33"/>
  <c r="I1106" i="33"/>
  <c r="I1107" i="33"/>
  <c r="I1109" i="33"/>
  <c r="I1110" i="33"/>
  <c r="I1112" i="33"/>
  <c r="I1113" i="33"/>
  <c r="K1114" i="33"/>
  <c r="I1105" i="33"/>
  <c r="S2" i="46"/>
  <c r="G1170" i="33"/>
  <c r="G1109" i="33"/>
  <c r="G1110" i="33"/>
  <c r="G1106" i="33"/>
  <c r="G1108" i="33"/>
  <c r="A1105" i="33"/>
  <c r="A1106" i="33"/>
  <c r="A1107" i="33"/>
  <c r="A1108" i="33"/>
  <c r="A1109" i="33"/>
  <c r="A1110" i="33"/>
  <c r="A1111" i="33"/>
  <c r="A1112" i="33"/>
  <c r="A1113" i="33"/>
  <c r="A1114" i="33"/>
  <c r="P62" i="46"/>
  <c r="E1111" i="33"/>
  <c r="E1114" i="33"/>
  <c r="E1112" i="33"/>
  <c r="O62" i="46"/>
  <c r="E1109" i="33"/>
  <c r="E1110" i="33"/>
  <c r="E1108" i="33"/>
  <c r="N62" i="46"/>
  <c r="E1106" i="33"/>
  <c r="O1101" i="33"/>
  <c r="O1099" i="33"/>
  <c r="O1100" i="33"/>
  <c r="O1098" i="33"/>
  <c r="P32" i="46"/>
  <c r="G1102" i="33"/>
  <c r="G1104" i="33"/>
  <c r="G1103" i="33"/>
  <c r="G1101" i="33"/>
  <c r="O32" i="46"/>
  <c r="G1100" i="33"/>
  <c r="N32" i="46"/>
  <c r="G1096" i="33"/>
  <c r="G1097" i="33"/>
  <c r="G1095" i="33"/>
  <c r="A1096" i="33"/>
  <c r="A1097" i="33"/>
  <c r="A1098" i="33"/>
  <c r="A1099" i="33"/>
  <c r="A1100" i="33"/>
  <c r="A1101" i="33"/>
  <c r="A1102" i="33"/>
  <c r="A1103" i="33"/>
  <c r="A1104" i="33"/>
  <c r="L301" i="46"/>
  <c r="E1103" i="33"/>
  <c r="E1102" i="33"/>
  <c r="E1104" i="33"/>
  <c r="E1101" i="33"/>
  <c r="K301" i="46"/>
  <c r="E1098" i="33"/>
  <c r="E1099" i="33"/>
  <c r="E1100" i="33"/>
  <c r="E1096" i="33"/>
  <c r="E1097" i="33"/>
  <c r="E1095" i="33"/>
  <c r="Q1084" i="33"/>
  <c r="Q1083" i="33"/>
  <c r="Q1082" i="33"/>
  <c r="Q1081" i="33"/>
  <c r="Q1080" i="33"/>
  <c r="Q1079" i="33"/>
  <c r="Q1078" i="33"/>
  <c r="Q1077" i="33"/>
  <c r="Q1076" i="33"/>
  <c r="Q1075" i="33"/>
  <c r="W1084" i="33"/>
  <c r="U1082" i="33"/>
  <c r="U1083" i="33"/>
  <c r="U1084" i="33"/>
  <c r="U1081" i="33"/>
  <c r="U1079" i="33"/>
  <c r="U1080" i="33"/>
  <c r="U1078" i="33"/>
  <c r="U1076" i="33"/>
  <c r="U1077" i="33"/>
  <c r="U1075" i="33"/>
  <c r="S1082" i="33"/>
  <c r="S1083" i="33"/>
  <c r="S1084" i="33"/>
  <c r="S1081" i="33"/>
  <c r="S1079" i="33"/>
  <c r="S1080" i="33"/>
  <c r="S1078" i="33"/>
  <c r="S1076" i="33"/>
  <c r="O1082" i="33"/>
  <c r="O1083" i="33"/>
  <c r="O1084" i="33"/>
  <c r="O1081" i="33"/>
  <c r="O1079" i="33"/>
  <c r="O1080" i="33"/>
  <c r="O1078" i="33"/>
  <c r="O1076" i="33"/>
  <c r="O1077" i="33"/>
  <c r="O1075" i="33"/>
  <c r="K1084" i="33"/>
  <c r="K1083" i="33"/>
  <c r="K1082" i="33"/>
  <c r="K1081" i="33"/>
  <c r="K1080" i="33"/>
  <c r="K1079" i="33"/>
  <c r="K1078" i="33"/>
  <c r="K1077" i="33"/>
  <c r="K1076" i="33"/>
  <c r="K1075" i="33"/>
  <c r="G1087" i="33"/>
  <c r="G1090" i="33"/>
  <c r="I1084" i="33"/>
  <c r="I1083" i="33"/>
  <c r="I1082" i="33"/>
  <c r="I1081" i="33"/>
  <c r="I1080" i="33"/>
  <c r="I1079" i="33"/>
  <c r="I1078" i="33"/>
  <c r="I1077" i="33"/>
  <c r="G1084" i="33"/>
  <c r="G1083" i="33"/>
  <c r="G1082" i="33"/>
  <c r="G1081" i="33"/>
  <c r="G1080" i="33"/>
  <c r="G1079" i="33"/>
  <c r="G1078" i="33"/>
  <c r="G1077" i="33"/>
  <c r="G1076" i="33"/>
  <c r="G1075" i="33"/>
  <c r="O1092" i="33"/>
  <c r="O1093" i="33"/>
  <c r="O1094" i="33"/>
  <c r="O1091" i="33"/>
  <c r="O1089" i="33"/>
  <c r="O1090" i="33"/>
  <c r="O1088" i="33"/>
  <c r="O1086" i="33"/>
  <c r="O1087" i="33"/>
  <c r="O1085" i="33"/>
  <c r="M1094" i="33"/>
  <c r="K1094" i="33"/>
  <c r="I1094" i="33"/>
  <c r="G1085" i="33"/>
  <c r="G1092" i="33"/>
  <c r="G1093" i="33"/>
  <c r="G1094" i="33"/>
  <c r="G1091" i="33"/>
  <c r="G1089" i="33"/>
  <c r="G1088" i="33"/>
  <c r="L68" i="46"/>
  <c r="E1091" i="33"/>
  <c r="E1094" i="33"/>
  <c r="E1092" i="33"/>
  <c r="K68" i="46"/>
  <c r="E1089" i="33"/>
  <c r="E1090" i="33"/>
  <c r="E1088" i="33"/>
  <c r="J68" i="46"/>
  <c r="E1086" i="33"/>
  <c r="P42" i="46"/>
  <c r="E1083" i="33"/>
  <c r="E1084" i="33"/>
  <c r="E1082" i="33"/>
  <c r="E1081" i="33"/>
  <c r="O42" i="46"/>
  <c r="E1080" i="33"/>
  <c r="E1079" i="33"/>
  <c r="E1078" i="33"/>
  <c r="N42" i="46"/>
  <c r="E1075" i="33"/>
  <c r="A1082" i="33"/>
  <c r="A1083" i="33"/>
  <c r="A1084" i="33"/>
  <c r="A1085" i="33"/>
  <c r="A1086" i="33"/>
  <c r="A1087" i="33"/>
  <c r="A1088" i="33"/>
  <c r="A1089" i="33"/>
  <c r="A1090" i="33"/>
  <c r="A1091" i="33"/>
  <c r="A1092" i="33"/>
  <c r="A1093" i="33"/>
  <c r="A1094" i="33"/>
  <c r="A1095" i="33"/>
  <c r="A1075" i="33"/>
  <c r="A1076" i="33"/>
  <c r="A1077" i="33"/>
  <c r="A1078" i="33"/>
  <c r="A1079" i="33"/>
  <c r="A1080" i="33"/>
  <c r="A1081" i="33"/>
  <c r="G113" i="35"/>
  <c r="G112" i="35"/>
  <c r="G111" i="35"/>
  <c r="G110" i="35"/>
  <c r="G109" i="35"/>
  <c r="G108" i="35"/>
  <c r="G107" i="35"/>
  <c r="G106" i="35"/>
  <c r="G105" i="35"/>
  <c r="I46" i="46"/>
  <c r="O113" i="35"/>
  <c r="I10" i="46"/>
  <c r="M113" i="35"/>
  <c r="P55" i="46"/>
  <c r="K113" i="35"/>
  <c r="L138" i="46"/>
  <c r="L176" i="46"/>
  <c r="E112" i="35"/>
  <c r="E113" i="35"/>
  <c r="A113" i="35"/>
  <c r="O112" i="35"/>
  <c r="M112" i="35"/>
  <c r="I112" i="35"/>
  <c r="A112" i="35"/>
  <c r="I45" i="46"/>
  <c r="I9" i="46"/>
  <c r="M101" i="35"/>
  <c r="I111" i="35"/>
  <c r="A111" i="35"/>
  <c r="O110" i="35"/>
  <c r="O55" i="46"/>
  <c r="K138" i="46"/>
  <c r="I110" i="35"/>
  <c r="A110" i="35"/>
  <c r="O109" i="35"/>
  <c r="I109" i="35"/>
  <c r="K176" i="46"/>
  <c r="E109" i="35"/>
  <c r="A109" i="35"/>
  <c r="I44" i="46"/>
  <c r="O108" i="35"/>
  <c r="I8" i="46"/>
  <c r="M108" i="35"/>
  <c r="I108" i="35"/>
  <c r="E108" i="35"/>
  <c r="A108" i="35"/>
  <c r="O107" i="35"/>
  <c r="M107" i="35"/>
  <c r="N55" i="46"/>
  <c r="K105" i="35"/>
  <c r="K107" i="35"/>
  <c r="I107" i="35"/>
  <c r="E107" i="35"/>
  <c r="A107" i="35"/>
  <c r="O106" i="35"/>
  <c r="M106" i="35"/>
  <c r="K106" i="35"/>
  <c r="I106" i="35"/>
  <c r="J176" i="46"/>
  <c r="E106" i="35"/>
  <c r="A106" i="35"/>
  <c r="I105" i="35"/>
  <c r="E105" i="35"/>
  <c r="A105" i="35"/>
  <c r="P58" i="46"/>
  <c r="K39" i="35"/>
  <c r="O58" i="46"/>
  <c r="K38" i="35"/>
  <c r="K37" i="35"/>
  <c r="K36" i="35"/>
  <c r="N58" i="46"/>
  <c r="K33" i="35"/>
  <c r="K30" i="35"/>
  <c r="K29" i="35"/>
  <c r="K28" i="35"/>
  <c r="K27" i="35"/>
  <c r="I103" i="35"/>
  <c r="I101" i="35"/>
  <c r="I100" i="35"/>
  <c r="I99" i="35"/>
  <c r="I98" i="35"/>
  <c r="I97" i="35"/>
  <c r="I96" i="35"/>
  <c r="E104" i="35"/>
  <c r="E103" i="35"/>
  <c r="E102" i="35"/>
  <c r="E101" i="35"/>
  <c r="E100" i="35"/>
  <c r="E99" i="35"/>
  <c r="E98" i="35"/>
  <c r="E97" i="35"/>
  <c r="E96" i="35"/>
  <c r="A96" i="35"/>
  <c r="A97" i="35"/>
  <c r="A98" i="35"/>
  <c r="A99" i="35"/>
  <c r="A100" i="35"/>
  <c r="A101" i="35"/>
  <c r="A102" i="35"/>
  <c r="A103" i="35"/>
  <c r="A104" i="35"/>
  <c r="O104" i="35"/>
  <c r="M104" i="35"/>
  <c r="K104" i="35"/>
  <c r="G4" i="46"/>
  <c r="O103" i="35"/>
  <c r="M103" i="35"/>
  <c r="K103" i="35"/>
  <c r="K102" i="35"/>
  <c r="K100" i="35"/>
  <c r="O99" i="35"/>
  <c r="M99" i="35"/>
  <c r="O98" i="35"/>
  <c r="M98" i="35"/>
  <c r="K98" i="35"/>
  <c r="O97" i="35"/>
  <c r="M97" i="35"/>
  <c r="K97" i="35"/>
  <c r="K96" i="35"/>
  <c r="O1072" i="33"/>
  <c r="O1073" i="33"/>
  <c r="O1074" i="33"/>
  <c r="O1071" i="33"/>
  <c r="O1069" i="33"/>
  <c r="O1070" i="33"/>
  <c r="O1068" i="33"/>
  <c r="E1172" i="33"/>
  <c r="G1072" i="33"/>
  <c r="G1074" i="33"/>
  <c r="E1170" i="33"/>
  <c r="G1069" i="33"/>
  <c r="G1068" i="33"/>
  <c r="G1067" i="33"/>
  <c r="A1065" i="33"/>
  <c r="A1066" i="33"/>
  <c r="A1067" i="33"/>
  <c r="A1068" i="33"/>
  <c r="A1069" i="33"/>
  <c r="A1070" i="33"/>
  <c r="A1071" i="33"/>
  <c r="A1072" i="33"/>
  <c r="A1073" i="33"/>
  <c r="A1074" i="33"/>
  <c r="G34" i="46"/>
  <c r="I1070" i="33"/>
  <c r="I1066" i="33"/>
  <c r="I1067" i="33"/>
  <c r="I1069" i="33"/>
  <c r="I1072" i="33"/>
  <c r="I1073" i="33"/>
  <c r="I1074" i="33"/>
  <c r="L196" i="46"/>
  <c r="E1073" i="33"/>
  <c r="K196" i="46"/>
  <c r="E1068" i="33"/>
  <c r="J196" i="46"/>
  <c r="E1067" i="33"/>
  <c r="E1066" i="33"/>
  <c r="I1065" i="33"/>
  <c r="G35" i="46"/>
  <c r="S1064" i="33"/>
  <c r="Q1064" i="33"/>
  <c r="E1065" i="33"/>
  <c r="D13" i="46"/>
  <c r="O1064" i="33"/>
  <c r="A1064" i="33"/>
  <c r="C13" i="46"/>
  <c r="E1064" i="33"/>
  <c r="X94" i="46"/>
  <c r="O1061" i="33"/>
  <c r="O1062" i="33"/>
  <c r="O1060" i="33"/>
  <c r="W94" i="46"/>
  <c r="O1058" i="33"/>
  <c r="O1059" i="33"/>
  <c r="O1057" i="33"/>
  <c r="V94" i="46"/>
  <c r="O1055" i="33"/>
  <c r="O1056" i="33"/>
  <c r="O1054" i="33"/>
  <c r="P43" i="46"/>
  <c r="G1061" i="33"/>
  <c r="G1062" i="33"/>
  <c r="O43" i="46"/>
  <c r="G1059" i="33"/>
  <c r="N43" i="46"/>
  <c r="G1056" i="33"/>
  <c r="G1055" i="33"/>
  <c r="A1054" i="33"/>
  <c r="A1055" i="33"/>
  <c r="A1056" i="33"/>
  <c r="A1057" i="33"/>
  <c r="A1058" i="33"/>
  <c r="A1059" i="33"/>
  <c r="A1060" i="33"/>
  <c r="A1061" i="33"/>
  <c r="A1062" i="33"/>
  <c r="A1063" i="33"/>
  <c r="L140" i="46"/>
  <c r="E1063" i="33"/>
  <c r="K140" i="46"/>
  <c r="E1059" i="33"/>
  <c r="E1058" i="33"/>
  <c r="E1057" i="33"/>
  <c r="J140" i="46"/>
  <c r="E1055" i="33"/>
  <c r="E1056" i="33"/>
  <c r="L245" i="46"/>
  <c r="I1044" i="33"/>
  <c r="I1053" i="33"/>
  <c r="K245" i="46"/>
  <c r="I1049" i="33"/>
  <c r="J245" i="46"/>
  <c r="I1046" i="33"/>
  <c r="I1048" i="33"/>
  <c r="I1047" i="33"/>
  <c r="I1045" i="33"/>
  <c r="I1039" i="33"/>
  <c r="I1040" i="33"/>
  <c r="I1038" i="33"/>
  <c r="X6" i="46"/>
  <c r="O1053" i="33"/>
  <c r="W6" i="46"/>
  <c r="O1049" i="33"/>
  <c r="O1048" i="33"/>
  <c r="O1047" i="33"/>
  <c r="V6" i="46"/>
  <c r="O1046" i="33"/>
  <c r="T36" i="46"/>
  <c r="S36" i="46"/>
  <c r="G1051" i="33"/>
  <c r="R36" i="46"/>
  <c r="G1048" i="33"/>
  <c r="G1047" i="33"/>
  <c r="G1046" i="33"/>
  <c r="X19" i="46"/>
  <c r="E1051" i="33"/>
  <c r="A1053" i="33"/>
  <c r="A1052" i="33"/>
  <c r="A1051" i="33"/>
  <c r="A1050" i="33"/>
  <c r="W19" i="46"/>
  <c r="E1048" i="33"/>
  <c r="E1049" i="33"/>
  <c r="A1049" i="33"/>
  <c r="A1048" i="33"/>
  <c r="A1047" i="33"/>
  <c r="V19" i="46"/>
  <c r="E1046" i="33"/>
  <c r="A1046" i="33"/>
  <c r="X11" i="46"/>
  <c r="O1043" i="33"/>
  <c r="O1044" i="33"/>
  <c r="W11" i="46"/>
  <c r="O1041" i="33"/>
  <c r="V11" i="46"/>
  <c r="O1038" i="33"/>
  <c r="A1038" i="33"/>
  <c r="A1039" i="33"/>
  <c r="A1040" i="33"/>
  <c r="A1041" i="33"/>
  <c r="A1042" i="33"/>
  <c r="A1043" i="33"/>
  <c r="A1044" i="33"/>
  <c r="A1045" i="33"/>
  <c r="G1042" i="33"/>
  <c r="G1043" i="33"/>
  <c r="G1041" i="33"/>
  <c r="G1039" i="33"/>
  <c r="G1040" i="33"/>
  <c r="G1038" i="33"/>
  <c r="E1043" i="33"/>
  <c r="E1041" i="33"/>
  <c r="E1040" i="33"/>
  <c r="E1039" i="33"/>
  <c r="E1038" i="33"/>
  <c r="Q1035" i="33"/>
  <c r="Q1034" i="33"/>
  <c r="O1036" i="33"/>
  <c r="Q1032" i="33"/>
  <c r="O1032" i="33"/>
  <c r="O1033" i="33"/>
  <c r="Q1031" i="33"/>
  <c r="O1031" i="33"/>
  <c r="O1030" i="33"/>
  <c r="L73" i="46"/>
  <c r="E1037" i="33"/>
  <c r="E1036" i="33"/>
  <c r="K73" i="46"/>
  <c r="E1032" i="33"/>
  <c r="A1030" i="33"/>
  <c r="A1031" i="33"/>
  <c r="A1032" i="33"/>
  <c r="A1033" i="33"/>
  <c r="A1034" i="33"/>
  <c r="A1035" i="33"/>
  <c r="A1036" i="33"/>
  <c r="A1037" i="33"/>
  <c r="P22" i="46"/>
  <c r="G1036" i="33"/>
  <c r="G1037" i="33"/>
  <c r="O22" i="46"/>
  <c r="G1035" i="33"/>
  <c r="G1034" i="33"/>
  <c r="G1033" i="33"/>
  <c r="G1031" i="33"/>
  <c r="G1032" i="33"/>
  <c r="E1030" i="33"/>
  <c r="X27" i="46"/>
  <c r="O1029" i="33"/>
  <c r="O1027" i="33"/>
  <c r="O1028" i="33"/>
  <c r="O1026" i="33"/>
  <c r="W27" i="46"/>
  <c r="O1024" i="33"/>
  <c r="O1025" i="33"/>
  <c r="O1023" i="33"/>
  <c r="V27" i="46"/>
  <c r="O1020" i="33"/>
  <c r="A1020" i="33"/>
  <c r="A1021" i="33"/>
  <c r="A1022" i="33"/>
  <c r="A1023" i="33"/>
  <c r="A1024" i="33"/>
  <c r="A1025" i="33"/>
  <c r="A1026" i="33"/>
  <c r="A1027" i="33"/>
  <c r="A1028" i="33"/>
  <c r="A1029" i="33"/>
  <c r="L70" i="46"/>
  <c r="E1028" i="33"/>
  <c r="G1028" i="33"/>
  <c r="G1026" i="33"/>
  <c r="K70" i="46"/>
  <c r="E1025" i="33"/>
  <c r="G1023" i="33"/>
  <c r="G1022" i="33"/>
  <c r="E1021" i="33"/>
  <c r="X18" i="46"/>
  <c r="O1019" i="33"/>
  <c r="O1017" i="33"/>
  <c r="O1018" i="33"/>
  <c r="O1016" i="33"/>
  <c r="W18" i="46"/>
  <c r="O1014" i="33"/>
  <c r="O1015" i="33"/>
  <c r="O1013" i="33"/>
  <c r="V18" i="46"/>
  <c r="O1010" i="33"/>
  <c r="O1011" i="33"/>
  <c r="A1010" i="33"/>
  <c r="A1011" i="33"/>
  <c r="A1012" i="33"/>
  <c r="A1013" i="33"/>
  <c r="A1014" i="33"/>
  <c r="A1015" i="33"/>
  <c r="A1016" i="33"/>
  <c r="A1017" i="33"/>
  <c r="A1018" i="33"/>
  <c r="A1019" i="33"/>
  <c r="E1017" i="33"/>
  <c r="E1018" i="33"/>
  <c r="E1019" i="33"/>
  <c r="E1016" i="33"/>
  <c r="E1014" i="33"/>
  <c r="E1015" i="33"/>
  <c r="E1013" i="33"/>
  <c r="E1011" i="33"/>
  <c r="E1012" i="33"/>
  <c r="M1019" i="33"/>
  <c r="K1019" i="33"/>
  <c r="I1019" i="33"/>
  <c r="G1019" i="33"/>
  <c r="I1018" i="33"/>
  <c r="G1018" i="33"/>
  <c r="I1017" i="33"/>
  <c r="G1017" i="33"/>
  <c r="I1016" i="33"/>
  <c r="G1016" i="33"/>
  <c r="I1015" i="33"/>
  <c r="G1015" i="33"/>
  <c r="I1014" i="33"/>
  <c r="G1014" i="33"/>
  <c r="I1013" i="33"/>
  <c r="G1013" i="33"/>
  <c r="I1012" i="33"/>
  <c r="G1012" i="33"/>
  <c r="I1011" i="33"/>
  <c r="I1010" i="33"/>
  <c r="M804" i="33"/>
  <c r="I796" i="33"/>
  <c r="I797" i="33"/>
  <c r="I798" i="33"/>
  <c r="I799" i="33"/>
  <c r="I800" i="33"/>
  <c r="I801" i="33"/>
  <c r="I802" i="33"/>
  <c r="I803" i="33"/>
  <c r="I795" i="33"/>
  <c r="U1009" i="33"/>
  <c r="S1009" i="33"/>
  <c r="Q1009" i="33"/>
  <c r="L161" i="46"/>
  <c r="I1009" i="33"/>
  <c r="O1007" i="33"/>
  <c r="O1008" i="33"/>
  <c r="O1009" i="33"/>
  <c r="O1006" i="33"/>
  <c r="O1004" i="33"/>
  <c r="O1005" i="33"/>
  <c r="O1003" i="33"/>
  <c r="O1001" i="33"/>
  <c r="O1002" i="33"/>
  <c r="O1000" i="33"/>
  <c r="G1008" i="33"/>
  <c r="G1009" i="33"/>
  <c r="G1004" i="33"/>
  <c r="J161" i="46"/>
  <c r="G1000" i="33"/>
  <c r="G1001" i="33"/>
  <c r="G1002" i="33"/>
  <c r="A1000" i="33"/>
  <c r="A1001" i="33"/>
  <c r="A1002" i="33"/>
  <c r="A1003" i="33"/>
  <c r="A1004" i="33"/>
  <c r="A1005" i="33"/>
  <c r="A1006" i="33"/>
  <c r="A1007" i="33"/>
  <c r="A1008" i="33"/>
  <c r="A1009" i="33"/>
  <c r="L263" i="46"/>
  <c r="E1008" i="33"/>
  <c r="E1007" i="33"/>
  <c r="E1009" i="33"/>
  <c r="E1006" i="33"/>
  <c r="K263" i="46"/>
  <c r="E1005" i="33"/>
  <c r="E1004" i="33"/>
  <c r="E1003" i="33"/>
  <c r="J263" i="46"/>
  <c r="U105" i="33"/>
  <c r="E1002" i="33"/>
  <c r="E1000" i="33"/>
  <c r="U106" i="33"/>
  <c r="O997" i="33"/>
  <c r="O998" i="33"/>
  <c r="O999" i="33"/>
  <c r="O996" i="33"/>
  <c r="O994" i="33"/>
  <c r="O995" i="33"/>
  <c r="O993" i="33"/>
  <c r="O991" i="33"/>
  <c r="O992" i="33"/>
  <c r="O990" i="33"/>
  <c r="L270" i="46"/>
  <c r="O987" i="33"/>
  <c r="G999" i="33"/>
  <c r="P34" i="46"/>
  <c r="I998" i="33"/>
  <c r="O34" i="46"/>
  <c r="I995" i="33"/>
  <c r="I994" i="33"/>
  <c r="I993" i="33"/>
  <c r="I991" i="33"/>
  <c r="I992" i="33"/>
  <c r="I990" i="33"/>
  <c r="A990" i="33"/>
  <c r="A991" i="33"/>
  <c r="A992" i="33"/>
  <c r="A993" i="33"/>
  <c r="A994" i="33"/>
  <c r="A995" i="33"/>
  <c r="A996" i="33"/>
  <c r="A997" i="33"/>
  <c r="A998" i="33"/>
  <c r="A999" i="33"/>
  <c r="E999" i="33"/>
  <c r="E998" i="33"/>
  <c r="E996" i="33"/>
  <c r="K270" i="46"/>
  <c r="E995" i="33"/>
  <c r="E994" i="33"/>
  <c r="E993" i="33"/>
  <c r="J270" i="46"/>
  <c r="E990" i="33"/>
  <c r="E992" i="33"/>
  <c r="O988" i="33"/>
  <c r="O989" i="33"/>
  <c r="O986" i="33"/>
  <c r="O984" i="33"/>
  <c r="O985" i="33"/>
  <c r="O983" i="33"/>
  <c r="G989" i="33"/>
  <c r="G988" i="33"/>
  <c r="G987" i="33"/>
  <c r="G986" i="33"/>
  <c r="G985" i="33"/>
  <c r="G984" i="33"/>
  <c r="G983" i="33"/>
  <c r="G982" i="33"/>
  <c r="G981" i="33"/>
  <c r="G980" i="33"/>
  <c r="A980" i="33"/>
  <c r="A981" i="33"/>
  <c r="A982" i="33"/>
  <c r="A983" i="33"/>
  <c r="A984" i="33"/>
  <c r="A985" i="33"/>
  <c r="A986" i="33"/>
  <c r="A987" i="33"/>
  <c r="A988" i="33"/>
  <c r="A989" i="33"/>
  <c r="T12" i="46"/>
  <c r="E988" i="33"/>
  <c r="E987" i="33"/>
  <c r="E989" i="33"/>
  <c r="E986" i="33"/>
  <c r="S12" i="46"/>
  <c r="E983" i="33"/>
  <c r="E984" i="33"/>
  <c r="E985" i="33"/>
  <c r="R12" i="46"/>
  <c r="E981" i="33"/>
  <c r="E980" i="33"/>
  <c r="P56" i="46"/>
  <c r="O977" i="33"/>
  <c r="I999" i="33"/>
  <c r="G998" i="33"/>
  <c r="G996" i="33"/>
  <c r="O56" i="46"/>
  <c r="O973" i="33"/>
  <c r="G995" i="33"/>
  <c r="G994" i="33"/>
  <c r="G993" i="33"/>
  <c r="G990" i="33"/>
  <c r="G992" i="33"/>
  <c r="O978" i="33"/>
  <c r="O979" i="33"/>
  <c r="O976" i="33"/>
  <c r="O974" i="33"/>
  <c r="O975" i="33"/>
  <c r="E977" i="33"/>
  <c r="E978" i="33"/>
  <c r="E979" i="33"/>
  <c r="E976" i="33"/>
  <c r="E974" i="33"/>
  <c r="E975" i="33"/>
  <c r="E973" i="33"/>
  <c r="G31" i="46"/>
  <c r="G977" i="33"/>
  <c r="G971" i="33"/>
  <c r="G973" i="33"/>
  <c r="G974" i="33"/>
  <c r="G976" i="33"/>
  <c r="G978" i="33"/>
  <c r="G979" i="33"/>
  <c r="A973" i="33"/>
  <c r="A974" i="33"/>
  <c r="A975" i="33"/>
  <c r="A976" i="33"/>
  <c r="A977" i="33"/>
  <c r="A978" i="33"/>
  <c r="A979" i="33"/>
  <c r="E971" i="33"/>
  <c r="E972" i="33"/>
  <c r="E970" i="33"/>
  <c r="G970" i="33"/>
  <c r="A970" i="33"/>
  <c r="A971" i="33"/>
  <c r="A972" i="33"/>
  <c r="O969" i="33"/>
  <c r="O968" i="33"/>
  <c r="O965" i="33"/>
  <c r="O963" i="33"/>
  <c r="O964" i="33"/>
  <c r="O966" i="33"/>
  <c r="O962" i="33"/>
  <c r="I969" i="33"/>
  <c r="I968" i="33"/>
  <c r="I965" i="33"/>
  <c r="I963" i="33"/>
  <c r="I964" i="33"/>
  <c r="I966" i="33"/>
  <c r="I962" i="33"/>
  <c r="G968" i="33"/>
  <c r="G965" i="33"/>
  <c r="G969" i="33"/>
  <c r="G963" i="33"/>
  <c r="G964" i="33"/>
  <c r="G966" i="33"/>
  <c r="G962" i="33"/>
  <c r="F28" i="46"/>
  <c r="E968" i="33"/>
  <c r="E967" i="33"/>
  <c r="E969" i="33"/>
  <c r="E966" i="33"/>
  <c r="S107" i="33"/>
  <c r="S106" i="33"/>
  <c r="S105" i="33"/>
  <c r="C25" i="46"/>
  <c r="E963" i="33"/>
  <c r="E964" i="33"/>
  <c r="E965" i="33"/>
  <c r="E962" i="33"/>
  <c r="H146" i="34"/>
  <c r="H147" i="34"/>
  <c r="H148" i="34"/>
  <c r="H145" i="34"/>
  <c r="A146" i="34"/>
  <c r="A147" i="34"/>
  <c r="A148" i="34"/>
  <c r="AX20" i="46"/>
  <c r="F147" i="34"/>
  <c r="A145" i="34"/>
  <c r="K208" i="4"/>
  <c r="I208" i="4"/>
  <c r="G208" i="4"/>
  <c r="AU55" i="46"/>
  <c r="O206" i="4"/>
  <c r="U207" i="4"/>
  <c r="I205" i="4"/>
  <c r="E206" i="4"/>
  <c r="E207" i="4"/>
  <c r="E208" i="4"/>
  <c r="E205" i="4"/>
  <c r="K204" i="4"/>
  <c r="I204" i="4"/>
  <c r="G204" i="4"/>
  <c r="AU54" i="46"/>
  <c r="E203" i="4"/>
  <c r="U203" i="4"/>
  <c r="O202" i="4"/>
  <c r="E202" i="4"/>
  <c r="E204" i="4"/>
  <c r="E201" i="4"/>
  <c r="G205" i="4"/>
  <c r="Q208" i="4"/>
  <c r="O204" i="4"/>
  <c r="M208" i="4"/>
  <c r="A208" i="4"/>
  <c r="W207" i="4"/>
  <c r="S207" i="4"/>
  <c r="A207" i="4"/>
  <c r="Q206" i="4"/>
  <c r="M206" i="4"/>
  <c r="A206" i="4"/>
  <c r="K205" i="4"/>
  <c r="A205" i="4"/>
  <c r="Q204" i="4"/>
  <c r="M204" i="4"/>
  <c r="A204" i="4"/>
  <c r="S203" i="4"/>
  <c r="A203" i="4"/>
  <c r="Q202" i="4"/>
  <c r="M202" i="4"/>
  <c r="A202" i="4"/>
  <c r="K201" i="4"/>
  <c r="G201" i="4"/>
  <c r="A201" i="4"/>
  <c r="K200" i="4"/>
  <c r="I200" i="4"/>
  <c r="AU53" i="46"/>
  <c r="E198" i="4"/>
  <c r="U199" i="4"/>
  <c r="I197" i="4"/>
  <c r="Q200" i="4"/>
  <c r="O200" i="4"/>
  <c r="M200" i="4"/>
  <c r="A200" i="4"/>
  <c r="W199" i="4"/>
  <c r="S199" i="4"/>
  <c r="A199" i="4"/>
  <c r="Q198" i="4"/>
  <c r="M198" i="4"/>
  <c r="A198" i="4"/>
  <c r="K197" i="4"/>
  <c r="G197" i="4"/>
  <c r="A197" i="4"/>
  <c r="I76" i="4"/>
  <c r="S108" i="4"/>
  <c r="W108" i="4"/>
  <c r="U108" i="4"/>
  <c r="S109" i="4"/>
  <c r="W107" i="4"/>
  <c r="S107" i="4"/>
  <c r="W106" i="4"/>
  <c r="S106" i="4"/>
  <c r="I106" i="4"/>
  <c r="K106" i="4"/>
  <c r="G106" i="4"/>
  <c r="AU17" i="46"/>
  <c r="Q166" i="4"/>
  <c r="W166" i="4"/>
  <c r="S166" i="4"/>
  <c r="M166" i="4"/>
  <c r="U166" i="4"/>
  <c r="G155" i="4"/>
  <c r="G154" i="4"/>
  <c r="G132" i="4"/>
  <c r="G131" i="4"/>
  <c r="G129" i="4"/>
  <c r="G128" i="4"/>
  <c r="G127" i="4"/>
  <c r="G126" i="4"/>
  <c r="G124" i="4"/>
  <c r="G123" i="4"/>
  <c r="G122" i="4"/>
  <c r="G121" i="4"/>
  <c r="G120" i="4"/>
  <c r="W168" i="4"/>
  <c r="G168" i="4"/>
  <c r="W167" i="4"/>
  <c r="G167" i="4"/>
  <c r="G77" i="4"/>
  <c r="W77" i="4"/>
  <c r="V59" i="46"/>
  <c r="W79" i="4"/>
  <c r="Q79" i="4"/>
  <c r="AJ59" i="46"/>
  <c r="O182" i="4"/>
  <c r="S9" i="46"/>
  <c r="Q182" i="4"/>
  <c r="K182" i="4"/>
  <c r="I182" i="4"/>
  <c r="G182" i="4"/>
  <c r="AU16" i="46"/>
  <c r="E179" i="4"/>
  <c r="A182" i="4"/>
  <c r="AJ58" i="46"/>
  <c r="O181" i="4"/>
  <c r="AJ57" i="46"/>
  <c r="O180" i="4"/>
  <c r="AJ56" i="46"/>
  <c r="O179" i="4"/>
  <c r="M181" i="4"/>
  <c r="K181" i="4"/>
  <c r="I181" i="4"/>
  <c r="G181" i="4"/>
  <c r="A181" i="4"/>
  <c r="Q180" i="4"/>
  <c r="K180" i="4"/>
  <c r="I180" i="4"/>
  <c r="G180" i="4"/>
  <c r="A180" i="4"/>
  <c r="M179" i="4"/>
  <c r="K179" i="4"/>
  <c r="I179" i="4"/>
  <c r="G179" i="4"/>
  <c r="A179" i="4"/>
  <c r="AJ55" i="46"/>
  <c r="O178" i="4"/>
  <c r="AJ54" i="46"/>
  <c r="O174" i="4"/>
  <c r="AJ53" i="46"/>
  <c r="O173" i="4"/>
  <c r="K174" i="4"/>
  <c r="I174" i="4"/>
  <c r="G174" i="4"/>
  <c r="AU15" i="46"/>
  <c r="E174" i="4"/>
  <c r="A174" i="4"/>
  <c r="K173" i="4"/>
  <c r="I173" i="4"/>
  <c r="G173" i="4"/>
  <c r="E173" i="4"/>
  <c r="A173" i="4"/>
  <c r="AJ52" i="46"/>
  <c r="O172" i="4"/>
  <c r="AJ51" i="46"/>
  <c r="O116" i="4"/>
  <c r="M116" i="4"/>
  <c r="I116" i="4"/>
  <c r="AU14" i="46"/>
  <c r="E116" i="4"/>
  <c r="A116" i="4"/>
  <c r="AJ50" i="46"/>
  <c r="O115" i="4"/>
  <c r="M115" i="4"/>
  <c r="I115" i="4"/>
  <c r="A115" i="4"/>
  <c r="AJ49" i="46"/>
  <c r="O114" i="4"/>
  <c r="AJ2" i="46"/>
  <c r="O94" i="4"/>
  <c r="X115" i="46"/>
  <c r="C51" i="30"/>
  <c r="L92" i="46"/>
  <c r="E51" i="30"/>
  <c r="V115" i="46"/>
  <c r="C49" i="30"/>
  <c r="J92" i="46"/>
  <c r="E49" i="30"/>
  <c r="G50" i="30"/>
  <c r="K92" i="46"/>
  <c r="E50" i="30"/>
  <c r="W115" i="46"/>
  <c r="C50" i="30"/>
  <c r="A50" i="30"/>
  <c r="G49" i="30"/>
  <c r="A49" i="30"/>
  <c r="L255" i="46"/>
  <c r="E42" i="30"/>
  <c r="E41" i="30"/>
  <c r="X84" i="46"/>
  <c r="C42" i="30"/>
  <c r="X23" i="46"/>
  <c r="C41" i="30"/>
  <c r="G40" i="30"/>
  <c r="K255" i="46"/>
  <c r="E40" i="30"/>
  <c r="W84" i="46"/>
  <c r="C40" i="30"/>
  <c r="A40" i="30"/>
  <c r="G39" i="30"/>
  <c r="E39" i="30"/>
  <c r="W23" i="46"/>
  <c r="C39" i="30"/>
  <c r="A39" i="30"/>
  <c r="E38" i="30"/>
  <c r="E37" i="30"/>
  <c r="C38" i="30"/>
  <c r="C37" i="30"/>
  <c r="G38" i="30"/>
  <c r="A38" i="30"/>
  <c r="G37" i="30"/>
  <c r="A37" i="30"/>
  <c r="G42" i="30"/>
  <c r="G41" i="30"/>
  <c r="G5" i="30"/>
  <c r="G52" i="30"/>
  <c r="G44" i="30"/>
  <c r="G45" i="30"/>
  <c r="G46" i="30"/>
  <c r="G47" i="30"/>
  <c r="G48" i="30"/>
  <c r="G51" i="30"/>
  <c r="G54" i="30"/>
  <c r="G56" i="30"/>
  <c r="G58" i="30"/>
  <c r="G53" i="30"/>
  <c r="G57" i="30"/>
  <c r="G55" i="30"/>
  <c r="G43" i="30"/>
  <c r="G36" i="30"/>
  <c r="G35" i="30"/>
  <c r="G34" i="30"/>
  <c r="G33" i="30"/>
  <c r="G32" i="30"/>
  <c r="G31" i="30"/>
  <c r="G30" i="30"/>
  <c r="G29" i="30"/>
  <c r="G28" i="30"/>
  <c r="G27" i="30"/>
  <c r="G26" i="30"/>
  <c r="G25" i="30"/>
  <c r="G24" i="30"/>
  <c r="G23" i="30"/>
  <c r="G22" i="30"/>
  <c r="G21" i="30"/>
  <c r="G20" i="30"/>
  <c r="G3" i="30"/>
  <c r="G4" i="30"/>
  <c r="G6" i="30"/>
  <c r="G7" i="30"/>
  <c r="G8" i="30"/>
  <c r="G9" i="30"/>
  <c r="G10" i="30"/>
  <c r="G11" i="30"/>
  <c r="G12" i="30"/>
  <c r="G13" i="30"/>
  <c r="G14" i="30"/>
  <c r="G15" i="30"/>
  <c r="G16" i="30"/>
  <c r="G17" i="30"/>
  <c r="G18" i="30"/>
  <c r="G19" i="30"/>
  <c r="G2" i="30"/>
  <c r="AX1" i="46"/>
  <c r="AX2" i="46"/>
  <c r="AX3" i="46"/>
  <c r="AX4" i="46"/>
  <c r="AX5" i="46"/>
  <c r="AX6" i="46"/>
  <c r="AX7" i="46"/>
  <c r="AX8" i="46"/>
  <c r="AX9" i="46"/>
  <c r="AX10" i="46"/>
  <c r="AX11" i="46"/>
  <c r="AX12" i="46"/>
  <c r="AX13" i="46"/>
  <c r="AX15" i="46"/>
  <c r="AX16" i="46"/>
  <c r="AX17" i="46"/>
  <c r="AX18" i="46"/>
  <c r="AX19" i="46"/>
  <c r="AX21" i="46"/>
  <c r="AX22" i="46"/>
  <c r="AX23" i="46"/>
  <c r="AX24" i="46"/>
  <c r="AX25" i="46"/>
  <c r="AX26" i="46"/>
  <c r="AX27" i="46"/>
  <c r="AX28" i="46"/>
  <c r="AX29" i="46"/>
  <c r="AX30" i="46"/>
  <c r="AX31" i="46"/>
  <c r="AX32" i="46"/>
  <c r="AX33" i="46"/>
  <c r="AX34" i="46"/>
  <c r="AX35" i="46"/>
  <c r="AX36" i="46"/>
  <c r="AX38" i="46"/>
  <c r="AX39" i="46"/>
  <c r="AX40" i="46"/>
  <c r="AX41" i="46"/>
  <c r="AX42" i="46"/>
  <c r="AX43" i="46"/>
  <c r="AX44" i="46"/>
  <c r="AX45" i="46"/>
  <c r="AX46" i="46"/>
  <c r="AX47" i="46"/>
  <c r="AX48" i="46"/>
  <c r="AX49" i="46"/>
  <c r="AX50" i="46"/>
  <c r="AX51" i="46"/>
  <c r="AX52" i="46"/>
  <c r="AX53" i="46"/>
  <c r="AX54" i="46"/>
  <c r="AX55" i="46"/>
  <c r="AX57" i="46"/>
  <c r="AX58" i="46"/>
  <c r="AX59" i="46"/>
  <c r="AX60" i="46"/>
  <c r="AX61" i="46"/>
  <c r="AX62" i="46"/>
  <c r="AX63" i="46"/>
  <c r="AX64" i="46"/>
  <c r="AX65" i="46"/>
  <c r="AX66" i="46"/>
  <c r="AX67" i="46"/>
  <c r="AX68" i="46"/>
  <c r="AX69" i="46"/>
  <c r="AX70" i="46"/>
  <c r="AX71" i="46"/>
  <c r="AX72" i="46"/>
  <c r="AX73" i="46"/>
  <c r="AX74" i="46"/>
  <c r="AX75" i="46"/>
  <c r="AX76" i="46"/>
  <c r="AX77" i="46"/>
  <c r="AX78" i="46"/>
  <c r="AX79" i="46"/>
  <c r="AX80" i="46"/>
  <c r="AX81" i="46"/>
  <c r="AX82" i="46"/>
  <c r="AX83" i="46"/>
  <c r="AX84" i="46"/>
  <c r="AX85" i="46"/>
  <c r="AX86" i="46"/>
  <c r="AX87" i="46"/>
  <c r="AX88" i="46"/>
  <c r="AX89" i="46"/>
  <c r="AX90" i="46"/>
  <c r="AX91" i="46"/>
  <c r="AX92" i="46"/>
  <c r="AX93" i="46"/>
  <c r="AX94" i="46"/>
  <c r="AX95" i="46"/>
  <c r="AX96" i="46"/>
  <c r="AX97" i="46"/>
  <c r="AX98" i="46"/>
  <c r="AX99" i="46"/>
  <c r="AX100" i="46"/>
  <c r="AX101" i="46"/>
  <c r="AX102" i="46"/>
  <c r="AX103" i="46"/>
  <c r="AX105" i="46"/>
  <c r="AX106" i="46"/>
  <c r="AX107" i="46"/>
  <c r="AX108" i="46"/>
  <c r="AX109" i="46"/>
  <c r="AX110" i="46"/>
  <c r="AX111" i="46"/>
  <c r="AX112" i="46"/>
  <c r="AX113" i="46"/>
  <c r="AX114" i="46"/>
  <c r="AX115" i="46"/>
  <c r="AX116" i="46"/>
  <c r="AX117" i="46"/>
  <c r="AX118" i="46"/>
  <c r="AX119" i="46"/>
  <c r="AX120" i="46"/>
  <c r="AX121" i="46"/>
  <c r="AX122" i="46"/>
  <c r="AX123" i="46"/>
  <c r="AX124" i="46"/>
  <c r="AX125" i="46"/>
  <c r="AX126" i="46"/>
  <c r="AX127" i="46"/>
  <c r="AX128" i="46"/>
  <c r="AX129" i="46"/>
  <c r="AX130" i="46"/>
  <c r="AX131" i="46"/>
  <c r="AX132" i="46"/>
  <c r="AX133" i="46"/>
  <c r="AX134" i="46"/>
  <c r="AX135" i="46"/>
  <c r="AX136" i="46"/>
  <c r="AX137" i="46"/>
  <c r="AX138" i="46"/>
  <c r="AX139" i="46"/>
  <c r="AX140" i="46"/>
  <c r="AX141" i="46"/>
  <c r="AX142" i="46"/>
  <c r="AX143" i="46"/>
  <c r="AX144" i="46"/>
  <c r="AX145" i="46"/>
  <c r="AX146" i="46"/>
  <c r="AX147" i="46"/>
  <c r="AX148" i="46"/>
  <c r="AX149" i="46"/>
  <c r="AX150" i="46"/>
  <c r="AX151" i="46"/>
  <c r="AX152" i="46"/>
  <c r="AX153" i="46"/>
  <c r="AX155" i="46"/>
  <c r="AX156" i="46"/>
  <c r="AX157" i="46"/>
  <c r="AX158" i="46"/>
  <c r="AX159" i="46"/>
  <c r="AX160" i="46"/>
  <c r="AX161" i="46"/>
  <c r="AX162" i="46"/>
  <c r="AX163" i="46"/>
  <c r="AX164" i="46"/>
  <c r="AX165" i="46"/>
  <c r="AX166" i="46"/>
  <c r="AX167" i="46"/>
  <c r="AX168" i="46"/>
  <c r="AX169" i="46"/>
  <c r="AX170" i="46"/>
  <c r="AX171" i="46"/>
  <c r="AX172" i="46"/>
  <c r="AX173" i="46"/>
  <c r="AX174" i="46"/>
  <c r="AX175" i="46"/>
  <c r="AX176" i="46"/>
  <c r="AX177" i="46"/>
  <c r="AX178" i="46"/>
  <c r="AX179" i="46"/>
  <c r="AX180" i="46"/>
  <c r="AX181" i="46"/>
  <c r="AX182" i="46"/>
  <c r="AX183" i="46"/>
  <c r="AX184" i="46"/>
  <c r="AX185" i="46"/>
  <c r="AX186" i="46"/>
  <c r="AX187" i="46"/>
  <c r="AX188" i="46"/>
  <c r="AX189" i="46"/>
  <c r="AX190" i="46"/>
  <c r="AX191" i="46"/>
  <c r="AX192" i="46"/>
  <c r="AX193" i="46"/>
  <c r="AX194" i="46"/>
  <c r="AX195" i="46"/>
  <c r="AX196" i="46"/>
  <c r="AX197" i="46"/>
  <c r="AX198" i="46"/>
  <c r="AX199" i="46"/>
  <c r="AX200" i="46"/>
  <c r="AX201" i="46"/>
  <c r="AX202" i="46"/>
  <c r="AX203" i="46"/>
  <c r="AX204" i="46"/>
  <c r="AX205" i="46"/>
  <c r="AX206" i="46"/>
  <c r="AX207" i="46"/>
  <c r="AX208" i="46"/>
  <c r="AX209" i="46"/>
  <c r="AX210" i="46"/>
  <c r="AX211" i="46"/>
  <c r="AX212" i="46"/>
  <c r="AX213" i="46"/>
  <c r="AX214" i="46"/>
  <c r="AX215" i="46"/>
  <c r="AX216" i="46"/>
  <c r="AX217" i="46"/>
  <c r="AX218" i="46"/>
  <c r="AX219" i="46"/>
  <c r="AX220" i="46"/>
  <c r="AX221" i="46"/>
  <c r="AX222" i="46"/>
  <c r="AX223" i="46"/>
  <c r="AX224" i="46"/>
  <c r="AX225" i="46"/>
  <c r="AX226" i="46"/>
  <c r="AX227" i="46"/>
  <c r="AX228" i="46"/>
  <c r="AX229" i="46"/>
  <c r="AX230" i="46"/>
  <c r="AX231" i="46"/>
  <c r="AX232" i="46"/>
  <c r="AX233" i="46"/>
  <c r="AX234" i="46"/>
  <c r="AX235" i="46"/>
  <c r="AX236" i="46"/>
  <c r="AX237" i="46"/>
  <c r="AX238" i="46"/>
  <c r="AX239" i="46"/>
  <c r="AX240" i="46"/>
  <c r="AX241" i="46"/>
  <c r="AX242" i="46"/>
  <c r="AX243" i="46"/>
  <c r="AX244" i="46"/>
  <c r="AX245" i="46"/>
  <c r="AX246" i="46"/>
  <c r="AX247" i="46"/>
  <c r="AX248" i="46"/>
  <c r="AX249" i="46"/>
  <c r="AX250" i="46"/>
  <c r="AX251" i="46"/>
  <c r="AX252" i="46"/>
  <c r="AX253" i="46"/>
  <c r="AX254" i="46"/>
  <c r="AX255" i="46"/>
  <c r="AX256" i="46"/>
  <c r="AX257" i="46"/>
  <c r="AX258" i="46"/>
  <c r="AX259" i="46"/>
  <c r="AX260" i="46"/>
  <c r="AX261" i="46"/>
  <c r="AX262" i="46"/>
  <c r="AX263" i="46"/>
  <c r="AX264" i="46"/>
  <c r="AX265" i="46"/>
  <c r="AX266" i="46"/>
  <c r="AX267" i="46"/>
  <c r="AX268" i="46"/>
  <c r="AX269" i="46"/>
  <c r="AX270" i="46"/>
  <c r="AX271" i="46"/>
  <c r="AX272" i="46"/>
  <c r="AX273" i="46"/>
  <c r="AX274" i="46"/>
  <c r="AX275" i="46"/>
  <c r="AX276" i="46"/>
  <c r="AX277" i="46"/>
  <c r="AX278" i="46"/>
  <c r="AX279" i="46"/>
  <c r="AX280" i="46"/>
  <c r="AX281" i="46"/>
  <c r="AX282" i="46"/>
  <c r="AX283" i="46"/>
  <c r="AX284" i="46"/>
  <c r="AX285" i="46"/>
  <c r="AX286" i="46"/>
  <c r="AX287" i="46"/>
  <c r="AX288" i="46"/>
  <c r="AX289" i="46"/>
  <c r="AX290" i="46"/>
  <c r="AX291" i="46"/>
  <c r="AX292" i="46"/>
  <c r="AX293" i="46"/>
  <c r="AX294" i="46"/>
  <c r="AX295" i="46"/>
  <c r="AX296" i="46"/>
  <c r="AX297" i="46"/>
  <c r="AX298" i="46"/>
  <c r="AX299" i="46"/>
  <c r="AX300" i="46"/>
  <c r="AX301" i="46"/>
  <c r="AX302" i="46"/>
  <c r="AX303" i="46"/>
  <c r="AX304" i="46"/>
  <c r="AX305" i="46"/>
  <c r="AX306" i="46"/>
  <c r="AX307" i="46"/>
  <c r="AX308" i="46"/>
  <c r="AX309" i="46"/>
  <c r="AX310" i="46"/>
  <c r="AX311" i="46"/>
  <c r="AX312" i="46"/>
  <c r="AX313" i="46"/>
  <c r="AX314" i="46"/>
  <c r="AX315" i="46"/>
  <c r="AX316" i="46"/>
  <c r="AX317" i="46"/>
  <c r="AX318" i="46"/>
  <c r="AX319" i="46"/>
  <c r="AX320" i="46"/>
  <c r="AX321" i="46"/>
  <c r="AX322" i="46"/>
  <c r="AX323" i="46"/>
  <c r="AX324" i="46"/>
  <c r="AX325" i="46"/>
  <c r="AX326" i="46"/>
  <c r="AX327" i="46"/>
  <c r="AX328" i="46"/>
  <c r="AX329" i="46"/>
  <c r="AX330" i="46"/>
  <c r="AX331" i="46"/>
  <c r="AX332" i="46"/>
  <c r="AX333" i="46"/>
  <c r="AX334" i="46"/>
  <c r="AX335" i="46"/>
  <c r="AX336" i="46"/>
  <c r="AX337" i="46"/>
  <c r="AX338" i="46"/>
  <c r="AX339" i="46"/>
  <c r="AX340" i="46"/>
  <c r="AX341" i="46"/>
  <c r="AX342" i="46"/>
  <c r="AX343" i="46"/>
  <c r="AX344" i="46"/>
  <c r="AX345" i="46"/>
  <c r="AX346" i="46"/>
  <c r="AX347" i="46"/>
  <c r="AX348" i="46"/>
  <c r="AX349" i="46"/>
  <c r="AX350" i="46"/>
  <c r="AX351" i="46"/>
  <c r="AX352" i="46"/>
  <c r="AX353" i="46"/>
  <c r="AX354" i="46"/>
  <c r="AX355" i="46"/>
  <c r="AX356" i="46"/>
  <c r="AX357" i="46"/>
  <c r="AX358" i="46"/>
  <c r="AX359" i="46"/>
  <c r="AX360" i="46"/>
  <c r="AX361" i="46"/>
  <c r="AX362" i="46"/>
  <c r="AX363" i="46"/>
  <c r="AX364" i="46"/>
  <c r="AX365" i="46"/>
  <c r="AX366" i="46"/>
  <c r="AX367" i="46"/>
  <c r="AX368" i="46"/>
  <c r="AX369" i="46"/>
  <c r="AX370" i="46"/>
  <c r="AX371" i="46"/>
  <c r="AX372" i="46"/>
  <c r="AX373" i="46"/>
  <c r="AX374" i="46"/>
  <c r="AX375" i="46"/>
  <c r="AX376" i="46"/>
  <c r="AX377" i="46"/>
  <c r="AX378" i="46"/>
  <c r="AX379" i="46"/>
  <c r="AX380" i="46"/>
  <c r="AX381" i="46"/>
  <c r="AX382" i="46"/>
  <c r="AX383" i="46"/>
  <c r="AX384" i="46"/>
  <c r="AX385" i="46"/>
  <c r="AX386" i="46"/>
  <c r="AX387" i="46"/>
  <c r="AX388" i="46"/>
  <c r="AX389" i="46"/>
  <c r="AX390" i="46"/>
  <c r="AX391" i="46"/>
  <c r="AX392" i="46"/>
  <c r="AX393" i="46"/>
  <c r="AX394" i="46"/>
  <c r="AX395" i="46"/>
  <c r="AX396" i="46"/>
  <c r="AX397" i="46"/>
  <c r="AX398" i="46"/>
  <c r="AX399" i="46"/>
  <c r="AX400" i="46"/>
  <c r="A48" i="46"/>
  <c r="AW1" i="46"/>
  <c r="AW2" i="46"/>
  <c r="AW3" i="46"/>
  <c r="AW4" i="46"/>
  <c r="AW5" i="46"/>
  <c r="AW6" i="46"/>
  <c r="AW7" i="46"/>
  <c r="AW8" i="46"/>
  <c r="AW9" i="46"/>
  <c r="AW10" i="46"/>
  <c r="AW11" i="46"/>
  <c r="AW12" i="46"/>
  <c r="AW13" i="46"/>
  <c r="AW14" i="46"/>
  <c r="AW15" i="46"/>
  <c r="AW16" i="46"/>
  <c r="AW17" i="46"/>
  <c r="AW18" i="46"/>
  <c r="AW19" i="46"/>
  <c r="AW20" i="46"/>
  <c r="AW21" i="46"/>
  <c r="AW22" i="46"/>
  <c r="AW23" i="46"/>
  <c r="AW24" i="46"/>
  <c r="AW25" i="46"/>
  <c r="AW26" i="46"/>
  <c r="AW27" i="46"/>
  <c r="AW28" i="46"/>
  <c r="AW29" i="46"/>
  <c r="AW30" i="46"/>
  <c r="AW31" i="46"/>
  <c r="AW32" i="46"/>
  <c r="AW33" i="46"/>
  <c r="AW34" i="46"/>
  <c r="AW35" i="46"/>
  <c r="AW36" i="46"/>
  <c r="AW37" i="46"/>
  <c r="AW38" i="46"/>
  <c r="AW39" i="46"/>
  <c r="AW40" i="46"/>
  <c r="AW41" i="46"/>
  <c r="AW42" i="46"/>
  <c r="AW43" i="46"/>
  <c r="AW44" i="46"/>
  <c r="AW45" i="46"/>
  <c r="AW46" i="46"/>
  <c r="AW47" i="46"/>
  <c r="AW48" i="46"/>
  <c r="AW49" i="46"/>
  <c r="AW50" i="46"/>
  <c r="AW51" i="46"/>
  <c r="AW52" i="46"/>
  <c r="AW53" i="46"/>
  <c r="AW54" i="46"/>
  <c r="AW55" i="46"/>
  <c r="AW56" i="46"/>
  <c r="AW57" i="46"/>
  <c r="AW58" i="46"/>
  <c r="AW59" i="46"/>
  <c r="AW60" i="46"/>
  <c r="AW61" i="46"/>
  <c r="AW62" i="46"/>
  <c r="AW63" i="46"/>
  <c r="AW64" i="46"/>
  <c r="AW65" i="46"/>
  <c r="AW66" i="46"/>
  <c r="AW67" i="46"/>
  <c r="AW68" i="46"/>
  <c r="AW69" i="46"/>
  <c r="AW70" i="46"/>
  <c r="AW71" i="46"/>
  <c r="AW72" i="46"/>
  <c r="AW73" i="46"/>
  <c r="AW74" i="46"/>
  <c r="AW75" i="46"/>
  <c r="AW76" i="46"/>
  <c r="AW78" i="46"/>
  <c r="AW79" i="46"/>
  <c r="AW80" i="46"/>
  <c r="AW81" i="46"/>
  <c r="AW82" i="46"/>
  <c r="AW83" i="46"/>
  <c r="AW84" i="46"/>
  <c r="AW85" i="46"/>
  <c r="AW86" i="46"/>
  <c r="AW87" i="46"/>
  <c r="AW88" i="46"/>
  <c r="AW89" i="46"/>
  <c r="AW90" i="46"/>
  <c r="AW91" i="46"/>
  <c r="AW92" i="46"/>
  <c r="AW93" i="46"/>
  <c r="AW94" i="46"/>
  <c r="AW95" i="46"/>
  <c r="AW96" i="46"/>
  <c r="AW97" i="46"/>
  <c r="AW98" i="46"/>
  <c r="AW99" i="46"/>
  <c r="AW100" i="46"/>
  <c r="AW101" i="46"/>
  <c r="AW102" i="46"/>
  <c r="AW103" i="46"/>
  <c r="AW104" i="46"/>
  <c r="AW105" i="46"/>
  <c r="AW106" i="46"/>
  <c r="AW107" i="46"/>
  <c r="AW108" i="46"/>
  <c r="AW109" i="46"/>
  <c r="AW110" i="46"/>
  <c r="AW111" i="46"/>
  <c r="AW112" i="46"/>
  <c r="AW113" i="46"/>
  <c r="AW114" i="46"/>
  <c r="AW115" i="46"/>
  <c r="AW116" i="46"/>
  <c r="AW117" i="46"/>
  <c r="AW118" i="46"/>
  <c r="AW119" i="46"/>
  <c r="AW120" i="46"/>
  <c r="AW121" i="46"/>
  <c r="AW122" i="46"/>
  <c r="AW123" i="46"/>
  <c r="AW124" i="46"/>
  <c r="AW125" i="46"/>
  <c r="AW126" i="46"/>
  <c r="AW127" i="46"/>
  <c r="AW128" i="46"/>
  <c r="AW129" i="46"/>
  <c r="AW130" i="46"/>
  <c r="AW131" i="46"/>
  <c r="AW132" i="46"/>
  <c r="AW133" i="46"/>
  <c r="AW134" i="46"/>
  <c r="AW135" i="46"/>
  <c r="AW136" i="46"/>
  <c r="AW137" i="46"/>
  <c r="AW138" i="46"/>
  <c r="AW139" i="46"/>
  <c r="AW140" i="46"/>
  <c r="AW141" i="46"/>
  <c r="AW142" i="46"/>
  <c r="AW143" i="46"/>
  <c r="AW144" i="46"/>
  <c r="AW145" i="46"/>
  <c r="AW146" i="46"/>
  <c r="AW147" i="46"/>
  <c r="AW148" i="46"/>
  <c r="AW149" i="46"/>
  <c r="AW150" i="46"/>
  <c r="AW151" i="46"/>
  <c r="AW152" i="46"/>
  <c r="AW153" i="46"/>
  <c r="AW154" i="46"/>
  <c r="AW155" i="46"/>
  <c r="AW156" i="46"/>
  <c r="AW157" i="46"/>
  <c r="AW158" i="46"/>
  <c r="AW159" i="46"/>
  <c r="AW160" i="46"/>
  <c r="AW161" i="46"/>
  <c r="AW162" i="46"/>
  <c r="AW163" i="46"/>
  <c r="AW164" i="46"/>
  <c r="AW165" i="46"/>
  <c r="AW166" i="46"/>
  <c r="AW167" i="46"/>
  <c r="AW168" i="46"/>
  <c r="AW169" i="46"/>
  <c r="AW170" i="46"/>
  <c r="AW171" i="46"/>
  <c r="AW172" i="46"/>
  <c r="AW173" i="46"/>
  <c r="AW174" i="46"/>
  <c r="AW175" i="46"/>
  <c r="AW176" i="46"/>
  <c r="AW177" i="46"/>
  <c r="AW178" i="46"/>
  <c r="AW179" i="46"/>
  <c r="AW180" i="46"/>
  <c r="AW181" i="46"/>
  <c r="AW182" i="46"/>
  <c r="AW183" i="46"/>
  <c r="AW184" i="46"/>
  <c r="AW185" i="46"/>
  <c r="AW186" i="46"/>
  <c r="AW187" i="46"/>
  <c r="AW188" i="46"/>
  <c r="AW189" i="46"/>
  <c r="AW190" i="46"/>
  <c r="AW191" i="46"/>
  <c r="AW192" i="46"/>
  <c r="AW193" i="46"/>
  <c r="AW194" i="46"/>
  <c r="AW195" i="46"/>
  <c r="AW196" i="46"/>
  <c r="AW197" i="46"/>
  <c r="AW198" i="46"/>
  <c r="AW199" i="46"/>
  <c r="AW200" i="46"/>
  <c r="AW201" i="46"/>
  <c r="AW202" i="46"/>
  <c r="AW203" i="46"/>
  <c r="AW204" i="46"/>
  <c r="AW205" i="46"/>
  <c r="AW206" i="46"/>
  <c r="AW207" i="46"/>
  <c r="AW208" i="46"/>
  <c r="AW209" i="46"/>
  <c r="AW210" i="46"/>
  <c r="AW211" i="46"/>
  <c r="AW212" i="46"/>
  <c r="AW213" i="46"/>
  <c r="AW214" i="46"/>
  <c r="AW215" i="46"/>
  <c r="AW216" i="46"/>
  <c r="AW217" i="46"/>
  <c r="AW218" i="46"/>
  <c r="AW219" i="46"/>
  <c r="AW220" i="46"/>
  <c r="AW221" i="46"/>
  <c r="AW222" i="46"/>
  <c r="AW223" i="46"/>
  <c r="AW224" i="46"/>
  <c r="AW225" i="46"/>
  <c r="AW226" i="46"/>
  <c r="AW227" i="46"/>
  <c r="AW228" i="46"/>
  <c r="AW229" i="46"/>
  <c r="AW230" i="46"/>
  <c r="AW231" i="46"/>
  <c r="AW232" i="46"/>
  <c r="AW233" i="46"/>
  <c r="AW234" i="46"/>
  <c r="AW235" i="46"/>
  <c r="AW236" i="46"/>
  <c r="AW237" i="46"/>
  <c r="AW238" i="46"/>
  <c r="AW239" i="46"/>
  <c r="AW240" i="46"/>
  <c r="AW241" i="46"/>
  <c r="AW242" i="46"/>
  <c r="AW243" i="46"/>
  <c r="AW244" i="46"/>
  <c r="AW245" i="46"/>
  <c r="AW246" i="46"/>
  <c r="AW247" i="46"/>
  <c r="AW248" i="46"/>
  <c r="AW249" i="46"/>
  <c r="AW250" i="46"/>
  <c r="AW251" i="46"/>
  <c r="AW252" i="46"/>
  <c r="AW253" i="46"/>
  <c r="AW254" i="46"/>
  <c r="AW255" i="46"/>
  <c r="AW256" i="46"/>
  <c r="AW257" i="46"/>
  <c r="AW258" i="46"/>
  <c r="AW259" i="46"/>
  <c r="AW260" i="46"/>
  <c r="AW261" i="46"/>
  <c r="AW262" i="46"/>
  <c r="AW263" i="46"/>
  <c r="AW264" i="46"/>
  <c r="AW265" i="46"/>
  <c r="AW266" i="46"/>
  <c r="AW267" i="46"/>
  <c r="AW268" i="46"/>
  <c r="AW269" i="46"/>
  <c r="AW270" i="46"/>
  <c r="AW271" i="46"/>
  <c r="AW272" i="46"/>
  <c r="AW273" i="46"/>
  <c r="AW274" i="46"/>
  <c r="AW275" i="46"/>
  <c r="AW276" i="46"/>
  <c r="AW277" i="46"/>
  <c r="AW278" i="46"/>
  <c r="AW279" i="46"/>
  <c r="AW280" i="46"/>
  <c r="AW281" i="46"/>
  <c r="AW282" i="46"/>
  <c r="AW283" i="46"/>
  <c r="AW284" i="46"/>
  <c r="AW285" i="46"/>
  <c r="AW286" i="46"/>
  <c r="AW287" i="46"/>
  <c r="AW288" i="46"/>
  <c r="AW289" i="46"/>
  <c r="AW290" i="46"/>
  <c r="AW291" i="46"/>
  <c r="AW292" i="46"/>
  <c r="AW293" i="46"/>
  <c r="AW294" i="46"/>
  <c r="AW295" i="46"/>
  <c r="AW296" i="46"/>
  <c r="AW297" i="46"/>
  <c r="AW298" i="46"/>
  <c r="AW299" i="46"/>
  <c r="AW300" i="46"/>
  <c r="AW301" i="46"/>
  <c r="AW302" i="46"/>
  <c r="AW303" i="46"/>
  <c r="AW304" i="46"/>
  <c r="AW305" i="46"/>
  <c r="AW306" i="46"/>
  <c r="AW307" i="46"/>
  <c r="AW308" i="46"/>
  <c r="AW309" i="46"/>
  <c r="AW310" i="46"/>
  <c r="AW311" i="46"/>
  <c r="AW312" i="46"/>
  <c r="AW313" i="46"/>
  <c r="AW314" i="46"/>
  <c r="AW315" i="46"/>
  <c r="AW316" i="46"/>
  <c r="AW317" i="46"/>
  <c r="AW318" i="46"/>
  <c r="AW319" i="46"/>
  <c r="AW320" i="46"/>
  <c r="AW321" i="46"/>
  <c r="AW322" i="46"/>
  <c r="AW323" i="46"/>
  <c r="AW324" i="46"/>
  <c r="AW325" i="46"/>
  <c r="AW326" i="46"/>
  <c r="AW327" i="46"/>
  <c r="AW328" i="46"/>
  <c r="AW329" i="46"/>
  <c r="AW330" i="46"/>
  <c r="AW331" i="46"/>
  <c r="AW332" i="46"/>
  <c r="AW333" i="46"/>
  <c r="AW334" i="46"/>
  <c r="AW335" i="46"/>
  <c r="AW336" i="46"/>
  <c r="AW337" i="46"/>
  <c r="AW338" i="46"/>
  <c r="AW339" i="46"/>
  <c r="AW340" i="46"/>
  <c r="AW341" i="46"/>
  <c r="AW342" i="46"/>
  <c r="AW343" i="46"/>
  <c r="AW344" i="46"/>
  <c r="AW345" i="46"/>
  <c r="AW346" i="46"/>
  <c r="AW347" i="46"/>
  <c r="AW348" i="46"/>
  <c r="AW349" i="46"/>
  <c r="AW350" i="46"/>
  <c r="AW351" i="46"/>
  <c r="AW352" i="46"/>
  <c r="AW353" i="46"/>
  <c r="AW354" i="46"/>
  <c r="AW355" i="46"/>
  <c r="AW356" i="46"/>
  <c r="AW357" i="46"/>
  <c r="AW358" i="46"/>
  <c r="AW359" i="46"/>
  <c r="AW360" i="46"/>
  <c r="AW361" i="46"/>
  <c r="AW362" i="46"/>
  <c r="AW363" i="46"/>
  <c r="AW364" i="46"/>
  <c r="AW365" i="46"/>
  <c r="AW366" i="46"/>
  <c r="AW367" i="46"/>
  <c r="AW368" i="46"/>
  <c r="AW369" i="46"/>
  <c r="AW370" i="46"/>
  <c r="AW371" i="46"/>
  <c r="AW372" i="46"/>
  <c r="AW373" i="46"/>
  <c r="AW374" i="46"/>
  <c r="AW375" i="46"/>
  <c r="AW376" i="46"/>
  <c r="AW377" i="46"/>
  <c r="AW378" i="46"/>
  <c r="AW379" i="46"/>
  <c r="AW380" i="46"/>
  <c r="AW381" i="46"/>
  <c r="AW382" i="46"/>
  <c r="AW383" i="46"/>
  <c r="AW384" i="46"/>
  <c r="AW385" i="46"/>
  <c r="AW386" i="46"/>
  <c r="AW387" i="46"/>
  <c r="AW388" i="46"/>
  <c r="AW389" i="46"/>
  <c r="AW390" i="46"/>
  <c r="AW391" i="46"/>
  <c r="AW392" i="46"/>
  <c r="AW393" i="46"/>
  <c r="AW394" i="46"/>
  <c r="AW395" i="46"/>
  <c r="AW396" i="46"/>
  <c r="AW397" i="46"/>
  <c r="AW398" i="46"/>
  <c r="AW399" i="46"/>
  <c r="AW400" i="46"/>
  <c r="A47" i="46"/>
  <c r="AV1" i="46"/>
  <c r="AV2" i="46"/>
  <c r="AV3" i="46"/>
  <c r="AV4" i="46"/>
  <c r="AV5" i="46"/>
  <c r="AV6" i="46"/>
  <c r="AV7" i="46"/>
  <c r="AV8" i="46"/>
  <c r="AV9" i="46"/>
  <c r="AV10" i="46"/>
  <c r="AV11" i="46"/>
  <c r="AV12" i="46"/>
  <c r="AV13" i="46"/>
  <c r="AV14" i="46"/>
  <c r="AV15" i="46"/>
  <c r="AV16" i="46"/>
  <c r="AV17" i="46"/>
  <c r="AV18" i="46"/>
  <c r="AV19" i="46"/>
  <c r="AV20" i="46"/>
  <c r="AV21" i="46"/>
  <c r="AV22" i="46"/>
  <c r="AV23" i="46"/>
  <c r="AV24" i="46"/>
  <c r="AV25" i="46"/>
  <c r="AV26" i="46"/>
  <c r="AV27" i="46"/>
  <c r="AV28" i="46"/>
  <c r="AV29" i="46"/>
  <c r="AV30" i="46"/>
  <c r="AV31" i="46"/>
  <c r="AV32" i="46"/>
  <c r="AV33" i="46"/>
  <c r="AV34" i="46"/>
  <c r="AV35" i="46"/>
  <c r="AV36" i="46"/>
  <c r="A46" i="46"/>
  <c r="AU1" i="46"/>
  <c r="AU2" i="46"/>
  <c r="AU3" i="46"/>
  <c r="AU4" i="46"/>
  <c r="AU5" i="46"/>
  <c r="AU6" i="46"/>
  <c r="AU7" i="46"/>
  <c r="AU8" i="46"/>
  <c r="AU9" i="46"/>
  <c r="AU10" i="46"/>
  <c r="AU11" i="46"/>
  <c r="AU12" i="46"/>
  <c r="AU13" i="46"/>
  <c r="AU18" i="46"/>
  <c r="AU19" i="46"/>
  <c r="AU26" i="46"/>
  <c r="AU27" i="46"/>
  <c r="AU28" i="46"/>
  <c r="AU29" i="46"/>
  <c r="AU31" i="46"/>
  <c r="AU32" i="46"/>
  <c r="AU33" i="46"/>
  <c r="AU34" i="46"/>
  <c r="AU35" i="46"/>
  <c r="AU36" i="46"/>
  <c r="AU37" i="46"/>
  <c r="AU38" i="46"/>
  <c r="AU39" i="46"/>
  <c r="AU40" i="46"/>
  <c r="AU41" i="46"/>
  <c r="AU42" i="46"/>
  <c r="AU43" i="46"/>
  <c r="AU44" i="46"/>
  <c r="AU45" i="46"/>
  <c r="AU46" i="46"/>
  <c r="AU47" i="46"/>
  <c r="AU48" i="46"/>
  <c r="AU49" i="46"/>
  <c r="AU50" i="46"/>
  <c r="AU51" i="46"/>
  <c r="AU52" i="46"/>
  <c r="AU78" i="46"/>
  <c r="AU79" i="46"/>
  <c r="AU80" i="46"/>
  <c r="AU81" i="46"/>
  <c r="AU82" i="46"/>
  <c r="AU83" i="46"/>
  <c r="AU84" i="46"/>
  <c r="AU85" i="46"/>
  <c r="AU86" i="46"/>
  <c r="AU87" i="46"/>
  <c r="AU88" i="46"/>
  <c r="AU89" i="46"/>
  <c r="AU90" i="46"/>
  <c r="AU91" i="46"/>
  <c r="AU92" i="46"/>
  <c r="AU93" i="46"/>
  <c r="AU94" i="46"/>
  <c r="AU95" i="46"/>
  <c r="AU96" i="46"/>
  <c r="AU97" i="46"/>
  <c r="AU98" i="46"/>
  <c r="AU99" i="46"/>
  <c r="AU100" i="46"/>
  <c r="AU101" i="46"/>
  <c r="AU102" i="46"/>
  <c r="AU103" i="46"/>
  <c r="AU104" i="46"/>
  <c r="AU105" i="46"/>
  <c r="AU106" i="46"/>
  <c r="AU107" i="46"/>
  <c r="AU108" i="46"/>
  <c r="AU109" i="46"/>
  <c r="AU110" i="46"/>
  <c r="AU111" i="46"/>
  <c r="AU112" i="46"/>
  <c r="AU113" i="46"/>
  <c r="AU114" i="46"/>
  <c r="AU115" i="46"/>
  <c r="AU116" i="46"/>
  <c r="AU117" i="46"/>
  <c r="AU118" i="46"/>
  <c r="AU119" i="46"/>
  <c r="AU120" i="46"/>
  <c r="AU121" i="46"/>
  <c r="AU122" i="46"/>
  <c r="AU123" i="46"/>
  <c r="AU124" i="46"/>
  <c r="AU125" i="46"/>
  <c r="AU126" i="46"/>
  <c r="AU127" i="46"/>
  <c r="AU128" i="46"/>
  <c r="AU129" i="46"/>
  <c r="AU130" i="46"/>
  <c r="AU131" i="46"/>
  <c r="AU132" i="46"/>
  <c r="AU133" i="46"/>
  <c r="AU134" i="46"/>
  <c r="AU135" i="46"/>
  <c r="AU136" i="46"/>
  <c r="AU137" i="46"/>
  <c r="AU138" i="46"/>
  <c r="AU139" i="46"/>
  <c r="AU140" i="46"/>
  <c r="AU141" i="46"/>
  <c r="AU142" i="46"/>
  <c r="AU143" i="46"/>
  <c r="AU144" i="46"/>
  <c r="AU145" i="46"/>
  <c r="AU146" i="46"/>
  <c r="AU147" i="46"/>
  <c r="AU148" i="46"/>
  <c r="AU149" i="46"/>
  <c r="AU150" i="46"/>
  <c r="AU151" i="46"/>
  <c r="AU152" i="46"/>
  <c r="AU153" i="46"/>
  <c r="AU154" i="46"/>
  <c r="AU155" i="46"/>
  <c r="AU156" i="46"/>
  <c r="AU157" i="46"/>
  <c r="AU158" i="46"/>
  <c r="AU159" i="46"/>
  <c r="AU160" i="46"/>
  <c r="AU161" i="46"/>
  <c r="AU162" i="46"/>
  <c r="AU163" i="46"/>
  <c r="AU164" i="46"/>
  <c r="AU165" i="46"/>
  <c r="AU166" i="46"/>
  <c r="AU167" i="46"/>
  <c r="AU168" i="46"/>
  <c r="AU169" i="46"/>
  <c r="AU170" i="46"/>
  <c r="AU171" i="46"/>
  <c r="AU172" i="46"/>
  <c r="AU173" i="46"/>
  <c r="AU174" i="46"/>
  <c r="AU175" i="46"/>
  <c r="AU176" i="46"/>
  <c r="AU177" i="46"/>
  <c r="AU178" i="46"/>
  <c r="AU179" i="46"/>
  <c r="AU180" i="46"/>
  <c r="AU181" i="46"/>
  <c r="AU182" i="46"/>
  <c r="AU183" i="46"/>
  <c r="AU184" i="46"/>
  <c r="AU185" i="46"/>
  <c r="AU186" i="46"/>
  <c r="AU187" i="46"/>
  <c r="AU188" i="46"/>
  <c r="AU189" i="46"/>
  <c r="AU190" i="46"/>
  <c r="AU191" i="46"/>
  <c r="AU192" i="46"/>
  <c r="AU193" i="46"/>
  <c r="AU194" i="46"/>
  <c r="AU195" i="46"/>
  <c r="AU196" i="46"/>
  <c r="AU197" i="46"/>
  <c r="AU198" i="46"/>
  <c r="AU199" i="46"/>
  <c r="AU200" i="46"/>
  <c r="AU201" i="46"/>
  <c r="AU202" i="46"/>
  <c r="AU203" i="46"/>
  <c r="AU204" i="46"/>
  <c r="AU205" i="46"/>
  <c r="AU206" i="46"/>
  <c r="AU207" i="46"/>
  <c r="AU208" i="46"/>
  <c r="AU209" i="46"/>
  <c r="AU210" i="46"/>
  <c r="AU211" i="46"/>
  <c r="AU212" i="46"/>
  <c r="AU213" i="46"/>
  <c r="AU214" i="46"/>
  <c r="AU215" i="46"/>
  <c r="AU216" i="46"/>
  <c r="AU217" i="46"/>
  <c r="AU218" i="46"/>
  <c r="AU219" i="46"/>
  <c r="AU220" i="46"/>
  <c r="AU221" i="46"/>
  <c r="AU222" i="46"/>
  <c r="AU223" i="46"/>
  <c r="AU224" i="46"/>
  <c r="AU225" i="46"/>
  <c r="AU226" i="46"/>
  <c r="AU227" i="46"/>
  <c r="AU228" i="46"/>
  <c r="AU229" i="46"/>
  <c r="AU230" i="46"/>
  <c r="AU231" i="46"/>
  <c r="AU232" i="46"/>
  <c r="AU233" i="46"/>
  <c r="AU234" i="46"/>
  <c r="AU235" i="46"/>
  <c r="AU236" i="46"/>
  <c r="AU237" i="46"/>
  <c r="AU238" i="46"/>
  <c r="AU239" i="46"/>
  <c r="AU240" i="46"/>
  <c r="AU241" i="46"/>
  <c r="AU242" i="46"/>
  <c r="AU243" i="46"/>
  <c r="AU244" i="46"/>
  <c r="AU245" i="46"/>
  <c r="AU246" i="46"/>
  <c r="AU247" i="46"/>
  <c r="AU248" i="46"/>
  <c r="AU249" i="46"/>
  <c r="AU250" i="46"/>
  <c r="AU251" i="46"/>
  <c r="AU252" i="46"/>
  <c r="AU253" i="46"/>
  <c r="AU254" i="46"/>
  <c r="AU255" i="46"/>
  <c r="AU256" i="46"/>
  <c r="AU257" i="46"/>
  <c r="AU258" i="46"/>
  <c r="AU259" i="46"/>
  <c r="AU260" i="46"/>
  <c r="AU261" i="46"/>
  <c r="AU262" i="46"/>
  <c r="AU263" i="46"/>
  <c r="AU264" i="46"/>
  <c r="AU265" i="46"/>
  <c r="AU266" i="46"/>
  <c r="AU267" i="46"/>
  <c r="AU268" i="46"/>
  <c r="AU269" i="46"/>
  <c r="AU270" i="46"/>
  <c r="AU271" i="46"/>
  <c r="AU272" i="46"/>
  <c r="AU273" i="46"/>
  <c r="AU274" i="46"/>
  <c r="AU275" i="46"/>
  <c r="AU276" i="46"/>
  <c r="AU277" i="46"/>
  <c r="AU278" i="46"/>
  <c r="AU279" i="46"/>
  <c r="AU280" i="46"/>
  <c r="AU281" i="46"/>
  <c r="AU282" i="46"/>
  <c r="AU283" i="46"/>
  <c r="AU284" i="46"/>
  <c r="AU285" i="46"/>
  <c r="AU286" i="46"/>
  <c r="AU287" i="46"/>
  <c r="AU288" i="46"/>
  <c r="AU289" i="46"/>
  <c r="AU290" i="46"/>
  <c r="AU291" i="46"/>
  <c r="AU292" i="46"/>
  <c r="AU293" i="46"/>
  <c r="AU294" i="46"/>
  <c r="AU295" i="46"/>
  <c r="AU296" i="46"/>
  <c r="AU297" i="46"/>
  <c r="AU298" i="46"/>
  <c r="AU299" i="46"/>
  <c r="AU300" i="46"/>
  <c r="AU301" i="46"/>
  <c r="AU302" i="46"/>
  <c r="AU303" i="46"/>
  <c r="AU304" i="46"/>
  <c r="AU305" i="46"/>
  <c r="AU306" i="46"/>
  <c r="AU307" i="46"/>
  <c r="AU308" i="46"/>
  <c r="AU309" i="46"/>
  <c r="AU310" i="46"/>
  <c r="AU311" i="46"/>
  <c r="AU312" i="46"/>
  <c r="AU313" i="46"/>
  <c r="AU314" i="46"/>
  <c r="AU315" i="46"/>
  <c r="AU316" i="46"/>
  <c r="AU317" i="46"/>
  <c r="AU318" i="46"/>
  <c r="AU319" i="46"/>
  <c r="AU320" i="46"/>
  <c r="AU321" i="46"/>
  <c r="AU322" i="46"/>
  <c r="AU323" i="46"/>
  <c r="AU324" i="46"/>
  <c r="AU325" i="46"/>
  <c r="AU326" i="46"/>
  <c r="AU327" i="46"/>
  <c r="AU328" i="46"/>
  <c r="AU329" i="46"/>
  <c r="AU330" i="46"/>
  <c r="AU331" i="46"/>
  <c r="AU332" i="46"/>
  <c r="AU333" i="46"/>
  <c r="AU334" i="46"/>
  <c r="AU335" i="46"/>
  <c r="AU336" i="46"/>
  <c r="AU337" i="46"/>
  <c r="AU338" i="46"/>
  <c r="AU339" i="46"/>
  <c r="AU340" i="46"/>
  <c r="AU341" i="46"/>
  <c r="AU342" i="46"/>
  <c r="AU343" i="46"/>
  <c r="AU344" i="46"/>
  <c r="AU345" i="46"/>
  <c r="AU346" i="46"/>
  <c r="AU347" i="46"/>
  <c r="AU348" i="46"/>
  <c r="AU349" i="46"/>
  <c r="AU350" i="46"/>
  <c r="AU351" i="46"/>
  <c r="AU352" i="46"/>
  <c r="AU353" i="46"/>
  <c r="AU354" i="46"/>
  <c r="AU355" i="46"/>
  <c r="AU356" i="46"/>
  <c r="AU357" i="46"/>
  <c r="AU358" i="46"/>
  <c r="AU359" i="46"/>
  <c r="AU360" i="46"/>
  <c r="AU361" i="46"/>
  <c r="AU362" i="46"/>
  <c r="AU363" i="46"/>
  <c r="AU364" i="46"/>
  <c r="AU365" i="46"/>
  <c r="AU366" i="46"/>
  <c r="AU367" i="46"/>
  <c r="AU368" i="46"/>
  <c r="AU369" i="46"/>
  <c r="AU370" i="46"/>
  <c r="AU371" i="46"/>
  <c r="AU372" i="46"/>
  <c r="AU373" i="46"/>
  <c r="AU374" i="46"/>
  <c r="AU375" i="46"/>
  <c r="AU376" i="46"/>
  <c r="AU377" i="46"/>
  <c r="AU378" i="46"/>
  <c r="AU379" i="46"/>
  <c r="AU380" i="46"/>
  <c r="AU381" i="46"/>
  <c r="AU382" i="46"/>
  <c r="AU383" i="46"/>
  <c r="AU384" i="46"/>
  <c r="AU385" i="46"/>
  <c r="AU386" i="46"/>
  <c r="AU387" i="46"/>
  <c r="AU388" i="46"/>
  <c r="AU389" i="46"/>
  <c r="AU390" i="46"/>
  <c r="AU391" i="46"/>
  <c r="AU392" i="46"/>
  <c r="AU393" i="46"/>
  <c r="AU394" i="46"/>
  <c r="AU395" i="46"/>
  <c r="AU396" i="46"/>
  <c r="AU397" i="46"/>
  <c r="AU398" i="46"/>
  <c r="AU399" i="46"/>
  <c r="AU400" i="46"/>
  <c r="AU401" i="46"/>
  <c r="AU402" i="46"/>
  <c r="AU403" i="46"/>
  <c r="AU404" i="46"/>
  <c r="AU405" i="46"/>
  <c r="AU406" i="46"/>
  <c r="AU407" i="46"/>
  <c r="A45" i="46"/>
  <c r="K130" i="4"/>
  <c r="AT1" i="46"/>
  <c r="AT2" i="46"/>
  <c r="AT3" i="46"/>
  <c r="AT4" i="46"/>
  <c r="AT5" i="46"/>
  <c r="AT6" i="46"/>
  <c r="AT7" i="46"/>
  <c r="AT8" i="46"/>
  <c r="AT9" i="46"/>
  <c r="AT10" i="46"/>
  <c r="AT11" i="46"/>
  <c r="AT12" i="46"/>
  <c r="AT13" i="46"/>
  <c r="AT14" i="46"/>
  <c r="AT15" i="46"/>
  <c r="AT16" i="46"/>
  <c r="AT17" i="46"/>
  <c r="AT18" i="46"/>
  <c r="AT19" i="46"/>
  <c r="AT20" i="46"/>
  <c r="AT21" i="46"/>
  <c r="AT22" i="46"/>
  <c r="AT23" i="46"/>
  <c r="AT24" i="46"/>
  <c r="AT25" i="46"/>
  <c r="AT26" i="46"/>
  <c r="AT27" i="46"/>
  <c r="AT28" i="46"/>
  <c r="AT29" i="46"/>
  <c r="AT30" i="46"/>
  <c r="AT31" i="46"/>
  <c r="AT32" i="46"/>
  <c r="AT33" i="46"/>
  <c r="AT34" i="46"/>
  <c r="AT35" i="46"/>
  <c r="AT36" i="46"/>
  <c r="AT37" i="46"/>
  <c r="AT38" i="46"/>
  <c r="AT39" i="46"/>
  <c r="AT40" i="46"/>
  <c r="AT41" i="46"/>
  <c r="AT42" i="46"/>
  <c r="AT43" i="46"/>
  <c r="AT44" i="46"/>
  <c r="AT45" i="46"/>
  <c r="AT46" i="46"/>
  <c r="AT47" i="46"/>
  <c r="AT48" i="46"/>
  <c r="AT49" i="46"/>
  <c r="AT50" i="46"/>
  <c r="AT51" i="46"/>
  <c r="AT52" i="46"/>
  <c r="AT53" i="46"/>
  <c r="AT54" i="46"/>
  <c r="AT55" i="46"/>
  <c r="AT56" i="46"/>
  <c r="AT57" i="46"/>
  <c r="AT58" i="46"/>
  <c r="AT59" i="46"/>
  <c r="AT60" i="46"/>
  <c r="AT61" i="46"/>
  <c r="AT62" i="46"/>
  <c r="AT63" i="46"/>
  <c r="AT64" i="46"/>
  <c r="AT65" i="46"/>
  <c r="AT66" i="46"/>
  <c r="AT67" i="46"/>
  <c r="AT68" i="46"/>
  <c r="AT69" i="46"/>
  <c r="AT70" i="46"/>
  <c r="AT71" i="46"/>
  <c r="AT72" i="46"/>
  <c r="AT73" i="46"/>
  <c r="AT74" i="46"/>
  <c r="AT75" i="46"/>
  <c r="AT76" i="46"/>
  <c r="AT77" i="46"/>
  <c r="AT78" i="46"/>
  <c r="AT79" i="46"/>
  <c r="AT80" i="46"/>
  <c r="AT81" i="46"/>
  <c r="AT82" i="46"/>
  <c r="AT83" i="46"/>
  <c r="AT84" i="46"/>
  <c r="AT85" i="46"/>
  <c r="AT86" i="46"/>
  <c r="AT87" i="46"/>
  <c r="AT88" i="46"/>
  <c r="AT89" i="46"/>
  <c r="AT90" i="46"/>
  <c r="AT91" i="46"/>
  <c r="AT92" i="46"/>
  <c r="AT93" i="46"/>
  <c r="AT94" i="46"/>
  <c r="AT95" i="46"/>
  <c r="AT96" i="46"/>
  <c r="AT97" i="46"/>
  <c r="AT98" i="46"/>
  <c r="AT99" i="46"/>
  <c r="AT100" i="46"/>
  <c r="AT101" i="46"/>
  <c r="AT102" i="46"/>
  <c r="AT103" i="46"/>
  <c r="AT104" i="46"/>
  <c r="AT105" i="46"/>
  <c r="AT106" i="46"/>
  <c r="AT107" i="46"/>
  <c r="AT108" i="46"/>
  <c r="AT109" i="46"/>
  <c r="AT110" i="46"/>
  <c r="AT111" i="46"/>
  <c r="AT112" i="46"/>
  <c r="AT113" i="46"/>
  <c r="AT114" i="46"/>
  <c r="AT115" i="46"/>
  <c r="AT116" i="46"/>
  <c r="AT117" i="46"/>
  <c r="AT118" i="46"/>
  <c r="AT119" i="46"/>
  <c r="AT120" i="46"/>
  <c r="AT121" i="46"/>
  <c r="AT122" i="46"/>
  <c r="AT123" i="46"/>
  <c r="AT124" i="46"/>
  <c r="AT125" i="46"/>
  <c r="AT126" i="46"/>
  <c r="AT127" i="46"/>
  <c r="AT128" i="46"/>
  <c r="AT129" i="46"/>
  <c r="AT130" i="46"/>
  <c r="AT131" i="46"/>
  <c r="AT132" i="46"/>
  <c r="AT133" i="46"/>
  <c r="AT134" i="46"/>
  <c r="AT135" i="46"/>
  <c r="AT136" i="46"/>
  <c r="AT137" i="46"/>
  <c r="AT138" i="46"/>
  <c r="AT139" i="46"/>
  <c r="AT140" i="46"/>
  <c r="AT141" i="46"/>
  <c r="AT142" i="46"/>
  <c r="AT143" i="46"/>
  <c r="AT144" i="46"/>
  <c r="AT145" i="46"/>
  <c r="AT146" i="46"/>
  <c r="AT147" i="46"/>
  <c r="AT148" i="46"/>
  <c r="AT149" i="46"/>
  <c r="AT150" i="46"/>
  <c r="AT151" i="46"/>
  <c r="AT152" i="46"/>
  <c r="AT153" i="46"/>
  <c r="AT154" i="46"/>
  <c r="AT155" i="46"/>
  <c r="AT156" i="46"/>
  <c r="AT157" i="46"/>
  <c r="AT158" i="46"/>
  <c r="AT159" i="46"/>
  <c r="AT160" i="46"/>
  <c r="AT161" i="46"/>
  <c r="AT162" i="46"/>
  <c r="AT163" i="46"/>
  <c r="AT164" i="46"/>
  <c r="AT165" i="46"/>
  <c r="AT166" i="46"/>
  <c r="AT167" i="46"/>
  <c r="AT168" i="46"/>
  <c r="AT169" i="46"/>
  <c r="AT170" i="46"/>
  <c r="AT171" i="46"/>
  <c r="AT172" i="46"/>
  <c r="AT173" i="46"/>
  <c r="AT174" i="46"/>
  <c r="AT175" i="46"/>
  <c r="AT176" i="46"/>
  <c r="AT177" i="46"/>
  <c r="AT178" i="46"/>
  <c r="AT179" i="46"/>
  <c r="AT180" i="46"/>
  <c r="AT181" i="46"/>
  <c r="AT182" i="46"/>
  <c r="AT183" i="46"/>
  <c r="AT184" i="46"/>
  <c r="AT185" i="46"/>
  <c r="AT186" i="46"/>
  <c r="AT187" i="46"/>
  <c r="AT188" i="46"/>
  <c r="AT189" i="46"/>
  <c r="AT190" i="46"/>
  <c r="AT191" i="46"/>
  <c r="AT192" i="46"/>
  <c r="AT193" i="46"/>
  <c r="AT194" i="46"/>
  <c r="AT195" i="46"/>
  <c r="AT196" i="46"/>
  <c r="AT197" i="46"/>
  <c r="AT198" i="46"/>
  <c r="AT199" i="46"/>
  <c r="AT200" i="46"/>
  <c r="AT201" i="46"/>
  <c r="AT202" i="46"/>
  <c r="AT203" i="46"/>
  <c r="AT204" i="46"/>
  <c r="AT205" i="46"/>
  <c r="AT206" i="46"/>
  <c r="AT207" i="46"/>
  <c r="AT208" i="46"/>
  <c r="AT209" i="46"/>
  <c r="AT210" i="46"/>
  <c r="AT211" i="46"/>
  <c r="AT212" i="46"/>
  <c r="AT213" i="46"/>
  <c r="AT214" i="46"/>
  <c r="AT215" i="46"/>
  <c r="AT216" i="46"/>
  <c r="AT217" i="46"/>
  <c r="AT218" i="46"/>
  <c r="AT219" i="46"/>
  <c r="AT220" i="46"/>
  <c r="AT221" i="46"/>
  <c r="AT222" i="46"/>
  <c r="AT223" i="46"/>
  <c r="AT224" i="46"/>
  <c r="AT225" i="46"/>
  <c r="AT226" i="46"/>
  <c r="AT227" i="46"/>
  <c r="AT228" i="46"/>
  <c r="AT229" i="46"/>
  <c r="AT230" i="46"/>
  <c r="AT231" i="46"/>
  <c r="AT232" i="46"/>
  <c r="AT233" i="46"/>
  <c r="AT234" i="46"/>
  <c r="AT235" i="46"/>
  <c r="AT236" i="46"/>
  <c r="AT237" i="46"/>
  <c r="AT238" i="46"/>
  <c r="AT239" i="46"/>
  <c r="AT240" i="46"/>
  <c r="AT241" i="46"/>
  <c r="AT242" i="46"/>
  <c r="AT243" i="46"/>
  <c r="AT244" i="46"/>
  <c r="AT245" i="46"/>
  <c r="AT246" i="46"/>
  <c r="AT247" i="46"/>
  <c r="AT248" i="46"/>
  <c r="AT249" i="46"/>
  <c r="AT250" i="46"/>
  <c r="AT251" i="46"/>
  <c r="AT252" i="46"/>
  <c r="AT253" i="46"/>
  <c r="AT254" i="46"/>
  <c r="AT255" i="46"/>
  <c r="AT256" i="46"/>
  <c r="AT257" i="46"/>
  <c r="AT258" i="46"/>
  <c r="AT259" i="46"/>
  <c r="AT260" i="46"/>
  <c r="AT261" i="46"/>
  <c r="AT262" i="46"/>
  <c r="AT263" i="46"/>
  <c r="AT264" i="46"/>
  <c r="AT265" i="46"/>
  <c r="AT266" i="46"/>
  <c r="AT267" i="46"/>
  <c r="AT268" i="46"/>
  <c r="AT269" i="46"/>
  <c r="AT270" i="46"/>
  <c r="AT271" i="46"/>
  <c r="AT272" i="46"/>
  <c r="AT273" i="46"/>
  <c r="AT274" i="46"/>
  <c r="AT275" i="46"/>
  <c r="AT276" i="46"/>
  <c r="AT277" i="46"/>
  <c r="AT278" i="46"/>
  <c r="AT279" i="46"/>
  <c r="AT280" i="46"/>
  <c r="AT281" i="46"/>
  <c r="AT282" i="46"/>
  <c r="AT283" i="46"/>
  <c r="AT284" i="46"/>
  <c r="AT285" i="46"/>
  <c r="AT286" i="46"/>
  <c r="AT287" i="46"/>
  <c r="AT288" i="46"/>
  <c r="AT289" i="46"/>
  <c r="AT290" i="46"/>
  <c r="AT291" i="46"/>
  <c r="AT292" i="46"/>
  <c r="AT293" i="46"/>
  <c r="AT294" i="46"/>
  <c r="AT295" i="46"/>
  <c r="AT296" i="46"/>
  <c r="AT297" i="46"/>
  <c r="AT298" i="46"/>
  <c r="AT299" i="46"/>
  <c r="AT300" i="46"/>
  <c r="AT301" i="46"/>
  <c r="AT302" i="46"/>
  <c r="AT303" i="46"/>
  <c r="AT304" i="46"/>
  <c r="AT305" i="46"/>
  <c r="AT306" i="46"/>
  <c r="AT307" i="46"/>
  <c r="AT308" i="46"/>
  <c r="AT309" i="46"/>
  <c r="AT310" i="46"/>
  <c r="AT311" i="46"/>
  <c r="AT312" i="46"/>
  <c r="AT313" i="46"/>
  <c r="AT314" i="46"/>
  <c r="AT315" i="46"/>
  <c r="AT316" i="46"/>
  <c r="AT317" i="46"/>
  <c r="AT318" i="46"/>
  <c r="AT319" i="46"/>
  <c r="AT320" i="46"/>
  <c r="AT321" i="46"/>
  <c r="AT322" i="46"/>
  <c r="AT323" i="46"/>
  <c r="AT324" i="46"/>
  <c r="AT325" i="46"/>
  <c r="AT326" i="46"/>
  <c r="AT327" i="46"/>
  <c r="AT328" i="46"/>
  <c r="AT329" i="46"/>
  <c r="AT330" i="46"/>
  <c r="AT331" i="46"/>
  <c r="AT332" i="46"/>
  <c r="AT333" i="46"/>
  <c r="AT334" i="46"/>
  <c r="AT335" i="46"/>
  <c r="AT336" i="46"/>
  <c r="AT337" i="46"/>
  <c r="AT338" i="46"/>
  <c r="AT339" i="46"/>
  <c r="AT340" i="46"/>
  <c r="AT341" i="46"/>
  <c r="AT342" i="46"/>
  <c r="AT343" i="46"/>
  <c r="AT344" i="46"/>
  <c r="AT345" i="46"/>
  <c r="AT346" i="46"/>
  <c r="AT347" i="46"/>
  <c r="AT348" i="46"/>
  <c r="AT349" i="46"/>
  <c r="AT350" i="46"/>
  <c r="AT351" i="46"/>
  <c r="AT352" i="46"/>
  <c r="AT353" i="46"/>
  <c r="AT354" i="46"/>
  <c r="AT355" i="46"/>
  <c r="AT356" i="46"/>
  <c r="AT357" i="46"/>
  <c r="AT358" i="46"/>
  <c r="AT359" i="46"/>
  <c r="AT360" i="46"/>
  <c r="AT361" i="46"/>
  <c r="AT362" i="46"/>
  <c r="AT363" i="46"/>
  <c r="AT364" i="46"/>
  <c r="AT365" i="46"/>
  <c r="AT366" i="46"/>
  <c r="AT367" i="46"/>
  <c r="AT368" i="46"/>
  <c r="AT369" i="46"/>
  <c r="AT370" i="46"/>
  <c r="AT371" i="46"/>
  <c r="AT372" i="46"/>
  <c r="AT373" i="46"/>
  <c r="AT374" i="46"/>
  <c r="AT375" i="46"/>
  <c r="AT376" i="46"/>
  <c r="AT377" i="46"/>
  <c r="AT378" i="46"/>
  <c r="AT379" i="46"/>
  <c r="AT380" i="46"/>
  <c r="AT381" i="46"/>
  <c r="AT382" i="46"/>
  <c r="AT383" i="46"/>
  <c r="AT384" i="46"/>
  <c r="AT385" i="46"/>
  <c r="AT386" i="46"/>
  <c r="AT387" i="46"/>
  <c r="AT388" i="46"/>
  <c r="AT389" i="46"/>
  <c r="AT390" i="46"/>
  <c r="AT391" i="46"/>
  <c r="AT392" i="46"/>
  <c r="AT393" i="46"/>
  <c r="AT394" i="46"/>
  <c r="AT395" i="46"/>
  <c r="AT396" i="46"/>
  <c r="AT397" i="46"/>
  <c r="AT398" i="46"/>
  <c r="AT399" i="46"/>
  <c r="AT400" i="46"/>
  <c r="A44" i="46"/>
  <c r="AS1" i="46"/>
  <c r="AS2" i="46"/>
  <c r="AS3" i="46"/>
  <c r="AS4" i="46"/>
  <c r="AS5" i="46"/>
  <c r="AS6" i="46"/>
  <c r="AS7" i="46"/>
  <c r="AS8" i="46"/>
  <c r="AS9" i="46"/>
  <c r="AS10" i="46"/>
  <c r="AS11" i="46"/>
  <c r="AS12" i="46"/>
  <c r="AS13" i="46"/>
  <c r="AS14" i="46"/>
  <c r="AS15" i="46"/>
  <c r="AS16" i="46"/>
  <c r="AS17" i="46"/>
  <c r="AS18" i="46"/>
  <c r="AS19" i="46"/>
  <c r="AS20" i="46"/>
  <c r="AS21" i="46"/>
  <c r="AS22" i="46"/>
  <c r="AS23" i="46"/>
  <c r="AS24" i="46"/>
  <c r="AS25" i="46"/>
  <c r="AS26" i="46"/>
  <c r="AS27" i="46"/>
  <c r="AS28" i="46"/>
  <c r="AS29" i="46"/>
  <c r="AS30" i="46"/>
  <c r="AS31" i="46"/>
  <c r="AS32" i="46"/>
  <c r="AS33" i="46"/>
  <c r="AS34" i="46"/>
  <c r="AS35" i="46"/>
  <c r="AS36" i="46"/>
  <c r="AS37" i="46"/>
  <c r="AS38" i="46"/>
  <c r="AS39" i="46"/>
  <c r="AS40" i="46"/>
  <c r="AS41" i="46"/>
  <c r="AS42" i="46"/>
  <c r="AS43" i="46"/>
  <c r="AS44" i="46"/>
  <c r="AS45" i="46"/>
  <c r="AS46" i="46"/>
  <c r="AS47" i="46"/>
  <c r="AS48" i="46"/>
  <c r="AS49" i="46"/>
  <c r="AS50" i="46"/>
  <c r="AS51" i="46"/>
  <c r="AS52" i="46"/>
  <c r="AS53" i="46"/>
  <c r="AS54" i="46"/>
  <c r="AS55" i="46"/>
  <c r="AS56" i="46"/>
  <c r="AS57" i="46"/>
  <c r="AS58" i="46"/>
  <c r="AS59" i="46"/>
  <c r="AS60" i="46"/>
  <c r="AS61" i="46"/>
  <c r="AS62" i="46"/>
  <c r="AS63" i="46"/>
  <c r="AS64" i="46"/>
  <c r="AS65" i="46"/>
  <c r="AS66" i="46"/>
  <c r="AS67" i="46"/>
  <c r="AS68" i="46"/>
  <c r="AS69" i="46"/>
  <c r="AS70" i="46"/>
  <c r="AS71" i="46"/>
  <c r="AS72" i="46"/>
  <c r="AS73" i="46"/>
  <c r="AS74" i="46"/>
  <c r="AS75" i="46"/>
  <c r="AS76" i="46"/>
  <c r="AS77" i="46"/>
  <c r="AS78" i="46"/>
  <c r="AS79" i="46"/>
  <c r="AS80" i="46"/>
  <c r="AS81" i="46"/>
  <c r="AS82" i="46"/>
  <c r="AS83" i="46"/>
  <c r="AS84" i="46"/>
  <c r="AS85" i="46"/>
  <c r="AS86" i="46"/>
  <c r="AS87" i="46"/>
  <c r="AS88" i="46"/>
  <c r="AS89" i="46"/>
  <c r="AS90" i="46"/>
  <c r="AS91" i="46"/>
  <c r="AS92" i="46"/>
  <c r="AS93" i="46"/>
  <c r="AS94" i="46"/>
  <c r="AS95" i="46"/>
  <c r="AS96" i="46"/>
  <c r="AS97" i="46"/>
  <c r="AS98" i="46"/>
  <c r="AS99" i="46"/>
  <c r="AS100" i="46"/>
  <c r="AS101" i="46"/>
  <c r="AS102" i="46"/>
  <c r="AS103" i="46"/>
  <c r="AS104" i="46"/>
  <c r="AS105" i="46"/>
  <c r="AS106" i="46"/>
  <c r="AS107" i="46"/>
  <c r="AS108" i="46"/>
  <c r="AS109" i="46"/>
  <c r="AS110" i="46"/>
  <c r="AS111" i="46"/>
  <c r="AS112" i="46"/>
  <c r="AS113" i="46"/>
  <c r="AS114" i="46"/>
  <c r="AS115" i="46"/>
  <c r="AS116" i="46"/>
  <c r="AS117" i="46"/>
  <c r="AS118" i="46"/>
  <c r="AS119" i="46"/>
  <c r="AS120" i="46"/>
  <c r="AS121" i="46"/>
  <c r="AS122" i="46"/>
  <c r="AS123" i="46"/>
  <c r="AS124" i="46"/>
  <c r="AS125" i="46"/>
  <c r="AS126" i="46"/>
  <c r="AS127" i="46"/>
  <c r="AS128" i="46"/>
  <c r="AS129" i="46"/>
  <c r="AS130" i="46"/>
  <c r="AS131" i="46"/>
  <c r="AS132" i="46"/>
  <c r="AS133" i="46"/>
  <c r="AS134" i="46"/>
  <c r="AS135" i="46"/>
  <c r="AS136" i="46"/>
  <c r="AS137" i="46"/>
  <c r="AS138" i="46"/>
  <c r="AS139" i="46"/>
  <c r="AS140" i="46"/>
  <c r="AS141" i="46"/>
  <c r="AS142" i="46"/>
  <c r="AS143" i="46"/>
  <c r="AS144" i="46"/>
  <c r="AS145" i="46"/>
  <c r="AS146" i="46"/>
  <c r="AS147" i="46"/>
  <c r="AS148" i="46"/>
  <c r="AS149" i="46"/>
  <c r="AS150" i="46"/>
  <c r="AS151" i="46"/>
  <c r="AS152" i="46"/>
  <c r="AS153" i="46"/>
  <c r="AS154" i="46"/>
  <c r="AS155" i="46"/>
  <c r="AS156" i="46"/>
  <c r="AS157" i="46"/>
  <c r="AS158" i="46"/>
  <c r="AS159" i="46"/>
  <c r="AS160" i="46"/>
  <c r="AS161" i="46"/>
  <c r="AS162" i="46"/>
  <c r="AS163" i="46"/>
  <c r="AS164" i="46"/>
  <c r="AS165" i="46"/>
  <c r="AS166" i="46"/>
  <c r="AS167" i="46"/>
  <c r="AS168" i="46"/>
  <c r="AS169" i="46"/>
  <c r="AS170" i="46"/>
  <c r="AS171" i="46"/>
  <c r="AS172" i="46"/>
  <c r="AS173" i="46"/>
  <c r="AS174" i="46"/>
  <c r="AS175" i="46"/>
  <c r="AS176" i="46"/>
  <c r="AS177" i="46"/>
  <c r="AS178" i="46"/>
  <c r="AS179" i="46"/>
  <c r="AS180" i="46"/>
  <c r="AS181" i="46"/>
  <c r="AS182" i="46"/>
  <c r="AS183" i="46"/>
  <c r="AS184" i="46"/>
  <c r="AS185" i="46"/>
  <c r="AS186" i="46"/>
  <c r="AS187" i="46"/>
  <c r="AS188" i="46"/>
  <c r="AS189" i="46"/>
  <c r="AS190" i="46"/>
  <c r="AS191" i="46"/>
  <c r="AS192" i="46"/>
  <c r="AS193" i="46"/>
  <c r="AS194" i="46"/>
  <c r="AS195" i="46"/>
  <c r="AS196" i="46"/>
  <c r="AS197" i="46"/>
  <c r="AS198" i="46"/>
  <c r="AS199" i="46"/>
  <c r="AS200" i="46"/>
  <c r="AS201" i="46"/>
  <c r="AS202" i="46"/>
  <c r="AS203" i="46"/>
  <c r="AS204" i="46"/>
  <c r="AS205" i="46"/>
  <c r="AS206" i="46"/>
  <c r="AS207" i="46"/>
  <c r="AS208" i="46"/>
  <c r="AS209" i="46"/>
  <c r="AS210" i="46"/>
  <c r="AS211" i="46"/>
  <c r="AS212" i="46"/>
  <c r="AS213" i="46"/>
  <c r="AS214" i="46"/>
  <c r="AS215" i="46"/>
  <c r="AS216" i="46"/>
  <c r="AS217" i="46"/>
  <c r="AS218" i="46"/>
  <c r="AS219" i="46"/>
  <c r="AS220" i="46"/>
  <c r="AS221" i="46"/>
  <c r="AS222" i="46"/>
  <c r="AS223" i="46"/>
  <c r="AS224" i="46"/>
  <c r="AS225" i="46"/>
  <c r="AS226" i="46"/>
  <c r="AS227" i="46"/>
  <c r="AS228" i="46"/>
  <c r="AS229" i="46"/>
  <c r="AS230" i="46"/>
  <c r="AS231" i="46"/>
  <c r="AS232" i="46"/>
  <c r="AS233" i="46"/>
  <c r="AS234" i="46"/>
  <c r="AS235" i="46"/>
  <c r="AS236" i="46"/>
  <c r="AS237" i="46"/>
  <c r="AS238" i="46"/>
  <c r="AS239" i="46"/>
  <c r="AS240" i="46"/>
  <c r="AS241" i="46"/>
  <c r="AS242" i="46"/>
  <c r="AS243" i="46"/>
  <c r="AS244" i="46"/>
  <c r="AS245" i="46"/>
  <c r="AS246" i="46"/>
  <c r="AS247" i="46"/>
  <c r="AS248" i="46"/>
  <c r="AS249" i="46"/>
  <c r="AS250" i="46"/>
  <c r="AS251" i="46"/>
  <c r="AS252" i="46"/>
  <c r="AS253" i="46"/>
  <c r="AS254" i="46"/>
  <c r="AS255" i="46"/>
  <c r="AS256" i="46"/>
  <c r="AS257" i="46"/>
  <c r="AS258" i="46"/>
  <c r="AS259" i="46"/>
  <c r="AS260" i="46"/>
  <c r="AS261" i="46"/>
  <c r="AS262" i="46"/>
  <c r="AS263" i="46"/>
  <c r="AS264" i="46"/>
  <c r="AS265" i="46"/>
  <c r="AS266" i="46"/>
  <c r="AS267" i="46"/>
  <c r="AS268" i="46"/>
  <c r="AS269" i="46"/>
  <c r="AS270" i="46"/>
  <c r="AS271" i="46"/>
  <c r="AS272" i="46"/>
  <c r="AS273" i="46"/>
  <c r="AS274" i="46"/>
  <c r="AS275" i="46"/>
  <c r="AS276" i="46"/>
  <c r="AS277" i="46"/>
  <c r="AS278" i="46"/>
  <c r="AS279" i="46"/>
  <c r="AS280" i="46"/>
  <c r="AS281" i="46"/>
  <c r="AS282" i="46"/>
  <c r="AS283" i="46"/>
  <c r="AS284" i="46"/>
  <c r="AS285" i="46"/>
  <c r="AS286" i="46"/>
  <c r="AS287" i="46"/>
  <c r="AS288" i="46"/>
  <c r="AS289" i="46"/>
  <c r="AS290" i="46"/>
  <c r="AS291" i="46"/>
  <c r="AS292" i="46"/>
  <c r="AS293" i="46"/>
  <c r="AS294" i="46"/>
  <c r="AS295" i="46"/>
  <c r="AS296" i="46"/>
  <c r="AS297" i="46"/>
  <c r="AS298" i="46"/>
  <c r="AS299" i="46"/>
  <c r="AS300" i="46"/>
  <c r="AS301" i="46"/>
  <c r="AS302" i="46"/>
  <c r="AS303" i="46"/>
  <c r="AS304" i="46"/>
  <c r="AS305" i="46"/>
  <c r="AS306" i="46"/>
  <c r="AS307" i="46"/>
  <c r="AS308" i="46"/>
  <c r="AS309" i="46"/>
  <c r="AS310" i="46"/>
  <c r="AS311" i="46"/>
  <c r="AS312" i="46"/>
  <c r="AS313" i="46"/>
  <c r="AS314" i="46"/>
  <c r="AS315" i="46"/>
  <c r="AS316" i="46"/>
  <c r="AS317" i="46"/>
  <c r="AS318" i="46"/>
  <c r="AS319" i="46"/>
  <c r="AS320" i="46"/>
  <c r="AS321" i="46"/>
  <c r="AS322" i="46"/>
  <c r="AS323" i="46"/>
  <c r="AS324" i="46"/>
  <c r="AS325" i="46"/>
  <c r="AS326" i="46"/>
  <c r="AS327" i="46"/>
  <c r="AS328" i="46"/>
  <c r="AS329" i="46"/>
  <c r="AS330" i="46"/>
  <c r="AS331" i="46"/>
  <c r="AS332" i="46"/>
  <c r="AS333" i="46"/>
  <c r="AS334" i="46"/>
  <c r="AS335" i="46"/>
  <c r="AS336" i="46"/>
  <c r="AS337" i="46"/>
  <c r="AS338" i="46"/>
  <c r="AS339" i="46"/>
  <c r="AS340" i="46"/>
  <c r="AS341" i="46"/>
  <c r="AS342" i="46"/>
  <c r="AS343" i="46"/>
  <c r="AS344" i="46"/>
  <c r="AS345" i="46"/>
  <c r="AS346" i="46"/>
  <c r="AS347" i="46"/>
  <c r="AS348" i="46"/>
  <c r="AS349" i="46"/>
  <c r="AS350" i="46"/>
  <c r="AS351" i="46"/>
  <c r="AS352" i="46"/>
  <c r="AS353" i="46"/>
  <c r="AS354" i="46"/>
  <c r="AS355" i="46"/>
  <c r="AS356" i="46"/>
  <c r="AS357" i="46"/>
  <c r="AS358" i="46"/>
  <c r="AS359" i="46"/>
  <c r="AS360" i="46"/>
  <c r="AS361" i="46"/>
  <c r="AS362" i="46"/>
  <c r="AS363" i="46"/>
  <c r="AS364" i="46"/>
  <c r="AS365" i="46"/>
  <c r="AS366" i="46"/>
  <c r="AS367" i="46"/>
  <c r="AS368" i="46"/>
  <c r="AS369" i="46"/>
  <c r="AS370" i="46"/>
  <c r="AS371" i="46"/>
  <c r="AS372" i="46"/>
  <c r="AS373" i="46"/>
  <c r="AS374" i="46"/>
  <c r="AS375" i="46"/>
  <c r="AS376" i="46"/>
  <c r="AS377" i="46"/>
  <c r="AS378" i="46"/>
  <c r="AS379" i="46"/>
  <c r="AS380" i="46"/>
  <c r="AS381" i="46"/>
  <c r="AS382" i="46"/>
  <c r="AS383" i="46"/>
  <c r="AS384" i="46"/>
  <c r="AS385" i="46"/>
  <c r="AS386" i="46"/>
  <c r="AS387" i="46"/>
  <c r="AS388" i="46"/>
  <c r="AS389" i="46"/>
  <c r="AS390" i="46"/>
  <c r="AS391" i="46"/>
  <c r="AS392" i="46"/>
  <c r="AS393" i="46"/>
  <c r="AS394" i="46"/>
  <c r="AS395" i="46"/>
  <c r="AS396" i="46"/>
  <c r="AS397" i="46"/>
  <c r="AS398" i="46"/>
  <c r="AS399" i="46"/>
  <c r="AS400" i="46"/>
  <c r="A43" i="46"/>
  <c r="AR1" i="46"/>
  <c r="AR2" i="46"/>
  <c r="AR3" i="46"/>
  <c r="AR4" i="46"/>
  <c r="AR5" i="46"/>
  <c r="AR6" i="46"/>
  <c r="AR7" i="46"/>
  <c r="AR8" i="46"/>
  <c r="AR9" i="46"/>
  <c r="AR10" i="46"/>
  <c r="AR11" i="46"/>
  <c r="AR12" i="46"/>
  <c r="AR13" i="46"/>
  <c r="AR14" i="46"/>
  <c r="AR15" i="46"/>
  <c r="AR16" i="46"/>
  <c r="AR17" i="46"/>
  <c r="AR18" i="46"/>
  <c r="AR20" i="46"/>
  <c r="AR21" i="46"/>
  <c r="AR23" i="46"/>
  <c r="AR24" i="46"/>
  <c r="AR25" i="46"/>
  <c r="AR26" i="46"/>
  <c r="AR27" i="46"/>
  <c r="AR28" i="46"/>
  <c r="AR29" i="46"/>
  <c r="AR30" i="46"/>
  <c r="AR31" i="46"/>
  <c r="AR32" i="46"/>
  <c r="AR33" i="46"/>
  <c r="AR34" i="46"/>
  <c r="AR35" i="46"/>
  <c r="AR36" i="46"/>
  <c r="AR37" i="46"/>
  <c r="AR38" i="46"/>
  <c r="AR39" i="46"/>
  <c r="AR40" i="46"/>
  <c r="AR41" i="46"/>
  <c r="AR42" i="46"/>
  <c r="AR43" i="46"/>
  <c r="AR44" i="46"/>
  <c r="AR45" i="46"/>
  <c r="AR46" i="46"/>
  <c r="AR47" i="46"/>
  <c r="AR48" i="46"/>
  <c r="AR49" i="46"/>
  <c r="AR50" i="46"/>
  <c r="AR51" i="46"/>
  <c r="AR52" i="46"/>
  <c r="AR53" i="46"/>
  <c r="AR54" i="46"/>
  <c r="AR55" i="46"/>
  <c r="AR56" i="46"/>
  <c r="AR57" i="46"/>
  <c r="AR58" i="46"/>
  <c r="AR59" i="46"/>
  <c r="AR60" i="46"/>
  <c r="AR61" i="46"/>
  <c r="AR62" i="46"/>
  <c r="AR63" i="46"/>
  <c r="AR64" i="46"/>
  <c r="AR65" i="46"/>
  <c r="AR66" i="46"/>
  <c r="AR67" i="46"/>
  <c r="AR68" i="46"/>
  <c r="AR69" i="46"/>
  <c r="AR70" i="46"/>
  <c r="AR71" i="46"/>
  <c r="AR72" i="46"/>
  <c r="AR73" i="46"/>
  <c r="AR74" i="46"/>
  <c r="AR75" i="46"/>
  <c r="AR76" i="46"/>
  <c r="AR77" i="46"/>
  <c r="AR78" i="46"/>
  <c r="AR79" i="46"/>
  <c r="AR80" i="46"/>
  <c r="AR81" i="46"/>
  <c r="AR82" i="46"/>
  <c r="AR83" i="46"/>
  <c r="AR84" i="46"/>
  <c r="AR85" i="46"/>
  <c r="AR86" i="46"/>
  <c r="AR87" i="46"/>
  <c r="AR88" i="46"/>
  <c r="AR89" i="46"/>
  <c r="AR90" i="46"/>
  <c r="AR91" i="46"/>
  <c r="AR92" i="46"/>
  <c r="AR93" i="46"/>
  <c r="AR94" i="46"/>
  <c r="AR95" i="46"/>
  <c r="AR96" i="46"/>
  <c r="AR97" i="46"/>
  <c r="AR98" i="46"/>
  <c r="AR99" i="46"/>
  <c r="AR100" i="46"/>
  <c r="AR101" i="46"/>
  <c r="AR102" i="46"/>
  <c r="AR103" i="46"/>
  <c r="AR104" i="46"/>
  <c r="AR105" i="46"/>
  <c r="AR106" i="46"/>
  <c r="AR107" i="46"/>
  <c r="AR108" i="46"/>
  <c r="AR109" i="46"/>
  <c r="AR110" i="46"/>
  <c r="AR111" i="46"/>
  <c r="AR112" i="46"/>
  <c r="AR113" i="46"/>
  <c r="AR114" i="46"/>
  <c r="AR115" i="46"/>
  <c r="AR116" i="46"/>
  <c r="AR117" i="46"/>
  <c r="AR118" i="46"/>
  <c r="AR119" i="46"/>
  <c r="AR120" i="46"/>
  <c r="AR121" i="46"/>
  <c r="AR122" i="46"/>
  <c r="AR123" i="46"/>
  <c r="AR124" i="46"/>
  <c r="AR125" i="46"/>
  <c r="AR126" i="46"/>
  <c r="AR127" i="46"/>
  <c r="AR128" i="46"/>
  <c r="AR129" i="46"/>
  <c r="AR130" i="46"/>
  <c r="AR131" i="46"/>
  <c r="AR132" i="46"/>
  <c r="AR133" i="46"/>
  <c r="AR134" i="46"/>
  <c r="AR135" i="46"/>
  <c r="AR136" i="46"/>
  <c r="AR137" i="46"/>
  <c r="AR138" i="46"/>
  <c r="AR139" i="46"/>
  <c r="AR140" i="46"/>
  <c r="AR141" i="46"/>
  <c r="AR142" i="46"/>
  <c r="AR143" i="46"/>
  <c r="AR144" i="46"/>
  <c r="AR145" i="46"/>
  <c r="AR146" i="46"/>
  <c r="AR147" i="46"/>
  <c r="AR148" i="46"/>
  <c r="AR149" i="46"/>
  <c r="AR150" i="46"/>
  <c r="AR151" i="46"/>
  <c r="AR152" i="46"/>
  <c r="AR153" i="46"/>
  <c r="AR154" i="46"/>
  <c r="AR155" i="46"/>
  <c r="AR156" i="46"/>
  <c r="AR157" i="46"/>
  <c r="AR158" i="46"/>
  <c r="AR159" i="46"/>
  <c r="AR160" i="46"/>
  <c r="AR161" i="46"/>
  <c r="AR162" i="46"/>
  <c r="AR163" i="46"/>
  <c r="AR164" i="46"/>
  <c r="AR165" i="46"/>
  <c r="AR166" i="46"/>
  <c r="AR167" i="46"/>
  <c r="AR168" i="46"/>
  <c r="AR169" i="46"/>
  <c r="AR170" i="46"/>
  <c r="AR171" i="46"/>
  <c r="AR172" i="46"/>
  <c r="AR173" i="46"/>
  <c r="AR174" i="46"/>
  <c r="AR175" i="46"/>
  <c r="AR176" i="46"/>
  <c r="AR177" i="46"/>
  <c r="AR178" i="46"/>
  <c r="AR179" i="46"/>
  <c r="AR180" i="46"/>
  <c r="AR181" i="46"/>
  <c r="AR182" i="46"/>
  <c r="AR183" i="46"/>
  <c r="AR184" i="46"/>
  <c r="AR185" i="46"/>
  <c r="AR186" i="46"/>
  <c r="AR187" i="46"/>
  <c r="AR188" i="46"/>
  <c r="AR189" i="46"/>
  <c r="AR190" i="46"/>
  <c r="AR191" i="46"/>
  <c r="AR192" i="46"/>
  <c r="AR193" i="46"/>
  <c r="AR194" i="46"/>
  <c r="AR195" i="46"/>
  <c r="AR196" i="46"/>
  <c r="AR197" i="46"/>
  <c r="AR198" i="46"/>
  <c r="AR199" i="46"/>
  <c r="AR200" i="46"/>
  <c r="AR201" i="46"/>
  <c r="AR202" i="46"/>
  <c r="AR203" i="46"/>
  <c r="AR204" i="46"/>
  <c r="AR205" i="46"/>
  <c r="AR206" i="46"/>
  <c r="AR207" i="46"/>
  <c r="AR208" i="46"/>
  <c r="AR209" i="46"/>
  <c r="AR210" i="46"/>
  <c r="AR211" i="46"/>
  <c r="AR212" i="46"/>
  <c r="AR213" i="46"/>
  <c r="AR214" i="46"/>
  <c r="AR215" i="46"/>
  <c r="AR216" i="46"/>
  <c r="AR217" i="46"/>
  <c r="AR218" i="46"/>
  <c r="AR219" i="46"/>
  <c r="AR220" i="46"/>
  <c r="AR221" i="46"/>
  <c r="AR222" i="46"/>
  <c r="AR223" i="46"/>
  <c r="AR224" i="46"/>
  <c r="AR225" i="46"/>
  <c r="AR226" i="46"/>
  <c r="AR227" i="46"/>
  <c r="AR228" i="46"/>
  <c r="AR229" i="46"/>
  <c r="AR230" i="46"/>
  <c r="AR231" i="46"/>
  <c r="AR232" i="46"/>
  <c r="AR233" i="46"/>
  <c r="AR234" i="46"/>
  <c r="AR235" i="46"/>
  <c r="AR236" i="46"/>
  <c r="AR237" i="46"/>
  <c r="AR238" i="46"/>
  <c r="AR239" i="46"/>
  <c r="AR240" i="46"/>
  <c r="AR241" i="46"/>
  <c r="AR242" i="46"/>
  <c r="AR243" i="46"/>
  <c r="AR244" i="46"/>
  <c r="AR245" i="46"/>
  <c r="AR246" i="46"/>
  <c r="AR247" i="46"/>
  <c r="AR248" i="46"/>
  <c r="AR249" i="46"/>
  <c r="AR250" i="46"/>
  <c r="AR251" i="46"/>
  <c r="AR252" i="46"/>
  <c r="AR253" i="46"/>
  <c r="AR254" i="46"/>
  <c r="AR255" i="46"/>
  <c r="AR256" i="46"/>
  <c r="AR257" i="46"/>
  <c r="AR258" i="46"/>
  <c r="AR259" i="46"/>
  <c r="AR260" i="46"/>
  <c r="AR261" i="46"/>
  <c r="AR262" i="46"/>
  <c r="AR263" i="46"/>
  <c r="AR264" i="46"/>
  <c r="AR265" i="46"/>
  <c r="AR266" i="46"/>
  <c r="AR267" i="46"/>
  <c r="AR268" i="46"/>
  <c r="AR269" i="46"/>
  <c r="AR270" i="46"/>
  <c r="AR271" i="46"/>
  <c r="AR272" i="46"/>
  <c r="AR273" i="46"/>
  <c r="AR274" i="46"/>
  <c r="AR275" i="46"/>
  <c r="AR276" i="46"/>
  <c r="AR277" i="46"/>
  <c r="AR278" i="46"/>
  <c r="AR279" i="46"/>
  <c r="AR280" i="46"/>
  <c r="AR281" i="46"/>
  <c r="AR282" i="46"/>
  <c r="AR283" i="46"/>
  <c r="AR284" i="46"/>
  <c r="AR285" i="46"/>
  <c r="AR286" i="46"/>
  <c r="AR287" i="46"/>
  <c r="AR288" i="46"/>
  <c r="AR289" i="46"/>
  <c r="AR290" i="46"/>
  <c r="AR291" i="46"/>
  <c r="AR292" i="46"/>
  <c r="AR293" i="46"/>
  <c r="AR294" i="46"/>
  <c r="AR295" i="46"/>
  <c r="AR296" i="46"/>
  <c r="AR297" i="46"/>
  <c r="AR298" i="46"/>
  <c r="AR299" i="46"/>
  <c r="AR300" i="46"/>
  <c r="AR301" i="46"/>
  <c r="AR302" i="46"/>
  <c r="AR303" i="46"/>
  <c r="AR304" i="46"/>
  <c r="AR305" i="46"/>
  <c r="AR306" i="46"/>
  <c r="AR307" i="46"/>
  <c r="AR308" i="46"/>
  <c r="AR309" i="46"/>
  <c r="AR310" i="46"/>
  <c r="AR311" i="46"/>
  <c r="AR312" i="46"/>
  <c r="AR313" i="46"/>
  <c r="AR314" i="46"/>
  <c r="AR315" i="46"/>
  <c r="AR316" i="46"/>
  <c r="AR317" i="46"/>
  <c r="AR318" i="46"/>
  <c r="AR319" i="46"/>
  <c r="AR320" i="46"/>
  <c r="AR321" i="46"/>
  <c r="AR322" i="46"/>
  <c r="AR323" i="46"/>
  <c r="AR324" i="46"/>
  <c r="AR325" i="46"/>
  <c r="AR326" i="46"/>
  <c r="AR327" i="46"/>
  <c r="AR328" i="46"/>
  <c r="AR329" i="46"/>
  <c r="AR330" i="46"/>
  <c r="AR331" i="46"/>
  <c r="AR332" i="46"/>
  <c r="AR333" i="46"/>
  <c r="AR334" i="46"/>
  <c r="AR335" i="46"/>
  <c r="AR336" i="46"/>
  <c r="AR337" i="46"/>
  <c r="AR338" i="46"/>
  <c r="AR339" i="46"/>
  <c r="AR340" i="46"/>
  <c r="AR341" i="46"/>
  <c r="AR342" i="46"/>
  <c r="AR343" i="46"/>
  <c r="AR344" i="46"/>
  <c r="AR345" i="46"/>
  <c r="AR346" i="46"/>
  <c r="AR347" i="46"/>
  <c r="AR348" i="46"/>
  <c r="AR349" i="46"/>
  <c r="AR350" i="46"/>
  <c r="AR351" i="46"/>
  <c r="AR352" i="46"/>
  <c r="AR353" i="46"/>
  <c r="AR354" i="46"/>
  <c r="AR355" i="46"/>
  <c r="AR356" i="46"/>
  <c r="AR357" i="46"/>
  <c r="AR358" i="46"/>
  <c r="AR359" i="46"/>
  <c r="AR360" i="46"/>
  <c r="AR361" i="46"/>
  <c r="AR362" i="46"/>
  <c r="AR363" i="46"/>
  <c r="AR364" i="46"/>
  <c r="AR365" i="46"/>
  <c r="AR366" i="46"/>
  <c r="AR367" i="46"/>
  <c r="AR368" i="46"/>
  <c r="AR369" i="46"/>
  <c r="AR370" i="46"/>
  <c r="AR371" i="46"/>
  <c r="AR372" i="46"/>
  <c r="AR373" i="46"/>
  <c r="AR374" i="46"/>
  <c r="AR375" i="46"/>
  <c r="AR376" i="46"/>
  <c r="AR377" i="46"/>
  <c r="AR378" i="46"/>
  <c r="AR379" i="46"/>
  <c r="AR380" i="46"/>
  <c r="AR381" i="46"/>
  <c r="AR382" i="46"/>
  <c r="AR383" i="46"/>
  <c r="AR384" i="46"/>
  <c r="AR385" i="46"/>
  <c r="AR386" i="46"/>
  <c r="AR387" i="46"/>
  <c r="AR388" i="46"/>
  <c r="AR389" i="46"/>
  <c r="AR390" i="46"/>
  <c r="AR391" i="46"/>
  <c r="AR392" i="46"/>
  <c r="AR393" i="46"/>
  <c r="AR394" i="46"/>
  <c r="AR395" i="46"/>
  <c r="AR396" i="46"/>
  <c r="AR397" i="46"/>
  <c r="AR398" i="46"/>
  <c r="AR399" i="46"/>
  <c r="AR400" i="46"/>
  <c r="A42" i="46"/>
  <c r="AQ1" i="46"/>
  <c r="AQ2" i="46"/>
  <c r="AQ3" i="46"/>
  <c r="AQ4" i="46"/>
  <c r="AQ5" i="46"/>
  <c r="AQ6" i="46"/>
  <c r="AQ7" i="46"/>
  <c r="AQ8" i="46"/>
  <c r="AQ9" i="46"/>
  <c r="AQ10" i="46"/>
  <c r="AQ11" i="46"/>
  <c r="AQ12" i="46"/>
  <c r="AQ13" i="46"/>
  <c r="AQ14" i="46"/>
  <c r="AQ15" i="46"/>
  <c r="AQ16" i="46"/>
  <c r="AQ17" i="46"/>
  <c r="AQ18" i="46"/>
  <c r="AQ19" i="46"/>
  <c r="AQ20" i="46"/>
  <c r="AQ21" i="46"/>
  <c r="AQ22" i="46"/>
  <c r="AQ23" i="46"/>
  <c r="AQ24" i="46"/>
  <c r="AQ25" i="46"/>
  <c r="AQ26" i="46"/>
  <c r="AQ27" i="46"/>
  <c r="AQ28" i="46"/>
  <c r="AQ29" i="46"/>
  <c r="AQ30" i="46"/>
  <c r="AQ31" i="46"/>
  <c r="AQ32" i="46"/>
  <c r="AQ33" i="46"/>
  <c r="AQ34" i="46"/>
  <c r="AQ35" i="46"/>
  <c r="AQ36" i="46"/>
  <c r="A41" i="46"/>
  <c r="AP1" i="46"/>
  <c r="AP2" i="46"/>
  <c r="AP3" i="46"/>
  <c r="AP4" i="46"/>
  <c r="AP5" i="46"/>
  <c r="AP6" i="46"/>
  <c r="AP7" i="46"/>
  <c r="AP8" i="46"/>
  <c r="AP9" i="46"/>
  <c r="AP10" i="46"/>
  <c r="AP11" i="46"/>
  <c r="AP12" i="46"/>
  <c r="AP13" i="46"/>
  <c r="AP14" i="46"/>
  <c r="AP15" i="46"/>
  <c r="AP16" i="46"/>
  <c r="AP17" i="46"/>
  <c r="AP18" i="46"/>
  <c r="AP19" i="46"/>
  <c r="AP20" i="46"/>
  <c r="AP21" i="46"/>
  <c r="AP22" i="46"/>
  <c r="AP23" i="46"/>
  <c r="AP24" i="46"/>
  <c r="AP25" i="46"/>
  <c r="AP26" i="46"/>
  <c r="AP27" i="46"/>
  <c r="AP28" i="46"/>
  <c r="AP29" i="46"/>
  <c r="AP30" i="46"/>
  <c r="AP31" i="46"/>
  <c r="AP32" i="46"/>
  <c r="AP33" i="46"/>
  <c r="AP34" i="46"/>
  <c r="AP35" i="46"/>
  <c r="AP36" i="46"/>
  <c r="A40" i="46"/>
  <c r="AO1" i="46"/>
  <c r="AO2" i="46"/>
  <c r="AO3" i="46"/>
  <c r="AO4" i="46"/>
  <c r="AO5" i="46"/>
  <c r="AO6" i="46"/>
  <c r="AO7" i="46"/>
  <c r="AO8" i="46"/>
  <c r="AO9" i="46"/>
  <c r="AO10" i="46"/>
  <c r="AO11" i="46"/>
  <c r="AO12" i="46"/>
  <c r="AO13" i="46"/>
  <c r="AO14" i="46"/>
  <c r="AO15" i="46"/>
  <c r="AO16" i="46"/>
  <c r="AO17" i="46"/>
  <c r="AO18" i="46"/>
  <c r="AO19" i="46"/>
  <c r="AO20" i="46"/>
  <c r="AO21" i="46"/>
  <c r="AO22" i="46"/>
  <c r="AO23" i="46"/>
  <c r="AO24" i="46"/>
  <c r="AO25" i="46"/>
  <c r="AO26" i="46"/>
  <c r="AO27" i="46"/>
  <c r="AO28" i="46"/>
  <c r="AO29" i="46"/>
  <c r="AO30" i="46"/>
  <c r="AO31" i="46"/>
  <c r="AO32" i="46"/>
  <c r="AO33" i="46"/>
  <c r="AO34" i="46"/>
  <c r="AO35" i="46"/>
  <c r="AO36" i="46"/>
  <c r="A39" i="46"/>
  <c r="AN1" i="46"/>
  <c r="AN2" i="46"/>
  <c r="AN3" i="46"/>
  <c r="AN4" i="46"/>
  <c r="AN5" i="46"/>
  <c r="AN6" i="46"/>
  <c r="AN7" i="46"/>
  <c r="AN8" i="46"/>
  <c r="AN9" i="46"/>
  <c r="AN10" i="46"/>
  <c r="AN11" i="46"/>
  <c r="AN12" i="46"/>
  <c r="AN13" i="46"/>
  <c r="AN14" i="46"/>
  <c r="AN15" i="46"/>
  <c r="AN16" i="46"/>
  <c r="AN17" i="46"/>
  <c r="AN18" i="46"/>
  <c r="AN19" i="46"/>
  <c r="AN20" i="46"/>
  <c r="AN21" i="46"/>
  <c r="AN22" i="46"/>
  <c r="AN23" i="46"/>
  <c r="AN24" i="46"/>
  <c r="AN25" i="46"/>
  <c r="AN26" i="46"/>
  <c r="AN27" i="46"/>
  <c r="AN28" i="46"/>
  <c r="AN29" i="46"/>
  <c r="AN30" i="46"/>
  <c r="AN31" i="46"/>
  <c r="AN32" i="46"/>
  <c r="AN33" i="46"/>
  <c r="AN34" i="46"/>
  <c r="AN35" i="46"/>
  <c r="AN36" i="46"/>
  <c r="A38" i="46"/>
  <c r="AM1" i="46"/>
  <c r="AM2" i="46"/>
  <c r="AM3" i="46"/>
  <c r="AM4" i="46"/>
  <c r="AM5" i="46"/>
  <c r="AM6" i="46"/>
  <c r="AM7" i="46"/>
  <c r="AM8" i="46"/>
  <c r="AM9" i="46"/>
  <c r="AM10" i="46"/>
  <c r="AM11" i="46"/>
  <c r="AM12" i="46"/>
  <c r="AM13" i="46"/>
  <c r="AM14" i="46"/>
  <c r="AM15" i="46"/>
  <c r="AM16" i="46"/>
  <c r="AM17" i="46"/>
  <c r="AM18" i="46"/>
  <c r="AM19" i="46"/>
  <c r="AM20" i="46"/>
  <c r="AM21" i="46"/>
  <c r="AM22" i="46"/>
  <c r="AM23" i="46"/>
  <c r="AM24" i="46"/>
  <c r="AM25" i="46"/>
  <c r="AM26" i="46"/>
  <c r="AM27" i="46"/>
  <c r="AM28" i="46"/>
  <c r="AM29" i="46"/>
  <c r="AM30" i="46"/>
  <c r="AM31" i="46"/>
  <c r="AM32" i="46"/>
  <c r="AM33" i="46"/>
  <c r="AM34" i="46"/>
  <c r="AM35" i="46"/>
  <c r="AM36" i="46"/>
  <c r="A37" i="46"/>
  <c r="AL1" i="46"/>
  <c r="AL2" i="46"/>
  <c r="AL3" i="46"/>
  <c r="AL4" i="46"/>
  <c r="AL5" i="46"/>
  <c r="AL6" i="46"/>
  <c r="AL7" i="46"/>
  <c r="AL8" i="46"/>
  <c r="AL9" i="46"/>
  <c r="AL10" i="46"/>
  <c r="AL11" i="46"/>
  <c r="AL12" i="46"/>
  <c r="AL13" i="46"/>
  <c r="AL14" i="46"/>
  <c r="AL15" i="46"/>
  <c r="AL16" i="46"/>
  <c r="AL17" i="46"/>
  <c r="AL18" i="46"/>
  <c r="AL19" i="46"/>
  <c r="AL20" i="46"/>
  <c r="AL21" i="46"/>
  <c r="AL22" i="46"/>
  <c r="AL23" i="46"/>
  <c r="AL24" i="46"/>
  <c r="AL25" i="46"/>
  <c r="AL26" i="46"/>
  <c r="AL27" i="46"/>
  <c r="AL28" i="46"/>
  <c r="AL29" i="46"/>
  <c r="AL30" i="46"/>
  <c r="AL31" i="46"/>
  <c r="AL32" i="46"/>
  <c r="AL33" i="46"/>
  <c r="AL34" i="46"/>
  <c r="AL35" i="46"/>
  <c r="AL36" i="46"/>
  <c r="AL37" i="46"/>
  <c r="AL38" i="46"/>
  <c r="AL39" i="46"/>
  <c r="AL40" i="46"/>
  <c r="AL41" i="46"/>
  <c r="AL42" i="46"/>
  <c r="AL43" i="46"/>
  <c r="AL44" i="46"/>
  <c r="AL45" i="46"/>
  <c r="AL46" i="46"/>
  <c r="AL47" i="46"/>
  <c r="AL48" i="46"/>
  <c r="AL49" i="46"/>
  <c r="AL50" i="46"/>
  <c r="AL51" i="46"/>
  <c r="AL52" i="46"/>
  <c r="AL53" i="46"/>
  <c r="AL54" i="46"/>
  <c r="AL55" i="46"/>
  <c r="AL56" i="46"/>
  <c r="AL57" i="46"/>
  <c r="AL58" i="46"/>
  <c r="AL59" i="46"/>
  <c r="AL60" i="46"/>
  <c r="AL61" i="46"/>
  <c r="AL62" i="46"/>
  <c r="AL63" i="46"/>
  <c r="AL64" i="46"/>
  <c r="AL65" i="46"/>
  <c r="AL66" i="46"/>
  <c r="AL67" i="46"/>
  <c r="AL68" i="46"/>
  <c r="AL69" i="46"/>
  <c r="AL70" i="46"/>
  <c r="AL71" i="46"/>
  <c r="AL72" i="46"/>
  <c r="AL73" i="46"/>
  <c r="AL74" i="46"/>
  <c r="AL75" i="46"/>
  <c r="AL76" i="46"/>
  <c r="AL77" i="46"/>
  <c r="AL78" i="46"/>
  <c r="AL79" i="46"/>
  <c r="AL80" i="46"/>
  <c r="AL81" i="46"/>
  <c r="AL82" i="46"/>
  <c r="AL83" i="46"/>
  <c r="AL84" i="46"/>
  <c r="AL85" i="46"/>
  <c r="AL86" i="46"/>
  <c r="A36" i="46"/>
  <c r="AK1" i="46"/>
  <c r="AK2" i="46"/>
  <c r="AK3" i="46"/>
  <c r="AK4" i="46"/>
  <c r="AK5" i="46"/>
  <c r="AK6" i="46"/>
  <c r="AK7" i="46"/>
  <c r="AK8" i="46"/>
  <c r="AK9" i="46"/>
  <c r="AK10" i="46"/>
  <c r="AK11" i="46"/>
  <c r="AK12" i="46"/>
  <c r="AK13" i="46"/>
  <c r="AK14" i="46"/>
  <c r="AK15" i="46"/>
  <c r="AK16" i="46"/>
  <c r="AK17" i="46"/>
  <c r="AK18" i="46"/>
  <c r="AK19" i="46"/>
  <c r="AK20" i="46"/>
  <c r="AK21" i="46"/>
  <c r="AK22" i="46"/>
  <c r="AK23" i="46"/>
  <c r="AK24" i="46"/>
  <c r="AK25" i="46"/>
  <c r="AK26" i="46"/>
  <c r="AK27" i="46"/>
  <c r="AK28" i="46"/>
  <c r="AK29" i="46"/>
  <c r="AK30" i="46"/>
  <c r="AK31" i="46"/>
  <c r="AK32" i="46"/>
  <c r="AK33" i="46"/>
  <c r="AK34" i="46"/>
  <c r="AK35" i="46"/>
  <c r="AK36" i="46"/>
  <c r="AK37" i="46"/>
  <c r="AK38" i="46"/>
  <c r="AK39" i="46"/>
  <c r="AK40" i="46"/>
  <c r="AK41" i="46"/>
  <c r="AK42" i="46"/>
  <c r="AK43" i="46"/>
  <c r="AK44" i="46"/>
  <c r="AK45" i="46"/>
  <c r="AK46" i="46"/>
  <c r="AK47" i="46"/>
  <c r="AK48" i="46"/>
  <c r="AK49" i="46"/>
  <c r="AK50" i="46"/>
  <c r="AK51" i="46"/>
  <c r="AK52" i="46"/>
  <c r="AK53" i="46"/>
  <c r="AK54" i="46"/>
  <c r="AK55" i="46"/>
  <c r="AK56" i="46"/>
  <c r="AK57" i="46"/>
  <c r="AK58" i="46"/>
  <c r="AK59" i="46"/>
  <c r="AK60" i="46"/>
  <c r="AK61" i="46"/>
  <c r="AK62" i="46"/>
  <c r="AK63" i="46"/>
  <c r="AK64" i="46"/>
  <c r="AK65" i="46"/>
  <c r="AK66" i="46"/>
  <c r="AK67" i="46"/>
  <c r="AK68" i="46"/>
  <c r="AK69" i="46"/>
  <c r="AK70" i="46"/>
  <c r="AK71" i="46"/>
  <c r="AK72" i="46"/>
  <c r="AK73" i="46"/>
  <c r="AK74" i="46"/>
  <c r="AK75" i="46"/>
  <c r="AK76" i="46"/>
  <c r="AK77" i="46"/>
  <c r="AK78" i="46"/>
  <c r="AK79" i="46"/>
  <c r="AK80" i="46"/>
  <c r="AK81" i="46"/>
  <c r="AK82" i="46"/>
  <c r="AK83" i="46"/>
  <c r="AK84" i="46"/>
  <c r="AK85" i="46"/>
  <c r="AK86" i="46"/>
  <c r="A35" i="46"/>
  <c r="AJ1" i="46"/>
  <c r="AJ3" i="46"/>
  <c r="AJ4" i="46"/>
  <c r="AJ6" i="46"/>
  <c r="AJ7" i="46"/>
  <c r="AJ8" i="46"/>
  <c r="AJ9" i="46"/>
  <c r="AJ10" i="46"/>
  <c r="AJ11" i="46"/>
  <c r="AJ12" i="46"/>
  <c r="AJ13" i="46"/>
  <c r="AJ14" i="46"/>
  <c r="AJ15" i="46"/>
  <c r="AJ16" i="46"/>
  <c r="AJ17" i="46"/>
  <c r="AJ18" i="46"/>
  <c r="AJ19" i="46"/>
  <c r="AJ20" i="46"/>
  <c r="AJ21" i="46"/>
  <c r="AJ22" i="46"/>
  <c r="AJ23" i="46"/>
  <c r="AJ24" i="46"/>
  <c r="AJ25" i="46"/>
  <c r="AJ26" i="46"/>
  <c r="AJ27" i="46"/>
  <c r="AJ28" i="46"/>
  <c r="AJ29" i="46"/>
  <c r="AJ30" i="46"/>
  <c r="AJ31" i="46"/>
  <c r="AJ32" i="46"/>
  <c r="AJ33" i="46"/>
  <c r="AJ34" i="46"/>
  <c r="AJ35" i="46"/>
  <c r="AJ36" i="46"/>
  <c r="AJ37" i="46"/>
  <c r="AJ38" i="46"/>
  <c r="AJ39" i="46"/>
  <c r="AJ40" i="46"/>
  <c r="AJ41" i="46"/>
  <c r="AJ42" i="46"/>
  <c r="AJ43" i="46"/>
  <c r="AJ44" i="46"/>
  <c r="AJ45" i="46"/>
  <c r="AJ46" i="46"/>
  <c r="AJ47" i="46"/>
  <c r="AJ48" i="46"/>
  <c r="AJ60" i="46"/>
  <c r="AJ61" i="46"/>
  <c r="AJ62" i="46"/>
  <c r="AJ63" i="46"/>
  <c r="AJ64" i="46"/>
  <c r="AJ65" i="46"/>
  <c r="AJ66" i="46"/>
  <c r="AJ67" i="46"/>
  <c r="AJ68" i="46"/>
  <c r="AJ69" i="46"/>
  <c r="AJ70" i="46"/>
  <c r="AJ71" i="46"/>
  <c r="AJ72" i="46"/>
  <c r="AJ73" i="46"/>
  <c r="AJ74" i="46"/>
  <c r="AJ75" i="46"/>
  <c r="AJ76" i="46"/>
  <c r="AJ77" i="46"/>
  <c r="AJ78" i="46"/>
  <c r="AJ79" i="46"/>
  <c r="AJ80" i="46"/>
  <c r="AJ81" i="46"/>
  <c r="AJ82" i="46"/>
  <c r="AJ83" i="46"/>
  <c r="AJ84" i="46"/>
  <c r="AJ85" i="46"/>
  <c r="AJ86" i="46"/>
  <c r="AI1" i="46"/>
  <c r="AI2" i="46"/>
  <c r="AI3" i="46"/>
  <c r="AI4" i="46"/>
  <c r="AI5" i="46"/>
  <c r="AI6" i="46"/>
  <c r="AI7" i="46"/>
  <c r="AI8" i="46"/>
  <c r="AI9" i="46"/>
  <c r="AI10" i="46"/>
  <c r="AI11" i="46"/>
  <c r="AI12" i="46"/>
  <c r="AI13" i="46"/>
  <c r="AI14" i="46"/>
  <c r="AI15" i="46"/>
  <c r="AI16" i="46"/>
  <c r="AI17" i="46"/>
  <c r="AI18" i="46"/>
  <c r="AI19" i="46"/>
  <c r="AI20" i="46"/>
  <c r="AI21" i="46"/>
  <c r="AI22" i="46"/>
  <c r="AI23" i="46"/>
  <c r="AI24" i="46"/>
  <c r="AI25" i="46"/>
  <c r="AI26" i="46"/>
  <c r="AI27" i="46"/>
  <c r="AI28" i="46"/>
  <c r="AI29" i="46"/>
  <c r="AI30" i="46"/>
  <c r="AI31" i="46"/>
  <c r="AI32" i="46"/>
  <c r="AI33" i="46"/>
  <c r="AI34" i="46"/>
  <c r="AI35" i="46"/>
  <c r="AI36" i="46"/>
  <c r="AI37" i="46"/>
  <c r="AI38" i="46"/>
  <c r="AI39" i="46"/>
  <c r="AI40" i="46"/>
  <c r="AI41" i="46"/>
  <c r="AI42" i="46"/>
  <c r="AI43" i="46"/>
  <c r="AI44" i="46"/>
  <c r="AI45" i="46"/>
  <c r="AI46" i="46"/>
  <c r="AI47" i="46"/>
  <c r="AI48" i="46"/>
  <c r="AI49" i="46"/>
  <c r="AI50" i="46"/>
  <c r="AI51" i="46"/>
  <c r="AI52" i="46"/>
  <c r="AI53" i="46"/>
  <c r="AI54" i="46"/>
  <c r="AI55" i="46"/>
  <c r="AI56" i="46"/>
  <c r="AI57" i="46"/>
  <c r="AI58" i="46"/>
  <c r="AI59" i="46"/>
  <c r="AI60" i="46"/>
  <c r="AI61" i="46"/>
  <c r="AI62" i="46"/>
  <c r="AI63" i="46"/>
  <c r="AI64" i="46"/>
  <c r="AI65" i="46"/>
  <c r="AI66" i="46"/>
  <c r="AI67" i="46"/>
  <c r="AI68" i="46"/>
  <c r="AI69" i="46"/>
  <c r="AI70" i="46"/>
  <c r="AI71" i="46"/>
  <c r="AI72" i="46"/>
  <c r="AI73" i="46"/>
  <c r="AI74" i="46"/>
  <c r="AI75" i="46"/>
  <c r="AI76" i="46"/>
  <c r="AI77" i="46"/>
  <c r="AI78" i="46"/>
  <c r="AI79" i="46"/>
  <c r="AI80" i="46"/>
  <c r="AI81" i="46"/>
  <c r="AI82" i="46"/>
  <c r="AI83" i="46"/>
  <c r="AI84" i="46"/>
  <c r="AI85" i="46"/>
  <c r="AI86" i="46"/>
  <c r="AI87" i="46"/>
  <c r="AI88" i="46"/>
  <c r="AI89" i="46"/>
  <c r="AI90" i="46"/>
  <c r="AI91" i="46"/>
  <c r="AI92" i="46"/>
  <c r="AI93" i="46"/>
  <c r="AI94" i="46"/>
  <c r="AI95" i="46"/>
  <c r="AI96" i="46"/>
  <c r="AI97" i="46"/>
  <c r="AI98" i="46"/>
  <c r="AI99" i="46"/>
  <c r="AI100" i="46"/>
  <c r="AI101" i="46"/>
  <c r="AI102" i="46"/>
  <c r="AI103" i="46"/>
  <c r="AI104" i="46"/>
  <c r="AI105" i="46"/>
  <c r="AI106" i="46"/>
  <c r="AI107" i="46"/>
  <c r="AI108" i="46"/>
  <c r="AI109" i="46"/>
  <c r="AI110" i="46"/>
  <c r="AI111" i="46"/>
  <c r="AI112" i="46"/>
  <c r="AI113" i="46"/>
  <c r="AI114" i="46"/>
  <c r="AI115" i="46"/>
  <c r="AI116" i="46"/>
  <c r="AI117" i="46"/>
  <c r="AI118" i="46"/>
  <c r="AI119" i="46"/>
  <c r="AI120" i="46"/>
  <c r="AI121" i="46"/>
  <c r="AI122" i="46"/>
  <c r="AI123" i="46"/>
  <c r="AI124" i="46"/>
  <c r="AI125" i="46"/>
  <c r="AI126" i="46"/>
  <c r="AI127" i="46"/>
  <c r="AI128" i="46"/>
  <c r="AI129" i="46"/>
  <c r="AI130" i="46"/>
  <c r="AI131" i="46"/>
  <c r="AI132" i="46"/>
  <c r="AI133" i="46"/>
  <c r="AI134" i="46"/>
  <c r="AI135" i="46"/>
  <c r="AI136" i="46"/>
  <c r="AI137" i="46"/>
  <c r="AI138" i="46"/>
  <c r="AI139" i="46"/>
  <c r="AI140" i="46"/>
  <c r="AI141" i="46"/>
  <c r="AI142" i="46"/>
  <c r="AI143" i="46"/>
  <c r="AI144" i="46"/>
  <c r="AI145" i="46"/>
  <c r="AI146" i="46"/>
  <c r="AI147" i="46"/>
  <c r="AI148" i="46"/>
  <c r="AI149" i="46"/>
  <c r="AI150" i="46"/>
  <c r="AI151" i="46"/>
  <c r="AI152" i="46"/>
  <c r="AI153" i="46"/>
  <c r="AI154" i="46"/>
  <c r="AI155" i="46"/>
  <c r="AI156" i="46"/>
  <c r="AI157" i="46"/>
  <c r="AI158" i="46"/>
  <c r="AI159" i="46"/>
  <c r="AI160" i="46"/>
  <c r="AI161" i="46"/>
  <c r="AI162" i="46"/>
  <c r="AI163" i="46"/>
  <c r="AI164" i="46"/>
  <c r="AI165" i="46"/>
  <c r="AI166" i="46"/>
  <c r="AI167" i="46"/>
  <c r="AI168" i="46"/>
  <c r="AI169" i="46"/>
  <c r="AI170" i="46"/>
  <c r="AI171" i="46"/>
  <c r="AI172" i="46"/>
  <c r="AI173" i="46"/>
  <c r="AI174" i="46"/>
  <c r="AI175" i="46"/>
  <c r="AI176" i="46"/>
  <c r="AI177" i="46"/>
  <c r="AI178" i="46"/>
  <c r="AI179" i="46"/>
  <c r="AI180" i="46"/>
  <c r="AI181" i="46"/>
  <c r="AI182" i="46"/>
  <c r="AI183" i="46"/>
  <c r="AI184" i="46"/>
  <c r="AI185" i="46"/>
  <c r="AI186" i="46"/>
  <c r="AI187" i="46"/>
  <c r="AI188" i="46"/>
  <c r="AI189" i="46"/>
  <c r="AI190" i="46"/>
  <c r="AI191" i="46"/>
  <c r="AI192" i="46"/>
  <c r="AI193" i="46"/>
  <c r="AI194" i="46"/>
  <c r="AI195" i="46"/>
  <c r="AI196" i="46"/>
  <c r="AI197" i="46"/>
  <c r="AI198" i="46"/>
  <c r="AI199" i="46"/>
  <c r="AI200" i="46"/>
  <c r="AI201" i="46"/>
  <c r="AI202" i="46"/>
  <c r="AI203" i="46"/>
  <c r="AI204" i="46"/>
  <c r="AI205" i="46"/>
  <c r="AI206" i="46"/>
  <c r="AI207" i="46"/>
  <c r="AI208" i="46"/>
  <c r="AI209" i="46"/>
  <c r="AI210" i="46"/>
  <c r="AI211" i="46"/>
  <c r="AI212" i="46"/>
  <c r="AI213" i="46"/>
  <c r="AI214" i="46"/>
  <c r="AI215" i="46"/>
  <c r="AI216" i="46"/>
  <c r="AI217" i="46"/>
  <c r="AI218" i="46"/>
  <c r="AI219" i="46"/>
  <c r="AI220" i="46"/>
  <c r="AI221" i="46"/>
  <c r="AE1" i="46"/>
  <c r="AE2" i="46"/>
  <c r="AE3" i="46"/>
  <c r="AE4" i="46"/>
  <c r="AE5" i="46"/>
  <c r="AE6" i="46"/>
  <c r="AE7" i="46"/>
  <c r="AE8" i="46"/>
  <c r="AE9" i="46"/>
  <c r="AE10" i="46"/>
  <c r="AE11" i="46"/>
  <c r="AE12" i="46"/>
  <c r="AE13" i="46"/>
  <c r="AE15" i="46"/>
  <c r="AE16" i="46"/>
  <c r="AE17" i="46"/>
  <c r="AE18" i="46"/>
  <c r="U70" i="4"/>
  <c r="AE19" i="46"/>
  <c r="AE20" i="46"/>
  <c r="AE21" i="46"/>
  <c r="AE22" i="46"/>
  <c r="AE23" i="46"/>
  <c r="AE24" i="46"/>
  <c r="AE26" i="46"/>
  <c r="AE27" i="46"/>
  <c r="AE28" i="46"/>
  <c r="AE29" i="46"/>
  <c r="AE30" i="46"/>
  <c r="AE31" i="46"/>
  <c r="AE32" i="46"/>
  <c r="AE33" i="46"/>
  <c r="AE34" i="46"/>
  <c r="AE35" i="46"/>
  <c r="AE36" i="46"/>
  <c r="AE37" i="46"/>
  <c r="AE38" i="46"/>
  <c r="AE39" i="46"/>
  <c r="AE40" i="46"/>
  <c r="AE41" i="46"/>
  <c r="AE42" i="46"/>
  <c r="AE43" i="46"/>
  <c r="AE44" i="46"/>
  <c r="AE45" i="46"/>
  <c r="AE46" i="46"/>
  <c r="AE47" i="46"/>
  <c r="AE48" i="46"/>
  <c r="AE49" i="46"/>
  <c r="AE50" i="46"/>
  <c r="AE51" i="46"/>
  <c r="AE52" i="46"/>
  <c r="AE53" i="46"/>
  <c r="AE54" i="46"/>
  <c r="AE55" i="46"/>
  <c r="AE56" i="46"/>
  <c r="AE57" i="46"/>
  <c r="AE58" i="46"/>
  <c r="AE59" i="46"/>
  <c r="AE60" i="46"/>
  <c r="AE61" i="46"/>
  <c r="AE62" i="46"/>
  <c r="AE63" i="46"/>
  <c r="AE64" i="46"/>
  <c r="AE65" i="46"/>
  <c r="AE66" i="46"/>
  <c r="AE67" i="46"/>
  <c r="AE68" i="46"/>
  <c r="AE69" i="46"/>
  <c r="AE70" i="46"/>
  <c r="AE71" i="46"/>
  <c r="AE72" i="46"/>
  <c r="AE73" i="46"/>
  <c r="AE74" i="46"/>
  <c r="AE75" i="46"/>
  <c r="AE76" i="46"/>
  <c r="AE77" i="46"/>
  <c r="AE78" i="46"/>
  <c r="AE79" i="46"/>
  <c r="AE80" i="46"/>
  <c r="AE81" i="46"/>
  <c r="AE82" i="46"/>
  <c r="AE83" i="46"/>
  <c r="AE84" i="46"/>
  <c r="AE85" i="46"/>
  <c r="AE86" i="46"/>
  <c r="AE87" i="46"/>
  <c r="AE88" i="46"/>
  <c r="AE89" i="46"/>
  <c r="AE90" i="46"/>
  <c r="AE91" i="46"/>
  <c r="AE92" i="46"/>
  <c r="AE93" i="46"/>
  <c r="AE94" i="46"/>
  <c r="AE95" i="46"/>
  <c r="AE96" i="46"/>
  <c r="AE97" i="46"/>
  <c r="AE98" i="46"/>
  <c r="AE99" i="46"/>
  <c r="AE100" i="46"/>
  <c r="AE101" i="46"/>
  <c r="AE102" i="46"/>
  <c r="AE103" i="46"/>
  <c r="AE104" i="46"/>
  <c r="AE105" i="46"/>
  <c r="AE106" i="46"/>
  <c r="AE107" i="46"/>
  <c r="AE108" i="46"/>
  <c r="AE109" i="46"/>
  <c r="AE110" i="46"/>
  <c r="AE111" i="46"/>
  <c r="AE112" i="46"/>
  <c r="AE113" i="46"/>
  <c r="AE114" i="46"/>
  <c r="AE115" i="46"/>
  <c r="AE116" i="46"/>
  <c r="AE117" i="46"/>
  <c r="AE118" i="46"/>
  <c r="AE119" i="46"/>
  <c r="AE120" i="46"/>
  <c r="AE121" i="46"/>
  <c r="AE122" i="46"/>
  <c r="AE123" i="46"/>
  <c r="AE124" i="46"/>
  <c r="AE125" i="46"/>
  <c r="AE126" i="46"/>
  <c r="AE127" i="46"/>
  <c r="AE128" i="46"/>
  <c r="AE129" i="46"/>
  <c r="AE130" i="46"/>
  <c r="AE131" i="46"/>
  <c r="AE132" i="46"/>
  <c r="AE133" i="46"/>
  <c r="AE134" i="46"/>
  <c r="AE135" i="46"/>
  <c r="AE136" i="46"/>
  <c r="AE137" i="46"/>
  <c r="AE138" i="46"/>
  <c r="AE139" i="46"/>
  <c r="AE140" i="46"/>
  <c r="AE141" i="46"/>
  <c r="AE142" i="46"/>
  <c r="AE143" i="46"/>
  <c r="AE148" i="46"/>
  <c r="AE149" i="46"/>
  <c r="AE150" i="46"/>
  <c r="AE154" i="46"/>
  <c r="AE155" i="46"/>
  <c r="AE156" i="46"/>
  <c r="AE157" i="46"/>
  <c r="AE158" i="46"/>
  <c r="AE159" i="46"/>
  <c r="AE160" i="46"/>
  <c r="AE161" i="46"/>
  <c r="AE162" i="46"/>
  <c r="AE163" i="46"/>
  <c r="AE164" i="46"/>
  <c r="AE165" i="46"/>
  <c r="AE166" i="46"/>
  <c r="AE167" i="46"/>
  <c r="AE168" i="46"/>
  <c r="AE169" i="46"/>
  <c r="AE170" i="46"/>
  <c r="AE171" i="46"/>
  <c r="AE172" i="46"/>
  <c r="AE173" i="46"/>
  <c r="AE174" i="46"/>
  <c r="AE175" i="46"/>
  <c r="AE176" i="46"/>
  <c r="AE177" i="46"/>
  <c r="AE178" i="46"/>
  <c r="AE179" i="46"/>
  <c r="AE180" i="46"/>
  <c r="AE181" i="46"/>
  <c r="AE182" i="46"/>
  <c r="AE183" i="46"/>
  <c r="AE184" i="46"/>
  <c r="AE185" i="46"/>
  <c r="AE186" i="46"/>
  <c r="AE187" i="46"/>
  <c r="AE188" i="46"/>
  <c r="AE189" i="46"/>
  <c r="AE190" i="46"/>
  <c r="AE191" i="46"/>
  <c r="AE192" i="46"/>
  <c r="AE193" i="46"/>
  <c r="AE194" i="46"/>
  <c r="AE195" i="46"/>
  <c r="AE196" i="46"/>
  <c r="AE197" i="46"/>
  <c r="AE198" i="46"/>
  <c r="AE199" i="46"/>
  <c r="AE200" i="46"/>
  <c r="AE201" i="46"/>
  <c r="AE202" i="46"/>
  <c r="AE203" i="46"/>
  <c r="AE204" i="46"/>
  <c r="AE205" i="46"/>
  <c r="AE206" i="46"/>
  <c r="AE207" i="46"/>
  <c r="AE208" i="46"/>
  <c r="AE209" i="46"/>
  <c r="AE210" i="46"/>
  <c r="AE211" i="46"/>
  <c r="AE212" i="46"/>
  <c r="AE213" i="46"/>
  <c r="AE214" i="46"/>
  <c r="AE215" i="46"/>
  <c r="AE216" i="46"/>
  <c r="AE217" i="46"/>
  <c r="AE218" i="46"/>
  <c r="AE219" i="46"/>
  <c r="AE220" i="46"/>
  <c r="AE221" i="46"/>
  <c r="AE222" i="46"/>
  <c r="AE223" i="46"/>
  <c r="AE224" i="46"/>
  <c r="AE225" i="46"/>
  <c r="AE226" i="46"/>
  <c r="AE227" i="46"/>
  <c r="AE228" i="46"/>
  <c r="AE229" i="46"/>
  <c r="AE230" i="46"/>
  <c r="AE231" i="46"/>
  <c r="AE232" i="46"/>
  <c r="AE233" i="46"/>
  <c r="AE234" i="46"/>
  <c r="AE235" i="46"/>
  <c r="AE236" i="46"/>
  <c r="AE237" i="46"/>
  <c r="AE238" i="46"/>
  <c r="AE239" i="46"/>
  <c r="AE240" i="46"/>
  <c r="AE241" i="46"/>
  <c r="AE242" i="46"/>
  <c r="AE243" i="46"/>
  <c r="AE244" i="46"/>
  <c r="AE245" i="46"/>
  <c r="AE246" i="46"/>
  <c r="AE247" i="46"/>
  <c r="AE248" i="46"/>
  <c r="AE249" i="46"/>
  <c r="AE250" i="46"/>
  <c r="AE251" i="46"/>
  <c r="AE252" i="46"/>
  <c r="AE253" i="46"/>
  <c r="AE254" i="46"/>
  <c r="AE255" i="46"/>
  <c r="AE256" i="46"/>
  <c r="AE257" i="46"/>
  <c r="AE258" i="46"/>
  <c r="AE259" i="46"/>
  <c r="AE260" i="46"/>
  <c r="AE261" i="46"/>
  <c r="AE262" i="46"/>
  <c r="AE263" i="46"/>
  <c r="AE264" i="46"/>
  <c r="AE265" i="46"/>
  <c r="AE266" i="46"/>
  <c r="AE267" i="46"/>
  <c r="AE268" i="46"/>
  <c r="AE269" i="46"/>
  <c r="AE270" i="46"/>
  <c r="AE271" i="46"/>
  <c r="AE272" i="46"/>
  <c r="AE273" i="46"/>
  <c r="AE274" i="46"/>
  <c r="AE275" i="46"/>
  <c r="AE276" i="46"/>
  <c r="AE277" i="46"/>
  <c r="AE278" i="46"/>
  <c r="AE279" i="46"/>
  <c r="AE280" i="46"/>
  <c r="AE281" i="46"/>
  <c r="AE282" i="46"/>
  <c r="AE283" i="46"/>
  <c r="AE284" i="46"/>
  <c r="AE285" i="46"/>
  <c r="AE286" i="46"/>
  <c r="AE287" i="46"/>
  <c r="AE288" i="46"/>
  <c r="AE289" i="46"/>
  <c r="AE290" i="46"/>
  <c r="AE291" i="46"/>
  <c r="AE292" i="46"/>
  <c r="AE293" i="46"/>
  <c r="AE294" i="46"/>
  <c r="AE295" i="46"/>
  <c r="AE296" i="46"/>
  <c r="AE297" i="46"/>
  <c r="AE298" i="46"/>
  <c r="AE299" i="46"/>
  <c r="AE300" i="46"/>
  <c r="AE301" i="46"/>
  <c r="AE302" i="46"/>
  <c r="AE303" i="46"/>
  <c r="AE304" i="46"/>
  <c r="AE305" i="46"/>
  <c r="AE306" i="46"/>
  <c r="AE307" i="46"/>
  <c r="AE308" i="46"/>
  <c r="AE309" i="46"/>
  <c r="AE310" i="46"/>
  <c r="AE311" i="46"/>
  <c r="AE312" i="46"/>
  <c r="AE313" i="46"/>
  <c r="AE314" i="46"/>
  <c r="AE315" i="46"/>
  <c r="AE316" i="46"/>
  <c r="AE317" i="46"/>
  <c r="AE318" i="46"/>
  <c r="AE319" i="46"/>
  <c r="AE320" i="46"/>
  <c r="AE321" i="46"/>
  <c r="AE322" i="46"/>
  <c r="AE323" i="46"/>
  <c r="AE324" i="46"/>
  <c r="AE325" i="46"/>
  <c r="AE326" i="46"/>
  <c r="AE327" i="46"/>
  <c r="AE328" i="46"/>
  <c r="AE329" i="46"/>
  <c r="AE330" i="46"/>
  <c r="AE331" i="46"/>
  <c r="AE332" i="46"/>
  <c r="AE333" i="46"/>
  <c r="AE334" i="46"/>
  <c r="AE335" i="46"/>
  <c r="AE336" i="46"/>
  <c r="AE337" i="46"/>
  <c r="AE338" i="46"/>
  <c r="AE339" i="46"/>
  <c r="AE340" i="46"/>
  <c r="AE341" i="46"/>
  <c r="AE342" i="46"/>
  <c r="AE343" i="46"/>
  <c r="AE344" i="46"/>
  <c r="AE345" i="46"/>
  <c r="AE346" i="46"/>
  <c r="AE347" i="46"/>
  <c r="AE348" i="46"/>
  <c r="AE349" i="46"/>
  <c r="AE350" i="46"/>
  <c r="AE351" i="46"/>
  <c r="AE352" i="46"/>
  <c r="AE353" i="46"/>
  <c r="AE354" i="46"/>
  <c r="AE355" i="46"/>
  <c r="AE356" i="46"/>
  <c r="AE357" i="46"/>
  <c r="AE358" i="46"/>
  <c r="AE359" i="46"/>
  <c r="AE360" i="46"/>
  <c r="AE361" i="46"/>
  <c r="AE362" i="46"/>
  <c r="AE363" i="46"/>
  <c r="AE364" i="46"/>
  <c r="AE365" i="46"/>
  <c r="AE366" i="46"/>
  <c r="AE367" i="46"/>
  <c r="AE368" i="46"/>
  <c r="AE369" i="46"/>
  <c r="AE370" i="46"/>
  <c r="AE371" i="46"/>
  <c r="AE372" i="46"/>
  <c r="AE373" i="46"/>
  <c r="AE374" i="46"/>
  <c r="AE375" i="46"/>
  <c r="AE376" i="46"/>
  <c r="AE377" i="46"/>
  <c r="AE378" i="46"/>
  <c r="AE379" i="46"/>
  <c r="AE380" i="46"/>
  <c r="AE381" i="46"/>
  <c r="AE382" i="46"/>
  <c r="AE383" i="46"/>
  <c r="AE384" i="46"/>
  <c r="AE385" i="46"/>
  <c r="AE386" i="46"/>
  <c r="AE387" i="46"/>
  <c r="AE388" i="46"/>
  <c r="AE389" i="46"/>
  <c r="AE390" i="46"/>
  <c r="AE391" i="46"/>
  <c r="AE392" i="46"/>
  <c r="AE393" i="46"/>
  <c r="AE394" i="46"/>
  <c r="AE395" i="46"/>
  <c r="AE396" i="46"/>
  <c r="AE397" i="46"/>
  <c r="AE398" i="46"/>
  <c r="AE399" i="46"/>
  <c r="AE400" i="46"/>
  <c r="AE401" i="46"/>
  <c r="AE402" i="46"/>
  <c r="AE403" i="46"/>
  <c r="AE404" i="46"/>
  <c r="AE405" i="46"/>
  <c r="AE406" i="46"/>
  <c r="AE407" i="46"/>
  <c r="AE408" i="46"/>
  <c r="AE409" i="46"/>
  <c r="AE410" i="46"/>
  <c r="AE411" i="46"/>
  <c r="AE412" i="46"/>
  <c r="AD1" i="46"/>
  <c r="AD2" i="46"/>
  <c r="AD3" i="46"/>
  <c r="AD4" i="46"/>
  <c r="AD5" i="46"/>
  <c r="AD6" i="46"/>
  <c r="AD7" i="46"/>
  <c r="AD8" i="46"/>
  <c r="AD9" i="46"/>
  <c r="AD10" i="46"/>
  <c r="AD11" i="46"/>
  <c r="AD12" i="46"/>
  <c r="AD13" i="46"/>
  <c r="AD14" i="46"/>
  <c r="AD15" i="46"/>
  <c r="AD16" i="46"/>
  <c r="AD17" i="46"/>
  <c r="AD18" i="46"/>
  <c r="AD19" i="46"/>
  <c r="AD20" i="46"/>
  <c r="AD21" i="46"/>
  <c r="AD22" i="46"/>
  <c r="AD23" i="46"/>
  <c r="AD24" i="46"/>
  <c r="AD25" i="46"/>
  <c r="AD26" i="46"/>
  <c r="AD27" i="46"/>
  <c r="AD28" i="46"/>
  <c r="AD29" i="46"/>
  <c r="AD30" i="46"/>
  <c r="AD34" i="46"/>
  <c r="AD35" i="46"/>
  <c r="AD36" i="46"/>
  <c r="AD37" i="46"/>
  <c r="AD38" i="46"/>
  <c r="AD39" i="46"/>
  <c r="AD40" i="46"/>
  <c r="AD41" i="46"/>
  <c r="AD42" i="46"/>
  <c r="AD43" i="46"/>
  <c r="AD44" i="46"/>
  <c r="AD45" i="46"/>
  <c r="AD46" i="46"/>
  <c r="AD47" i="46"/>
  <c r="AD48" i="46"/>
  <c r="AD49" i="46"/>
  <c r="AD50" i="46"/>
  <c r="AD51" i="46"/>
  <c r="AD52" i="46"/>
  <c r="AD53" i="46"/>
  <c r="AD54" i="46"/>
  <c r="AD55" i="46"/>
  <c r="AD56" i="46"/>
  <c r="AD57" i="46"/>
  <c r="AD58" i="46"/>
  <c r="AD59" i="46"/>
  <c r="AD60" i="46"/>
  <c r="AD61" i="46"/>
  <c r="AD62" i="46"/>
  <c r="AD63" i="46"/>
  <c r="AD64" i="46"/>
  <c r="AD65" i="46"/>
  <c r="AD66" i="46"/>
  <c r="AD67" i="46"/>
  <c r="AD68" i="46"/>
  <c r="AD69" i="46"/>
  <c r="AD70" i="46"/>
  <c r="AD71" i="46"/>
  <c r="AD72" i="46"/>
  <c r="AD73" i="46"/>
  <c r="AD74" i="46"/>
  <c r="AD75" i="46"/>
  <c r="AD76" i="46"/>
  <c r="AD77" i="46"/>
  <c r="AD78" i="46"/>
  <c r="AD79" i="46"/>
  <c r="AD80" i="46"/>
  <c r="AD81" i="46"/>
  <c r="AD82" i="46"/>
  <c r="AD83" i="46"/>
  <c r="AD84" i="46"/>
  <c r="AD85" i="46"/>
  <c r="AD86" i="46"/>
  <c r="AD87" i="46"/>
  <c r="AD88" i="46"/>
  <c r="AD89" i="46"/>
  <c r="AD90" i="46"/>
  <c r="AD91" i="46"/>
  <c r="AD92" i="46"/>
  <c r="AD93" i="46"/>
  <c r="AD94" i="46"/>
  <c r="AD95" i="46"/>
  <c r="AD96" i="46"/>
  <c r="AD97" i="46"/>
  <c r="AD98" i="46"/>
  <c r="AD99" i="46"/>
  <c r="AD100" i="46"/>
  <c r="AD101" i="46"/>
  <c r="AD102" i="46"/>
  <c r="AD103" i="46"/>
  <c r="AD104" i="46"/>
  <c r="AD105" i="46"/>
  <c r="AD106" i="46"/>
  <c r="AD107" i="46"/>
  <c r="AD108" i="46"/>
  <c r="AD109" i="46"/>
  <c r="AD110" i="46"/>
  <c r="AD111" i="46"/>
  <c r="AD112" i="46"/>
  <c r="AD113" i="46"/>
  <c r="AD114" i="46"/>
  <c r="AD115" i="46"/>
  <c r="AD116" i="46"/>
  <c r="AD117" i="46"/>
  <c r="AD118" i="46"/>
  <c r="AD119" i="46"/>
  <c r="AD120" i="46"/>
  <c r="AD121" i="46"/>
  <c r="AD122" i="46"/>
  <c r="AD123" i="46"/>
  <c r="AD124" i="46"/>
  <c r="AD125" i="46"/>
  <c r="AD126" i="46"/>
  <c r="AD127" i="46"/>
  <c r="AD128" i="46"/>
  <c r="AD129" i="46"/>
  <c r="AD130" i="46"/>
  <c r="AD131" i="46"/>
  <c r="AD132" i="46"/>
  <c r="AD133" i="46"/>
  <c r="AD134" i="46"/>
  <c r="AD135" i="46"/>
  <c r="AD136" i="46"/>
  <c r="AD137" i="46"/>
  <c r="AD138" i="46"/>
  <c r="AD139" i="46"/>
  <c r="AD140" i="46"/>
  <c r="AD141" i="46"/>
  <c r="AD142" i="46"/>
  <c r="AD143" i="46"/>
  <c r="AD144" i="46"/>
  <c r="AD145" i="46"/>
  <c r="AD146" i="46"/>
  <c r="AD147" i="46"/>
  <c r="AD148" i="46"/>
  <c r="AD149" i="46"/>
  <c r="AD150" i="46"/>
  <c r="AD151" i="46"/>
  <c r="AD152" i="46"/>
  <c r="AD153" i="46"/>
  <c r="AD154" i="46"/>
  <c r="AD155" i="46"/>
  <c r="AD156" i="46"/>
  <c r="AD157" i="46"/>
  <c r="AD158" i="46"/>
  <c r="AD159" i="46"/>
  <c r="AD160" i="46"/>
  <c r="AD161" i="46"/>
  <c r="AD162" i="46"/>
  <c r="AD163" i="46"/>
  <c r="AD164" i="46"/>
  <c r="AD165" i="46"/>
  <c r="AD166" i="46"/>
  <c r="AD167" i="46"/>
  <c r="AD168" i="46"/>
  <c r="AD169" i="46"/>
  <c r="AD170" i="46"/>
  <c r="AD171" i="46"/>
  <c r="AD172" i="46"/>
  <c r="AD173" i="46"/>
  <c r="AD174" i="46"/>
  <c r="AD175" i="46"/>
  <c r="AD176" i="46"/>
  <c r="AD177" i="46"/>
  <c r="AD178" i="46"/>
  <c r="AD179" i="46"/>
  <c r="AD180" i="46"/>
  <c r="AD181" i="46"/>
  <c r="AD182" i="46"/>
  <c r="AD183" i="46"/>
  <c r="AD184" i="46"/>
  <c r="AD185" i="46"/>
  <c r="AD186" i="46"/>
  <c r="AD187" i="46"/>
  <c r="AD188" i="46"/>
  <c r="AD189" i="46"/>
  <c r="AD190" i="46"/>
  <c r="AD191" i="46"/>
  <c r="AD192" i="46"/>
  <c r="AD193" i="46"/>
  <c r="AD194" i="46"/>
  <c r="AD195" i="46"/>
  <c r="AD196" i="46"/>
  <c r="AD197" i="46"/>
  <c r="AD198" i="46"/>
  <c r="AD199" i="46"/>
  <c r="AD200" i="46"/>
  <c r="AD201" i="46"/>
  <c r="AD202" i="46"/>
  <c r="AD203" i="46"/>
  <c r="AD204" i="46"/>
  <c r="AD205" i="46"/>
  <c r="AD206" i="46"/>
  <c r="AD207" i="46"/>
  <c r="AD208" i="46"/>
  <c r="AD209" i="46"/>
  <c r="AD210" i="46"/>
  <c r="AD211" i="46"/>
  <c r="AD212" i="46"/>
  <c r="AD213" i="46"/>
  <c r="AD214" i="46"/>
  <c r="AD215" i="46"/>
  <c r="AD216" i="46"/>
  <c r="AD217" i="46"/>
  <c r="AD218" i="46"/>
  <c r="AD219" i="46"/>
  <c r="AD220" i="46"/>
  <c r="AD221" i="46"/>
  <c r="AD222" i="46"/>
  <c r="AD223" i="46"/>
  <c r="AD224" i="46"/>
  <c r="AD225" i="46"/>
  <c r="AD226" i="46"/>
  <c r="AD227" i="46"/>
  <c r="AD228" i="46"/>
  <c r="AD229" i="46"/>
  <c r="AD230" i="46"/>
  <c r="AD231" i="46"/>
  <c r="AD232" i="46"/>
  <c r="AD233" i="46"/>
  <c r="AD234" i="46"/>
  <c r="AD235" i="46"/>
  <c r="AD236" i="46"/>
  <c r="AD237" i="46"/>
  <c r="AD238" i="46"/>
  <c r="AD239" i="46"/>
  <c r="AD240" i="46"/>
  <c r="AD241" i="46"/>
  <c r="AD242" i="46"/>
  <c r="AD243" i="46"/>
  <c r="AD244" i="46"/>
  <c r="AD245" i="46"/>
  <c r="AD246" i="46"/>
  <c r="AD247" i="46"/>
  <c r="AD248" i="46"/>
  <c r="AD249" i="46"/>
  <c r="AD250" i="46"/>
  <c r="AD251" i="46"/>
  <c r="AD252" i="46"/>
  <c r="AD253" i="46"/>
  <c r="AD254" i="46"/>
  <c r="AD255" i="46"/>
  <c r="AD256" i="46"/>
  <c r="AD257" i="46"/>
  <c r="AD258" i="46"/>
  <c r="AD259" i="46"/>
  <c r="AD260" i="46"/>
  <c r="AD261" i="46"/>
  <c r="AD262" i="46"/>
  <c r="AD263" i="46"/>
  <c r="AD264" i="46"/>
  <c r="AD265" i="46"/>
  <c r="AD266" i="46"/>
  <c r="AD267" i="46"/>
  <c r="AD268" i="46"/>
  <c r="AD269" i="46"/>
  <c r="AD270" i="46"/>
  <c r="AD271" i="46"/>
  <c r="AD272" i="46"/>
  <c r="AD273" i="46"/>
  <c r="AD274" i="46"/>
  <c r="AD275" i="46"/>
  <c r="AD276" i="46"/>
  <c r="AD277" i="46"/>
  <c r="AD278" i="46"/>
  <c r="AD279" i="46"/>
  <c r="AD280" i="46"/>
  <c r="AD281" i="46"/>
  <c r="AD282" i="46"/>
  <c r="AD283" i="46"/>
  <c r="AD284" i="46"/>
  <c r="AD285" i="46"/>
  <c r="AD286" i="46"/>
  <c r="AD287" i="46"/>
  <c r="AD288" i="46"/>
  <c r="AD289" i="46"/>
  <c r="AD290" i="46"/>
  <c r="AD291" i="46"/>
  <c r="AD292" i="46"/>
  <c r="AD293" i="46"/>
  <c r="AD294" i="46"/>
  <c r="AD295" i="46"/>
  <c r="AD296" i="46"/>
  <c r="AD297" i="46"/>
  <c r="AD298" i="46"/>
  <c r="AD299" i="46"/>
  <c r="AD300" i="46"/>
  <c r="AD301" i="46"/>
  <c r="AD302" i="46"/>
  <c r="AD303" i="46"/>
  <c r="AD304" i="46"/>
  <c r="AD305" i="46"/>
  <c r="AD306" i="46"/>
  <c r="AD307" i="46"/>
  <c r="AD308" i="46"/>
  <c r="AD309" i="46"/>
  <c r="AD310" i="46"/>
  <c r="AD311" i="46"/>
  <c r="AD312" i="46"/>
  <c r="AD313" i="46"/>
  <c r="AD314" i="46"/>
  <c r="AD315" i="46"/>
  <c r="AD316" i="46"/>
  <c r="AD317" i="46"/>
  <c r="AD318" i="46"/>
  <c r="AD319" i="46"/>
  <c r="AD320" i="46"/>
  <c r="AD321" i="46"/>
  <c r="AD322" i="46"/>
  <c r="AD323" i="46"/>
  <c r="AD324" i="46"/>
  <c r="AD325" i="46"/>
  <c r="AD326" i="46"/>
  <c r="AD327" i="46"/>
  <c r="AD328" i="46"/>
  <c r="AD329" i="46"/>
  <c r="AD330" i="46"/>
  <c r="AD331" i="46"/>
  <c r="AD332" i="46"/>
  <c r="AD333" i="46"/>
  <c r="AD334" i="46"/>
  <c r="AD335" i="46"/>
  <c r="AD336" i="46"/>
  <c r="AD337" i="46"/>
  <c r="AD338" i="46"/>
  <c r="AD339" i="46"/>
  <c r="AD340" i="46"/>
  <c r="AD341" i="46"/>
  <c r="AD342" i="46"/>
  <c r="AD343" i="46"/>
  <c r="AD344" i="46"/>
  <c r="AD345" i="46"/>
  <c r="AD346" i="46"/>
  <c r="AD347" i="46"/>
  <c r="AD348" i="46"/>
  <c r="AD349" i="46"/>
  <c r="AD350" i="46"/>
  <c r="AD351" i="46"/>
  <c r="AD352" i="46"/>
  <c r="AD353" i="46"/>
  <c r="AD354" i="46"/>
  <c r="AD355" i="46"/>
  <c r="AD356" i="46"/>
  <c r="AD357" i="46"/>
  <c r="AD358" i="46"/>
  <c r="AD359" i="46"/>
  <c r="AD360" i="46"/>
  <c r="AD361" i="46"/>
  <c r="AD362" i="46"/>
  <c r="AD363" i="46"/>
  <c r="AD364" i="46"/>
  <c r="AD365" i="46"/>
  <c r="AD366" i="46"/>
  <c r="AD367" i="46"/>
  <c r="AD368" i="46"/>
  <c r="AD369" i="46"/>
  <c r="AD370" i="46"/>
  <c r="AD371" i="46"/>
  <c r="AD372" i="46"/>
  <c r="AD373" i="46"/>
  <c r="AD374" i="46"/>
  <c r="AD375" i="46"/>
  <c r="AD376" i="46"/>
  <c r="AD377" i="46"/>
  <c r="AD378" i="46"/>
  <c r="AD379" i="46"/>
  <c r="AD380" i="46"/>
  <c r="AD381" i="46"/>
  <c r="AD382" i="46"/>
  <c r="AD383" i="46"/>
  <c r="AD384" i="46"/>
  <c r="AD385" i="46"/>
  <c r="AD386" i="46"/>
  <c r="AD387" i="46"/>
  <c r="AD388" i="46"/>
  <c r="AD389" i="46"/>
  <c r="AD390" i="46"/>
  <c r="AD391" i="46"/>
  <c r="AD392" i="46"/>
  <c r="AD393" i="46"/>
  <c r="AD394" i="46"/>
  <c r="AD395" i="46"/>
  <c r="AD396" i="46"/>
  <c r="AD397" i="46"/>
  <c r="AD398" i="46"/>
  <c r="AD399" i="46"/>
  <c r="AD400" i="46"/>
  <c r="AC1" i="46"/>
  <c r="B28" i="46"/>
  <c r="AC2" i="46"/>
  <c r="AC3" i="46"/>
  <c r="AC4" i="46"/>
  <c r="AC5" i="46"/>
  <c r="AC6" i="46"/>
  <c r="AC7" i="46"/>
  <c r="AC8" i="46"/>
  <c r="AC9" i="46"/>
  <c r="AC10" i="46"/>
  <c r="AC11" i="46"/>
  <c r="AC12" i="46"/>
  <c r="AC13" i="46"/>
  <c r="AC14" i="46"/>
  <c r="AC15" i="46"/>
  <c r="AC16" i="46"/>
  <c r="AC17" i="46"/>
  <c r="AC18" i="46"/>
  <c r="AC19" i="46"/>
  <c r="AC20" i="46"/>
  <c r="AC21" i="46"/>
  <c r="AC22" i="46"/>
  <c r="AC23" i="46"/>
  <c r="AC24" i="46"/>
  <c r="AC25" i="46"/>
  <c r="AC26" i="46"/>
  <c r="AC27" i="46"/>
  <c r="AC28" i="46"/>
  <c r="AC29" i="46"/>
  <c r="AC30" i="46"/>
  <c r="AC31" i="46"/>
  <c r="AC32" i="46"/>
  <c r="AC33" i="46"/>
  <c r="AC34" i="46"/>
  <c r="AC35" i="46"/>
  <c r="AC36" i="46"/>
  <c r="AC37" i="46"/>
  <c r="AC38" i="46"/>
  <c r="AC39" i="46"/>
  <c r="AC40" i="46"/>
  <c r="AC41" i="46"/>
  <c r="AC42" i="46"/>
  <c r="AC43" i="46"/>
  <c r="AC44" i="46"/>
  <c r="AC45" i="46"/>
  <c r="AC46" i="46"/>
  <c r="AC47" i="46"/>
  <c r="AC48" i="46"/>
  <c r="AC49" i="46"/>
  <c r="AC50" i="46"/>
  <c r="AC51" i="46"/>
  <c r="AC52" i="46"/>
  <c r="AC53" i="46"/>
  <c r="AC54" i="46"/>
  <c r="AC55" i="46"/>
  <c r="AC56" i="46"/>
  <c r="AC57" i="46"/>
  <c r="AC58" i="46"/>
  <c r="AC59" i="46"/>
  <c r="AC60" i="46"/>
  <c r="AC61" i="46"/>
  <c r="AC62" i="46"/>
  <c r="AC63" i="46"/>
  <c r="AC64" i="46"/>
  <c r="AC65" i="46"/>
  <c r="AC66" i="46"/>
  <c r="AC67" i="46"/>
  <c r="AC68" i="46"/>
  <c r="AC69" i="46"/>
  <c r="AC70" i="46"/>
  <c r="AC71" i="46"/>
  <c r="AC72" i="46"/>
  <c r="AC73" i="46"/>
  <c r="AC74" i="46"/>
  <c r="AC75" i="46"/>
  <c r="AC76" i="46"/>
  <c r="AC77" i="46"/>
  <c r="AC78" i="46"/>
  <c r="AC79" i="46"/>
  <c r="AC80" i="46"/>
  <c r="AC81" i="46"/>
  <c r="AC82" i="46"/>
  <c r="AC83" i="46"/>
  <c r="AC84" i="46"/>
  <c r="AC85" i="46"/>
  <c r="AC86" i="46"/>
  <c r="AC87" i="46"/>
  <c r="AC88" i="46"/>
  <c r="AC89" i="46"/>
  <c r="AC90" i="46"/>
  <c r="AC91" i="46"/>
  <c r="AC92" i="46"/>
  <c r="AC93" i="46"/>
  <c r="AC94" i="46"/>
  <c r="AC95" i="46"/>
  <c r="AC96" i="46"/>
  <c r="AC97" i="46"/>
  <c r="AC98" i="46"/>
  <c r="AC99" i="46"/>
  <c r="AC100" i="46"/>
  <c r="AC101" i="46"/>
  <c r="AC102" i="46"/>
  <c r="AC103" i="46"/>
  <c r="AC104" i="46"/>
  <c r="AC105" i="46"/>
  <c r="AC106" i="46"/>
  <c r="AC107" i="46"/>
  <c r="AC108" i="46"/>
  <c r="AC109" i="46"/>
  <c r="AC110" i="46"/>
  <c r="AC111" i="46"/>
  <c r="AC112" i="46"/>
  <c r="AC113" i="46"/>
  <c r="AC114" i="46"/>
  <c r="AC115" i="46"/>
  <c r="AC116" i="46"/>
  <c r="AC117" i="46"/>
  <c r="AC118" i="46"/>
  <c r="AC119" i="46"/>
  <c r="AC120" i="46"/>
  <c r="AC121" i="46"/>
  <c r="AC122" i="46"/>
  <c r="AC123" i="46"/>
  <c r="AC124" i="46"/>
  <c r="AC125" i="46"/>
  <c r="AC126" i="46"/>
  <c r="AC127" i="46"/>
  <c r="AC128" i="46"/>
  <c r="AC129" i="46"/>
  <c r="AC130" i="46"/>
  <c r="AC131" i="46"/>
  <c r="AC132" i="46"/>
  <c r="AC133" i="46"/>
  <c r="AC134" i="46"/>
  <c r="AC135" i="46"/>
  <c r="AC136" i="46"/>
  <c r="AC137" i="46"/>
  <c r="AC138" i="46"/>
  <c r="AC139" i="46"/>
  <c r="AC140" i="46"/>
  <c r="AC141" i="46"/>
  <c r="AC142" i="46"/>
  <c r="AC143" i="46"/>
  <c r="AC144" i="46"/>
  <c r="AC145" i="46"/>
  <c r="AC146" i="46"/>
  <c r="AC147" i="46"/>
  <c r="AC148" i="46"/>
  <c r="AC149" i="46"/>
  <c r="AC150" i="46"/>
  <c r="AC151" i="46"/>
  <c r="AC152" i="46"/>
  <c r="AC153" i="46"/>
  <c r="AC154" i="46"/>
  <c r="AC155" i="46"/>
  <c r="AC156" i="46"/>
  <c r="AC157" i="46"/>
  <c r="AC158" i="46"/>
  <c r="AC159" i="46"/>
  <c r="AC160" i="46"/>
  <c r="AC161" i="46"/>
  <c r="AC162" i="46"/>
  <c r="AC163" i="46"/>
  <c r="AC164" i="46"/>
  <c r="AC165" i="46"/>
  <c r="AC166" i="46"/>
  <c r="AC167" i="46"/>
  <c r="AC168" i="46"/>
  <c r="AC169" i="46"/>
  <c r="AC170" i="46"/>
  <c r="AC171" i="46"/>
  <c r="AC172" i="46"/>
  <c r="AC173" i="46"/>
  <c r="AC174" i="46"/>
  <c r="AC175" i="46"/>
  <c r="AC176" i="46"/>
  <c r="AC177" i="46"/>
  <c r="AC178" i="46"/>
  <c r="AC179" i="46"/>
  <c r="AC180" i="46"/>
  <c r="AC181" i="46"/>
  <c r="AC182" i="46"/>
  <c r="AC183" i="46"/>
  <c r="AC184" i="46"/>
  <c r="AC185" i="46"/>
  <c r="AC186" i="46"/>
  <c r="AC187" i="46"/>
  <c r="AC188" i="46"/>
  <c r="AC189" i="46"/>
  <c r="AC190" i="46"/>
  <c r="AC191" i="46"/>
  <c r="AC192" i="46"/>
  <c r="AC193" i="46"/>
  <c r="AC194" i="46"/>
  <c r="AC195" i="46"/>
  <c r="AC196" i="46"/>
  <c r="AC197" i="46"/>
  <c r="AC198" i="46"/>
  <c r="AC199" i="46"/>
  <c r="AC200" i="46"/>
  <c r="AC201" i="46"/>
  <c r="AC202" i="46"/>
  <c r="AC203" i="46"/>
  <c r="AC204" i="46"/>
  <c r="AC205" i="46"/>
  <c r="AC206" i="46"/>
  <c r="AC207" i="46"/>
  <c r="AC208" i="46"/>
  <c r="AC209" i="46"/>
  <c r="AC210" i="46"/>
  <c r="AC211" i="46"/>
  <c r="AC212" i="46"/>
  <c r="AC213" i="46"/>
  <c r="AC214" i="46"/>
  <c r="AC215" i="46"/>
  <c r="AC216" i="46"/>
  <c r="AC217" i="46"/>
  <c r="AC218" i="46"/>
  <c r="AC219" i="46"/>
  <c r="AC220" i="46"/>
  <c r="AC221" i="46"/>
  <c r="AC222" i="46"/>
  <c r="AC223" i="46"/>
  <c r="AC224" i="46"/>
  <c r="AC225" i="46"/>
  <c r="AC226" i="46"/>
  <c r="AC227" i="46"/>
  <c r="AC228" i="46"/>
  <c r="AC229" i="46"/>
  <c r="AC230" i="46"/>
  <c r="AC231" i="46"/>
  <c r="AC232" i="46"/>
  <c r="AC233" i="46"/>
  <c r="AC234" i="46"/>
  <c r="AC235" i="46"/>
  <c r="AC236" i="46"/>
  <c r="AC237" i="46"/>
  <c r="AC238" i="46"/>
  <c r="AC239" i="46"/>
  <c r="AC240" i="46"/>
  <c r="AC241" i="46"/>
  <c r="AC242" i="46"/>
  <c r="AC243" i="46"/>
  <c r="AC244" i="46"/>
  <c r="AC245" i="46"/>
  <c r="AC246" i="46"/>
  <c r="AC247" i="46"/>
  <c r="AC248" i="46"/>
  <c r="AC249" i="46"/>
  <c r="AC250" i="46"/>
  <c r="AC251" i="46"/>
  <c r="AC252" i="46"/>
  <c r="AC253" i="46"/>
  <c r="AC254" i="46"/>
  <c r="AC255" i="46"/>
  <c r="AC256" i="46"/>
  <c r="AC257" i="46"/>
  <c r="AC258" i="46"/>
  <c r="AC259" i="46"/>
  <c r="AC260" i="46"/>
  <c r="AC261" i="46"/>
  <c r="AC262" i="46"/>
  <c r="AC263" i="46"/>
  <c r="AC264" i="46"/>
  <c r="AC265" i="46"/>
  <c r="AC266" i="46"/>
  <c r="AC267" i="46"/>
  <c r="AC268" i="46"/>
  <c r="AC269" i="46"/>
  <c r="AC270" i="46"/>
  <c r="AC271" i="46"/>
  <c r="AC272" i="46"/>
  <c r="AC273" i="46"/>
  <c r="AC274" i="46"/>
  <c r="AC275" i="46"/>
  <c r="AC276" i="46"/>
  <c r="AC277" i="46"/>
  <c r="AC278" i="46"/>
  <c r="AC279" i="46"/>
  <c r="AC280" i="46"/>
  <c r="AC281" i="46"/>
  <c r="AC282" i="46"/>
  <c r="AC283" i="46"/>
  <c r="AC284" i="46"/>
  <c r="AC285" i="46"/>
  <c r="AC286" i="46"/>
  <c r="AC287" i="46"/>
  <c r="AC288" i="46"/>
  <c r="AC289" i="46"/>
  <c r="AC290" i="46"/>
  <c r="AC291" i="46"/>
  <c r="AC292" i="46"/>
  <c r="AC293" i="46"/>
  <c r="AC294" i="46"/>
  <c r="AC295" i="46"/>
  <c r="AC296" i="46"/>
  <c r="AC297" i="46"/>
  <c r="AC298" i="46"/>
  <c r="AC299" i="46"/>
  <c r="AC300" i="46"/>
  <c r="AC301" i="46"/>
  <c r="AC302" i="46"/>
  <c r="AC303" i="46"/>
  <c r="AC304" i="46"/>
  <c r="AC305" i="46"/>
  <c r="AC306" i="46"/>
  <c r="AC307" i="46"/>
  <c r="AC308" i="46"/>
  <c r="AC309" i="46"/>
  <c r="AC310" i="46"/>
  <c r="AC311" i="46"/>
  <c r="AC312" i="46"/>
  <c r="AC313" i="46"/>
  <c r="AC314" i="46"/>
  <c r="AC315" i="46"/>
  <c r="AC316" i="46"/>
  <c r="AC317" i="46"/>
  <c r="AC318" i="46"/>
  <c r="AC319" i="46"/>
  <c r="AC320" i="46"/>
  <c r="AC321" i="46"/>
  <c r="AC322" i="46"/>
  <c r="AC323" i="46"/>
  <c r="AC324" i="46"/>
  <c r="AC325" i="46"/>
  <c r="AC326" i="46"/>
  <c r="AC327" i="46"/>
  <c r="AC328" i="46"/>
  <c r="AC329" i="46"/>
  <c r="AC330" i="46"/>
  <c r="AC331" i="46"/>
  <c r="AC332" i="46"/>
  <c r="AC333" i="46"/>
  <c r="AC334" i="46"/>
  <c r="AC335" i="46"/>
  <c r="AC336" i="46"/>
  <c r="AC337" i="46"/>
  <c r="AC338" i="46"/>
  <c r="AC339" i="46"/>
  <c r="AC340" i="46"/>
  <c r="AC341" i="46"/>
  <c r="AC342" i="46"/>
  <c r="AC343" i="46"/>
  <c r="AC344" i="46"/>
  <c r="AC345" i="46"/>
  <c r="AC346" i="46"/>
  <c r="AC347" i="46"/>
  <c r="AC348" i="46"/>
  <c r="AC349" i="46"/>
  <c r="AC350" i="46"/>
  <c r="AC351" i="46"/>
  <c r="AC352" i="46"/>
  <c r="AC353" i="46"/>
  <c r="AC354" i="46"/>
  <c r="AC355" i="46"/>
  <c r="AC356" i="46"/>
  <c r="AC357" i="46"/>
  <c r="AC358" i="46"/>
  <c r="AC359" i="46"/>
  <c r="AC360" i="46"/>
  <c r="AC361" i="46"/>
  <c r="AC362" i="46"/>
  <c r="AC363" i="46"/>
  <c r="AC364" i="46"/>
  <c r="AC365" i="46"/>
  <c r="AC366" i="46"/>
  <c r="AC367" i="46"/>
  <c r="AC368" i="46"/>
  <c r="AC369" i="46"/>
  <c r="AC370" i="46"/>
  <c r="AC371" i="46"/>
  <c r="AC372" i="46"/>
  <c r="AC373" i="46"/>
  <c r="AC374" i="46"/>
  <c r="AC375" i="46"/>
  <c r="AC376" i="46"/>
  <c r="AC377" i="46"/>
  <c r="AC378" i="46"/>
  <c r="AC379" i="46"/>
  <c r="AC380" i="46"/>
  <c r="AC381" i="46"/>
  <c r="AC382" i="46"/>
  <c r="AC383" i="46"/>
  <c r="AC384" i="46"/>
  <c r="AC385" i="46"/>
  <c r="AC386" i="46"/>
  <c r="AC387" i="46"/>
  <c r="AC388" i="46"/>
  <c r="AC389" i="46"/>
  <c r="AC390" i="46"/>
  <c r="AC391" i="46"/>
  <c r="AC392" i="46"/>
  <c r="AC393" i="46"/>
  <c r="AC394" i="46"/>
  <c r="AC395" i="46"/>
  <c r="AC396" i="46"/>
  <c r="AC397" i="46"/>
  <c r="AC398" i="46"/>
  <c r="AC399" i="46"/>
  <c r="AC400" i="46"/>
  <c r="A28" i="46"/>
  <c r="AB1" i="46"/>
  <c r="AB2" i="46"/>
  <c r="AB3" i="46"/>
  <c r="AB4" i="46"/>
  <c r="AB5" i="46"/>
  <c r="AB6" i="46"/>
  <c r="AB7" i="46"/>
  <c r="AB8" i="46"/>
  <c r="AB9" i="46"/>
  <c r="AB10" i="46"/>
  <c r="AB11" i="46"/>
  <c r="AB12" i="46"/>
  <c r="AB13" i="46"/>
  <c r="AB14" i="46"/>
  <c r="AB15" i="46"/>
  <c r="AB16" i="46"/>
  <c r="AB17" i="46"/>
  <c r="AB18" i="46"/>
  <c r="AB19" i="46"/>
  <c r="AB20" i="46"/>
  <c r="AB21" i="46"/>
  <c r="AB22" i="46"/>
  <c r="AB23" i="46"/>
  <c r="AB24" i="46"/>
  <c r="AB25" i="46"/>
  <c r="AB26" i="46"/>
  <c r="AB27" i="46"/>
  <c r="AB28" i="46"/>
  <c r="AB29" i="46"/>
  <c r="AB30" i="46"/>
  <c r="AB31" i="46"/>
  <c r="AB32" i="46"/>
  <c r="AB33" i="46"/>
  <c r="AB34" i="46"/>
  <c r="AB35" i="46"/>
  <c r="AB36" i="46"/>
  <c r="AB37" i="46"/>
  <c r="AB38" i="46"/>
  <c r="AB39" i="46"/>
  <c r="AB40" i="46"/>
  <c r="AB41" i="46"/>
  <c r="AB42" i="46"/>
  <c r="AB43" i="46"/>
  <c r="AB44" i="46"/>
  <c r="AB45" i="46"/>
  <c r="AB46" i="46"/>
  <c r="AB47" i="46"/>
  <c r="AB48" i="46"/>
  <c r="AB49" i="46"/>
  <c r="AB50" i="46"/>
  <c r="AB51" i="46"/>
  <c r="AB52" i="46"/>
  <c r="AB53" i="46"/>
  <c r="AB54" i="46"/>
  <c r="AB55" i="46"/>
  <c r="AB56" i="46"/>
  <c r="AB57" i="46"/>
  <c r="AB58" i="46"/>
  <c r="AB59" i="46"/>
  <c r="AB60" i="46"/>
  <c r="AB61" i="46"/>
  <c r="AB62" i="46"/>
  <c r="AB63" i="46"/>
  <c r="AB64" i="46"/>
  <c r="AB65" i="46"/>
  <c r="AB66" i="46"/>
  <c r="AB67" i="46"/>
  <c r="AB68" i="46"/>
  <c r="AB69" i="46"/>
  <c r="AB70" i="46"/>
  <c r="AB71" i="46"/>
  <c r="AB72" i="46"/>
  <c r="AB73" i="46"/>
  <c r="AB74" i="46"/>
  <c r="AB75" i="46"/>
  <c r="AB76" i="46"/>
  <c r="AB77" i="46"/>
  <c r="AB78" i="46"/>
  <c r="AB79" i="46"/>
  <c r="AB80" i="46"/>
  <c r="AB81" i="46"/>
  <c r="AB82" i="46"/>
  <c r="AB83" i="46"/>
  <c r="AB84" i="46"/>
  <c r="AB85" i="46"/>
  <c r="AB86" i="46"/>
  <c r="AB87" i="46"/>
  <c r="AB88" i="46"/>
  <c r="AB89" i="46"/>
  <c r="AB90" i="46"/>
  <c r="AB91" i="46"/>
  <c r="AB92" i="46"/>
  <c r="AB93" i="46"/>
  <c r="AB94" i="46"/>
  <c r="AB95" i="46"/>
  <c r="AB96" i="46"/>
  <c r="AB97" i="46"/>
  <c r="AB98" i="46"/>
  <c r="AB99" i="46"/>
  <c r="AB100" i="46"/>
  <c r="AB101" i="46"/>
  <c r="AB102" i="46"/>
  <c r="AB103" i="46"/>
  <c r="AB104" i="46"/>
  <c r="AB105" i="46"/>
  <c r="AB106" i="46"/>
  <c r="AB107" i="46"/>
  <c r="AB108" i="46"/>
  <c r="AB109" i="46"/>
  <c r="AB110" i="46"/>
  <c r="AB111" i="46"/>
  <c r="AB112" i="46"/>
  <c r="AB113" i="46"/>
  <c r="AB114" i="46"/>
  <c r="AB115" i="46"/>
  <c r="AB116" i="46"/>
  <c r="AB117" i="46"/>
  <c r="AB118" i="46"/>
  <c r="AB119" i="46"/>
  <c r="AB120" i="46"/>
  <c r="AB121" i="46"/>
  <c r="AB122" i="46"/>
  <c r="AB123" i="46"/>
  <c r="AB124" i="46"/>
  <c r="AB125" i="46"/>
  <c r="AB126" i="46"/>
  <c r="AB127" i="46"/>
  <c r="AB128" i="46"/>
  <c r="AB129" i="46"/>
  <c r="AB130" i="46"/>
  <c r="AB131" i="46"/>
  <c r="AB132" i="46"/>
  <c r="AB133" i="46"/>
  <c r="AB134" i="46"/>
  <c r="AB135" i="46"/>
  <c r="AB136" i="46"/>
  <c r="AB137" i="46"/>
  <c r="AB138" i="46"/>
  <c r="AB139" i="46"/>
  <c r="AB140" i="46"/>
  <c r="AB141" i="46"/>
  <c r="AB142" i="46"/>
  <c r="AB143" i="46"/>
  <c r="AB144" i="46"/>
  <c r="AB145" i="46"/>
  <c r="AB146" i="46"/>
  <c r="AB147" i="46"/>
  <c r="AB148" i="46"/>
  <c r="AB149" i="46"/>
  <c r="AB150" i="46"/>
  <c r="AB151" i="46"/>
  <c r="AB152" i="46"/>
  <c r="AB153" i="46"/>
  <c r="AB154" i="46"/>
  <c r="AB155" i="46"/>
  <c r="AB156" i="46"/>
  <c r="AB157" i="46"/>
  <c r="AB158" i="46"/>
  <c r="AB159" i="46"/>
  <c r="AB160" i="46"/>
  <c r="AB161" i="46"/>
  <c r="AB162" i="46"/>
  <c r="AB163" i="46"/>
  <c r="AB164" i="46"/>
  <c r="AB165" i="46"/>
  <c r="AB166" i="46"/>
  <c r="AB167" i="46"/>
  <c r="AB168" i="46"/>
  <c r="AB169" i="46"/>
  <c r="AB170" i="46"/>
  <c r="AB171" i="46"/>
  <c r="AB172" i="46"/>
  <c r="AB173" i="46"/>
  <c r="AB174" i="46"/>
  <c r="AB175" i="46"/>
  <c r="AB176" i="46"/>
  <c r="AB177" i="46"/>
  <c r="AB178" i="46"/>
  <c r="AB179" i="46"/>
  <c r="AB180" i="46"/>
  <c r="AB181" i="46"/>
  <c r="AB182" i="46"/>
  <c r="AB183" i="46"/>
  <c r="AB184" i="46"/>
  <c r="AB185" i="46"/>
  <c r="AB186" i="46"/>
  <c r="AB187" i="46"/>
  <c r="AB188" i="46"/>
  <c r="AB189" i="46"/>
  <c r="AB190" i="46"/>
  <c r="AB191" i="46"/>
  <c r="AB192" i="46"/>
  <c r="AB193" i="46"/>
  <c r="AB194" i="46"/>
  <c r="AB195" i="46"/>
  <c r="AB196" i="46"/>
  <c r="AB197" i="46"/>
  <c r="AB198" i="46"/>
  <c r="AB199" i="46"/>
  <c r="AB200" i="46"/>
  <c r="AB201" i="46"/>
  <c r="AB202" i="46"/>
  <c r="AB203" i="46"/>
  <c r="AB204" i="46"/>
  <c r="AB205" i="46"/>
  <c r="AB206" i="46"/>
  <c r="AB207" i="46"/>
  <c r="AB208" i="46"/>
  <c r="AB209" i="46"/>
  <c r="AB210" i="46"/>
  <c r="AB211" i="46"/>
  <c r="AB212" i="46"/>
  <c r="AB213" i="46"/>
  <c r="AB214" i="46"/>
  <c r="AB215" i="46"/>
  <c r="AB216" i="46"/>
  <c r="AB217" i="46"/>
  <c r="AB218" i="46"/>
  <c r="AB219" i="46"/>
  <c r="AB220" i="46"/>
  <c r="AB221" i="46"/>
  <c r="AB222" i="46"/>
  <c r="AB223" i="46"/>
  <c r="AB224" i="46"/>
  <c r="AB225" i="46"/>
  <c r="AB226" i="46"/>
  <c r="AB227" i="46"/>
  <c r="AB228" i="46"/>
  <c r="AB229" i="46"/>
  <c r="AB230" i="46"/>
  <c r="AB231" i="46"/>
  <c r="AB232" i="46"/>
  <c r="AB233" i="46"/>
  <c r="AB234" i="46"/>
  <c r="AB235" i="46"/>
  <c r="AB236" i="46"/>
  <c r="AB237" i="46"/>
  <c r="AB238" i="46"/>
  <c r="AB239" i="46"/>
  <c r="AB240" i="46"/>
  <c r="AB241" i="46"/>
  <c r="AB242" i="46"/>
  <c r="AB243" i="46"/>
  <c r="AB244" i="46"/>
  <c r="AB245" i="46"/>
  <c r="AB246" i="46"/>
  <c r="AB247" i="46"/>
  <c r="AB248" i="46"/>
  <c r="AB249" i="46"/>
  <c r="AB250" i="46"/>
  <c r="AB251" i="46"/>
  <c r="AB252" i="46"/>
  <c r="AB253" i="46"/>
  <c r="AB254" i="46"/>
  <c r="AB255" i="46"/>
  <c r="AB256" i="46"/>
  <c r="AB257" i="46"/>
  <c r="AB258" i="46"/>
  <c r="AB259" i="46"/>
  <c r="AB260" i="46"/>
  <c r="AB261" i="46"/>
  <c r="AB262" i="46"/>
  <c r="AB263" i="46"/>
  <c r="AB264" i="46"/>
  <c r="AB265" i="46"/>
  <c r="AB266" i="46"/>
  <c r="AB267" i="46"/>
  <c r="AB268" i="46"/>
  <c r="AB269" i="46"/>
  <c r="AB270" i="46"/>
  <c r="AB271" i="46"/>
  <c r="AB272" i="46"/>
  <c r="AB273" i="46"/>
  <c r="AB274" i="46"/>
  <c r="AB275" i="46"/>
  <c r="AB276" i="46"/>
  <c r="AB277" i="46"/>
  <c r="AB278" i="46"/>
  <c r="AB279" i="46"/>
  <c r="AB280" i="46"/>
  <c r="AB281" i="46"/>
  <c r="AB282" i="46"/>
  <c r="AB283" i="46"/>
  <c r="AB284" i="46"/>
  <c r="AB285" i="46"/>
  <c r="AB286" i="46"/>
  <c r="AB287" i="46"/>
  <c r="AB288" i="46"/>
  <c r="AB289" i="46"/>
  <c r="AB290" i="46"/>
  <c r="AB291" i="46"/>
  <c r="AB292" i="46"/>
  <c r="AB293" i="46"/>
  <c r="AB294" i="46"/>
  <c r="AB295" i="46"/>
  <c r="AB296" i="46"/>
  <c r="AB297" i="46"/>
  <c r="AB298" i="46"/>
  <c r="AB299" i="46"/>
  <c r="AB300" i="46"/>
  <c r="AB301" i="46"/>
  <c r="AB302" i="46"/>
  <c r="AB303" i="46"/>
  <c r="AB304" i="46"/>
  <c r="AB305" i="46"/>
  <c r="AB306" i="46"/>
  <c r="AB307" i="46"/>
  <c r="AB308" i="46"/>
  <c r="AB309" i="46"/>
  <c r="AB310" i="46"/>
  <c r="AB311" i="46"/>
  <c r="AB312" i="46"/>
  <c r="AB313" i="46"/>
  <c r="AB314" i="46"/>
  <c r="AB315" i="46"/>
  <c r="AB316" i="46"/>
  <c r="AB317" i="46"/>
  <c r="AB318" i="46"/>
  <c r="AB319" i="46"/>
  <c r="AB320" i="46"/>
  <c r="AB321" i="46"/>
  <c r="AB322" i="46"/>
  <c r="AB323" i="46"/>
  <c r="AB324" i="46"/>
  <c r="AB325" i="46"/>
  <c r="AB326" i="46"/>
  <c r="AB327" i="46"/>
  <c r="AB328" i="46"/>
  <c r="AB329" i="46"/>
  <c r="AB330" i="46"/>
  <c r="AB331" i="46"/>
  <c r="AB332" i="46"/>
  <c r="AB333" i="46"/>
  <c r="AB334" i="46"/>
  <c r="AB335" i="46"/>
  <c r="AB336" i="46"/>
  <c r="AB337" i="46"/>
  <c r="AB338" i="46"/>
  <c r="AB339" i="46"/>
  <c r="AB340" i="46"/>
  <c r="AB341" i="46"/>
  <c r="AB342" i="46"/>
  <c r="AB343" i="46"/>
  <c r="AB344" i="46"/>
  <c r="AB345" i="46"/>
  <c r="AB346" i="46"/>
  <c r="AB347" i="46"/>
  <c r="AB348" i="46"/>
  <c r="AB349" i="46"/>
  <c r="AB350" i="46"/>
  <c r="AB351" i="46"/>
  <c r="AB352" i="46"/>
  <c r="AB353" i="46"/>
  <c r="AB354" i="46"/>
  <c r="AB355" i="46"/>
  <c r="AB356" i="46"/>
  <c r="AB357" i="46"/>
  <c r="AB358" i="46"/>
  <c r="AB359" i="46"/>
  <c r="AB360" i="46"/>
  <c r="AB361" i="46"/>
  <c r="AB362" i="46"/>
  <c r="AB363" i="46"/>
  <c r="AB364" i="46"/>
  <c r="AB365" i="46"/>
  <c r="AB366" i="46"/>
  <c r="AB367" i="46"/>
  <c r="AB368" i="46"/>
  <c r="AB369" i="46"/>
  <c r="AB370" i="46"/>
  <c r="AB371" i="46"/>
  <c r="AB372" i="46"/>
  <c r="AB373" i="46"/>
  <c r="AB374" i="46"/>
  <c r="AB375" i="46"/>
  <c r="AB376" i="46"/>
  <c r="AB377" i="46"/>
  <c r="AB378" i="46"/>
  <c r="AB379" i="46"/>
  <c r="AB380" i="46"/>
  <c r="AB381" i="46"/>
  <c r="AB382" i="46"/>
  <c r="AB383" i="46"/>
  <c r="AB384" i="46"/>
  <c r="AB385" i="46"/>
  <c r="AB386" i="46"/>
  <c r="AB387" i="46"/>
  <c r="AB388" i="46"/>
  <c r="AB389" i="46"/>
  <c r="AB390" i="46"/>
  <c r="AB391" i="46"/>
  <c r="AB392" i="46"/>
  <c r="AB393" i="46"/>
  <c r="AB394" i="46"/>
  <c r="AB395" i="46"/>
  <c r="AB396" i="46"/>
  <c r="AB397" i="46"/>
  <c r="AB398" i="46"/>
  <c r="AB399" i="46"/>
  <c r="AB400" i="46"/>
  <c r="AA1" i="46"/>
  <c r="AA2" i="46"/>
  <c r="AA3" i="46"/>
  <c r="AA4" i="46"/>
  <c r="AA5" i="46"/>
  <c r="AA6" i="46"/>
  <c r="AA7" i="46"/>
  <c r="AA8" i="46"/>
  <c r="AA9" i="46"/>
  <c r="AA10" i="46"/>
  <c r="AA11" i="46"/>
  <c r="AA12" i="46"/>
  <c r="AA13" i="46"/>
  <c r="AA14" i="46"/>
  <c r="AA15" i="46"/>
  <c r="AA16" i="46"/>
  <c r="AA17" i="46"/>
  <c r="AA18" i="46"/>
  <c r="AA19" i="46"/>
  <c r="AA20" i="46"/>
  <c r="AA21" i="46"/>
  <c r="AA22" i="46"/>
  <c r="AA23" i="46"/>
  <c r="AA24" i="46"/>
  <c r="AA25" i="46"/>
  <c r="AA26" i="46"/>
  <c r="AA27" i="46"/>
  <c r="AA28" i="46"/>
  <c r="AA29" i="46"/>
  <c r="AA30" i="46"/>
  <c r="AA31" i="46"/>
  <c r="AA32" i="46"/>
  <c r="AA33" i="46"/>
  <c r="AA34" i="46"/>
  <c r="AA35" i="46"/>
  <c r="AA36" i="46"/>
  <c r="AA37" i="46"/>
  <c r="AA38" i="46"/>
  <c r="AA39" i="46"/>
  <c r="AA40" i="46"/>
  <c r="AA41" i="46"/>
  <c r="AA42" i="46"/>
  <c r="AA43" i="46"/>
  <c r="AA44" i="46"/>
  <c r="AA45" i="46"/>
  <c r="AA46" i="46"/>
  <c r="AA47" i="46"/>
  <c r="AA48" i="46"/>
  <c r="AA49" i="46"/>
  <c r="AA50" i="46"/>
  <c r="AA51" i="46"/>
  <c r="AA52" i="46"/>
  <c r="AA53" i="46"/>
  <c r="AA54" i="46"/>
  <c r="AA55" i="46"/>
  <c r="AA56" i="46"/>
  <c r="AA57" i="46"/>
  <c r="AA58" i="46"/>
  <c r="AA59" i="46"/>
  <c r="AA60" i="46"/>
  <c r="AA61" i="46"/>
  <c r="AA62" i="46"/>
  <c r="AA63" i="46"/>
  <c r="AA64" i="46"/>
  <c r="AA65" i="46"/>
  <c r="AA66" i="46"/>
  <c r="AA67" i="46"/>
  <c r="AA68" i="46"/>
  <c r="AA69" i="46"/>
  <c r="AA70" i="46"/>
  <c r="AA71" i="46"/>
  <c r="AA72" i="46"/>
  <c r="AA73" i="46"/>
  <c r="AA74" i="46"/>
  <c r="AA75" i="46"/>
  <c r="AA76" i="46"/>
  <c r="AA77" i="46"/>
  <c r="AA78" i="46"/>
  <c r="AA79" i="46"/>
  <c r="AA80" i="46"/>
  <c r="AA81" i="46"/>
  <c r="AA82" i="46"/>
  <c r="AA83" i="46"/>
  <c r="AA85" i="46"/>
  <c r="AA86" i="46"/>
  <c r="AA87" i="46"/>
  <c r="AA88" i="46"/>
  <c r="AA89" i="46"/>
  <c r="AA90" i="46"/>
  <c r="AA91" i="46"/>
  <c r="AA92" i="46"/>
  <c r="AA93" i="46"/>
  <c r="AA94" i="46"/>
  <c r="AA95" i="46"/>
  <c r="AA96" i="46"/>
  <c r="AA97" i="46"/>
  <c r="AA98" i="46"/>
  <c r="AA99" i="46"/>
  <c r="AA100" i="46"/>
  <c r="AA101" i="46"/>
  <c r="AA102" i="46"/>
  <c r="AA103" i="46"/>
  <c r="AA104" i="46"/>
  <c r="AA105" i="46"/>
  <c r="AA106" i="46"/>
  <c r="AA107" i="46"/>
  <c r="AA108" i="46"/>
  <c r="AA109" i="46"/>
  <c r="AA110" i="46"/>
  <c r="AA111" i="46"/>
  <c r="AA112" i="46"/>
  <c r="AA113" i="46"/>
  <c r="AA114" i="46"/>
  <c r="AA115" i="46"/>
  <c r="AA116" i="46"/>
  <c r="AA117" i="46"/>
  <c r="AA118" i="46"/>
  <c r="AA119" i="46"/>
  <c r="AA120" i="46"/>
  <c r="AA121" i="46"/>
  <c r="AA122" i="46"/>
  <c r="AA123" i="46"/>
  <c r="AA124" i="46"/>
  <c r="AA125" i="46"/>
  <c r="AA126" i="46"/>
  <c r="AA127" i="46"/>
  <c r="AA128" i="46"/>
  <c r="AA129" i="46"/>
  <c r="AA130" i="46"/>
  <c r="AA131" i="46"/>
  <c r="AA132" i="46"/>
  <c r="AA133" i="46"/>
  <c r="AA134" i="46"/>
  <c r="AA135" i="46"/>
  <c r="AA136" i="46"/>
  <c r="AA137" i="46"/>
  <c r="AA138" i="46"/>
  <c r="AA139" i="46"/>
  <c r="AA140" i="46"/>
  <c r="AA141" i="46"/>
  <c r="AA142" i="46"/>
  <c r="AA143" i="46"/>
  <c r="AA144" i="46"/>
  <c r="AA145" i="46"/>
  <c r="AA146" i="46"/>
  <c r="AA147" i="46"/>
  <c r="AA148" i="46"/>
  <c r="AA149" i="46"/>
  <c r="AA150" i="46"/>
  <c r="AA151" i="46"/>
  <c r="AA152" i="46"/>
  <c r="AA153" i="46"/>
  <c r="AA154" i="46"/>
  <c r="AA155" i="46"/>
  <c r="AA156" i="46"/>
  <c r="AA157" i="46"/>
  <c r="AA158" i="46"/>
  <c r="AA159" i="46"/>
  <c r="AA160" i="46"/>
  <c r="AA161" i="46"/>
  <c r="AA162" i="46"/>
  <c r="AA163" i="46"/>
  <c r="AA164" i="46"/>
  <c r="AA165" i="46"/>
  <c r="AA166" i="46"/>
  <c r="AA167" i="46"/>
  <c r="AA168" i="46"/>
  <c r="AA169" i="46"/>
  <c r="AA170" i="46"/>
  <c r="AA171" i="46"/>
  <c r="AA172" i="46"/>
  <c r="AA173" i="46"/>
  <c r="AA174" i="46"/>
  <c r="AA175" i="46"/>
  <c r="AA176" i="46"/>
  <c r="AA177" i="46"/>
  <c r="AA178" i="46"/>
  <c r="AA179" i="46"/>
  <c r="AA180" i="46"/>
  <c r="AA181" i="46"/>
  <c r="AA182" i="46"/>
  <c r="AA183" i="46"/>
  <c r="AA184" i="46"/>
  <c r="AA185" i="46"/>
  <c r="AA186" i="46"/>
  <c r="AA187" i="46"/>
  <c r="AA188" i="46"/>
  <c r="AA189" i="46"/>
  <c r="AA190" i="46"/>
  <c r="AA191" i="46"/>
  <c r="AA192" i="46"/>
  <c r="AA193" i="46"/>
  <c r="AA194" i="46"/>
  <c r="AA195" i="46"/>
  <c r="AA196" i="46"/>
  <c r="AA197" i="46"/>
  <c r="AA198" i="46"/>
  <c r="AA199" i="46"/>
  <c r="AA200" i="46"/>
  <c r="AA201" i="46"/>
  <c r="AA202" i="46"/>
  <c r="AA203" i="46"/>
  <c r="AA204" i="46"/>
  <c r="AA205" i="46"/>
  <c r="AA206" i="46"/>
  <c r="AA207" i="46"/>
  <c r="AA208" i="46"/>
  <c r="AA209" i="46"/>
  <c r="AA210" i="46"/>
  <c r="AA211" i="46"/>
  <c r="AA212" i="46"/>
  <c r="AA213" i="46"/>
  <c r="AA214" i="46"/>
  <c r="AA215" i="46"/>
  <c r="AA216" i="46"/>
  <c r="AA217" i="46"/>
  <c r="AA218" i="46"/>
  <c r="AA219" i="46"/>
  <c r="AA220" i="46"/>
  <c r="AA221" i="46"/>
  <c r="AA222" i="46"/>
  <c r="AA223" i="46"/>
  <c r="AA224" i="46"/>
  <c r="AA225" i="46"/>
  <c r="AA226" i="46"/>
  <c r="AA227" i="46"/>
  <c r="AA228" i="46"/>
  <c r="AA229" i="46"/>
  <c r="AA230" i="46"/>
  <c r="AA231" i="46"/>
  <c r="AA232" i="46"/>
  <c r="AA233" i="46"/>
  <c r="AA234" i="46"/>
  <c r="AA235" i="46"/>
  <c r="AA236" i="46"/>
  <c r="AA237" i="46"/>
  <c r="AA238" i="46"/>
  <c r="AA239" i="46"/>
  <c r="AA240" i="46"/>
  <c r="AA241" i="46"/>
  <c r="AA242" i="46"/>
  <c r="AA243" i="46"/>
  <c r="AA244" i="46"/>
  <c r="AA245" i="46"/>
  <c r="AA246" i="46"/>
  <c r="AA247" i="46"/>
  <c r="AA248" i="46"/>
  <c r="AA249" i="46"/>
  <c r="AA250" i="46"/>
  <c r="AA251" i="46"/>
  <c r="AA252" i="46"/>
  <c r="AA253" i="46"/>
  <c r="AA254" i="46"/>
  <c r="AA255" i="46"/>
  <c r="AA256" i="46"/>
  <c r="AA257" i="46"/>
  <c r="AA258" i="46"/>
  <c r="AA259" i="46"/>
  <c r="AA260" i="46"/>
  <c r="AA261" i="46"/>
  <c r="AA262" i="46"/>
  <c r="AA263" i="46"/>
  <c r="AA264" i="46"/>
  <c r="AA265" i="46"/>
  <c r="AA266" i="46"/>
  <c r="AA267" i="46"/>
  <c r="AA268" i="46"/>
  <c r="AA269" i="46"/>
  <c r="AA270" i="46"/>
  <c r="AA271" i="46"/>
  <c r="AA272" i="46"/>
  <c r="AA273" i="46"/>
  <c r="AA274" i="46"/>
  <c r="AA275" i="46"/>
  <c r="AA276" i="46"/>
  <c r="AA277" i="46"/>
  <c r="AA278" i="46"/>
  <c r="AA279" i="46"/>
  <c r="AA280" i="46"/>
  <c r="AA281" i="46"/>
  <c r="AA282" i="46"/>
  <c r="AA283" i="46"/>
  <c r="AA284" i="46"/>
  <c r="AA285" i="46"/>
  <c r="AA286" i="46"/>
  <c r="AA287" i="46"/>
  <c r="AA288" i="46"/>
  <c r="AA289" i="46"/>
  <c r="AA290" i="46"/>
  <c r="AA291" i="46"/>
  <c r="AA292" i="46"/>
  <c r="AA293" i="46"/>
  <c r="AA294" i="46"/>
  <c r="AA295" i="46"/>
  <c r="AA296" i="46"/>
  <c r="AA297" i="46"/>
  <c r="AA298" i="46"/>
  <c r="AA299" i="46"/>
  <c r="AA300" i="46"/>
  <c r="AA301" i="46"/>
  <c r="AA302" i="46"/>
  <c r="AA303" i="46"/>
  <c r="AA304" i="46"/>
  <c r="AA305" i="46"/>
  <c r="AA306" i="46"/>
  <c r="AA307" i="46"/>
  <c r="AA308" i="46"/>
  <c r="AA309" i="46"/>
  <c r="AA310" i="46"/>
  <c r="AA311" i="46"/>
  <c r="AA312" i="46"/>
  <c r="AA313" i="46"/>
  <c r="AA314" i="46"/>
  <c r="AA315" i="46"/>
  <c r="AA316" i="46"/>
  <c r="AA317" i="46"/>
  <c r="AA318" i="46"/>
  <c r="AA319" i="46"/>
  <c r="AA320" i="46"/>
  <c r="AA321" i="46"/>
  <c r="AA322" i="46"/>
  <c r="AA323" i="46"/>
  <c r="AA324" i="46"/>
  <c r="AA325" i="46"/>
  <c r="AA326" i="46"/>
  <c r="AA327" i="46"/>
  <c r="AA328" i="46"/>
  <c r="AA329" i="46"/>
  <c r="AA330" i="46"/>
  <c r="AA331" i="46"/>
  <c r="AA332" i="46"/>
  <c r="AA333" i="46"/>
  <c r="AA334" i="46"/>
  <c r="AA335" i="46"/>
  <c r="AA336" i="46"/>
  <c r="AA337" i="46"/>
  <c r="AA338" i="46"/>
  <c r="AA339" i="46"/>
  <c r="AA340" i="46"/>
  <c r="AA341" i="46"/>
  <c r="AA342" i="46"/>
  <c r="AA343" i="46"/>
  <c r="AA344" i="46"/>
  <c r="AA345" i="46"/>
  <c r="AA346" i="46"/>
  <c r="AA347" i="46"/>
  <c r="AA348" i="46"/>
  <c r="AA349" i="46"/>
  <c r="AA350" i="46"/>
  <c r="AA351" i="46"/>
  <c r="AA352" i="46"/>
  <c r="AA353" i="46"/>
  <c r="AA354" i="46"/>
  <c r="AA355" i="46"/>
  <c r="AA356" i="46"/>
  <c r="AA357" i="46"/>
  <c r="AA358" i="46"/>
  <c r="AA359" i="46"/>
  <c r="AA360" i="46"/>
  <c r="AA361" i="46"/>
  <c r="AA362" i="46"/>
  <c r="AA363" i="46"/>
  <c r="AA364" i="46"/>
  <c r="AA365" i="46"/>
  <c r="AA366" i="46"/>
  <c r="AA367" i="46"/>
  <c r="AA368" i="46"/>
  <c r="AA369" i="46"/>
  <c r="AA370" i="46"/>
  <c r="AA371" i="46"/>
  <c r="AA372" i="46"/>
  <c r="AA373" i="46"/>
  <c r="AA374" i="46"/>
  <c r="AA375" i="46"/>
  <c r="AA376" i="46"/>
  <c r="AA377" i="46"/>
  <c r="AA378" i="46"/>
  <c r="AA379" i="46"/>
  <c r="AA380" i="46"/>
  <c r="AA381" i="46"/>
  <c r="AA382" i="46"/>
  <c r="AA383" i="46"/>
  <c r="AA384" i="46"/>
  <c r="AA385" i="46"/>
  <c r="AA386" i="46"/>
  <c r="AA387" i="46"/>
  <c r="AA388" i="46"/>
  <c r="AA389" i="46"/>
  <c r="AA390" i="46"/>
  <c r="AA391" i="46"/>
  <c r="AA392" i="46"/>
  <c r="AA393" i="46"/>
  <c r="AA394" i="46"/>
  <c r="AA395" i="46"/>
  <c r="AA396" i="46"/>
  <c r="AA397" i="46"/>
  <c r="AA398" i="46"/>
  <c r="AA399" i="46"/>
  <c r="AA400" i="46"/>
  <c r="Z1" i="46"/>
  <c r="Z120" i="46"/>
  <c r="Z121" i="46"/>
  <c r="Z122" i="46"/>
  <c r="Z123" i="46"/>
  <c r="Z124" i="46"/>
  <c r="Z125" i="46"/>
  <c r="Z126" i="46"/>
  <c r="Z127" i="46"/>
  <c r="Z128" i="46"/>
  <c r="Z129" i="46"/>
  <c r="Z130" i="46"/>
  <c r="Z131" i="46"/>
  <c r="Z132" i="46"/>
  <c r="Z133" i="46"/>
  <c r="Z134" i="46"/>
  <c r="Z135" i="46"/>
  <c r="Z136" i="46"/>
  <c r="Z137" i="46"/>
  <c r="Z138" i="46"/>
  <c r="Z139" i="46"/>
  <c r="Z140" i="46"/>
  <c r="Z141" i="46"/>
  <c r="Z142" i="46"/>
  <c r="Z143" i="46"/>
  <c r="Z144" i="46"/>
  <c r="Z145" i="46"/>
  <c r="Z146" i="46"/>
  <c r="Z147" i="46"/>
  <c r="Z148" i="46"/>
  <c r="Z149" i="46"/>
  <c r="Z150" i="46"/>
  <c r="Z151" i="46"/>
  <c r="Z152" i="46"/>
  <c r="Z153" i="46"/>
  <c r="Z154" i="46"/>
  <c r="Z155" i="46"/>
  <c r="Z156" i="46"/>
  <c r="Z157" i="46"/>
  <c r="Z158" i="46"/>
  <c r="Z159" i="46"/>
  <c r="Z160" i="46"/>
  <c r="Z161" i="46"/>
  <c r="Z162" i="46"/>
  <c r="Z163" i="46"/>
  <c r="Z164" i="46"/>
  <c r="Z165" i="46"/>
  <c r="Z166" i="46"/>
  <c r="Z167" i="46"/>
  <c r="Z168" i="46"/>
  <c r="Z169" i="46"/>
  <c r="Z170" i="46"/>
  <c r="Z171" i="46"/>
  <c r="Z172" i="46"/>
  <c r="Z173" i="46"/>
  <c r="Z174" i="46"/>
  <c r="Z175" i="46"/>
  <c r="Z176" i="46"/>
  <c r="Z177" i="46"/>
  <c r="Z178" i="46"/>
  <c r="Z179" i="46"/>
  <c r="Z180" i="46"/>
  <c r="Z181" i="46"/>
  <c r="Z182" i="46"/>
  <c r="Z183" i="46"/>
  <c r="Z184" i="46"/>
  <c r="Z185" i="46"/>
  <c r="Z186" i="46"/>
  <c r="Z187" i="46"/>
  <c r="Z188" i="46"/>
  <c r="Z189" i="46"/>
  <c r="Z190" i="46"/>
  <c r="Z191" i="46"/>
  <c r="Z192" i="46"/>
  <c r="Z193" i="46"/>
  <c r="Z194" i="46"/>
  <c r="Z195" i="46"/>
  <c r="Z196" i="46"/>
  <c r="Z197" i="46"/>
  <c r="Z198" i="46"/>
  <c r="Z199" i="46"/>
  <c r="Z200" i="46"/>
  <c r="Z201" i="46"/>
  <c r="Z202" i="46"/>
  <c r="Z203" i="46"/>
  <c r="Z204" i="46"/>
  <c r="Z205" i="46"/>
  <c r="Z206" i="46"/>
  <c r="Z207" i="46"/>
  <c r="Z208" i="46"/>
  <c r="Z209" i="46"/>
  <c r="Z210" i="46"/>
  <c r="Z211" i="46"/>
  <c r="Z212" i="46"/>
  <c r="Z213" i="46"/>
  <c r="Z214" i="46"/>
  <c r="Z215" i="46"/>
  <c r="Z216" i="46"/>
  <c r="Z217" i="46"/>
  <c r="Z218" i="46"/>
  <c r="Z219" i="46"/>
  <c r="Z220" i="46"/>
  <c r="Z221" i="46"/>
  <c r="Z222" i="46"/>
  <c r="Z223" i="46"/>
  <c r="Z224" i="46"/>
  <c r="Z225" i="46"/>
  <c r="Z226" i="46"/>
  <c r="Z227" i="46"/>
  <c r="Z228" i="46"/>
  <c r="Z229" i="46"/>
  <c r="Z230" i="46"/>
  <c r="Z231" i="46"/>
  <c r="Z232" i="46"/>
  <c r="Z233" i="46"/>
  <c r="Z234" i="46"/>
  <c r="Z235" i="46"/>
  <c r="Z236" i="46"/>
  <c r="Z237" i="46"/>
  <c r="Z238" i="46"/>
  <c r="Z239" i="46"/>
  <c r="Z240" i="46"/>
  <c r="Z241" i="46"/>
  <c r="Z242" i="46"/>
  <c r="Z243" i="46"/>
  <c r="Z244" i="46"/>
  <c r="Z245" i="46"/>
  <c r="Z246" i="46"/>
  <c r="Z247" i="46"/>
  <c r="Z248" i="46"/>
  <c r="Z249" i="46"/>
  <c r="Z250" i="46"/>
  <c r="Z251" i="46"/>
  <c r="Z252" i="46"/>
  <c r="Z253" i="46"/>
  <c r="Z254" i="46"/>
  <c r="Z255" i="46"/>
  <c r="Z256" i="46"/>
  <c r="Z257" i="46"/>
  <c r="Z258" i="46"/>
  <c r="Z259" i="46"/>
  <c r="Z260" i="46"/>
  <c r="Z261" i="46"/>
  <c r="Z262" i="46"/>
  <c r="Z263" i="46"/>
  <c r="Z264" i="46"/>
  <c r="Z265" i="46"/>
  <c r="Z266" i="46"/>
  <c r="Z267" i="46"/>
  <c r="Z268" i="46"/>
  <c r="Z269" i="46"/>
  <c r="Z270" i="46"/>
  <c r="Z271" i="46"/>
  <c r="Z272" i="46"/>
  <c r="Z273" i="46"/>
  <c r="Z274" i="46"/>
  <c r="Z275" i="46"/>
  <c r="Z276" i="46"/>
  <c r="Z277" i="46"/>
  <c r="Z278" i="46"/>
  <c r="Z279" i="46"/>
  <c r="Z280" i="46"/>
  <c r="Z281" i="46"/>
  <c r="Z282" i="46"/>
  <c r="Z283" i="46"/>
  <c r="Z284" i="46"/>
  <c r="Z285" i="46"/>
  <c r="Z286" i="46"/>
  <c r="Z287" i="46"/>
  <c r="Z288" i="46"/>
  <c r="Z289" i="46"/>
  <c r="Z290" i="46"/>
  <c r="Z291" i="46"/>
  <c r="Z292" i="46"/>
  <c r="Z293" i="46"/>
  <c r="Z294" i="46"/>
  <c r="Z295" i="46"/>
  <c r="Z296" i="46"/>
  <c r="Z297" i="46"/>
  <c r="Z298" i="46"/>
  <c r="Z299" i="46"/>
  <c r="Z300" i="46"/>
  <c r="Z301" i="46"/>
  <c r="Z302" i="46"/>
  <c r="Z303" i="46"/>
  <c r="Z304" i="46"/>
  <c r="Z305" i="46"/>
  <c r="Z306" i="46"/>
  <c r="Z307" i="46"/>
  <c r="Z308" i="46"/>
  <c r="Z309" i="46"/>
  <c r="Z310" i="46"/>
  <c r="Z311" i="46"/>
  <c r="Z312" i="46"/>
  <c r="Z313" i="46"/>
  <c r="Z314" i="46"/>
  <c r="Z315" i="46"/>
  <c r="Z316" i="46"/>
  <c r="Z317" i="46"/>
  <c r="Z318" i="46"/>
  <c r="Z319" i="46"/>
  <c r="Z320" i="46"/>
  <c r="Z321" i="46"/>
  <c r="Z322" i="46"/>
  <c r="Z323" i="46"/>
  <c r="Z324" i="46"/>
  <c r="Z325" i="46"/>
  <c r="Z326" i="46"/>
  <c r="Z327" i="46"/>
  <c r="Z328" i="46"/>
  <c r="Z329" i="46"/>
  <c r="Z330" i="46"/>
  <c r="Z331" i="46"/>
  <c r="Z332" i="46"/>
  <c r="Z333" i="46"/>
  <c r="Z334" i="46"/>
  <c r="Z335" i="46"/>
  <c r="Z336" i="46"/>
  <c r="Z337" i="46"/>
  <c r="Z338" i="46"/>
  <c r="Z339" i="46"/>
  <c r="Z340" i="46"/>
  <c r="Z341" i="46"/>
  <c r="Z342" i="46"/>
  <c r="Z343" i="46"/>
  <c r="Z344" i="46"/>
  <c r="Z345" i="46"/>
  <c r="Z346" i="46"/>
  <c r="Z347" i="46"/>
  <c r="Z348" i="46"/>
  <c r="Z349" i="46"/>
  <c r="Z350" i="46"/>
  <c r="Z351" i="46"/>
  <c r="Z352" i="46"/>
  <c r="Z353" i="46"/>
  <c r="Z354" i="46"/>
  <c r="Z355" i="46"/>
  <c r="Z356" i="46"/>
  <c r="Z357" i="46"/>
  <c r="Z358" i="46"/>
  <c r="Z359" i="46"/>
  <c r="Z360" i="46"/>
  <c r="Z361" i="46"/>
  <c r="Z362" i="46"/>
  <c r="Z363" i="46"/>
  <c r="Z364" i="46"/>
  <c r="Z365" i="46"/>
  <c r="Z366" i="46"/>
  <c r="Z367" i="46"/>
  <c r="Z368" i="46"/>
  <c r="Z369" i="46"/>
  <c r="Z370" i="46"/>
  <c r="Z371" i="46"/>
  <c r="Z372" i="46"/>
  <c r="Z373" i="46"/>
  <c r="Z374" i="46"/>
  <c r="Z375" i="46"/>
  <c r="Z376" i="46"/>
  <c r="Z377" i="46"/>
  <c r="Z378" i="46"/>
  <c r="Z379" i="46"/>
  <c r="Z380" i="46"/>
  <c r="Z381" i="46"/>
  <c r="Z382" i="46"/>
  <c r="Z383" i="46"/>
  <c r="Z384" i="46"/>
  <c r="Z385" i="46"/>
  <c r="Z386" i="46"/>
  <c r="Z387" i="46"/>
  <c r="Z388" i="46"/>
  <c r="Z389" i="46"/>
  <c r="Z390" i="46"/>
  <c r="Z391" i="46"/>
  <c r="Z392" i="46"/>
  <c r="Z393" i="46"/>
  <c r="Z394" i="46"/>
  <c r="Z395" i="46"/>
  <c r="Z396" i="46"/>
  <c r="Z397" i="46"/>
  <c r="Z398" i="46"/>
  <c r="Z399" i="46"/>
  <c r="Z400" i="46"/>
  <c r="A25" i="46"/>
  <c r="Y1" i="46"/>
  <c r="Y2" i="46"/>
  <c r="Y3" i="46"/>
  <c r="Y4" i="46"/>
  <c r="Y5" i="46"/>
  <c r="Y6" i="46"/>
  <c r="Y7" i="46"/>
  <c r="Y8" i="46"/>
  <c r="Y9" i="46"/>
  <c r="Y10" i="46"/>
  <c r="Y11" i="46"/>
  <c r="Y12" i="46"/>
  <c r="Y13" i="46"/>
  <c r="Y14" i="46"/>
  <c r="Y15" i="46"/>
  <c r="Y16" i="46"/>
  <c r="Y17" i="46"/>
  <c r="Y18" i="46"/>
  <c r="Y19" i="46"/>
  <c r="Y20" i="46"/>
  <c r="Y21" i="46"/>
  <c r="Y22" i="46"/>
  <c r="Y23" i="46"/>
  <c r="Y24" i="46"/>
  <c r="Y25" i="46"/>
  <c r="Y26" i="46"/>
  <c r="Y27" i="46"/>
  <c r="Y28" i="46"/>
  <c r="Y29" i="46"/>
  <c r="Y30" i="46"/>
  <c r="Y31" i="46"/>
  <c r="Y32" i="46"/>
  <c r="Y33" i="46"/>
  <c r="Y34" i="46"/>
  <c r="Y35" i="46"/>
  <c r="Y36" i="46"/>
  <c r="Y37" i="46"/>
  <c r="Y38" i="46"/>
  <c r="Y39" i="46"/>
  <c r="Y40" i="46"/>
  <c r="Y41" i="46"/>
  <c r="Y42" i="46"/>
  <c r="Y43" i="46"/>
  <c r="Y44" i="46"/>
  <c r="Y45" i="46"/>
  <c r="Y46" i="46"/>
  <c r="Y47" i="46"/>
  <c r="Y48" i="46"/>
  <c r="Y49" i="46"/>
  <c r="Y50" i="46"/>
  <c r="Y51" i="46"/>
  <c r="Y52" i="46"/>
  <c r="Y53" i="46"/>
  <c r="Y54" i="46"/>
  <c r="Y55" i="46"/>
  <c r="Y56" i="46"/>
  <c r="Y57" i="46"/>
  <c r="Y58" i="46"/>
  <c r="Y59" i="46"/>
  <c r="Y60" i="46"/>
  <c r="Y61" i="46"/>
  <c r="Y62" i="46"/>
  <c r="Y63" i="46"/>
  <c r="Y64" i="46"/>
  <c r="Y65" i="46"/>
  <c r="Y66" i="46"/>
  <c r="Y67" i="46"/>
  <c r="Y68" i="46"/>
  <c r="Y69" i="46"/>
  <c r="Y70" i="46"/>
  <c r="Y71" i="46"/>
  <c r="Y72" i="46"/>
  <c r="Y73" i="46"/>
  <c r="Y74" i="46"/>
  <c r="Y75" i="46"/>
  <c r="Y76" i="46"/>
  <c r="Y77" i="46"/>
  <c r="Y78" i="46"/>
  <c r="Y79" i="46"/>
  <c r="Y80" i="46"/>
  <c r="Y81" i="46"/>
  <c r="Y82" i="46"/>
  <c r="Y83" i="46"/>
  <c r="Y84" i="46"/>
  <c r="Y85" i="46"/>
  <c r="Y86" i="46"/>
  <c r="Y87" i="46"/>
  <c r="Y88" i="46"/>
  <c r="Y89" i="46"/>
  <c r="Y90" i="46"/>
  <c r="Y91" i="46"/>
  <c r="Y92" i="46"/>
  <c r="Y93" i="46"/>
  <c r="Y94" i="46"/>
  <c r="Y95" i="46"/>
  <c r="Y96" i="46"/>
  <c r="Y97" i="46"/>
  <c r="Y98" i="46"/>
  <c r="Y99" i="46"/>
  <c r="Y100" i="46"/>
  <c r="Y101" i="46"/>
  <c r="Y102" i="46"/>
  <c r="Y103" i="46"/>
  <c r="Y104" i="46"/>
  <c r="Y105" i="46"/>
  <c r="Y106" i="46"/>
  <c r="Y107" i="46"/>
  <c r="Y108" i="46"/>
  <c r="Y109" i="46"/>
  <c r="Y110" i="46"/>
  <c r="Y111" i="46"/>
  <c r="Y112" i="46"/>
  <c r="Y113" i="46"/>
  <c r="Y114" i="46"/>
  <c r="Y115" i="46"/>
  <c r="Y116" i="46"/>
  <c r="Y117" i="46"/>
  <c r="Y118" i="46"/>
  <c r="Y119" i="46"/>
  <c r="Y120" i="46"/>
  <c r="Y121" i="46"/>
  <c r="Y122" i="46"/>
  <c r="Y123" i="46"/>
  <c r="Y124" i="46"/>
  <c r="Y125" i="46"/>
  <c r="Y126" i="46"/>
  <c r="Y127" i="46"/>
  <c r="Y128" i="46"/>
  <c r="Y129" i="46"/>
  <c r="Y130" i="46"/>
  <c r="Y131" i="46"/>
  <c r="Y132" i="46"/>
  <c r="Y133" i="46"/>
  <c r="Y134" i="46"/>
  <c r="Y135" i="46"/>
  <c r="Y136" i="46"/>
  <c r="Y137" i="46"/>
  <c r="Y138" i="46"/>
  <c r="Y139" i="46"/>
  <c r="Y140" i="46"/>
  <c r="Y141" i="46"/>
  <c r="Y142" i="46"/>
  <c r="Y143" i="46"/>
  <c r="Y144" i="46"/>
  <c r="Y145" i="46"/>
  <c r="Y146" i="46"/>
  <c r="Y147" i="46"/>
  <c r="Y148" i="46"/>
  <c r="Y149" i="46"/>
  <c r="Y150" i="46"/>
  <c r="Y151" i="46"/>
  <c r="Y152" i="46"/>
  <c r="Y153" i="46"/>
  <c r="Y154" i="46"/>
  <c r="Y155" i="46"/>
  <c r="Y156" i="46"/>
  <c r="Y157" i="46"/>
  <c r="Y158" i="46"/>
  <c r="Y159" i="46"/>
  <c r="Y160" i="46"/>
  <c r="Y161" i="46"/>
  <c r="Y162" i="46"/>
  <c r="Y163" i="46"/>
  <c r="Y164" i="46"/>
  <c r="Y165" i="46"/>
  <c r="Y166" i="46"/>
  <c r="Y167" i="46"/>
  <c r="Y168" i="46"/>
  <c r="Y169" i="46"/>
  <c r="Y170" i="46"/>
  <c r="Y171" i="46"/>
  <c r="Y172" i="46"/>
  <c r="Y173" i="46"/>
  <c r="Y174" i="46"/>
  <c r="Y175" i="46"/>
  <c r="Y176" i="46"/>
  <c r="Y177" i="46"/>
  <c r="Y178" i="46"/>
  <c r="Y179" i="46"/>
  <c r="Y180" i="46"/>
  <c r="Y181" i="46"/>
  <c r="Y182" i="46"/>
  <c r="Y183" i="46"/>
  <c r="Y184" i="46"/>
  <c r="Y185" i="46"/>
  <c r="Y186" i="46"/>
  <c r="Y187" i="46"/>
  <c r="Y188" i="46"/>
  <c r="Y189" i="46"/>
  <c r="Y190" i="46"/>
  <c r="Y191" i="46"/>
  <c r="Y192" i="46"/>
  <c r="Y193" i="46"/>
  <c r="Y194" i="46"/>
  <c r="Y195" i="46"/>
  <c r="Y196" i="46"/>
  <c r="Y197" i="46"/>
  <c r="Y198" i="46"/>
  <c r="Y199" i="46"/>
  <c r="Y200" i="46"/>
  <c r="Y201" i="46"/>
  <c r="Y202" i="46"/>
  <c r="Y203" i="46"/>
  <c r="Y204" i="46"/>
  <c r="Y205" i="46"/>
  <c r="Y206" i="46"/>
  <c r="Y207" i="46"/>
  <c r="Y208" i="46"/>
  <c r="Y209" i="46"/>
  <c r="Y210" i="46"/>
  <c r="Y211" i="46"/>
  <c r="Y212" i="46"/>
  <c r="Y213" i="46"/>
  <c r="Y214" i="46"/>
  <c r="Y215" i="46"/>
  <c r="Y216" i="46"/>
  <c r="Y217" i="46"/>
  <c r="Y218" i="46"/>
  <c r="Y219" i="46"/>
  <c r="Y220" i="46"/>
  <c r="Y221" i="46"/>
  <c r="Y222" i="46"/>
  <c r="Y223" i="46"/>
  <c r="Y224" i="46"/>
  <c r="Y225" i="46"/>
  <c r="Y226" i="46"/>
  <c r="Y227" i="46"/>
  <c r="Y228" i="46"/>
  <c r="Y229" i="46"/>
  <c r="Y230" i="46"/>
  <c r="Y231" i="46"/>
  <c r="Y232" i="46"/>
  <c r="Y233" i="46"/>
  <c r="Y234" i="46"/>
  <c r="Y235" i="46"/>
  <c r="Y236" i="46"/>
  <c r="Y237" i="46"/>
  <c r="Y238" i="46"/>
  <c r="Y239" i="46"/>
  <c r="Y240" i="46"/>
  <c r="Y241" i="46"/>
  <c r="Y242" i="46"/>
  <c r="Y243" i="46"/>
  <c r="Y244" i="46"/>
  <c r="Y245" i="46"/>
  <c r="Y246" i="46"/>
  <c r="Y247" i="46"/>
  <c r="Y248" i="46"/>
  <c r="Y249" i="46"/>
  <c r="Y250" i="46"/>
  <c r="Y251" i="46"/>
  <c r="Y252" i="46"/>
  <c r="Y253" i="46"/>
  <c r="Y254" i="46"/>
  <c r="Y255" i="46"/>
  <c r="Y256" i="46"/>
  <c r="Y257" i="46"/>
  <c r="Y258" i="46"/>
  <c r="Y259" i="46"/>
  <c r="Y260" i="46"/>
  <c r="Y261" i="46"/>
  <c r="Y262" i="46"/>
  <c r="Y263" i="46"/>
  <c r="Y264" i="46"/>
  <c r="Y265" i="46"/>
  <c r="Y266" i="46"/>
  <c r="Y267" i="46"/>
  <c r="Y268" i="46"/>
  <c r="Y269" i="46"/>
  <c r="Y270" i="46"/>
  <c r="Y271" i="46"/>
  <c r="Y272" i="46"/>
  <c r="Y273" i="46"/>
  <c r="Y274" i="46"/>
  <c r="Y275" i="46"/>
  <c r="Y276" i="46"/>
  <c r="Y277" i="46"/>
  <c r="Y278" i="46"/>
  <c r="Y279" i="46"/>
  <c r="Y280" i="46"/>
  <c r="Y281" i="46"/>
  <c r="Y282" i="46"/>
  <c r="Y283" i="46"/>
  <c r="Y284" i="46"/>
  <c r="Y285" i="46"/>
  <c r="Y286" i="46"/>
  <c r="Y287" i="46"/>
  <c r="Y288" i="46"/>
  <c r="Y289" i="46"/>
  <c r="Y290" i="46"/>
  <c r="Y291" i="46"/>
  <c r="Y292" i="46"/>
  <c r="Y293" i="46"/>
  <c r="Y294" i="46"/>
  <c r="Y295" i="46"/>
  <c r="Y296" i="46"/>
  <c r="Y297" i="46"/>
  <c r="Y298" i="46"/>
  <c r="Y299" i="46"/>
  <c r="Y300" i="46"/>
  <c r="Y301" i="46"/>
  <c r="Y302" i="46"/>
  <c r="Y303" i="46"/>
  <c r="Y304" i="46"/>
  <c r="Y305" i="46"/>
  <c r="Y306" i="46"/>
  <c r="Y307" i="46"/>
  <c r="Y308" i="46"/>
  <c r="Y309" i="46"/>
  <c r="Y310" i="46"/>
  <c r="Y311" i="46"/>
  <c r="Y312" i="46"/>
  <c r="Y313" i="46"/>
  <c r="Y314" i="46"/>
  <c r="Y315" i="46"/>
  <c r="Y316" i="46"/>
  <c r="Y317" i="46"/>
  <c r="Y318" i="46"/>
  <c r="Y319" i="46"/>
  <c r="Y320" i="46"/>
  <c r="Y321" i="46"/>
  <c r="Y322" i="46"/>
  <c r="Y323" i="46"/>
  <c r="Y324" i="46"/>
  <c r="Y325" i="46"/>
  <c r="Y326" i="46"/>
  <c r="Y327" i="46"/>
  <c r="Y328" i="46"/>
  <c r="Y329" i="46"/>
  <c r="Y330" i="46"/>
  <c r="Y331" i="46"/>
  <c r="Y332" i="46"/>
  <c r="Y333" i="46"/>
  <c r="Y334" i="46"/>
  <c r="Y335" i="46"/>
  <c r="Y336" i="46"/>
  <c r="Y337" i="46"/>
  <c r="Y338" i="46"/>
  <c r="Y339" i="46"/>
  <c r="Y340" i="46"/>
  <c r="Y341" i="46"/>
  <c r="Y342" i="46"/>
  <c r="Y343" i="46"/>
  <c r="Y344" i="46"/>
  <c r="Y345" i="46"/>
  <c r="Y346" i="46"/>
  <c r="Y347" i="46"/>
  <c r="Y348" i="46"/>
  <c r="Y349" i="46"/>
  <c r="Y350" i="46"/>
  <c r="Y351" i="46"/>
  <c r="Y352" i="46"/>
  <c r="Y353" i="46"/>
  <c r="Y354" i="46"/>
  <c r="Y355" i="46"/>
  <c r="Y356" i="46"/>
  <c r="Y357" i="46"/>
  <c r="Y358" i="46"/>
  <c r="Y359" i="46"/>
  <c r="Y360" i="46"/>
  <c r="Y361" i="46"/>
  <c r="Y362" i="46"/>
  <c r="Y363" i="46"/>
  <c r="Y364" i="46"/>
  <c r="Y365" i="46"/>
  <c r="Y366" i="46"/>
  <c r="Y367" i="46"/>
  <c r="Y368" i="46"/>
  <c r="Y369" i="46"/>
  <c r="Y370" i="46"/>
  <c r="Y371" i="46"/>
  <c r="Y372" i="46"/>
  <c r="Y373" i="46"/>
  <c r="Y374" i="46"/>
  <c r="Y375" i="46"/>
  <c r="Y376" i="46"/>
  <c r="Y377" i="46"/>
  <c r="Y378" i="46"/>
  <c r="Y379" i="46"/>
  <c r="Y380" i="46"/>
  <c r="Y381" i="46"/>
  <c r="Y382" i="46"/>
  <c r="Y383" i="46"/>
  <c r="Y384" i="46"/>
  <c r="Y385" i="46"/>
  <c r="Y386" i="46"/>
  <c r="Y387" i="46"/>
  <c r="Y388" i="46"/>
  <c r="Y389" i="46"/>
  <c r="Y390" i="46"/>
  <c r="Y391" i="46"/>
  <c r="Y392" i="46"/>
  <c r="Y393" i="46"/>
  <c r="Y394" i="46"/>
  <c r="Y395" i="46"/>
  <c r="Y396" i="46"/>
  <c r="Y397" i="46"/>
  <c r="Y398" i="46"/>
  <c r="Y399" i="46"/>
  <c r="Y400" i="46"/>
  <c r="X1" i="46"/>
  <c r="X2" i="46"/>
  <c r="X3" i="46"/>
  <c r="X4" i="46"/>
  <c r="X5" i="46"/>
  <c r="X7" i="46"/>
  <c r="X8" i="46"/>
  <c r="X9" i="46"/>
  <c r="X10" i="46"/>
  <c r="X13" i="46"/>
  <c r="X14" i="46"/>
  <c r="X15" i="46"/>
  <c r="X16" i="46"/>
  <c r="X17" i="46"/>
  <c r="X20" i="46"/>
  <c r="X21" i="46"/>
  <c r="X22" i="46"/>
  <c r="X24" i="46"/>
  <c r="X25" i="46"/>
  <c r="X26" i="46"/>
  <c r="X28" i="46"/>
  <c r="X29" i="46"/>
  <c r="X30" i="46"/>
  <c r="X31" i="46"/>
  <c r="X32" i="46"/>
  <c r="X33" i="46"/>
  <c r="X34" i="46"/>
  <c r="X35" i="46"/>
  <c r="X36" i="46"/>
  <c r="X37" i="46"/>
  <c r="X38" i="46"/>
  <c r="X39" i="46"/>
  <c r="X40" i="46"/>
  <c r="X41" i="46"/>
  <c r="X42" i="46"/>
  <c r="X43" i="46"/>
  <c r="X44" i="46"/>
  <c r="X45" i="46"/>
  <c r="X46" i="46"/>
  <c r="X47" i="46"/>
  <c r="X48" i="46"/>
  <c r="X49" i="46"/>
  <c r="X50" i="46"/>
  <c r="X51" i="46"/>
  <c r="X52" i="46"/>
  <c r="X53" i="46"/>
  <c r="X54" i="46"/>
  <c r="X55" i="46"/>
  <c r="X56" i="46"/>
  <c r="X57" i="46"/>
  <c r="X58" i="46"/>
  <c r="X59" i="46"/>
  <c r="X60" i="46"/>
  <c r="X61" i="46"/>
  <c r="X62" i="46"/>
  <c r="X63" i="46"/>
  <c r="X64" i="46"/>
  <c r="X65" i="46"/>
  <c r="X66" i="46"/>
  <c r="X67" i="46"/>
  <c r="X68" i="46"/>
  <c r="X69" i="46"/>
  <c r="X70" i="46"/>
  <c r="X71" i="46"/>
  <c r="X72" i="46"/>
  <c r="X73" i="46"/>
  <c r="X74" i="46"/>
  <c r="X75" i="46"/>
  <c r="X76" i="46"/>
  <c r="X77" i="46"/>
  <c r="X78" i="46"/>
  <c r="X79" i="46"/>
  <c r="X80" i="46"/>
  <c r="X81" i="46"/>
  <c r="X82" i="46"/>
  <c r="X83" i="46"/>
  <c r="X85" i="46"/>
  <c r="X86" i="46"/>
  <c r="X87" i="46"/>
  <c r="X88" i="46"/>
  <c r="X89" i="46"/>
  <c r="X90" i="46"/>
  <c r="X91" i="46"/>
  <c r="X92" i="46"/>
  <c r="X93" i="46"/>
  <c r="X95" i="46"/>
  <c r="X96" i="46"/>
  <c r="X97" i="46"/>
  <c r="X98" i="46"/>
  <c r="X99" i="46"/>
  <c r="X100" i="46"/>
  <c r="X101" i="46"/>
  <c r="X102" i="46"/>
  <c r="X103" i="46"/>
  <c r="X104" i="46"/>
  <c r="X105" i="46"/>
  <c r="X107" i="46"/>
  <c r="X108" i="46"/>
  <c r="X109" i="46"/>
  <c r="X110" i="46"/>
  <c r="X111" i="46"/>
  <c r="X112" i="46"/>
  <c r="X113" i="46"/>
  <c r="X114" i="46"/>
  <c r="X120" i="46"/>
  <c r="X121" i="46"/>
  <c r="X122" i="46"/>
  <c r="X123" i="46"/>
  <c r="X124" i="46"/>
  <c r="X125" i="46"/>
  <c r="X126" i="46"/>
  <c r="X127" i="46"/>
  <c r="X128" i="46"/>
  <c r="X129" i="46"/>
  <c r="X130" i="46"/>
  <c r="X131" i="46"/>
  <c r="X132" i="46"/>
  <c r="X133" i="46"/>
  <c r="X134" i="46"/>
  <c r="X135" i="46"/>
  <c r="X136" i="46"/>
  <c r="X137" i="46"/>
  <c r="X138" i="46"/>
  <c r="X139" i="46"/>
  <c r="X140" i="46"/>
  <c r="X141" i="46"/>
  <c r="X142" i="46"/>
  <c r="X143" i="46"/>
  <c r="X144" i="46"/>
  <c r="X145" i="46"/>
  <c r="X146" i="46"/>
  <c r="X147" i="46"/>
  <c r="X148" i="46"/>
  <c r="X149" i="46"/>
  <c r="X150" i="46"/>
  <c r="X151" i="46"/>
  <c r="X152" i="46"/>
  <c r="X153" i="46"/>
  <c r="X154" i="46"/>
  <c r="X155" i="46"/>
  <c r="X156" i="46"/>
  <c r="X157" i="46"/>
  <c r="X158" i="46"/>
  <c r="X159" i="46"/>
  <c r="X160" i="46"/>
  <c r="X161" i="46"/>
  <c r="X162" i="46"/>
  <c r="X163" i="46"/>
  <c r="X164" i="46"/>
  <c r="X165" i="46"/>
  <c r="X166" i="46"/>
  <c r="X167" i="46"/>
  <c r="X168" i="46"/>
  <c r="X169" i="46"/>
  <c r="X170" i="46"/>
  <c r="X171" i="46"/>
  <c r="X172" i="46"/>
  <c r="X173" i="46"/>
  <c r="X174" i="46"/>
  <c r="X175" i="46"/>
  <c r="X176" i="46"/>
  <c r="X177" i="46"/>
  <c r="X178" i="46"/>
  <c r="X179" i="46"/>
  <c r="X180" i="46"/>
  <c r="X181" i="46"/>
  <c r="X182" i="46"/>
  <c r="X183" i="46"/>
  <c r="X184" i="46"/>
  <c r="X185" i="46"/>
  <c r="X186" i="46"/>
  <c r="X187" i="46"/>
  <c r="X188" i="46"/>
  <c r="X189" i="46"/>
  <c r="X190" i="46"/>
  <c r="X191" i="46"/>
  <c r="X192" i="46"/>
  <c r="X193" i="46"/>
  <c r="X194" i="46"/>
  <c r="X195" i="46"/>
  <c r="X196" i="46"/>
  <c r="X197" i="46"/>
  <c r="X198" i="46"/>
  <c r="X199" i="46"/>
  <c r="X200" i="46"/>
  <c r="X201" i="46"/>
  <c r="X202" i="46"/>
  <c r="X203" i="46"/>
  <c r="X204" i="46"/>
  <c r="X205" i="46"/>
  <c r="X206" i="46"/>
  <c r="X207" i="46"/>
  <c r="X208" i="46"/>
  <c r="X209" i="46"/>
  <c r="X210" i="46"/>
  <c r="X211" i="46"/>
  <c r="X212" i="46"/>
  <c r="X213" i="46"/>
  <c r="X214" i="46"/>
  <c r="X215" i="46"/>
  <c r="X216" i="46"/>
  <c r="X217" i="46"/>
  <c r="X218" i="46"/>
  <c r="X219" i="46"/>
  <c r="X220" i="46"/>
  <c r="X221" i="46"/>
  <c r="X222" i="46"/>
  <c r="X223" i="46"/>
  <c r="X224" i="46"/>
  <c r="X225" i="46"/>
  <c r="X226" i="46"/>
  <c r="X227" i="46"/>
  <c r="X228" i="46"/>
  <c r="X229" i="46"/>
  <c r="X230" i="46"/>
  <c r="X231" i="46"/>
  <c r="X232" i="46"/>
  <c r="X233" i="46"/>
  <c r="X234" i="46"/>
  <c r="X235" i="46"/>
  <c r="X236" i="46"/>
  <c r="X237" i="46"/>
  <c r="X238" i="46"/>
  <c r="X239" i="46"/>
  <c r="X240" i="46"/>
  <c r="X241" i="46"/>
  <c r="X242" i="46"/>
  <c r="X243" i="46"/>
  <c r="X244" i="46"/>
  <c r="X245" i="46"/>
  <c r="X246" i="46"/>
  <c r="X247" i="46"/>
  <c r="X248" i="46"/>
  <c r="X249" i="46"/>
  <c r="X250" i="46"/>
  <c r="X251" i="46"/>
  <c r="X252" i="46"/>
  <c r="X253" i="46"/>
  <c r="X254" i="46"/>
  <c r="X255" i="46"/>
  <c r="X256" i="46"/>
  <c r="X257" i="46"/>
  <c r="X258" i="46"/>
  <c r="X259" i="46"/>
  <c r="X260" i="46"/>
  <c r="X261" i="46"/>
  <c r="X262" i="46"/>
  <c r="X263" i="46"/>
  <c r="X264" i="46"/>
  <c r="X265" i="46"/>
  <c r="X266" i="46"/>
  <c r="X267" i="46"/>
  <c r="X268" i="46"/>
  <c r="X269" i="46"/>
  <c r="X270" i="46"/>
  <c r="X271" i="46"/>
  <c r="X272" i="46"/>
  <c r="X273" i="46"/>
  <c r="X274" i="46"/>
  <c r="X275" i="46"/>
  <c r="X276" i="46"/>
  <c r="X277" i="46"/>
  <c r="X278" i="46"/>
  <c r="X279" i="46"/>
  <c r="X280" i="46"/>
  <c r="X281" i="46"/>
  <c r="X282" i="46"/>
  <c r="X283" i="46"/>
  <c r="X284" i="46"/>
  <c r="X285" i="46"/>
  <c r="X286" i="46"/>
  <c r="X287" i="46"/>
  <c r="X288" i="46"/>
  <c r="X289" i="46"/>
  <c r="X290" i="46"/>
  <c r="X291" i="46"/>
  <c r="X292" i="46"/>
  <c r="X293" i="46"/>
  <c r="X294" i="46"/>
  <c r="X295" i="46"/>
  <c r="X296" i="46"/>
  <c r="X297" i="46"/>
  <c r="X298" i="46"/>
  <c r="X299" i="46"/>
  <c r="X300" i="46"/>
  <c r="X301" i="46"/>
  <c r="X302" i="46"/>
  <c r="X303" i="46"/>
  <c r="X304" i="46"/>
  <c r="X305" i="46"/>
  <c r="X306" i="46"/>
  <c r="X307" i="46"/>
  <c r="X308" i="46"/>
  <c r="X309" i="46"/>
  <c r="X310" i="46"/>
  <c r="X311" i="46"/>
  <c r="X312" i="46"/>
  <c r="X313" i="46"/>
  <c r="X314" i="46"/>
  <c r="X315" i="46"/>
  <c r="X316" i="46"/>
  <c r="X317" i="46"/>
  <c r="X318" i="46"/>
  <c r="X319" i="46"/>
  <c r="X320" i="46"/>
  <c r="X321" i="46"/>
  <c r="X322" i="46"/>
  <c r="X323" i="46"/>
  <c r="X324" i="46"/>
  <c r="X325" i="46"/>
  <c r="X326" i="46"/>
  <c r="X327" i="46"/>
  <c r="X328" i="46"/>
  <c r="X329" i="46"/>
  <c r="X330" i="46"/>
  <c r="X331" i="46"/>
  <c r="X332" i="46"/>
  <c r="X333" i="46"/>
  <c r="X334" i="46"/>
  <c r="X335" i="46"/>
  <c r="X336" i="46"/>
  <c r="X337" i="46"/>
  <c r="X338" i="46"/>
  <c r="X339" i="46"/>
  <c r="X340" i="46"/>
  <c r="X341" i="46"/>
  <c r="X342" i="46"/>
  <c r="X343" i="46"/>
  <c r="X344" i="46"/>
  <c r="X345" i="46"/>
  <c r="X346" i="46"/>
  <c r="X347" i="46"/>
  <c r="X348" i="46"/>
  <c r="X349" i="46"/>
  <c r="X350" i="46"/>
  <c r="X351" i="46"/>
  <c r="X352" i="46"/>
  <c r="X353" i="46"/>
  <c r="X354" i="46"/>
  <c r="X355" i="46"/>
  <c r="X356" i="46"/>
  <c r="X357" i="46"/>
  <c r="X358" i="46"/>
  <c r="X359" i="46"/>
  <c r="X360" i="46"/>
  <c r="X361" i="46"/>
  <c r="X362" i="46"/>
  <c r="X363" i="46"/>
  <c r="X364" i="46"/>
  <c r="X365" i="46"/>
  <c r="X366" i="46"/>
  <c r="X367" i="46"/>
  <c r="X368" i="46"/>
  <c r="X369" i="46"/>
  <c r="X370" i="46"/>
  <c r="X371" i="46"/>
  <c r="X372" i="46"/>
  <c r="X373" i="46"/>
  <c r="X374" i="46"/>
  <c r="X375" i="46"/>
  <c r="X376" i="46"/>
  <c r="X377" i="46"/>
  <c r="X378" i="46"/>
  <c r="X379" i="46"/>
  <c r="X380" i="46"/>
  <c r="X381" i="46"/>
  <c r="X382" i="46"/>
  <c r="X383" i="46"/>
  <c r="X384" i="46"/>
  <c r="X385" i="46"/>
  <c r="X386" i="46"/>
  <c r="X387" i="46"/>
  <c r="X388" i="46"/>
  <c r="X389" i="46"/>
  <c r="X390" i="46"/>
  <c r="X391" i="46"/>
  <c r="X392" i="46"/>
  <c r="X393" i="46"/>
  <c r="X394" i="46"/>
  <c r="X395" i="46"/>
  <c r="X396" i="46"/>
  <c r="X397" i="46"/>
  <c r="X398" i="46"/>
  <c r="X399" i="46"/>
  <c r="X400" i="46"/>
  <c r="A23" i="46"/>
  <c r="W1" i="46"/>
  <c r="W2" i="46"/>
  <c r="W3" i="46"/>
  <c r="W4" i="46"/>
  <c r="W5" i="46"/>
  <c r="W7" i="46"/>
  <c r="W8" i="46"/>
  <c r="W9" i="46"/>
  <c r="W10" i="46"/>
  <c r="W13" i="46"/>
  <c r="W14" i="46"/>
  <c r="W15" i="46"/>
  <c r="W16" i="46"/>
  <c r="W17" i="46"/>
  <c r="W20" i="46"/>
  <c r="W21" i="46"/>
  <c r="W22" i="46"/>
  <c r="W24" i="46"/>
  <c r="W25" i="46"/>
  <c r="W26" i="46"/>
  <c r="W28" i="46"/>
  <c r="W29" i="46"/>
  <c r="W30" i="46"/>
  <c r="W31" i="46"/>
  <c r="W32" i="46"/>
  <c r="W33" i="46"/>
  <c r="W34" i="46"/>
  <c r="W35" i="46"/>
  <c r="W36" i="46"/>
  <c r="W37" i="46"/>
  <c r="W38" i="46"/>
  <c r="W39" i="46"/>
  <c r="W40" i="46"/>
  <c r="W41" i="46"/>
  <c r="W42" i="46"/>
  <c r="W43" i="46"/>
  <c r="W44" i="46"/>
  <c r="W45" i="46"/>
  <c r="W46" i="46"/>
  <c r="W47" i="46"/>
  <c r="W48" i="46"/>
  <c r="W49" i="46"/>
  <c r="W50" i="46"/>
  <c r="W51" i="46"/>
  <c r="W52" i="46"/>
  <c r="W53" i="46"/>
  <c r="W54" i="46"/>
  <c r="W55" i="46"/>
  <c r="W56" i="46"/>
  <c r="W57" i="46"/>
  <c r="W58" i="46"/>
  <c r="W59" i="46"/>
  <c r="W60" i="46"/>
  <c r="W61" i="46"/>
  <c r="W62" i="46"/>
  <c r="W63" i="46"/>
  <c r="W64" i="46"/>
  <c r="W65" i="46"/>
  <c r="W66" i="46"/>
  <c r="W67" i="46"/>
  <c r="W68" i="46"/>
  <c r="W69" i="46"/>
  <c r="W70" i="46"/>
  <c r="W71" i="46"/>
  <c r="W72" i="46"/>
  <c r="W73" i="46"/>
  <c r="W74" i="46"/>
  <c r="W75" i="46"/>
  <c r="W76" i="46"/>
  <c r="W77" i="46"/>
  <c r="W78" i="46"/>
  <c r="W79" i="46"/>
  <c r="W80" i="46"/>
  <c r="W81" i="46"/>
  <c r="W82" i="46"/>
  <c r="W83" i="46"/>
  <c r="W85" i="46"/>
  <c r="W86" i="46"/>
  <c r="W87" i="46"/>
  <c r="W88" i="46"/>
  <c r="W89" i="46"/>
  <c r="W90" i="46"/>
  <c r="W91" i="46"/>
  <c r="W92" i="46"/>
  <c r="W93" i="46"/>
  <c r="W95" i="46"/>
  <c r="W96" i="46"/>
  <c r="W97" i="46"/>
  <c r="W98" i="46"/>
  <c r="W99" i="46"/>
  <c r="W100" i="46"/>
  <c r="W101" i="46"/>
  <c r="W102" i="46"/>
  <c r="W103" i="46"/>
  <c r="W104" i="46"/>
  <c r="W105" i="46"/>
  <c r="W107" i="46"/>
  <c r="W108" i="46"/>
  <c r="W109" i="46"/>
  <c r="W110" i="46"/>
  <c r="W111" i="46"/>
  <c r="W112" i="46"/>
  <c r="W113" i="46"/>
  <c r="W114" i="46"/>
  <c r="W120" i="46"/>
  <c r="W121" i="46"/>
  <c r="W122" i="46"/>
  <c r="W123" i="46"/>
  <c r="W124" i="46"/>
  <c r="W125" i="46"/>
  <c r="W126" i="46"/>
  <c r="W127" i="46"/>
  <c r="W128" i="46"/>
  <c r="W129" i="46"/>
  <c r="W130" i="46"/>
  <c r="W131" i="46"/>
  <c r="W132" i="46"/>
  <c r="W133" i="46"/>
  <c r="W134" i="46"/>
  <c r="W135" i="46"/>
  <c r="W136" i="46"/>
  <c r="W137" i="46"/>
  <c r="W138" i="46"/>
  <c r="W139" i="46"/>
  <c r="W140" i="46"/>
  <c r="W141" i="46"/>
  <c r="W142" i="46"/>
  <c r="W143" i="46"/>
  <c r="W144" i="46"/>
  <c r="W145" i="46"/>
  <c r="W146" i="46"/>
  <c r="W147" i="46"/>
  <c r="W148" i="46"/>
  <c r="W149" i="46"/>
  <c r="W150" i="46"/>
  <c r="W151" i="46"/>
  <c r="W152" i="46"/>
  <c r="W153" i="46"/>
  <c r="W154" i="46"/>
  <c r="W155" i="46"/>
  <c r="W156" i="46"/>
  <c r="W157" i="46"/>
  <c r="W158" i="46"/>
  <c r="W159" i="46"/>
  <c r="W160" i="46"/>
  <c r="W161" i="46"/>
  <c r="W162" i="46"/>
  <c r="W163" i="46"/>
  <c r="W164" i="46"/>
  <c r="W165" i="46"/>
  <c r="W166" i="46"/>
  <c r="W167" i="46"/>
  <c r="W168" i="46"/>
  <c r="W169" i="46"/>
  <c r="W170" i="46"/>
  <c r="W171" i="46"/>
  <c r="W172" i="46"/>
  <c r="W173" i="46"/>
  <c r="W174" i="46"/>
  <c r="W175" i="46"/>
  <c r="W176" i="46"/>
  <c r="W177" i="46"/>
  <c r="W178" i="46"/>
  <c r="W179" i="46"/>
  <c r="W180" i="46"/>
  <c r="W181" i="46"/>
  <c r="W182" i="46"/>
  <c r="W183" i="46"/>
  <c r="W184" i="46"/>
  <c r="W185" i="46"/>
  <c r="W186" i="46"/>
  <c r="W187" i="46"/>
  <c r="W188" i="46"/>
  <c r="W189" i="46"/>
  <c r="W190" i="46"/>
  <c r="W191" i="46"/>
  <c r="W192" i="46"/>
  <c r="W193" i="46"/>
  <c r="W194" i="46"/>
  <c r="W195" i="46"/>
  <c r="W196" i="46"/>
  <c r="W197" i="46"/>
  <c r="W198" i="46"/>
  <c r="W199" i="46"/>
  <c r="W200" i="46"/>
  <c r="W201" i="46"/>
  <c r="W202" i="46"/>
  <c r="W203" i="46"/>
  <c r="W204" i="46"/>
  <c r="W205" i="46"/>
  <c r="W206" i="46"/>
  <c r="W207" i="46"/>
  <c r="W208" i="46"/>
  <c r="W209" i="46"/>
  <c r="W210" i="46"/>
  <c r="W211" i="46"/>
  <c r="W212" i="46"/>
  <c r="W213" i="46"/>
  <c r="W214" i="46"/>
  <c r="W215" i="46"/>
  <c r="W216" i="46"/>
  <c r="W217" i="46"/>
  <c r="W218" i="46"/>
  <c r="W219" i="46"/>
  <c r="W220" i="46"/>
  <c r="W221" i="46"/>
  <c r="W222" i="46"/>
  <c r="W223" i="46"/>
  <c r="W224" i="46"/>
  <c r="W225" i="46"/>
  <c r="W226" i="46"/>
  <c r="W227" i="46"/>
  <c r="W228" i="46"/>
  <c r="W229" i="46"/>
  <c r="W230" i="46"/>
  <c r="W231" i="46"/>
  <c r="W232" i="46"/>
  <c r="W233" i="46"/>
  <c r="W234" i="46"/>
  <c r="W235" i="46"/>
  <c r="W236" i="46"/>
  <c r="W237" i="46"/>
  <c r="W238" i="46"/>
  <c r="W239" i="46"/>
  <c r="W240" i="46"/>
  <c r="W241" i="46"/>
  <c r="W242" i="46"/>
  <c r="W243" i="46"/>
  <c r="W244" i="46"/>
  <c r="W245" i="46"/>
  <c r="W246" i="46"/>
  <c r="W247" i="46"/>
  <c r="W248" i="46"/>
  <c r="W249" i="46"/>
  <c r="W250" i="46"/>
  <c r="W251" i="46"/>
  <c r="W252" i="46"/>
  <c r="W253" i="46"/>
  <c r="W254" i="46"/>
  <c r="W255" i="46"/>
  <c r="W256" i="46"/>
  <c r="W257" i="46"/>
  <c r="W258" i="46"/>
  <c r="W259" i="46"/>
  <c r="W260" i="46"/>
  <c r="W261" i="46"/>
  <c r="W262" i="46"/>
  <c r="W263" i="46"/>
  <c r="W264" i="46"/>
  <c r="W265" i="46"/>
  <c r="W266" i="46"/>
  <c r="W267" i="46"/>
  <c r="W268" i="46"/>
  <c r="W269" i="46"/>
  <c r="W270" i="46"/>
  <c r="W271" i="46"/>
  <c r="W272" i="46"/>
  <c r="W273" i="46"/>
  <c r="W274" i="46"/>
  <c r="W275" i="46"/>
  <c r="W276" i="46"/>
  <c r="W277" i="46"/>
  <c r="W278" i="46"/>
  <c r="W279" i="46"/>
  <c r="W280" i="46"/>
  <c r="W281" i="46"/>
  <c r="W282" i="46"/>
  <c r="W283" i="46"/>
  <c r="W284" i="46"/>
  <c r="W285" i="46"/>
  <c r="W286" i="46"/>
  <c r="W287" i="46"/>
  <c r="W288" i="46"/>
  <c r="W289" i="46"/>
  <c r="W290" i="46"/>
  <c r="W291" i="46"/>
  <c r="W292" i="46"/>
  <c r="W293" i="46"/>
  <c r="W294" i="46"/>
  <c r="W295" i="46"/>
  <c r="W296" i="46"/>
  <c r="W297" i="46"/>
  <c r="W298" i="46"/>
  <c r="W299" i="46"/>
  <c r="W300" i="46"/>
  <c r="W301" i="46"/>
  <c r="W302" i="46"/>
  <c r="W303" i="46"/>
  <c r="W304" i="46"/>
  <c r="W305" i="46"/>
  <c r="W306" i="46"/>
  <c r="W307" i="46"/>
  <c r="W308" i="46"/>
  <c r="W309" i="46"/>
  <c r="W310" i="46"/>
  <c r="W311" i="46"/>
  <c r="W312" i="46"/>
  <c r="W313" i="46"/>
  <c r="W314" i="46"/>
  <c r="W315" i="46"/>
  <c r="W316" i="46"/>
  <c r="W317" i="46"/>
  <c r="W318" i="46"/>
  <c r="W319" i="46"/>
  <c r="W320" i="46"/>
  <c r="W321" i="46"/>
  <c r="W322" i="46"/>
  <c r="W323" i="46"/>
  <c r="W324" i="46"/>
  <c r="W325" i="46"/>
  <c r="W326" i="46"/>
  <c r="W327" i="46"/>
  <c r="W328" i="46"/>
  <c r="W329" i="46"/>
  <c r="W330" i="46"/>
  <c r="W331" i="46"/>
  <c r="W332" i="46"/>
  <c r="W333" i="46"/>
  <c r="W334" i="46"/>
  <c r="W335" i="46"/>
  <c r="W336" i="46"/>
  <c r="W337" i="46"/>
  <c r="W338" i="46"/>
  <c r="W339" i="46"/>
  <c r="W340" i="46"/>
  <c r="W341" i="46"/>
  <c r="W342" i="46"/>
  <c r="W343" i="46"/>
  <c r="W344" i="46"/>
  <c r="W345" i="46"/>
  <c r="W346" i="46"/>
  <c r="W347" i="46"/>
  <c r="W348" i="46"/>
  <c r="W349" i="46"/>
  <c r="W350" i="46"/>
  <c r="W351" i="46"/>
  <c r="W352" i="46"/>
  <c r="W353" i="46"/>
  <c r="W354" i="46"/>
  <c r="W355" i="46"/>
  <c r="W356" i="46"/>
  <c r="W357" i="46"/>
  <c r="W358" i="46"/>
  <c r="W359" i="46"/>
  <c r="W360" i="46"/>
  <c r="W361" i="46"/>
  <c r="W362" i="46"/>
  <c r="W363" i="46"/>
  <c r="W364" i="46"/>
  <c r="W365" i="46"/>
  <c r="W366" i="46"/>
  <c r="W367" i="46"/>
  <c r="W368" i="46"/>
  <c r="W369" i="46"/>
  <c r="W370" i="46"/>
  <c r="W371" i="46"/>
  <c r="W372" i="46"/>
  <c r="W373" i="46"/>
  <c r="W374" i="46"/>
  <c r="W375" i="46"/>
  <c r="W376" i="46"/>
  <c r="W377" i="46"/>
  <c r="W378" i="46"/>
  <c r="W379" i="46"/>
  <c r="W380" i="46"/>
  <c r="W381" i="46"/>
  <c r="W382" i="46"/>
  <c r="W383" i="46"/>
  <c r="W384" i="46"/>
  <c r="W385" i="46"/>
  <c r="W386" i="46"/>
  <c r="W387" i="46"/>
  <c r="W388" i="46"/>
  <c r="W389" i="46"/>
  <c r="W390" i="46"/>
  <c r="W391" i="46"/>
  <c r="W392" i="46"/>
  <c r="W393" i="46"/>
  <c r="W394" i="46"/>
  <c r="W395" i="46"/>
  <c r="W396" i="46"/>
  <c r="W397" i="46"/>
  <c r="W398" i="46"/>
  <c r="W399" i="46"/>
  <c r="W400" i="46"/>
  <c r="V1" i="46"/>
  <c r="V2" i="46"/>
  <c r="V3" i="46"/>
  <c r="V4" i="46"/>
  <c r="V5" i="46"/>
  <c r="V7" i="46"/>
  <c r="V8" i="46"/>
  <c r="V9" i="46"/>
  <c r="V10" i="46"/>
  <c r="O547" i="33"/>
  <c r="V13" i="46"/>
  <c r="V14" i="46"/>
  <c r="V15" i="46"/>
  <c r="V16" i="46"/>
  <c r="V17" i="46"/>
  <c r="V20" i="46"/>
  <c r="V21" i="46"/>
  <c r="V22" i="46"/>
  <c r="V24" i="46"/>
  <c r="V25" i="46"/>
  <c r="V26" i="46"/>
  <c r="V28" i="46"/>
  <c r="V29" i="46"/>
  <c r="V30" i="46"/>
  <c r="V31" i="46"/>
  <c r="V32" i="46"/>
  <c r="V33" i="46"/>
  <c r="V34" i="46"/>
  <c r="V35" i="46"/>
  <c r="V36" i="46"/>
  <c r="V37" i="46"/>
  <c r="V38" i="46"/>
  <c r="V39" i="46"/>
  <c r="V40" i="46"/>
  <c r="V41" i="46"/>
  <c r="V42" i="46"/>
  <c r="V43" i="46"/>
  <c r="V44" i="46"/>
  <c r="V45" i="46"/>
  <c r="V46" i="46"/>
  <c r="V48" i="46"/>
  <c r="V49" i="46"/>
  <c r="V50" i="46"/>
  <c r="V51" i="46"/>
  <c r="V52" i="46"/>
  <c r="V53" i="46"/>
  <c r="V54" i="46"/>
  <c r="V55" i="46"/>
  <c r="V56" i="46"/>
  <c r="V57" i="46"/>
  <c r="V58" i="46"/>
  <c r="V60" i="46"/>
  <c r="V61" i="46"/>
  <c r="V62" i="46"/>
  <c r="V63" i="46"/>
  <c r="V64" i="46"/>
  <c r="V65" i="46"/>
  <c r="V66" i="46"/>
  <c r="V68" i="46"/>
  <c r="V69" i="46"/>
  <c r="V70" i="46"/>
  <c r="V71" i="46"/>
  <c r="V72" i="46"/>
  <c r="V73" i="46"/>
  <c r="V74" i="46"/>
  <c r="V75" i="46"/>
  <c r="V76" i="46"/>
  <c r="V77" i="46"/>
  <c r="V78" i="46"/>
  <c r="V79" i="46"/>
  <c r="V80" i="46"/>
  <c r="V81" i="46"/>
  <c r="V82" i="46"/>
  <c r="V83" i="46"/>
  <c r="V85" i="46"/>
  <c r="V86" i="46"/>
  <c r="V87" i="46"/>
  <c r="V88" i="46"/>
  <c r="V89" i="46"/>
  <c r="V90" i="46"/>
  <c r="V91" i="46"/>
  <c r="V92" i="46"/>
  <c r="V93" i="46"/>
  <c r="V95" i="46"/>
  <c r="V96" i="46"/>
  <c r="V97" i="46"/>
  <c r="V98" i="46"/>
  <c r="V99" i="46"/>
  <c r="V100" i="46"/>
  <c r="V101" i="46"/>
  <c r="V102" i="46"/>
  <c r="V103" i="46"/>
  <c r="V104" i="46"/>
  <c r="V105" i="46"/>
  <c r="V107" i="46"/>
  <c r="V108" i="46"/>
  <c r="V109" i="46"/>
  <c r="V110" i="46"/>
  <c r="V111" i="46"/>
  <c r="V112" i="46"/>
  <c r="V113" i="46"/>
  <c r="V114" i="46"/>
  <c r="V120" i="46"/>
  <c r="V121" i="46"/>
  <c r="V122" i="46"/>
  <c r="V123" i="46"/>
  <c r="V124" i="46"/>
  <c r="V125" i="46"/>
  <c r="V126" i="46"/>
  <c r="V127" i="46"/>
  <c r="V128" i="46"/>
  <c r="V129" i="46"/>
  <c r="V130" i="46"/>
  <c r="V131" i="46"/>
  <c r="V132" i="46"/>
  <c r="V133" i="46"/>
  <c r="V134" i="46"/>
  <c r="V135" i="46"/>
  <c r="V136" i="46"/>
  <c r="V137" i="46"/>
  <c r="V138" i="46"/>
  <c r="V139" i="46"/>
  <c r="V140" i="46"/>
  <c r="V141" i="46"/>
  <c r="V142" i="46"/>
  <c r="V143" i="46"/>
  <c r="V144" i="46"/>
  <c r="V145" i="46"/>
  <c r="V146" i="46"/>
  <c r="V147" i="46"/>
  <c r="V148" i="46"/>
  <c r="V149" i="46"/>
  <c r="V150" i="46"/>
  <c r="V151" i="46"/>
  <c r="V152" i="46"/>
  <c r="V153" i="46"/>
  <c r="V154" i="46"/>
  <c r="V155" i="46"/>
  <c r="V156" i="46"/>
  <c r="V157" i="46"/>
  <c r="V158" i="46"/>
  <c r="V159" i="46"/>
  <c r="V160" i="46"/>
  <c r="V161" i="46"/>
  <c r="V162" i="46"/>
  <c r="V163" i="46"/>
  <c r="V164" i="46"/>
  <c r="V165" i="46"/>
  <c r="V166" i="46"/>
  <c r="V167" i="46"/>
  <c r="V168" i="46"/>
  <c r="V169" i="46"/>
  <c r="V170" i="46"/>
  <c r="V171" i="46"/>
  <c r="V172" i="46"/>
  <c r="V173" i="46"/>
  <c r="V174" i="46"/>
  <c r="V175" i="46"/>
  <c r="V176" i="46"/>
  <c r="V177" i="46"/>
  <c r="V178" i="46"/>
  <c r="V179" i="46"/>
  <c r="V180" i="46"/>
  <c r="V181" i="46"/>
  <c r="V182" i="46"/>
  <c r="V183" i="46"/>
  <c r="V184" i="46"/>
  <c r="V185" i="46"/>
  <c r="V186" i="46"/>
  <c r="V187" i="46"/>
  <c r="V188" i="46"/>
  <c r="V189" i="46"/>
  <c r="V190" i="46"/>
  <c r="V191" i="46"/>
  <c r="V192" i="46"/>
  <c r="V193" i="46"/>
  <c r="V194" i="46"/>
  <c r="V195" i="46"/>
  <c r="V196" i="46"/>
  <c r="V197" i="46"/>
  <c r="V198" i="46"/>
  <c r="V199" i="46"/>
  <c r="V200" i="46"/>
  <c r="V201" i="46"/>
  <c r="V202" i="46"/>
  <c r="V203" i="46"/>
  <c r="V204" i="46"/>
  <c r="V205" i="46"/>
  <c r="V206" i="46"/>
  <c r="V207" i="46"/>
  <c r="V208" i="46"/>
  <c r="V209" i="46"/>
  <c r="V210" i="46"/>
  <c r="V211" i="46"/>
  <c r="V212" i="46"/>
  <c r="V213" i="46"/>
  <c r="V214" i="46"/>
  <c r="V215" i="46"/>
  <c r="V216" i="46"/>
  <c r="V217" i="46"/>
  <c r="V218" i="46"/>
  <c r="V219" i="46"/>
  <c r="V220" i="46"/>
  <c r="V221" i="46"/>
  <c r="V222" i="46"/>
  <c r="V223" i="46"/>
  <c r="V224" i="46"/>
  <c r="V225" i="46"/>
  <c r="V226" i="46"/>
  <c r="V227" i="46"/>
  <c r="V228" i="46"/>
  <c r="V229" i="46"/>
  <c r="V230" i="46"/>
  <c r="V231" i="46"/>
  <c r="V232" i="46"/>
  <c r="V233" i="46"/>
  <c r="V234" i="46"/>
  <c r="V235" i="46"/>
  <c r="V236" i="46"/>
  <c r="V237" i="46"/>
  <c r="V238" i="46"/>
  <c r="V239" i="46"/>
  <c r="V240" i="46"/>
  <c r="V241" i="46"/>
  <c r="V242" i="46"/>
  <c r="V243" i="46"/>
  <c r="V244" i="46"/>
  <c r="V245" i="46"/>
  <c r="V246" i="46"/>
  <c r="V247" i="46"/>
  <c r="V248" i="46"/>
  <c r="V249" i="46"/>
  <c r="V250" i="46"/>
  <c r="V251" i="46"/>
  <c r="V252" i="46"/>
  <c r="V253" i="46"/>
  <c r="V254" i="46"/>
  <c r="V255" i="46"/>
  <c r="V256" i="46"/>
  <c r="V257" i="46"/>
  <c r="V258" i="46"/>
  <c r="V259" i="46"/>
  <c r="V260" i="46"/>
  <c r="V261" i="46"/>
  <c r="V262" i="46"/>
  <c r="V263" i="46"/>
  <c r="V264" i="46"/>
  <c r="V265" i="46"/>
  <c r="V266" i="46"/>
  <c r="V267" i="46"/>
  <c r="V268" i="46"/>
  <c r="V269" i="46"/>
  <c r="V270" i="46"/>
  <c r="V271" i="46"/>
  <c r="V272" i="46"/>
  <c r="V273" i="46"/>
  <c r="V274" i="46"/>
  <c r="V275" i="46"/>
  <c r="V276" i="46"/>
  <c r="V277" i="46"/>
  <c r="V278" i="46"/>
  <c r="V279" i="46"/>
  <c r="V280" i="46"/>
  <c r="V281" i="46"/>
  <c r="V282" i="46"/>
  <c r="V283" i="46"/>
  <c r="V284" i="46"/>
  <c r="V285" i="46"/>
  <c r="V286" i="46"/>
  <c r="V287" i="46"/>
  <c r="V288" i="46"/>
  <c r="V289" i="46"/>
  <c r="V290" i="46"/>
  <c r="V291" i="46"/>
  <c r="V292" i="46"/>
  <c r="V293" i="46"/>
  <c r="V294" i="46"/>
  <c r="V295" i="46"/>
  <c r="V296" i="46"/>
  <c r="V297" i="46"/>
  <c r="V298" i="46"/>
  <c r="V299" i="46"/>
  <c r="V300" i="46"/>
  <c r="V301" i="46"/>
  <c r="V302" i="46"/>
  <c r="V303" i="46"/>
  <c r="V304" i="46"/>
  <c r="V305" i="46"/>
  <c r="V306" i="46"/>
  <c r="V307" i="46"/>
  <c r="V308" i="46"/>
  <c r="V309" i="46"/>
  <c r="V310" i="46"/>
  <c r="V311" i="46"/>
  <c r="V312" i="46"/>
  <c r="V313" i="46"/>
  <c r="V314" i="46"/>
  <c r="V315" i="46"/>
  <c r="V316" i="46"/>
  <c r="V317" i="46"/>
  <c r="V318" i="46"/>
  <c r="V319" i="46"/>
  <c r="V320" i="46"/>
  <c r="V321" i="46"/>
  <c r="V322" i="46"/>
  <c r="V323" i="46"/>
  <c r="V324" i="46"/>
  <c r="V325" i="46"/>
  <c r="V326" i="46"/>
  <c r="V327" i="46"/>
  <c r="V328" i="46"/>
  <c r="V329" i="46"/>
  <c r="V330" i="46"/>
  <c r="V331" i="46"/>
  <c r="V332" i="46"/>
  <c r="V333" i="46"/>
  <c r="V334" i="46"/>
  <c r="V335" i="46"/>
  <c r="V336" i="46"/>
  <c r="V337" i="46"/>
  <c r="V338" i="46"/>
  <c r="V339" i="46"/>
  <c r="V340" i="46"/>
  <c r="V341" i="46"/>
  <c r="V342" i="46"/>
  <c r="V343" i="46"/>
  <c r="V344" i="46"/>
  <c r="V345" i="46"/>
  <c r="V346" i="46"/>
  <c r="V347" i="46"/>
  <c r="V348" i="46"/>
  <c r="V349" i="46"/>
  <c r="V350" i="46"/>
  <c r="V351" i="46"/>
  <c r="V352" i="46"/>
  <c r="V353" i="46"/>
  <c r="V354" i="46"/>
  <c r="V355" i="46"/>
  <c r="V356" i="46"/>
  <c r="V357" i="46"/>
  <c r="V358" i="46"/>
  <c r="V359" i="46"/>
  <c r="V360" i="46"/>
  <c r="V361" i="46"/>
  <c r="V362" i="46"/>
  <c r="V363" i="46"/>
  <c r="V364" i="46"/>
  <c r="V365" i="46"/>
  <c r="V366" i="46"/>
  <c r="V367" i="46"/>
  <c r="V368" i="46"/>
  <c r="V369" i="46"/>
  <c r="V370" i="46"/>
  <c r="V371" i="46"/>
  <c r="V372" i="46"/>
  <c r="V373" i="46"/>
  <c r="V374" i="46"/>
  <c r="V375" i="46"/>
  <c r="V376" i="46"/>
  <c r="V377" i="46"/>
  <c r="V378" i="46"/>
  <c r="V379" i="46"/>
  <c r="V380" i="46"/>
  <c r="V381" i="46"/>
  <c r="V382" i="46"/>
  <c r="V383" i="46"/>
  <c r="V384" i="46"/>
  <c r="V385" i="46"/>
  <c r="V386" i="46"/>
  <c r="V387" i="46"/>
  <c r="V388" i="46"/>
  <c r="V389" i="46"/>
  <c r="V390" i="46"/>
  <c r="V391" i="46"/>
  <c r="V392" i="46"/>
  <c r="V393" i="46"/>
  <c r="V394" i="46"/>
  <c r="V395" i="46"/>
  <c r="V396" i="46"/>
  <c r="V397" i="46"/>
  <c r="V398" i="46"/>
  <c r="V399" i="46"/>
  <c r="V400" i="46"/>
  <c r="U1" i="46"/>
  <c r="U2" i="46"/>
  <c r="U3" i="46"/>
  <c r="U4" i="46"/>
  <c r="U5" i="46"/>
  <c r="U6" i="46"/>
  <c r="U7" i="46"/>
  <c r="U8" i="46"/>
  <c r="U9" i="46"/>
  <c r="U10" i="46"/>
  <c r="U11" i="46"/>
  <c r="U12" i="46"/>
  <c r="U13" i="46"/>
  <c r="U14" i="46"/>
  <c r="U15" i="46"/>
  <c r="U16" i="46"/>
  <c r="U17" i="46"/>
  <c r="U18" i="46"/>
  <c r="U19" i="46"/>
  <c r="U20" i="46"/>
  <c r="U21" i="46"/>
  <c r="U22" i="46"/>
  <c r="U23" i="46"/>
  <c r="U24" i="46"/>
  <c r="U25" i="46"/>
  <c r="U26" i="46"/>
  <c r="U27" i="46"/>
  <c r="U28" i="46"/>
  <c r="U29" i="46"/>
  <c r="U30" i="46"/>
  <c r="U31" i="46"/>
  <c r="U32" i="46"/>
  <c r="U33" i="46"/>
  <c r="U34" i="46"/>
  <c r="U35" i="46"/>
  <c r="U36" i="46"/>
  <c r="U37" i="46"/>
  <c r="U38" i="46"/>
  <c r="U39" i="46"/>
  <c r="U40" i="46"/>
  <c r="U41" i="46"/>
  <c r="U42" i="46"/>
  <c r="U43" i="46"/>
  <c r="U44" i="46"/>
  <c r="U45" i="46"/>
  <c r="U46" i="46"/>
  <c r="U47" i="46"/>
  <c r="U48" i="46"/>
  <c r="U49" i="46"/>
  <c r="U50" i="46"/>
  <c r="U51" i="46"/>
  <c r="U52" i="46"/>
  <c r="U53" i="46"/>
  <c r="U54" i="46"/>
  <c r="U55" i="46"/>
  <c r="U56" i="46"/>
  <c r="U57" i="46"/>
  <c r="U58" i="46"/>
  <c r="U59" i="46"/>
  <c r="U60" i="46"/>
  <c r="U61" i="46"/>
  <c r="U62" i="46"/>
  <c r="U63" i="46"/>
  <c r="U64" i="46"/>
  <c r="U65" i="46"/>
  <c r="U66" i="46"/>
  <c r="U67" i="46"/>
  <c r="U68" i="46"/>
  <c r="U69" i="46"/>
  <c r="U70" i="46"/>
  <c r="U71" i="46"/>
  <c r="U72" i="46"/>
  <c r="U73" i="46"/>
  <c r="U74" i="46"/>
  <c r="U75" i="46"/>
  <c r="U76" i="46"/>
  <c r="U77" i="46"/>
  <c r="U78" i="46"/>
  <c r="U79" i="46"/>
  <c r="U80" i="46"/>
  <c r="U81" i="46"/>
  <c r="U82" i="46"/>
  <c r="U83" i="46"/>
  <c r="U84" i="46"/>
  <c r="U85" i="46"/>
  <c r="U86" i="46"/>
  <c r="U87" i="46"/>
  <c r="U88" i="46"/>
  <c r="U89" i="46"/>
  <c r="U90" i="46"/>
  <c r="U91" i="46"/>
  <c r="U92" i="46"/>
  <c r="U93" i="46"/>
  <c r="U94" i="46"/>
  <c r="U95" i="46"/>
  <c r="U96" i="46"/>
  <c r="U97" i="46"/>
  <c r="U98" i="46"/>
  <c r="U99" i="46"/>
  <c r="U100" i="46"/>
  <c r="U101" i="46"/>
  <c r="U102" i="46"/>
  <c r="U103" i="46"/>
  <c r="U104" i="46"/>
  <c r="U105" i="46"/>
  <c r="U106" i="46"/>
  <c r="U107" i="46"/>
  <c r="U108" i="46"/>
  <c r="U109" i="46"/>
  <c r="U110" i="46"/>
  <c r="U111" i="46"/>
  <c r="U112" i="46"/>
  <c r="U113" i="46"/>
  <c r="U114" i="46"/>
  <c r="U115" i="46"/>
  <c r="U116" i="46"/>
  <c r="U117" i="46"/>
  <c r="U118" i="46"/>
  <c r="U119" i="46"/>
  <c r="U120" i="46"/>
  <c r="U121" i="46"/>
  <c r="U122" i="46"/>
  <c r="U123" i="46"/>
  <c r="U124" i="46"/>
  <c r="U125" i="46"/>
  <c r="U126" i="46"/>
  <c r="U127" i="46"/>
  <c r="U128" i="46"/>
  <c r="U129" i="46"/>
  <c r="U130" i="46"/>
  <c r="U131" i="46"/>
  <c r="U132" i="46"/>
  <c r="U133" i="46"/>
  <c r="U134" i="46"/>
  <c r="U135" i="46"/>
  <c r="U136" i="46"/>
  <c r="U137" i="46"/>
  <c r="U138" i="46"/>
  <c r="U139" i="46"/>
  <c r="U140" i="46"/>
  <c r="U141" i="46"/>
  <c r="U142" i="46"/>
  <c r="U143" i="46"/>
  <c r="U144" i="46"/>
  <c r="U145" i="46"/>
  <c r="U146" i="46"/>
  <c r="U147" i="46"/>
  <c r="U148" i="46"/>
  <c r="U149" i="46"/>
  <c r="U150" i="46"/>
  <c r="U151" i="46"/>
  <c r="U152" i="46"/>
  <c r="U153" i="46"/>
  <c r="U154" i="46"/>
  <c r="U155" i="46"/>
  <c r="U156" i="46"/>
  <c r="U157" i="46"/>
  <c r="U158" i="46"/>
  <c r="U159" i="46"/>
  <c r="U160" i="46"/>
  <c r="U161" i="46"/>
  <c r="U162" i="46"/>
  <c r="U163" i="46"/>
  <c r="U164" i="46"/>
  <c r="U165" i="46"/>
  <c r="U166" i="46"/>
  <c r="U167" i="46"/>
  <c r="U168" i="46"/>
  <c r="U169" i="46"/>
  <c r="U170" i="46"/>
  <c r="U171" i="46"/>
  <c r="U172" i="46"/>
  <c r="U173" i="46"/>
  <c r="U174" i="46"/>
  <c r="U175" i="46"/>
  <c r="U176" i="46"/>
  <c r="U177" i="46"/>
  <c r="U178" i="46"/>
  <c r="U179" i="46"/>
  <c r="U180" i="46"/>
  <c r="U181" i="46"/>
  <c r="U182" i="46"/>
  <c r="U183" i="46"/>
  <c r="U184" i="46"/>
  <c r="U185" i="46"/>
  <c r="U186" i="46"/>
  <c r="U187" i="46"/>
  <c r="U188" i="46"/>
  <c r="U189" i="46"/>
  <c r="U190" i="46"/>
  <c r="U191" i="46"/>
  <c r="U192" i="46"/>
  <c r="U193" i="46"/>
  <c r="U194" i="46"/>
  <c r="U195" i="46"/>
  <c r="U196" i="46"/>
  <c r="U197" i="46"/>
  <c r="U198" i="46"/>
  <c r="U199" i="46"/>
  <c r="U200" i="46"/>
  <c r="U201" i="46"/>
  <c r="U202" i="46"/>
  <c r="U203" i="46"/>
  <c r="U204" i="46"/>
  <c r="U205" i="46"/>
  <c r="U206" i="46"/>
  <c r="U207" i="46"/>
  <c r="U208" i="46"/>
  <c r="U209" i="46"/>
  <c r="U210" i="46"/>
  <c r="U211" i="46"/>
  <c r="U212" i="46"/>
  <c r="U213" i="46"/>
  <c r="U214" i="46"/>
  <c r="U215" i="46"/>
  <c r="U216" i="46"/>
  <c r="U217" i="46"/>
  <c r="U218" i="46"/>
  <c r="U219" i="46"/>
  <c r="U220" i="46"/>
  <c r="U221" i="46"/>
  <c r="U222" i="46"/>
  <c r="U223" i="46"/>
  <c r="U224" i="46"/>
  <c r="U225" i="46"/>
  <c r="U226" i="46"/>
  <c r="U227" i="46"/>
  <c r="U228" i="46"/>
  <c r="U229" i="46"/>
  <c r="U230" i="46"/>
  <c r="U231" i="46"/>
  <c r="U232" i="46"/>
  <c r="U233" i="46"/>
  <c r="U234" i="46"/>
  <c r="U235" i="46"/>
  <c r="U236" i="46"/>
  <c r="U237" i="46"/>
  <c r="U238" i="46"/>
  <c r="U239" i="46"/>
  <c r="U240" i="46"/>
  <c r="U241" i="46"/>
  <c r="U242" i="46"/>
  <c r="U243" i="46"/>
  <c r="U244" i="46"/>
  <c r="U245" i="46"/>
  <c r="U246" i="46"/>
  <c r="U247" i="46"/>
  <c r="U248" i="46"/>
  <c r="U249" i="46"/>
  <c r="U250" i="46"/>
  <c r="U251" i="46"/>
  <c r="U252" i="46"/>
  <c r="U253" i="46"/>
  <c r="U254" i="46"/>
  <c r="U255" i="46"/>
  <c r="U256" i="46"/>
  <c r="U257" i="46"/>
  <c r="U258" i="46"/>
  <c r="U259" i="46"/>
  <c r="U260" i="46"/>
  <c r="U261" i="46"/>
  <c r="U262" i="46"/>
  <c r="U263" i="46"/>
  <c r="U264" i="46"/>
  <c r="U265" i="46"/>
  <c r="U266" i="46"/>
  <c r="U267" i="46"/>
  <c r="U268" i="46"/>
  <c r="U269" i="46"/>
  <c r="U270" i="46"/>
  <c r="U271" i="46"/>
  <c r="U272" i="46"/>
  <c r="U273" i="46"/>
  <c r="U274" i="46"/>
  <c r="U275" i="46"/>
  <c r="U276" i="46"/>
  <c r="U277" i="46"/>
  <c r="U278" i="46"/>
  <c r="U279" i="46"/>
  <c r="U280" i="46"/>
  <c r="U281" i="46"/>
  <c r="U282" i="46"/>
  <c r="U283" i="46"/>
  <c r="U284" i="46"/>
  <c r="U285" i="46"/>
  <c r="U286" i="46"/>
  <c r="U287" i="46"/>
  <c r="U288" i="46"/>
  <c r="U289" i="46"/>
  <c r="U290" i="46"/>
  <c r="U291" i="46"/>
  <c r="U292" i="46"/>
  <c r="U293" i="46"/>
  <c r="U294" i="46"/>
  <c r="U295" i="46"/>
  <c r="U296" i="46"/>
  <c r="U297" i="46"/>
  <c r="U298" i="46"/>
  <c r="U299" i="46"/>
  <c r="U300" i="46"/>
  <c r="U301" i="46"/>
  <c r="U302" i="46"/>
  <c r="U303" i="46"/>
  <c r="U304" i="46"/>
  <c r="U305" i="46"/>
  <c r="U306" i="46"/>
  <c r="U307" i="46"/>
  <c r="U308" i="46"/>
  <c r="U309" i="46"/>
  <c r="U310" i="46"/>
  <c r="U311" i="46"/>
  <c r="U312" i="46"/>
  <c r="U313" i="46"/>
  <c r="U314" i="46"/>
  <c r="U315" i="46"/>
  <c r="U316" i="46"/>
  <c r="U317" i="46"/>
  <c r="U318" i="46"/>
  <c r="U319" i="46"/>
  <c r="U320" i="46"/>
  <c r="U321" i="46"/>
  <c r="U322" i="46"/>
  <c r="U323" i="46"/>
  <c r="U324" i="46"/>
  <c r="U325" i="46"/>
  <c r="U326" i="46"/>
  <c r="U327" i="46"/>
  <c r="U328" i="46"/>
  <c r="U329" i="46"/>
  <c r="U330" i="46"/>
  <c r="U331" i="46"/>
  <c r="U332" i="46"/>
  <c r="U333" i="46"/>
  <c r="U334" i="46"/>
  <c r="U335" i="46"/>
  <c r="U336" i="46"/>
  <c r="U337" i="46"/>
  <c r="U338" i="46"/>
  <c r="U339" i="46"/>
  <c r="U340" i="46"/>
  <c r="U341" i="46"/>
  <c r="U342" i="46"/>
  <c r="U343" i="46"/>
  <c r="U344" i="46"/>
  <c r="U345" i="46"/>
  <c r="U346" i="46"/>
  <c r="U347" i="46"/>
  <c r="U348" i="46"/>
  <c r="U349" i="46"/>
  <c r="U350" i="46"/>
  <c r="U351" i="46"/>
  <c r="U352" i="46"/>
  <c r="U353" i="46"/>
  <c r="U354" i="46"/>
  <c r="U355" i="46"/>
  <c r="U356" i="46"/>
  <c r="U357" i="46"/>
  <c r="U358" i="46"/>
  <c r="U359" i="46"/>
  <c r="U360" i="46"/>
  <c r="U361" i="46"/>
  <c r="U362" i="46"/>
  <c r="U363" i="46"/>
  <c r="U364" i="46"/>
  <c r="U365" i="46"/>
  <c r="U366" i="46"/>
  <c r="U367" i="46"/>
  <c r="U368" i="46"/>
  <c r="U369" i="46"/>
  <c r="U370" i="46"/>
  <c r="U371" i="46"/>
  <c r="U372" i="46"/>
  <c r="U373" i="46"/>
  <c r="U374" i="46"/>
  <c r="U375" i="46"/>
  <c r="U376" i="46"/>
  <c r="U377" i="46"/>
  <c r="U378" i="46"/>
  <c r="U379" i="46"/>
  <c r="U380" i="46"/>
  <c r="U381" i="46"/>
  <c r="U382" i="46"/>
  <c r="U383" i="46"/>
  <c r="U384" i="46"/>
  <c r="U385" i="46"/>
  <c r="U386" i="46"/>
  <c r="U387" i="46"/>
  <c r="U388" i="46"/>
  <c r="U389" i="46"/>
  <c r="U390" i="46"/>
  <c r="U391" i="46"/>
  <c r="U392" i="46"/>
  <c r="U393" i="46"/>
  <c r="U394" i="46"/>
  <c r="U395" i="46"/>
  <c r="U396" i="46"/>
  <c r="U397" i="46"/>
  <c r="U398" i="46"/>
  <c r="U399" i="46"/>
  <c r="U400" i="46"/>
  <c r="A20" i="46"/>
  <c r="T1" i="46"/>
  <c r="T3" i="46"/>
  <c r="T4" i="46"/>
  <c r="T5" i="46"/>
  <c r="T6" i="46"/>
  <c r="T7" i="46"/>
  <c r="T9" i="46"/>
  <c r="T10" i="46"/>
  <c r="T11" i="46"/>
  <c r="T13" i="46"/>
  <c r="T14" i="46"/>
  <c r="T15" i="46"/>
  <c r="T16" i="46"/>
  <c r="T17" i="46"/>
  <c r="T19" i="46"/>
  <c r="T20" i="46"/>
  <c r="T21" i="46"/>
  <c r="T22" i="46"/>
  <c r="T23" i="46"/>
  <c r="T24" i="46"/>
  <c r="T25" i="46"/>
  <c r="T26" i="46"/>
  <c r="T27" i="46"/>
  <c r="T28" i="46"/>
  <c r="T29" i="46"/>
  <c r="T30" i="46"/>
  <c r="T31" i="46"/>
  <c r="T32" i="46"/>
  <c r="T33" i="46"/>
  <c r="T34" i="46"/>
  <c r="T35" i="46"/>
  <c r="T37" i="46"/>
  <c r="T38" i="46"/>
  <c r="T39" i="46"/>
  <c r="T40" i="46"/>
  <c r="T41" i="46"/>
  <c r="T42" i="46"/>
  <c r="T43" i="46"/>
  <c r="T44" i="46"/>
  <c r="T45" i="46"/>
  <c r="T46" i="46"/>
  <c r="T47" i="46"/>
  <c r="T48" i="46"/>
  <c r="T49" i="46"/>
  <c r="T50" i="46"/>
  <c r="T51" i="46"/>
  <c r="T52" i="46"/>
  <c r="T53" i="46"/>
  <c r="T54" i="46"/>
  <c r="T55" i="46"/>
  <c r="T56" i="46"/>
  <c r="T57" i="46"/>
  <c r="T58" i="46"/>
  <c r="T59" i="46"/>
  <c r="T60" i="46"/>
  <c r="T61" i="46"/>
  <c r="T62" i="46"/>
  <c r="T63" i="46"/>
  <c r="T64" i="46"/>
  <c r="T65" i="46"/>
  <c r="T66" i="46"/>
  <c r="T67" i="46"/>
  <c r="T68" i="46"/>
  <c r="T69" i="46"/>
  <c r="T70" i="46"/>
  <c r="T71" i="46"/>
  <c r="T72" i="46"/>
  <c r="T73" i="46"/>
  <c r="T74" i="46"/>
  <c r="T75" i="46"/>
  <c r="T76" i="46"/>
  <c r="T77" i="46"/>
  <c r="T78" i="46"/>
  <c r="T79" i="46"/>
  <c r="T80" i="46"/>
  <c r="T81" i="46"/>
  <c r="T82" i="46"/>
  <c r="T83" i="46"/>
  <c r="T84" i="46"/>
  <c r="T85" i="46"/>
  <c r="T86" i="46"/>
  <c r="T87" i="46"/>
  <c r="T88" i="46"/>
  <c r="T89" i="46"/>
  <c r="T90" i="46"/>
  <c r="T91" i="46"/>
  <c r="T92" i="46"/>
  <c r="T93" i="46"/>
  <c r="T94" i="46"/>
  <c r="T95" i="46"/>
  <c r="T96" i="46"/>
  <c r="T97" i="46"/>
  <c r="T98" i="46"/>
  <c r="T99" i="46"/>
  <c r="T100" i="46"/>
  <c r="T101" i="46"/>
  <c r="T102" i="46"/>
  <c r="T103" i="46"/>
  <c r="T104" i="46"/>
  <c r="T105" i="46"/>
  <c r="T106" i="46"/>
  <c r="T107" i="46"/>
  <c r="T108" i="46"/>
  <c r="T109" i="46"/>
  <c r="T110" i="46"/>
  <c r="T111" i="46"/>
  <c r="T112" i="46"/>
  <c r="T113" i="46"/>
  <c r="T114" i="46"/>
  <c r="T115" i="46"/>
  <c r="T116" i="46"/>
  <c r="T117" i="46"/>
  <c r="T118" i="46"/>
  <c r="T119" i="46"/>
  <c r="T120" i="46"/>
  <c r="T121" i="46"/>
  <c r="T122" i="46"/>
  <c r="T123" i="46"/>
  <c r="T124" i="46"/>
  <c r="T125" i="46"/>
  <c r="T126" i="46"/>
  <c r="T127" i="46"/>
  <c r="T128" i="46"/>
  <c r="T129" i="46"/>
  <c r="T130" i="46"/>
  <c r="T131" i="46"/>
  <c r="T132" i="46"/>
  <c r="T133" i="46"/>
  <c r="T134" i="46"/>
  <c r="T135" i="46"/>
  <c r="T136" i="46"/>
  <c r="T137" i="46"/>
  <c r="T138" i="46"/>
  <c r="T139" i="46"/>
  <c r="T140" i="46"/>
  <c r="T141" i="46"/>
  <c r="T142" i="46"/>
  <c r="T143" i="46"/>
  <c r="T144" i="46"/>
  <c r="T145" i="46"/>
  <c r="T146" i="46"/>
  <c r="T147" i="46"/>
  <c r="T148" i="46"/>
  <c r="T149" i="46"/>
  <c r="T150" i="46"/>
  <c r="T151" i="46"/>
  <c r="T152" i="46"/>
  <c r="T153" i="46"/>
  <c r="T154" i="46"/>
  <c r="T155" i="46"/>
  <c r="T156" i="46"/>
  <c r="T157" i="46"/>
  <c r="T158" i="46"/>
  <c r="T159" i="46"/>
  <c r="T160" i="46"/>
  <c r="T161" i="46"/>
  <c r="T162" i="46"/>
  <c r="T163" i="46"/>
  <c r="T164" i="46"/>
  <c r="T165" i="46"/>
  <c r="T166" i="46"/>
  <c r="T167" i="46"/>
  <c r="T168" i="46"/>
  <c r="T169" i="46"/>
  <c r="T170" i="46"/>
  <c r="T171" i="46"/>
  <c r="T172" i="46"/>
  <c r="T173" i="46"/>
  <c r="T174" i="46"/>
  <c r="T175" i="46"/>
  <c r="T176" i="46"/>
  <c r="T177" i="46"/>
  <c r="T178" i="46"/>
  <c r="T179" i="46"/>
  <c r="T180" i="46"/>
  <c r="T181" i="46"/>
  <c r="T182" i="46"/>
  <c r="T183" i="46"/>
  <c r="T184" i="46"/>
  <c r="T185" i="46"/>
  <c r="T186" i="46"/>
  <c r="T187" i="46"/>
  <c r="T188" i="46"/>
  <c r="T189" i="46"/>
  <c r="T190" i="46"/>
  <c r="T191" i="46"/>
  <c r="T192" i="46"/>
  <c r="T193" i="46"/>
  <c r="T194" i="46"/>
  <c r="T195" i="46"/>
  <c r="T196" i="46"/>
  <c r="T197" i="46"/>
  <c r="T198" i="46"/>
  <c r="T199" i="46"/>
  <c r="T200" i="46"/>
  <c r="T201" i="46"/>
  <c r="T202" i="46"/>
  <c r="T203" i="46"/>
  <c r="T204" i="46"/>
  <c r="T205" i="46"/>
  <c r="T206" i="46"/>
  <c r="T207" i="46"/>
  <c r="T208" i="46"/>
  <c r="T209" i="46"/>
  <c r="T210" i="46"/>
  <c r="T211" i="46"/>
  <c r="T212" i="46"/>
  <c r="T213" i="46"/>
  <c r="T214" i="46"/>
  <c r="T215" i="46"/>
  <c r="T216" i="46"/>
  <c r="T217" i="46"/>
  <c r="T218" i="46"/>
  <c r="T219" i="46"/>
  <c r="T220" i="46"/>
  <c r="T221" i="46"/>
  <c r="T222" i="46"/>
  <c r="T223" i="46"/>
  <c r="T224" i="46"/>
  <c r="T225" i="46"/>
  <c r="T226" i="46"/>
  <c r="T227" i="46"/>
  <c r="T228" i="46"/>
  <c r="T229" i="46"/>
  <c r="T230" i="46"/>
  <c r="T231" i="46"/>
  <c r="T232" i="46"/>
  <c r="T233" i="46"/>
  <c r="T234" i="46"/>
  <c r="T235" i="46"/>
  <c r="T236" i="46"/>
  <c r="T237" i="46"/>
  <c r="T238" i="46"/>
  <c r="T239" i="46"/>
  <c r="T240" i="46"/>
  <c r="T241" i="46"/>
  <c r="T242" i="46"/>
  <c r="T243" i="46"/>
  <c r="T244" i="46"/>
  <c r="T245" i="46"/>
  <c r="T246" i="46"/>
  <c r="T247" i="46"/>
  <c r="T248" i="46"/>
  <c r="T249" i="46"/>
  <c r="T250" i="46"/>
  <c r="T251" i="46"/>
  <c r="T252" i="46"/>
  <c r="T253" i="46"/>
  <c r="T254" i="46"/>
  <c r="T255" i="46"/>
  <c r="T256" i="46"/>
  <c r="T257" i="46"/>
  <c r="T258" i="46"/>
  <c r="T259" i="46"/>
  <c r="T260" i="46"/>
  <c r="T261" i="46"/>
  <c r="T262" i="46"/>
  <c r="T263" i="46"/>
  <c r="T264" i="46"/>
  <c r="T265" i="46"/>
  <c r="T266" i="46"/>
  <c r="T267" i="46"/>
  <c r="T268" i="46"/>
  <c r="T269" i="46"/>
  <c r="T270" i="46"/>
  <c r="T271" i="46"/>
  <c r="T272" i="46"/>
  <c r="T273" i="46"/>
  <c r="T274" i="46"/>
  <c r="T275" i="46"/>
  <c r="T276" i="46"/>
  <c r="T277" i="46"/>
  <c r="T278" i="46"/>
  <c r="T279" i="46"/>
  <c r="T280" i="46"/>
  <c r="T281" i="46"/>
  <c r="T282" i="46"/>
  <c r="T283" i="46"/>
  <c r="T284" i="46"/>
  <c r="T285" i="46"/>
  <c r="T286" i="46"/>
  <c r="T287" i="46"/>
  <c r="T288" i="46"/>
  <c r="T289" i="46"/>
  <c r="T290" i="46"/>
  <c r="T291" i="46"/>
  <c r="T292" i="46"/>
  <c r="T293" i="46"/>
  <c r="T294" i="46"/>
  <c r="T295" i="46"/>
  <c r="T296" i="46"/>
  <c r="T297" i="46"/>
  <c r="T298" i="46"/>
  <c r="T299" i="46"/>
  <c r="T300" i="46"/>
  <c r="T301" i="46"/>
  <c r="T302" i="46"/>
  <c r="T303" i="46"/>
  <c r="T304" i="46"/>
  <c r="T305" i="46"/>
  <c r="T306" i="46"/>
  <c r="T307" i="46"/>
  <c r="T308" i="46"/>
  <c r="T309" i="46"/>
  <c r="T310" i="46"/>
  <c r="T311" i="46"/>
  <c r="T312" i="46"/>
  <c r="T313" i="46"/>
  <c r="T314" i="46"/>
  <c r="T315" i="46"/>
  <c r="T316" i="46"/>
  <c r="T317" i="46"/>
  <c r="T318" i="46"/>
  <c r="T319" i="46"/>
  <c r="T320" i="46"/>
  <c r="T321" i="46"/>
  <c r="T322" i="46"/>
  <c r="T323" i="46"/>
  <c r="T324" i="46"/>
  <c r="T325" i="46"/>
  <c r="T326" i="46"/>
  <c r="T327" i="46"/>
  <c r="T328" i="46"/>
  <c r="T329" i="46"/>
  <c r="T330" i="46"/>
  <c r="T331" i="46"/>
  <c r="T332" i="46"/>
  <c r="T333" i="46"/>
  <c r="T334" i="46"/>
  <c r="T335" i="46"/>
  <c r="T336" i="46"/>
  <c r="T337" i="46"/>
  <c r="T338" i="46"/>
  <c r="T339" i="46"/>
  <c r="T340" i="46"/>
  <c r="T341" i="46"/>
  <c r="T342" i="46"/>
  <c r="T343" i="46"/>
  <c r="T344" i="46"/>
  <c r="T345" i="46"/>
  <c r="T346" i="46"/>
  <c r="T347" i="46"/>
  <c r="T348" i="46"/>
  <c r="T349" i="46"/>
  <c r="T350" i="46"/>
  <c r="T351" i="46"/>
  <c r="T352" i="46"/>
  <c r="T353" i="46"/>
  <c r="T354" i="46"/>
  <c r="T355" i="46"/>
  <c r="T356" i="46"/>
  <c r="T357" i="46"/>
  <c r="T358" i="46"/>
  <c r="T359" i="46"/>
  <c r="T360" i="46"/>
  <c r="T361" i="46"/>
  <c r="T362" i="46"/>
  <c r="T363" i="46"/>
  <c r="T364" i="46"/>
  <c r="T365" i="46"/>
  <c r="T366" i="46"/>
  <c r="T367" i="46"/>
  <c r="T368" i="46"/>
  <c r="T369" i="46"/>
  <c r="T370" i="46"/>
  <c r="T371" i="46"/>
  <c r="T372" i="46"/>
  <c r="T373" i="46"/>
  <c r="T374" i="46"/>
  <c r="T375" i="46"/>
  <c r="T376" i="46"/>
  <c r="T377" i="46"/>
  <c r="T378" i="46"/>
  <c r="T379" i="46"/>
  <c r="T380" i="46"/>
  <c r="T381" i="46"/>
  <c r="T382" i="46"/>
  <c r="T383" i="46"/>
  <c r="T384" i="46"/>
  <c r="T385" i="46"/>
  <c r="T386" i="46"/>
  <c r="T387" i="46"/>
  <c r="T388" i="46"/>
  <c r="T389" i="46"/>
  <c r="T390" i="46"/>
  <c r="T391" i="46"/>
  <c r="T392" i="46"/>
  <c r="T393" i="46"/>
  <c r="T394" i="46"/>
  <c r="T395" i="46"/>
  <c r="T396" i="46"/>
  <c r="T397" i="46"/>
  <c r="T398" i="46"/>
  <c r="T399" i="46"/>
  <c r="T400" i="46"/>
  <c r="S1" i="46"/>
  <c r="S3" i="46"/>
  <c r="S4" i="46"/>
  <c r="S5" i="46"/>
  <c r="S6" i="46"/>
  <c r="S7" i="46"/>
  <c r="S10" i="46"/>
  <c r="S11" i="46"/>
  <c r="S13" i="46"/>
  <c r="S14" i="46"/>
  <c r="S15" i="46"/>
  <c r="S16" i="46"/>
  <c r="S17" i="46"/>
  <c r="S19" i="46"/>
  <c r="S20" i="46"/>
  <c r="S21" i="46"/>
  <c r="S22" i="46"/>
  <c r="S23" i="46"/>
  <c r="S24" i="46"/>
  <c r="S25" i="46"/>
  <c r="S26" i="46"/>
  <c r="S27" i="46"/>
  <c r="S28" i="46"/>
  <c r="S29" i="46"/>
  <c r="S30" i="46"/>
  <c r="S31" i="46"/>
  <c r="S32" i="46"/>
  <c r="S33" i="46"/>
  <c r="S34" i="46"/>
  <c r="S35" i="46"/>
  <c r="S37" i="46"/>
  <c r="S38" i="46"/>
  <c r="S39" i="46"/>
  <c r="S40" i="46"/>
  <c r="S41" i="46"/>
  <c r="S42" i="46"/>
  <c r="S43" i="46"/>
  <c r="S44" i="46"/>
  <c r="S45" i="46"/>
  <c r="S46" i="46"/>
  <c r="S47" i="46"/>
  <c r="S48" i="46"/>
  <c r="S49" i="46"/>
  <c r="S50" i="46"/>
  <c r="S51" i="46"/>
  <c r="S52" i="46"/>
  <c r="S53" i="46"/>
  <c r="S54" i="46"/>
  <c r="S55" i="46"/>
  <c r="S56" i="46"/>
  <c r="S57" i="46"/>
  <c r="S58" i="46"/>
  <c r="S59" i="46"/>
  <c r="S60" i="46"/>
  <c r="S61" i="46"/>
  <c r="S62" i="46"/>
  <c r="S63" i="46"/>
  <c r="S64" i="46"/>
  <c r="S65" i="46"/>
  <c r="S66" i="46"/>
  <c r="S67" i="46"/>
  <c r="S68" i="46"/>
  <c r="S69" i="46"/>
  <c r="S70" i="46"/>
  <c r="S71" i="46"/>
  <c r="S72" i="46"/>
  <c r="S73" i="46"/>
  <c r="S74" i="46"/>
  <c r="S75" i="46"/>
  <c r="S76" i="46"/>
  <c r="S77" i="46"/>
  <c r="S78" i="46"/>
  <c r="S79" i="46"/>
  <c r="S80" i="46"/>
  <c r="S81" i="46"/>
  <c r="S82" i="46"/>
  <c r="S83" i="46"/>
  <c r="S84" i="46"/>
  <c r="S85" i="46"/>
  <c r="S86" i="46"/>
  <c r="S87" i="46"/>
  <c r="S88" i="46"/>
  <c r="S89" i="46"/>
  <c r="S90" i="46"/>
  <c r="S91" i="46"/>
  <c r="S92" i="46"/>
  <c r="S93" i="46"/>
  <c r="S94" i="46"/>
  <c r="S95" i="46"/>
  <c r="S96" i="46"/>
  <c r="S97" i="46"/>
  <c r="S98" i="46"/>
  <c r="S99" i="46"/>
  <c r="S100" i="46"/>
  <c r="S101" i="46"/>
  <c r="S102" i="46"/>
  <c r="S103" i="46"/>
  <c r="S104" i="46"/>
  <c r="S105" i="46"/>
  <c r="S106" i="46"/>
  <c r="S107" i="46"/>
  <c r="S108" i="46"/>
  <c r="S109" i="46"/>
  <c r="S110" i="46"/>
  <c r="S111" i="46"/>
  <c r="S112" i="46"/>
  <c r="S113" i="46"/>
  <c r="S114" i="46"/>
  <c r="S115" i="46"/>
  <c r="S116" i="46"/>
  <c r="S117" i="46"/>
  <c r="S118" i="46"/>
  <c r="S119" i="46"/>
  <c r="S120" i="46"/>
  <c r="S121" i="46"/>
  <c r="S122" i="46"/>
  <c r="S123" i="46"/>
  <c r="S124" i="46"/>
  <c r="S125" i="46"/>
  <c r="S126" i="46"/>
  <c r="S127" i="46"/>
  <c r="S128" i="46"/>
  <c r="S129" i="46"/>
  <c r="S130" i="46"/>
  <c r="S131" i="46"/>
  <c r="S132" i="46"/>
  <c r="S133" i="46"/>
  <c r="S134" i="46"/>
  <c r="S135" i="46"/>
  <c r="S136" i="46"/>
  <c r="S137" i="46"/>
  <c r="S138" i="46"/>
  <c r="S139" i="46"/>
  <c r="S140" i="46"/>
  <c r="S141" i="46"/>
  <c r="S142" i="46"/>
  <c r="S143" i="46"/>
  <c r="S144" i="46"/>
  <c r="S145" i="46"/>
  <c r="S146" i="46"/>
  <c r="S147" i="46"/>
  <c r="S148" i="46"/>
  <c r="S149" i="46"/>
  <c r="S150" i="46"/>
  <c r="S151" i="46"/>
  <c r="S152" i="46"/>
  <c r="S153" i="46"/>
  <c r="S154" i="46"/>
  <c r="S155" i="46"/>
  <c r="S156" i="46"/>
  <c r="S157" i="46"/>
  <c r="S158" i="46"/>
  <c r="S159" i="46"/>
  <c r="S160" i="46"/>
  <c r="S161" i="46"/>
  <c r="S162" i="46"/>
  <c r="S163" i="46"/>
  <c r="S164" i="46"/>
  <c r="S165" i="46"/>
  <c r="S166" i="46"/>
  <c r="S167" i="46"/>
  <c r="S168" i="46"/>
  <c r="S169" i="46"/>
  <c r="S170" i="46"/>
  <c r="S171" i="46"/>
  <c r="S172" i="46"/>
  <c r="S173" i="46"/>
  <c r="S174" i="46"/>
  <c r="S175" i="46"/>
  <c r="S176" i="46"/>
  <c r="S177" i="46"/>
  <c r="S178" i="46"/>
  <c r="S179" i="46"/>
  <c r="S180" i="46"/>
  <c r="S181" i="46"/>
  <c r="S182" i="46"/>
  <c r="S183" i="46"/>
  <c r="S184" i="46"/>
  <c r="S185" i="46"/>
  <c r="S186" i="46"/>
  <c r="S187" i="46"/>
  <c r="S188" i="46"/>
  <c r="S189" i="46"/>
  <c r="S190" i="46"/>
  <c r="S191" i="46"/>
  <c r="S192" i="46"/>
  <c r="S193" i="46"/>
  <c r="S194" i="46"/>
  <c r="S195" i="46"/>
  <c r="S196" i="46"/>
  <c r="S197" i="46"/>
  <c r="S198" i="46"/>
  <c r="S199" i="46"/>
  <c r="S200" i="46"/>
  <c r="S201" i="46"/>
  <c r="S202" i="46"/>
  <c r="S203" i="46"/>
  <c r="S204" i="46"/>
  <c r="S205" i="46"/>
  <c r="S206" i="46"/>
  <c r="S207" i="46"/>
  <c r="S208" i="46"/>
  <c r="S209" i="46"/>
  <c r="S210" i="46"/>
  <c r="S211" i="46"/>
  <c r="S212" i="46"/>
  <c r="S213" i="46"/>
  <c r="S214" i="46"/>
  <c r="S215" i="46"/>
  <c r="S216" i="46"/>
  <c r="S217" i="46"/>
  <c r="S218" i="46"/>
  <c r="S219" i="46"/>
  <c r="S220" i="46"/>
  <c r="S221" i="46"/>
  <c r="S222" i="46"/>
  <c r="S223" i="46"/>
  <c r="S224" i="46"/>
  <c r="S225" i="46"/>
  <c r="S226" i="46"/>
  <c r="S227" i="46"/>
  <c r="S228" i="46"/>
  <c r="S229" i="46"/>
  <c r="S230" i="46"/>
  <c r="S231" i="46"/>
  <c r="S232" i="46"/>
  <c r="S233" i="46"/>
  <c r="S234" i="46"/>
  <c r="S235" i="46"/>
  <c r="S236" i="46"/>
  <c r="S237" i="46"/>
  <c r="S238" i="46"/>
  <c r="S239" i="46"/>
  <c r="S240" i="46"/>
  <c r="S241" i="46"/>
  <c r="S242" i="46"/>
  <c r="S243" i="46"/>
  <c r="S244" i="46"/>
  <c r="S245" i="46"/>
  <c r="S246" i="46"/>
  <c r="S247" i="46"/>
  <c r="S248" i="46"/>
  <c r="S249" i="46"/>
  <c r="S250" i="46"/>
  <c r="S251" i="46"/>
  <c r="S252" i="46"/>
  <c r="S253" i="46"/>
  <c r="S254" i="46"/>
  <c r="S255" i="46"/>
  <c r="S256" i="46"/>
  <c r="S257" i="46"/>
  <c r="S258" i="46"/>
  <c r="S259" i="46"/>
  <c r="S260" i="46"/>
  <c r="S261" i="46"/>
  <c r="S262" i="46"/>
  <c r="S263" i="46"/>
  <c r="S264" i="46"/>
  <c r="S265" i="46"/>
  <c r="S266" i="46"/>
  <c r="S267" i="46"/>
  <c r="S268" i="46"/>
  <c r="S269" i="46"/>
  <c r="S270" i="46"/>
  <c r="S271" i="46"/>
  <c r="S272" i="46"/>
  <c r="S273" i="46"/>
  <c r="S274" i="46"/>
  <c r="S275" i="46"/>
  <c r="S276" i="46"/>
  <c r="S277" i="46"/>
  <c r="S278" i="46"/>
  <c r="S279" i="46"/>
  <c r="S280" i="46"/>
  <c r="S281" i="46"/>
  <c r="S282" i="46"/>
  <c r="S283" i="46"/>
  <c r="S284" i="46"/>
  <c r="S285" i="46"/>
  <c r="S286" i="46"/>
  <c r="S287" i="46"/>
  <c r="S288" i="46"/>
  <c r="S289" i="46"/>
  <c r="S290" i="46"/>
  <c r="S291" i="46"/>
  <c r="S292" i="46"/>
  <c r="S293" i="46"/>
  <c r="S294" i="46"/>
  <c r="S295" i="46"/>
  <c r="S296" i="46"/>
  <c r="S297" i="46"/>
  <c r="S298" i="46"/>
  <c r="S299" i="46"/>
  <c r="S300" i="46"/>
  <c r="S301" i="46"/>
  <c r="S302" i="46"/>
  <c r="S303" i="46"/>
  <c r="S304" i="46"/>
  <c r="S305" i="46"/>
  <c r="S306" i="46"/>
  <c r="S307" i="46"/>
  <c r="S308" i="46"/>
  <c r="S309" i="46"/>
  <c r="S310" i="46"/>
  <c r="S311" i="46"/>
  <c r="S312" i="46"/>
  <c r="S313" i="46"/>
  <c r="S314" i="46"/>
  <c r="S315" i="46"/>
  <c r="S316" i="46"/>
  <c r="S317" i="46"/>
  <c r="S318" i="46"/>
  <c r="S319" i="46"/>
  <c r="S320" i="46"/>
  <c r="S321" i="46"/>
  <c r="S322" i="46"/>
  <c r="S323" i="46"/>
  <c r="S324" i="46"/>
  <c r="S325" i="46"/>
  <c r="S326" i="46"/>
  <c r="S327" i="46"/>
  <c r="S328" i="46"/>
  <c r="S329" i="46"/>
  <c r="S330" i="46"/>
  <c r="S331" i="46"/>
  <c r="S332" i="46"/>
  <c r="S333" i="46"/>
  <c r="S334" i="46"/>
  <c r="S335" i="46"/>
  <c r="S336" i="46"/>
  <c r="S337" i="46"/>
  <c r="S338" i="46"/>
  <c r="S339" i="46"/>
  <c r="S340" i="46"/>
  <c r="S341" i="46"/>
  <c r="S342" i="46"/>
  <c r="S343" i="46"/>
  <c r="S344" i="46"/>
  <c r="S345" i="46"/>
  <c r="S346" i="46"/>
  <c r="S347" i="46"/>
  <c r="S348" i="46"/>
  <c r="S349" i="46"/>
  <c r="S350" i="46"/>
  <c r="S351" i="46"/>
  <c r="S352" i="46"/>
  <c r="S353" i="46"/>
  <c r="S354" i="46"/>
  <c r="S355" i="46"/>
  <c r="S356" i="46"/>
  <c r="S357" i="46"/>
  <c r="S358" i="46"/>
  <c r="S359" i="46"/>
  <c r="S360" i="46"/>
  <c r="S361" i="46"/>
  <c r="S362" i="46"/>
  <c r="S363" i="46"/>
  <c r="S364" i="46"/>
  <c r="S365" i="46"/>
  <c r="S366" i="46"/>
  <c r="S367" i="46"/>
  <c r="S368" i="46"/>
  <c r="S369" i="46"/>
  <c r="S370" i="46"/>
  <c r="S371" i="46"/>
  <c r="S372" i="46"/>
  <c r="S373" i="46"/>
  <c r="S374" i="46"/>
  <c r="S375" i="46"/>
  <c r="S376" i="46"/>
  <c r="S377" i="46"/>
  <c r="S378" i="46"/>
  <c r="S379" i="46"/>
  <c r="S380" i="46"/>
  <c r="S381" i="46"/>
  <c r="S382" i="46"/>
  <c r="S383" i="46"/>
  <c r="S384" i="46"/>
  <c r="S385" i="46"/>
  <c r="S386" i="46"/>
  <c r="S387" i="46"/>
  <c r="S388" i="46"/>
  <c r="S389" i="46"/>
  <c r="S390" i="46"/>
  <c r="S391" i="46"/>
  <c r="S392" i="46"/>
  <c r="S393" i="46"/>
  <c r="S394" i="46"/>
  <c r="S395" i="46"/>
  <c r="S396" i="46"/>
  <c r="S397" i="46"/>
  <c r="S398" i="46"/>
  <c r="S399" i="46"/>
  <c r="S400" i="46"/>
  <c r="R1" i="46"/>
  <c r="R3" i="46"/>
  <c r="R4" i="46"/>
  <c r="R5" i="46"/>
  <c r="R6" i="46"/>
  <c r="R7" i="46"/>
  <c r="R10" i="46"/>
  <c r="R11" i="46"/>
  <c r="R13" i="46"/>
  <c r="R14" i="46"/>
  <c r="R15" i="46"/>
  <c r="R16" i="46"/>
  <c r="R17" i="46"/>
  <c r="R19" i="46"/>
  <c r="R20" i="46"/>
  <c r="R21" i="46"/>
  <c r="R22" i="46"/>
  <c r="R23" i="46"/>
  <c r="R24" i="46"/>
  <c r="R25" i="46"/>
  <c r="R26" i="46"/>
  <c r="R27" i="46"/>
  <c r="R28" i="46"/>
  <c r="R29" i="46"/>
  <c r="R30" i="46"/>
  <c r="R31" i="46"/>
  <c r="R32" i="46"/>
  <c r="R33" i="46"/>
  <c r="R34" i="46"/>
  <c r="R35" i="46"/>
  <c r="R37" i="46"/>
  <c r="R38" i="46"/>
  <c r="R39" i="46"/>
  <c r="R40" i="46"/>
  <c r="R41" i="46"/>
  <c r="R42" i="46"/>
  <c r="R43" i="46"/>
  <c r="R44" i="46"/>
  <c r="R45" i="46"/>
  <c r="R46" i="46"/>
  <c r="R47" i="46"/>
  <c r="R48" i="46"/>
  <c r="R49" i="46"/>
  <c r="R50" i="46"/>
  <c r="R51" i="46"/>
  <c r="R52" i="46"/>
  <c r="R53" i="46"/>
  <c r="R54" i="46"/>
  <c r="R55" i="46"/>
  <c r="R56" i="46"/>
  <c r="R57" i="46"/>
  <c r="R58" i="46"/>
  <c r="R59" i="46"/>
  <c r="R60" i="46"/>
  <c r="R61" i="46"/>
  <c r="R62" i="46"/>
  <c r="R63" i="46"/>
  <c r="R64" i="46"/>
  <c r="R65" i="46"/>
  <c r="R66" i="46"/>
  <c r="R67" i="46"/>
  <c r="R68" i="46"/>
  <c r="R69" i="46"/>
  <c r="R70" i="46"/>
  <c r="R71" i="46"/>
  <c r="R72" i="46"/>
  <c r="R73" i="46"/>
  <c r="R74" i="46"/>
  <c r="R75" i="46"/>
  <c r="R76" i="46"/>
  <c r="R77" i="46"/>
  <c r="R78" i="46"/>
  <c r="R79" i="46"/>
  <c r="R80" i="46"/>
  <c r="R82" i="46"/>
  <c r="R83" i="46"/>
  <c r="R84" i="46"/>
  <c r="R85" i="46"/>
  <c r="R86" i="46"/>
  <c r="R87" i="46"/>
  <c r="R88" i="46"/>
  <c r="R89" i="46"/>
  <c r="R90" i="46"/>
  <c r="R91" i="46"/>
  <c r="R92" i="46"/>
  <c r="R93" i="46"/>
  <c r="R94" i="46"/>
  <c r="R95" i="46"/>
  <c r="R96" i="46"/>
  <c r="R97" i="46"/>
  <c r="R98" i="46"/>
  <c r="R99" i="46"/>
  <c r="R100" i="46"/>
  <c r="R101" i="46"/>
  <c r="R102" i="46"/>
  <c r="R103" i="46"/>
  <c r="R104" i="46"/>
  <c r="R105" i="46"/>
  <c r="R106" i="46"/>
  <c r="R107" i="46"/>
  <c r="R108" i="46"/>
  <c r="R109" i="46"/>
  <c r="R110" i="46"/>
  <c r="R111" i="46"/>
  <c r="R112" i="46"/>
  <c r="R113" i="46"/>
  <c r="R114" i="46"/>
  <c r="R115" i="46"/>
  <c r="R116" i="46"/>
  <c r="R117" i="46"/>
  <c r="R118" i="46"/>
  <c r="R119" i="46"/>
  <c r="R120" i="46"/>
  <c r="R121" i="46"/>
  <c r="R122" i="46"/>
  <c r="R123" i="46"/>
  <c r="R124" i="46"/>
  <c r="R125" i="46"/>
  <c r="R126" i="46"/>
  <c r="R127" i="46"/>
  <c r="R128" i="46"/>
  <c r="R129" i="46"/>
  <c r="R130" i="46"/>
  <c r="R131" i="46"/>
  <c r="R132" i="46"/>
  <c r="R133" i="46"/>
  <c r="R134" i="46"/>
  <c r="R135" i="46"/>
  <c r="R136" i="46"/>
  <c r="R137" i="46"/>
  <c r="R138" i="46"/>
  <c r="R139" i="46"/>
  <c r="R140" i="46"/>
  <c r="R141" i="46"/>
  <c r="R142" i="46"/>
  <c r="R143" i="46"/>
  <c r="R144" i="46"/>
  <c r="R145" i="46"/>
  <c r="R146" i="46"/>
  <c r="R147" i="46"/>
  <c r="R148" i="46"/>
  <c r="R149" i="46"/>
  <c r="R150" i="46"/>
  <c r="R151" i="46"/>
  <c r="R152" i="46"/>
  <c r="R153" i="46"/>
  <c r="R154" i="46"/>
  <c r="R155" i="46"/>
  <c r="R156" i="46"/>
  <c r="R157" i="46"/>
  <c r="R158" i="46"/>
  <c r="R159" i="46"/>
  <c r="R160" i="46"/>
  <c r="R161" i="46"/>
  <c r="R162" i="46"/>
  <c r="R163" i="46"/>
  <c r="R164" i="46"/>
  <c r="R165" i="46"/>
  <c r="R166" i="46"/>
  <c r="R167" i="46"/>
  <c r="R168" i="46"/>
  <c r="R169" i="46"/>
  <c r="R170" i="46"/>
  <c r="R171" i="46"/>
  <c r="R172" i="46"/>
  <c r="R173" i="46"/>
  <c r="R174" i="46"/>
  <c r="R175" i="46"/>
  <c r="R176" i="46"/>
  <c r="R177" i="46"/>
  <c r="R178" i="46"/>
  <c r="R179" i="46"/>
  <c r="R180" i="46"/>
  <c r="R181" i="46"/>
  <c r="R182" i="46"/>
  <c r="R183" i="46"/>
  <c r="R184" i="46"/>
  <c r="R185" i="46"/>
  <c r="R186" i="46"/>
  <c r="R187" i="46"/>
  <c r="R188" i="46"/>
  <c r="R189" i="46"/>
  <c r="R190" i="46"/>
  <c r="R191" i="46"/>
  <c r="R192" i="46"/>
  <c r="R193" i="46"/>
  <c r="R194" i="46"/>
  <c r="R195" i="46"/>
  <c r="R196" i="46"/>
  <c r="R197" i="46"/>
  <c r="R198" i="46"/>
  <c r="R199" i="46"/>
  <c r="R200" i="46"/>
  <c r="R201" i="46"/>
  <c r="R202" i="46"/>
  <c r="R203" i="46"/>
  <c r="R204" i="46"/>
  <c r="R205" i="46"/>
  <c r="R206" i="46"/>
  <c r="R207" i="46"/>
  <c r="R208" i="46"/>
  <c r="R209" i="46"/>
  <c r="R210" i="46"/>
  <c r="R211" i="46"/>
  <c r="R212" i="46"/>
  <c r="R213" i="46"/>
  <c r="R214" i="46"/>
  <c r="R215" i="46"/>
  <c r="R216" i="46"/>
  <c r="R217" i="46"/>
  <c r="R218" i="46"/>
  <c r="R219" i="46"/>
  <c r="R220" i="46"/>
  <c r="R221" i="46"/>
  <c r="R222" i="46"/>
  <c r="R223" i="46"/>
  <c r="R224" i="46"/>
  <c r="R225" i="46"/>
  <c r="R226" i="46"/>
  <c r="R227" i="46"/>
  <c r="R228" i="46"/>
  <c r="R229" i="46"/>
  <c r="R230" i="46"/>
  <c r="R231" i="46"/>
  <c r="R232" i="46"/>
  <c r="R233" i="46"/>
  <c r="R234" i="46"/>
  <c r="R235" i="46"/>
  <c r="R236" i="46"/>
  <c r="R237" i="46"/>
  <c r="R238" i="46"/>
  <c r="R239" i="46"/>
  <c r="R240" i="46"/>
  <c r="R241" i="46"/>
  <c r="R242" i="46"/>
  <c r="R243" i="46"/>
  <c r="R244" i="46"/>
  <c r="R245" i="46"/>
  <c r="R246" i="46"/>
  <c r="R247" i="46"/>
  <c r="R248" i="46"/>
  <c r="R249" i="46"/>
  <c r="R250" i="46"/>
  <c r="R251" i="46"/>
  <c r="R252" i="46"/>
  <c r="R253" i="46"/>
  <c r="R254" i="46"/>
  <c r="R255" i="46"/>
  <c r="R256" i="46"/>
  <c r="R257" i="46"/>
  <c r="R258" i="46"/>
  <c r="R259" i="46"/>
  <c r="R260" i="46"/>
  <c r="R261" i="46"/>
  <c r="R262" i="46"/>
  <c r="R263" i="46"/>
  <c r="R264" i="46"/>
  <c r="R265" i="46"/>
  <c r="R266" i="46"/>
  <c r="R267" i="46"/>
  <c r="R268" i="46"/>
  <c r="R269" i="46"/>
  <c r="R270" i="46"/>
  <c r="R271" i="46"/>
  <c r="R272" i="46"/>
  <c r="R273" i="46"/>
  <c r="R274" i="46"/>
  <c r="R275" i="46"/>
  <c r="R276" i="46"/>
  <c r="R277" i="46"/>
  <c r="R278" i="46"/>
  <c r="R279" i="46"/>
  <c r="R280" i="46"/>
  <c r="R281" i="46"/>
  <c r="R282" i="46"/>
  <c r="R283" i="46"/>
  <c r="R284" i="46"/>
  <c r="R285" i="46"/>
  <c r="R286" i="46"/>
  <c r="R287" i="46"/>
  <c r="R288" i="46"/>
  <c r="R289" i="46"/>
  <c r="R290" i="46"/>
  <c r="R291" i="46"/>
  <c r="R292" i="46"/>
  <c r="R293" i="46"/>
  <c r="R294" i="46"/>
  <c r="R295" i="46"/>
  <c r="R296" i="46"/>
  <c r="R297" i="46"/>
  <c r="R298" i="46"/>
  <c r="R299" i="46"/>
  <c r="R300" i="46"/>
  <c r="R301" i="46"/>
  <c r="R302" i="46"/>
  <c r="R303" i="46"/>
  <c r="R304" i="46"/>
  <c r="R305" i="46"/>
  <c r="R306" i="46"/>
  <c r="R307" i="46"/>
  <c r="R308" i="46"/>
  <c r="R309" i="46"/>
  <c r="R310" i="46"/>
  <c r="R311" i="46"/>
  <c r="R312" i="46"/>
  <c r="R313" i="46"/>
  <c r="R314" i="46"/>
  <c r="R315" i="46"/>
  <c r="R316" i="46"/>
  <c r="R317" i="46"/>
  <c r="R318" i="46"/>
  <c r="R319" i="46"/>
  <c r="R320" i="46"/>
  <c r="R321" i="46"/>
  <c r="R322" i="46"/>
  <c r="R323" i="46"/>
  <c r="R324" i="46"/>
  <c r="R325" i="46"/>
  <c r="R326" i="46"/>
  <c r="R327" i="46"/>
  <c r="R328" i="46"/>
  <c r="R329" i="46"/>
  <c r="R330" i="46"/>
  <c r="R331" i="46"/>
  <c r="R332" i="46"/>
  <c r="R333" i="46"/>
  <c r="R334" i="46"/>
  <c r="R335" i="46"/>
  <c r="R336" i="46"/>
  <c r="R337" i="46"/>
  <c r="R338" i="46"/>
  <c r="R339" i="46"/>
  <c r="R340" i="46"/>
  <c r="R341" i="46"/>
  <c r="R342" i="46"/>
  <c r="R343" i="46"/>
  <c r="R344" i="46"/>
  <c r="R345" i="46"/>
  <c r="R346" i="46"/>
  <c r="R347" i="46"/>
  <c r="R348" i="46"/>
  <c r="R349" i="46"/>
  <c r="R350" i="46"/>
  <c r="R351" i="46"/>
  <c r="R352" i="46"/>
  <c r="R353" i="46"/>
  <c r="R354" i="46"/>
  <c r="R355" i="46"/>
  <c r="R356" i="46"/>
  <c r="R357" i="46"/>
  <c r="R358" i="46"/>
  <c r="R359" i="46"/>
  <c r="R360" i="46"/>
  <c r="R361" i="46"/>
  <c r="R362" i="46"/>
  <c r="R363" i="46"/>
  <c r="R364" i="46"/>
  <c r="R365" i="46"/>
  <c r="R366" i="46"/>
  <c r="R367" i="46"/>
  <c r="R368" i="46"/>
  <c r="R369" i="46"/>
  <c r="R370" i="46"/>
  <c r="R371" i="46"/>
  <c r="R372" i="46"/>
  <c r="R373" i="46"/>
  <c r="R374" i="46"/>
  <c r="R375" i="46"/>
  <c r="R376" i="46"/>
  <c r="R377" i="46"/>
  <c r="R378" i="46"/>
  <c r="R379" i="46"/>
  <c r="R380" i="46"/>
  <c r="R381" i="46"/>
  <c r="R382" i="46"/>
  <c r="R383" i="46"/>
  <c r="R384" i="46"/>
  <c r="R385" i="46"/>
  <c r="R386" i="46"/>
  <c r="R387" i="46"/>
  <c r="R388" i="46"/>
  <c r="R389" i="46"/>
  <c r="R390" i="46"/>
  <c r="R391" i="46"/>
  <c r="R392" i="46"/>
  <c r="R393" i="46"/>
  <c r="R394" i="46"/>
  <c r="R395" i="46"/>
  <c r="R396" i="46"/>
  <c r="R397" i="46"/>
  <c r="R398" i="46"/>
  <c r="R399" i="46"/>
  <c r="R400" i="46"/>
  <c r="C1" i="46"/>
  <c r="F1" i="46"/>
  <c r="G1" i="46"/>
  <c r="J1" i="46"/>
  <c r="K1" i="46"/>
  <c r="L1" i="46"/>
  <c r="M1" i="46"/>
  <c r="N1" i="46"/>
  <c r="O1" i="46"/>
  <c r="B14" i="46"/>
  <c r="P1" i="46"/>
  <c r="Q1" i="46"/>
  <c r="C2" i="46"/>
  <c r="D2" i="46"/>
  <c r="F2" i="46"/>
  <c r="H2" i="46"/>
  <c r="I2" i="46"/>
  <c r="J2" i="46"/>
  <c r="K2" i="46"/>
  <c r="L2" i="46"/>
  <c r="M2" i="46"/>
  <c r="N2" i="46"/>
  <c r="O2" i="46"/>
  <c r="P2" i="46"/>
  <c r="Q2" i="46"/>
  <c r="C3" i="46"/>
  <c r="D3" i="46"/>
  <c r="F3" i="46"/>
  <c r="G3" i="46"/>
  <c r="H3" i="46"/>
  <c r="I3" i="46"/>
  <c r="J3" i="46"/>
  <c r="K3" i="46"/>
  <c r="L3" i="46"/>
  <c r="M3" i="46"/>
  <c r="N3" i="46"/>
  <c r="O3" i="46"/>
  <c r="P3" i="46"/>
  <c r="Q3" i="46"/>
  <c r="C4" i="46"/>
  <c r="D4" i="46"/>
  <c r="F4" i="46"/>
  <c r="H4" i="46"/>
  <c r="I4" i="46"/>
  <c r="J4" i="46"/>
  <c r="K4" i="46"/>
  <c r="L4" i="46"/>
  <c r="M4" i="46"/>
  <c r="Q4" i="46"/>
  <c r="C5" i="46"/>
  <c r="D5" i="46"/>
  <c r="F5" i="46"/>
  <c r="G5" i="46"/>
  <c r="H5" i="46"/>
  <c r="I5" i="46"/>
  <c r="J5" i="46"/>
  <c r="K5" i="46"/>
  <c r="L5" i="46"/>
  <c r="M5" i="46"/>
  <c r="N5" i="46"/>
  <c r="O5" i="46"/>
  <c r="P5" i="46"/>
  <c r="Q5" i="46"/>
  <c r="C6" i="46"/>
  <c r="F6" i="46"/>
  <c r="G6" i="46"/>
  <c r="H6" i="46"/>
  <c r="I6" i="46"/>
  <c r="K6" i="46"/>
  <c r="L6" i="46"/>
  <c r="M6" i="46"/>
  <c r="N6" i="46"/>
  <c r="O6" i="46"/>
  <c r="P6" i="46"/>
  <c r="Q6" i="46"/>
  <c r="C7" i="46"/>
  <c r="G7" i="46"/>
  <c r="H7" i="46"/>
  <c r="I7" i="46"/>
  <c r="J7" i="46"/>
  <c r="K7" i="46"/>
  <c r="L7" i="46"/>
  <c r="M7" i="46"/>
  <c r="N7" i="46"/>
  <c r="O7" i="46"/>
  <c r="P7" i="46"/>
  <c r="Q7" i="46"/>
  <c r="C8" i="46"/>
  <c r="D8" i="46"/>
  <c r="F8" i="46"/>
  <c r="G8" i="46"/>
  <c r="H8" i="46"/>
  <c r="J8" i="46"/>
  <c r="K8" i="46"/>
  <c r="L8" i="46"/>
  <c r="M8" i="46"/>
  <c r="N8" i="46"/>
  <c r="O8" i="46"/>
  <c r="P8" i="46"/>
  <c r="Q8" i="46"/>
  <c r="C9" i="46"/>
  <c r="D9" i="46"/>
  <c r="F9" i="46"/>
  <c r="G9" i="46"/>
  <c r="H9" i="46"/>
  <c r="J9" i="46"/>
  <c r="K9" i="46"/>
  <c r="L9" i="46"/>
  <c r="M9" i="46"/>
  <c r="N9" i="46"/>
  <c r="O9" i="46"/>
  <c r="P9" i="46"/>
  <c r="Q9" i="46"/>
  <c r="C10" i="46"/>
  <c r="D10" i="46"/>
  <c r="F10" i="46"/>
  <c r="G10" i="46"/>
  <c r="H10" i="46"/>
  <c r="J10" i="46"/>
  <c r="K10" i="46"/>
  <c r="L10" i="46"/>
  <c r="M10" i="46"/>
  <c r="N10" i="46"/>
  <c r="O10" i="46"/>
  <c r="P10" i="46"/>
  <c r="Q10" i="46"/>
  <c r="C11" i="46"/>
  <c r="D11" i="46"/>
  <c r="F11" i="46"/>
  <c r="G11" i="46"/>
  <c r="H11" i="46"/>
  <c r="I11" i="46"/>
  <c r="J11" i="46"/>
  <c r="K11" i="46"/>
  <c r="L11" i="46"/>
  <c r="M11" i="46"/>
  <c r="N11" i="46"/>
  <c r="O11" i="46"/>
  <c r="P11" i="46"/>
  <c r="Q11" i="46"/>
  <c r="C12" i="46"/>
  <c r="D12" i="46"/>
  <c r="F12" i="46"/>
  <c r="G12" i="46"/>
  <c r="H12" i="46"/>
  <c r="I12" i="46"/>
  <c r="J12" i="46"/>
  <c r="K12" i="46"/>
  <c r="L12" i="46"/>
  <c r="M12" i="46"/>
  <c r="N12" i="46"/>
  <c r="O12" i="46"/>
  <c r="P12" i="46"/>
  <c r="Q12" i="46"/>
  <c r="F13" i="46"/>
  <c r="G13" i="46"/>
  <c r="H13" i="46"/>
  <c r="I13" i="46"/>
  <c r="J13" i="46"/>
  <c r="K13" i="46"/>
  <c r="L13" i="46"/>
  <c r="M13" i="46"/>
  <c r="N13" i="46"/>
  <c r="O13" i="46"/>
  <c r="P13" i="46"/>
  <c r="Q13" i="46"/>
  <c r="C14" i="46"/>
  <c r="D14" i="46"/>
  <c r="F14" i="46"/>
  <c r="H14" i="46"/>
  <c r="I14" i="46"/>
  <c r="J14" i="46"/>
  <c r="K14" i="46"/>
  <c r="L14" i="46"/>
  <c r="M14" i="46"/>
  <c r="N14" i="46"/>
  <c r="O14" i="46"/>
  <c r="P14" i="46"/>
  <c r="Q14" i="46"/>
  <c r="C15" i="46"/>
  <c r="D15" i="46"/>
  <c r="F15" i="46"/>
  <c r="G15" i="46"/>
  <c r="H15" i="46"/>
  <c r="I15" i="46"/>
  <c r="J15" i="46"/>
  <c r="K15" i="46"/>
  <c r="L15" i="46"/>
  <c r="M15" i="46"/>
  <c r="N15" i="46"/>
  <c r="O15" i="46"/>
  <c r="P15" i="46"/>
  <c r="Q15" i="46"/>
  <c r="C16" i="46"/>
  <c r="D16" i="46"/>
  <c r="F16" i="46"/>
  <c r="G16" i="46"/>
  <c r="H16" i="46"/>
  <c r="I16" i="46"/>
  <c r="J16" i="46"/>
  <c r="K16" i="46"/>
  <c r="L16" i="46"/>
  <c r="M16" i="46"/>
  <c r="N16" i="46"/>
  <c r="O16" i="46"/>
  <c r="P16" i="46"/>
  <c r="Q16" i="46"/>
  <c r="C17" i="46"/>
  <c r="D17" i="46"/>
  <c r="F17" i="46"/>
  <c r="G17" i="46"/>
  <c r="H17" i="46"/>
  <c r="I17" i="46"/>
  <c r="J17" i="46"/>
  <c r="K17" i="46"/>
  <c r="L17" i="46"/>
  <c r="M17" i="46"/>
  <c r="N17" i="46"/>
  <c r="O17" i="46"/>
  <c r="P17" i="46"/>
  <c r="Q17" i="46"/>
  <c r="C18" i="46"/>
  <c r="D18" i="46"/>
  <c r="F18" i="46"/>
  <c r="G18" i="46"/>
  <c r="H18" i="46"/>
  <c r="I18" i="46"/>
  <c r="J18" i="46"/>
  <c r="K18" i="46"/>
  <c r="L18" i="46"/>
  <c r="M18" i="46"/>
  <c r="N18" i="46"/>
  <c r="O18" i="46"/>
  <c r="P18" i="46"/>
  <c r="Q18" i="46"/>
  <c r="D19" i="46"/>
  <c r="F19" i="46"/>
  <c r="G19" i="46"/>
  <c r="H19" i="46"/>
  <c r="I19" i="46"/>
  <c r="J19" i="46"/>
  <c r="K19" i="46"/>
  <c r="L19" i="46"/>
  <c r="M19" i="46"/>
  <c r="N19" i="46"/>
  <c r="O19" i="46"/>
  <c r="P19" i="46"/>
  <c r="Q19" i="46"/>
  <c r="C20" i="46"/>
  <c r="D20" i="46"/>
  <c r="F20" i="46"/>
  <c r="G20" i="46"/>
  <c r="H20" i="46"/>
  <c r="I20" i="46"/>
  <c r="J20" i="46"/>
  <c r="K20" i="46"/>
  <c r="L20" i="46"/>
  <c r="M20" i="46"/>
  <c r="N20" i="46"/>
  <c r="O20" i="46"/>
  <c r="P20" i="46"/>
  <c r="Q20" i="46"/>
  <c r="D21" i="46"/>
  <c r="F21" i="46"/>
  <c r="G21" i="46"/>
  <c r="H21" i="46"/>
  <c r="I21" i="46"/>
  <c r="J21" i="46"/>
  <c r="K21" i="46"/>
  <c r="L21" i="46"/>
  <c r="M21" i="46"/>
  <c r="N21" i="46"/>
  <c r="Q21" i="46"/>
  <c r="C22" i="46"/>
  <c r="D22" i="46"/>
  <c r="F22" i="46"/>
  <c r="G22" i="46"/>
  <c r="H22" i="46"/>
  <c r="I22" i="46"/>
  <c r="J22" i="46"/>
  <c r="K22" i="46"/>
  <c r="L22" i="46"/>
  <c r="M22" i="46"/>
  <c r="Q22" i="46"/>
  <c r="C23" i="46"/>
  <c r="D23" i="46"/>
  <c r="F23" i="46"/>
  <c r="G23" i="46"/>
  <c r="H23" i="46"/>
  <c r="I23" i="46"/>
  <c r="J23" i="46"/>
  <c r="K23" i="46"/>
  <c r="L23" i="46"/>
  <c r="M23" i="46"/>
  <c r="N23" i="46"/>
  <c r="Q23" i="46"/>
  <c r="C24" i="46"/>
  <c r="D24" i="46"/>
  <c r="F24" i="46"/>
  <c r="G24" i="46"/>
  <c r="H24" i="46"/>
  <c r="J24" i="46"/>
  <c r="K24" i="46"/>
  <c r="L24" i="46"/>
  <c r="M24" i="46"/>
  <c r="N24" i="46"/>
  <c r="O24" i="46"/>
  <c r="P24" i="46"/>
  <c r="Q24" i="46"/>
  <c r="D25" i="46"/>
  <c r="F25" i="46"/>
  <c r="G25" i="46"/>
  <c r="H25" i="46"/>
  <c r="I25" i="46"/>
  <c r="J25" i="46"/>
  <c r="K25" i="46"/>
  <c r="L25" i="46"/>
  <c r="M25" i="46"/>
  <c r="N25" i="46"/>
  <c r="O25" i="46"/>
  <c r="P25" i="46"/>
  <c r="O451" i="33"/>
  <c r="Q25" i="46"/>
  <c r="F26" i="46"/>
  <c r="G26" i="46"/>
  <c r="H26" i="46"/>
  <c r="I26" i="46"/>
  <c r="J26" i="46"/>
  <c r="K26" i="46"/>
  <c r="L26" i="46"/>
  <c r="M26" i="46"/>
  <c r="N26" i="46"/>
  <c r="O26" i="46"/>
  <c r="P26" i="46"/>
  <c r="Q26" i="46"/>
  <c r="F27" i="46"/>
  <c r="G27" i="46"/>
  <c r="H27" i="46"/>
  <c r="I27" i="46"/>
  <c r="J27" i="46"/>
  <c r="K27" i="46"/>
  <c r="L27" i="46"/>
  <c r="M27" i="46"/>
  <c r="N27" i="46"/>
  <c r="O27" i="46"/>
  <c r="P27" i="46"/>
  <c r="Q27" i="46"/>
  <c r="C28" i="46"/>
  <c r="D28" i="46"/>
  <c r="G28" i="46"/>
  <c r="H28" i="46"/>
  <c r="I28" i="46"/>
  <c r="J28" i="46"/>
  <c r="K28" i="46"/>
  <c r="L28" i="46"/>
  <c r="M28" i="46"/>
  <c r="N28" i="46"/>
  <c r="E484" i="33"/>
  <c r="O28" i="46"/>
  <c r="P28" i="46"/>
  <c r="Q28" i="46"/>
  <c r="C29" i="46"/>
  <c r="D29" i="46"/>
  <c r="F29" i="46"/>
  <c r="G29" i="46"/>
  <c r="H29" i="46"/>
  <c r="I29" i="46"/>
  <c r="J29" i="46"/>
  <c r="K29" i="46"/>
  <c r="L29" i="46"/>
  <c r="M29" i="46"/>
  <c r="N29" i="46"/>
  <c r="O29" i="46"/>
  <c r="P29" i="46"/>
  <c r="Q29" i="46"/>
  <c r="C30" i="46"/>
  <c r="D30" i="46"/>
  <c r="F30" i="46"/>
  <c r="G30" i="46"/>
  <c r="H30" i="46"/>
  <c r="I30" i="46"/>
  <c r="K30" i="46"/>
  <c r="L30" i="46"/>
  <c r="M30" i="46"/>
  <c r="N30" i="46"/>
  <c r="O30" i="46"/>
  <c r="P30" i="46"/>
  <c r="Q30" i="46"/>
  <c r="C31" i="46"/>
  <c r="D31" i="46"/>
  <c r="F31" i="46"/>
  <c r="H31" i="46"/>
  <c r="I31" i="46"/>
  <c r="M31" i="46"/>
  <c r="N31" i="46"/>
  <c r="O31" i="46"/>
  <c r="P31" i="46"/>
  <c r="Q31" i="46"/>
  <c r="C32" i="46"/>
  <c r="D32" i="46"/>
  <c r="F32" i="46"/>
  <c r="G32" i="46"/>
  <c r="H32" i="46"/>
  <c r="I32" i="46"/>
  <c r="J32" i="46"/>
  <c r="G492" i="33"/>
  <c r="K32" i="46"/>
  <c r="M32" i="46"/>
  <c r="Q32" i="46"/>
  <c r="C33" i="46"/>
  <c r="D33" i="46"/>
  <c r="F33" i="46"/>
  <c r="G33" i="46"/>
  <c r="H33" i="46"/>
  <c r="I33" i="46"/>
  <c r="J33" i="46"/>
  <c r="K33" i="46"/>
  <c r="L33" i="46"/>
  <c r="M33" i="46"/>
  <c r="O33" i="46"/>
  <c r="P33" i="46"/>
  <c r="Q33" i="46"/>
  <c r="C34" i="46"/>
  <c r="D34" i="46"/>
  <c r="F34" i="46"/>
  <c r="H34" i="46"/>
  <c r="I34" i="46"/>
  <c r="J34" i="46"/>
  <c r="K34" i="46"/>
  <c r="L34" i="46"/>
  <c r="M34" i="46"/>
  <c r="Q34" i="46"/>
  <c r="C35" i="46"/>
  <c r="D35" i="46"/>
  <c r="F35" i="46"/>
  <c r="H35" i="46"/>
  <c r="J35" i="46"/>
  <c r="E464" i="33"/>
  <c r="K35" i="46"/>
  <c r="L35" i="46"/>
  <c r="M35" i="46"/>
  <c r="Q35" i="46"/>
  <c r="C36" i="46"/>
  <c r="D36" i="46"/>
  <c r="F36" i="46"/>
  <c r="G36" i="46"/>
  <c r="G905" i="33"/>
  <c r="H36" i="46"/>
  <c r="I36" i="46"/>
  <c r="J36" i="46"/>
  <c r="K36" i="46"/>
  <c r="L36" i="46"/>
  <c r="M36" i="46"/>
  <c r="N36" i="46"/>
  <c r="O36" i="46"/>
  <c r="P36" i="46"/>
  <c r="Q36" i="46"/>
  <c r="C37" i="46"/>
  <c r="D37" i="46"/>
  <c r="F37" i="46"/>
  <c r="G37" i="46"/>
  <c r="H37" i="46"/>
  <c r="I37" i="46"/>
  <c r="J37" i="46"/>
  <c r="K37" i="46"/>
  <c r="L37" i="46"/>
  <c r="M37" i="46"/>
  <c r="N37" i="46"/>
  <c r="O37" i="46"/>
  <c r="P37" i="46"/>
  <c r="Q37" i="46"/>
  <c r="C38" i="46"/>
  <c r="D38" i="46"/>
  <c r="F38" i="46"/>
  <c r="G38" i="46"/>
  <c r="H38" i="46"/>
  <c r="I38" i="46"/>
  <c r="J38" i="46"/>
  <c r="K38" i="46"/>
  <c r="L38" i="46"/>
  <c r="M38" i="46"/>
  <c r="N38" i="46"/>
  <c r="O38" i="46"/>
  <c r="P38" i="46"/>
  <c r="Q38" i="46"/>
  <c r="C39" i="46"/>
  <c r="D39" i="46"/>
  <c r="F39" i="46"/>
  <c r="G39" i="46"/>
  <c r="H39" i="46"/>
  <c r="I39" i="46"/>
  <c r="J39" i="46"/>
  <c r="K39" i="46"/>
  <c r="L39" i="46"/>
  <c r="M39" i="46"/>
  <c r="N39" i="46"/>
  <c r="O39" i="46"/>
  <c r="P39" i="46"/>
  <c r="Q39" i="46"/>
  <c r="C40" i="46"/>
  <c r="D40" i="46"/>
  <c r="F40" i="46"/>
  <c r="G40" i="46"/>
  <c r="H40" i="46"/>
  <c r="I40" i="46"/>
  <c r="J40" i="46"/>
  <c r="K40" i="46"/>
  <c r="L40" i="46"/>
  <c r="M40" i="46"/>
  <c r="N40" i="46"/>
  <c r="O40" i="46"/>
  <c r="O540" i="33"/>
  <c r="P40" i="46"/>
  <c r="Q40" i="46"/>
  <c r="C41" i="46"/>
  <c r="D41" i="46"/>
  <c r="F41" i="46"/>
  <c r="G41" i="46"/>
  <c r="H41" i="46"/>
  <c r="I41" i="46"/>
  <c r="J41" i="46"/>
  <c r="K41" i="46"/>
  <c r="L41" i="46"/>
  <c r="M41" i="46"/>
  <c r="O41" i="46"/>
  <c r="P41" i="46"/>
  <c r="Q41" i="46"/>
  <c r="C42" i="46"/>
  <c r="D42" i="46"/>
  <c r="F42" i="46"/>
  <c r="G42" i="46"/>
  <c r="H42" i="46"/>
  <c r="I42" i="46"/>
  <c r="J42" i="46"/>
  <c r="K42" i="46"/>
  <c r="L42" i="46"/>
  <c r="M42" i="46"/>
  <c r="Q42" i="46"/>
  <c r="C43" i="46"/>
  <c r="D43" i="46"/>
  <c r="F43" i="46"/>
  <c r="G43" i="46"/>
  <c r="H43" i="46"/>
  <c r="I43" i="46"/>
  <c r="J43" i="46"/>
  <c r="K43" i="46"/>
  <c r="L43" i="46"/>
  <c r="M43" i="46"/>
  <c r="Q43" i="46"/>
  <c r="C44" i="46"/>
  <c r="D44" i="46"/>
  <c r="F44" i="46"/>
  <c r="G44" i="46"/>
  <c r="H44" i="46"/>
  <c r="J44" i="46"/>
  <c r="K44" i="46"/>
  <c r="L44" i="46"/>
  <c r="M44" i="46"/>
  <c r="O44" i="46"/>
  <c r="P44" i="46"/>
  <c r="Q44" i="46"/>
  <c r="C45" i="46"/>
  <c r="D45" i="46"/>
  <c r="F45" i="46"/>
  <c r="G45" i="46"/>
  <c r="H45" i="46"/>
  <c r="J45" i="46"/>
  <c r="K45" i="46"/>
  <c r="L45" i="46"/>
  <c r="M45" i="46"/>
  <c r="N45" i="46"/>
  <c r="O45" i="46"/>
  <c r="P45" i="46"/>
  <c r="Q45" i="46"/>
  <c r="C46" i="46"/>
  <c r="D46" i="46"/>
  <c r="F46" i="46"/>
  <c r="G46" i="46"/>
  <c r="H46" i="46"/>
  <c r="J46" i="46"/>
  <c r="K46" i="46"/>
  <c r="L46" i="46"/>
  <c r="M46" i="46"/>
  <c r="N46" i="46"/>
  <c r="O46" i="46"/>
  <c r="P46" i="46"/>
  <c r="Q46" i="46"/>
  <c r="C47" i="46"/>
  <c r="D47" i="46"/>
  <c r="F47" i="46"/>
  <c r="G47" i="46"/>
  <c r="H47" i="46"/>
  <c r="I47" i="46"/>
  <c r="J47" i="46"/>
  <c r="K47" i="46"/>
  <c r="L47" i="46"/>
  <c r="M47" i="46"/>
  <c r="N47" i="46"/>
  <c r="O47" i="46"/>
  <c r="P47" i="46"/>
  <c r="Q47" i="46"/>
  <c r="C48" i="46"/>
  <c r="D48" i="46"/>
  <c r="F48" i="46"/>
  <c r="G48" i="46"/>
  <c r="H48" i="46"/>
  <c r="I48" i="46"/>
  <c r="J48" i="46"/>
  <c r="K48" i="46"/>
  <c r="L48" i="46"/>
  <c r="M48" i="46"/>
  <c r="N48" i="46"/>
  <c r="O48" i="46"/>
  <c r="P48" i="46"/>
  <c r="Q901" i="33"/>
  <c r="Q48" i="46"/>
  <c r="C49" i="46"/>
  <c r="D49" i="46"/>
  <c r="F49" i="46"/>
  <c r="G49" i="46"/>
  <c r="H49" i="46"/>
  <c r="I49" i="46"/>
  <c r="J49" i="46"/>
  <c r="K49" i="46"/>
  <c r="L49" i="46"/>
  <c r="M49" i="46"/>
  <c r="N49" i="46"/>
  <c r="O49" i="46"/>
  <c r="P49" i="46"/>
  <c r="Q49" i="46"/>
  <c r="C50" i="46"/>
  <c r="D50" i="46"/>
  <c r="F50" i="46"/>
  <c r="G50" i="46"/>
  <c r="H50" i="46"/>
  <c r="I50" i="46"/>
  <c r="J50" i="46"/>
  <c r="K50" i="46"/>
  <c r="L50" i="46"/>
  <c r="M50" i="46"/>
  <c r="N50" i="46"/>
  <c r="O50" i="46"/>
  <c r="P50" i="46"/>
  <c r="Q50" i="46"/>
  <c r="C51" i="46"/>
  <c r="D51" i="46"/>
  <c r="F51" i="46"/>
  <c r="G51" i="46"/>
  <c r="H51" i="46"/>
  <c r="I51" i="46"/>
  <c r="J51" i="46"/>
  <c r="K51" i="46"/>
  <c r="L51" i="46"/>
  <c r="M51" i="46"/>
  <c r="N51" i="46"/>
  <c r="Q936" i="33"/>
  <c r="O51" i="46"/>
  <c r="P51" i="46"/>
  <c r="Q51" i="46"/>
  <c r="C52" i="46"/>
  <c r="D52" i="46"/>
  <c r="F52" i="46"/>
  <c r="G52" i="46"/>
  <c r="H52" i="46"/>
  <c r="I52" i="46"/>
  <c r="J52" i="46"/>
  <c r="K52" i="46"/>
  <c r="L52" i="46"/>
  <c r="M52" i="46"/>
  <c r="N52" i="46"/>
  <c r="O52" i="46"/>
  <c r="P52" i="46"/>
  <c r="O921" i="33"/>
  <c r="Q52" i="46"/>
  <c r="C53" i="46"/>
  <c r="D53" i="46"/>
  <c r="F53" i="46"/>
  <c r="G53" i="46"/>
  <c r="H53" i="46"/>
  <c r="I53" i="46"/>
  <c r="J53" i="46"/>
  <c r="K53" i="46"/>
  <c r="L53" i="46"/>
  <c r="M53" i="46"/>
  <c r="N53" i="46"/>
  <c r="O53" i="46"/>
  <c r="P53" i="46"/>
  <c r="Q53" i="46"/>
  <c r="C54" i="46"/>
  <c r="D54" i="46"/>
  <c r="F54" i="46"/>
  <c r="G54" i="46"/>
  <c r="H54" i="46"/>
  <c r="I54" i="46"/>
  <c r="J54" i="46"/>
  <c r="K54" i="46"/>
  <c r="L54" i="46"/>
  <c r="M54" i="46"/>
  <c r="Q54" i="46"/>
  <c r="C55" i="46"/>
  <c r="D55" i="46"/>
  <c r="F55" i="46"/>
  <c r="G55" i="46"/>
  <c r="H55" i="46"/>
  <c r="I55" i="46"/>
  <c r="J55" i="46"/>
  <c r="K55" i="46"/>
  <c r="L55" i="46"/>
  <c r="M55" i="46"/>
  <c r="Q55" i="46"/>
  <c r="C56" i="46"/>
  <c r="D56" i="46"/>
  <c r="F56" i="46"/>
  <c r="G56" i="46"/>
  <c r="H56" i="46"/>
  <c r="I56" i="46"/>
  <c r="J56" i="46"/>
  <c r="K56" i="46"/>
  <c r="L56" i="46"/>
  <c r="M56" i="46"/>
  <c r="Q56" i="46"/>
  <c r="C57" i="46"/>
  <c r="D57" i="46"/>
  <c r="F57" i="46"/>
  <c r="G57" i="46"/>
  <c r="H57" i="46"/>
  <c r="I57" i="46"/>
  <c r="J57" i="46"/>
  <c r="K57" i="46"/>
  <c r="L57" i="46"/>
  <c r="M57" i="46"/>
  <c r="Q57" i="46"/>
  <c r="C58" i="46"/>
  <c r="D58" i="46"/>
  <c r="F58" i="46"/>
  <c r="G58" i="46"/>
  <c r="H58" i="46"/>
  <c r="I58" i="46"/>
  <c r="J58" i="46"/>
  <c r="K58" i="46"/>
  <c r="L58" i="46"/>
  <c r="M58" i="46"/>
  <c r="Q58" i="46"/>
  <c r="C59" i="46"/>
  <c r="D59" i="46"/>
  <c r="F59" i="46"/>
  <c r="G59" i="46"/>
  <c r="H59" i="46"/>
  <c r="I59" i="46"/>
  <c r="J59" i="46"/>
  <c r="K59" i="46"/>
  <c r="L59" i="46"/>
  <c r="M59" i="46"/>
  <c r="Q59" i="46"/>
  <c r="C60" i="46"/>
  <c r="D60" i="46"/>
  <c r="F60" i="46"/>
  <c r="G60" i="46"/>
  <c r="H60" i="46"/>
  <c r="I60" i="46"/>
  <c r="J60" i="46"/>
  <c r="K60" i="46"/>
  <c r="L60" i="46"/>
  <c r="M60" i="46"/>
  <c r="Q60" i="46"/>
  <c r="C61" i="46"/>
  <c r="D61" i="46"/>
  <c r="F61" i="46"/>
  <c r="G61" i="46"/>
  <c r="H61" i="46"/>
  <c r="I61" i="46"/>
  <c r="J61" i="46"/>
  <c r="K61" i="46"/>
  <c r="L61" i="46"/>
  <c r="M61" i="46"/>
  <c r="Q61" i="46"/>
  <c r="C62" i="46"/>
  <c r="D62" i="46"/>
  <c r="F62" i="46"/>
  <c r="G62" i="46"/>
  <c r="H62" i="46"/>
  <c r="I62" i="46"/>
  <c r="K62" i="46"/>
  <c r="L62" i="46"/>
  <c r="E930" i="33"/>
  <c r="M62" i="46"/>
  <c r="Q62" i="46"/>
  <c r="C63" i="46"/>
  <c r="D63" i="46"/>
  <c r="F63" i="46"/>
  <c r="G63" i="46"/>
  <c r="H63" i="46"/>
  <c r="I63" i="46"/>
  <c r="J63" i="46"/>
  <c r="K63" i="46"/>
  <c r="L63" i="46"/>
  <c r="M63" i="46"/>
  <c r="Q63" i="46"/>
  <c r="C64" i="46"/>
  <c r="D64" i="46"/>
  <c r="F64" i="46"/>
  <c r="G64" i="46"/>
  <c r="H64" i="46"/>
  <c r="I64" i="46"/>
  <c r="J64" i="46"/>
  <c r="K64" i="46"/>
  <c r="L64" i="46"/>
  <c r="M64" i="46"/>
  <c r="Q64" i="46"/>
  <c r="C65" i="46"/>
  <c r="D65" i="46"/>
  <c r="F65" i="46"/>
  <c r="G65" i="46"/>
  <c r="H65" i="46"/>
  <c r="I65" i="46"/>
  <c r="J65" i="46"/>
  <c r="K65" i="46"/>
  <c r="L65" i="46"/>
  <c r="M65" i="46"/>
  <c r="Q65" i="46"/>
  <c r="C66" i="46"/>
  <c r="D66" i="46"/>
  <c r="F66" i="46"/>
  <c r="G66" i="46"/>
  <c r="H66" i="46"/>
  <c r="I66" i="46"/>
  <c r="J66" i="46"/>
  <c r="K66" i="46"/>
  <c r="L66" i="46"/>
  <c r="M66" i="46"/>
  <c r="Q66" i="46"/>
  <c r="C67" i="46"/>
  <c r="D67" i="46"/>
  <c r="F67" i="46"/>
  <c r="G67" i="46"/>
  <c r="H67" i="46"/>
  <c r="I67" i="46"/>
  <c r="M67" i="46"/>
  <c r="N67" i="46"/>
  <c r="O67" i="46"/>
  <c r="P67" i="46"/>
  <c r="P68" i="46"/>
  <c r="P69" i="46"/>
  <c r="P70" i="46"/>
  <c r="P71" i="46"/>
  <c r="P72" i="46"/>
  <c r="P73" i="46"/>
  <c r="P74" i="46"/>
  <c r="P75" i="46"/>
  <c r="P76" i="46"/>
  <c r="P77" i="46"/>
  <c r="P78" i="46"/>
  <c r="P79" i="46"/>
  <c r="P80" i="46"/>
  <c r="P81" i="46"/>
  <c r="P82" i="46"/>
  <c r="P83" i="46"/>
  <c r="P84" i="46"/>
  <c r="P85" i="46"/>
  <c r="P86" i="46"/>
  <c r="P87" i="46"/>
  <c r="P88" i="46"/>
  <c r="P89" i="46"/>
  <c r="P90" i="46"/>
  <c r="P91" i="46"/>
  <c r="P92" i="46"/>
  <c r="P93" i="46"/>
  <c r="P94" i="46"/>
  <c r="P95" i="46"/>
  <c r="P96" i="46"/>
  <c r="P97" i="46"/>
  <c r="P98" i="46"/>
  <c r="P99" i="46"/>
  <c r="P100" i="46"/>
  <c r="P101" i="46"/>
  <c r="P102" i="46"/>
  <c r="P103" i="46"/>
  <c r="P104" i="46"/>
  <c r="P105" i="46"/>
  <c r="P106" i="46"/>
  <c r="P107" i="46"/>
  <c r="P108" i="46"/>
  <c r="P109" i="46"/>
  <c r="P110" i="46"/>
  <c r="P111" i="46"/>
  <c r="P112" i="46"/>
  <c r="P113" i="46"/>
  <c r="P114" i="46"/>
  <c r="P115" i="46"/>
  <c r="P116" i="46"/>
  <c r="P117" i="46"/>
  <c r="P118" i="46"/>
  <c r="P119" i="46"/>
  <c r="P120" i="46"/>
  <c r="P121" i="46"/>
  <c r="P122" i="46"/>
  <c r="P123" i="46"/>
  <c r="P124" i="46"/>
  <c r="P125" i="46"/>
  <c r="P126" i="46"/>
  <c r="P127" i="46"/>
  <c r="P128" i="46"/>
  <c r="P129" i="46"/>
  <c r="P130" i="46"/>
  <c r="P131" i="46"/>
  <c r="P132" i="46"/>
  <c r="P133" i="46"/>
  <c r="P134" i="46"/>
  <c r="P135" i="46"/>
  <c r="P136" i="46"/>
  <c r="P137" i="46"/>
  <c r="P138" i="46"/>
  <c r="P139" i="46"/>
  <c r="P140" i="46"/>
  <c r="P141" i="46"/>
  <c r="P142" i="46"/>
  <c r="P143" i="46"/>
  <c r="P144" i="46"/>
  <c r="P145" i="46"/>
  <c r="P146" i="46"/>
  <c r="P147" i="46"/>
  <c r="P148" i="46"/>
  <c r="P149" i="46"/>
  <c r="P150" i="46"/>
  <c r="P151" i="46"/>
  <c r="P152" i="46"/>
  <c r="P153" i="46"/>
  <c r="P154" i="46"/>
  <c r="P155" i="46"/>
  <c r="P156" i="46"/>
  <c r="P157" i="46"/>
  <c r="P158" i="46"/>
  <c r="P159" i="46"/>
  <c r="P160" i="46"/>
  <c r="P161" i="46"/>
  <c r="P162" i="46"/>
  <c r="P163" i="46"/>
  <c r="P164" i="46"/>
  <c r="P165" i="46"/>
  <c r="P166" i="46"/>
  <c r="P167" i="46"/>
  <c r="P168" i="46"/>
  <c r="P169" i="46"/>
  <c r="P170" i="46"/>
  <c r="P171" i="46"/>
  <c r="P172" i="46"/>
  <c r="P173" i="46"/>
  <c r="P174" i="46"/>
  <c r="P175" i="46"/>
  <c r="P176" i="46"/>
  <c r="P177" i="46"/>
  <c r="P178" i="46"/>
  <c r="P179" i="46"/>
  <c r="P180" i="46"/>
  <c r="P181" i="46"/>
  <c r="P182" i="46"/>
  <c r="P183" i="46"/>
  <c r="P184" i="46"/>
  <c r="P185" i="46"/>
  <c r="P186" i="46"/>
  <c r="P187" i="46"/>
  <c r="P188" i="46"/>
  <c r="P189" i="46"/>
  <c r="P190" i="46"/>
  <c r="P191" i="46"/>
  <c r="P192" i="46"/>
  <c r="P193" i="46"/>
  <c r="P194" i="46"/>
  <c r="P195" i="46"/>
  <c r="P196" i="46"/>
  <c r="P197" i="46"/>
  <c r="P198" i="46"/>
  <c r="P199" i="46"/>
  <c r="P200" i="46"/>
  <c r="P201" i="46"/>
  <c r="P202" i="46"/>
  <c r="P203" i="46"/>
  <c r="P204" i="46"/>
  <c r="P205" i="46"/>
  <c r="P206" i="46"/>
  <c r="P207" i="46"/>
  <c r="P208" i="46"/>
  <c r="P209" i="46"/>
  <c r="P210" i="46"/>
  <c r="P211" i="46"/>
  <c r="P212" i="46"/>
  <c r="P213" i="46"/>
  <c r="P214" i="46"/>
  <c r="P215" i="46"/>
  <c r="P216" i="46"/>
  <c r="P217" i="46"/>
  <c r="P218" i="46"/>
  <c r="P219" i="46"/>
  <c r="P220" i="46"/>
  <c r="P221" i="46"/>
  <c r="P222" i="46"/>
  <c r="P223" i="46"/>
  <c r="P224" i="46"/>
  <c r="P225" i="46"/>
  <c r="P226" i="46"/>
  <c r="P227" i="46"/>
  <c r="P228" i="46"/>
  <c r="P229" i="46"/>
  <c r="P230" i="46"/>
  <c r="P231" i="46"/>
  <c r="P232" i="46"/>
  <c r="P233" i="46"/>
  <c r="P234" i="46"/>
  <c r="P235" i="46"/>
  <c r="P236" i="46"/>
  <c r="P237" i="46"/>
  <c r="P238" i="46"/>
  <c r="P239" i="46"/>
  <c r="P240" i="46"/>
  <c r="P241" i="46"/>
  <c r="P242" i="46"/>
  <c r="P243" i="46"/>
  <c r="P244" i="46"/>
  <c r="P245" i="46"/>
  <c r="P246" i="46"/>
  <c r="P247" i="46"/>
  <c r="P248" i="46"/>
  <c r="P249" i="46"/>
  <c r="P250" i="46"/>
  <c r="P251" i="46"/>
  <c r="P252" i="46"/>
  <c r="P253" i="46"/>
  <c r="P254" i="46"/>
  <c r="P255" i="46"/>
  <c r="P256" i="46"/>
  <c r="P257" i="46"/>
  <c r="P258" i="46"/>
  <c r="P259" i="46"/>
  <c r="P260" i="46"/>
  <c r="P261" i="46"/>
  <c r="P262" i="46"/>
  <c r="P263" i="46"/>
  <c r="P264" i="46"/>
  <c r="P265" i="46"/>
  <c r="P266" i="46"/>
  <c r="P267" i="46"/>
  <c r="P268" i="46"/>
  <c r="P269" i="46"/>
  <c r="P270" i="46"/>
  <c r="P271" i="46"/>
  <c r="P272" i="46"/>
  <c r="P273" i="46"/>
  <c r="P274" i="46"/>
  <c r="P275" i="46"/>
  <c r="P276" i="46"/>
  <c r="P277" i="46"/>
  <c r="P278" i="46"/>
  <c r="P279" i="46"/>
  <c r="P280" i="46"/>
  <c r="P281" i="46"/>
  <c r="P282" i="46"/>
  <c r="P283" i="46"/>
  <c r="P284" i="46"/>
  <c r="P285" i="46"/>
  <c r="P286" i="46"/>
  <c r="P287" i="46"/>
  <c r="P288" i="46"/>
  <c r="P289" i="46"/>
  <c r="P290" i="46"/>
  <c r="P291" i="46"/>
  <c r="P292" i="46"/>
  <c r="P293" i="46"/>
  <c r="P294" i="46"/>
  <c r="P295" i="46"/>
  <c r="P296" i="46"/>
  <c r="P297" i="46"/>
  <c r="P298" i="46"/>
  <c r="P299" i="46"/>
  <c r="P300" i="46"/>
  <c r="P301" i="46"/>
  <c r="P302" i="46"/>
  <c r="P303" i="46"/>
  <c r="P304" i="46"/>
  <c r="P305" i="46"/>
  <c r="P306" i="46"/>
  <c r="P307" i="46"/>
  <c r="P308" i="46"/>
  <c r="P309" i="46"/>
  <c r="P310" i="46"/>
  <c r="P311" i="46"/>
  <c r="P312" i="46"/>
  <c r="P313" i="46"/>
  <c r="P314" i="46"/>
  <c r="P315" i="46"/>
  <c r="P316" i="46"/>
  <c r="P317" i="46"/>
  <c r="P318" i="46"/>
  <c r="P319" i="46"/>
  <c r="P320" i="46"/>
  <c r="P321" i="46"/>
  <c r="P322" i="46"/>
  <c r="P323" i="46"/>
  <c r="P324" i="46"/>
  <c r="P325" i="46"/>
  <c r="P326" i="46"/>
  <c r="A15" i="46"/>
  <c r="Q67" i="46"/>
  <c r="C68" i="46"/>
  <c r="D68" i="46"/>
  <c r="F68" i="46"/>
  <c r="G68" i="46"/>
  <c r="H68" i="46"/>
  <c r="I68" i="46"/>
  <c r="M68" i="46"/>
  <c r="N68" i="46"/>
  <c r="O68" i="46"/>
  <c r="Q68" i="46"/>
  <c r="C69" i="46"/>
  <c r="D69" i="46"/>
  <c r="F69" i="46"/>
  <c r="G69" i="46"/>
  <c r="H69" i="46"/>
  <c r="I69" i="46"/>
  <c r="J69" i="46"/>
  <c r="K69" i="46"/>
  <c r="L69" i="46"/>
  <c r="M69" i="46"/>
  <c r="N69" i="46"/>
  <c r="O69" i="46"/>
  <c r="Q69" i="46"/>
  <c r="C70" i="46"/>
  <c r="D70" i="46"/>
  <c r="F70" i="46"/>
  <c r="G70" i="46"/>
  <c r="H70" i="46"/>
  <c r="I70" i="46"/>
  <c r="M70" i="46"/>
  <c r="N70" i="46"/>
  <c r="O70" i="46"/>
  <c r="Q70" i="46"/>
  <c r="C71" i="46"/>
  <c r="D71" i="46"/>
  <c r="F71" i="46"/>
  <c r="G71" i="46"/>
  <c r="H71" i="46"/>
  <c r="I71" i="46"/>
  <c r="K71" i="46"/>
  <c r="L71" i="46"/>
  <c r="M71" i="46"/>
  <c r="N71" i="46"/>
  <c r="O71" i="46"/>
  <c r="Q71" i="46"/>
  <c r="C72" i="46"/>
  <c r="D72" i="46"/>
  <c r="F72" i="46"/>
  <c r="G72" i="46"/>
  <c r="H72" i="46"/>
  <c r="I72" i="46"/>
  <c r="J72" i="46"/>
  <c r="K72" i="46"/>
  <c r="L72" i="46"/>
  <c r="M72" i="46"/>
  <c r="N72" i="46"/>
  <c r="O72" i="46"/>
  <c r="Q72" i="46"/>
  <c r="C73" i="46"/>
  <c r="D73" i="46"/>
  <c r="F73" i="46"/>
  <c r="G73" i="46"/>
  <c r="H73" i="46"/>
  <c r="I73" i="46"/>
  <c r="M73" i="46"/>
  <c r="N73" i="46"/>
  <c r="O73" i="46"/>
  <c r="Q73" i="46"/>
  <c r="C74" i="46"/>
  <c r="D74" i="46"/>
  <c r="F74" i="46"/>
  <c r="G74" i="46"/>
  <c r="H74" i="46"/>
  <c r="I74" i="46"/>
  <c r="J74" i="46"/>
  <c r="K74" i="46"/>
  <c r="L74" i="46"/>
  <c r="M74" i="46"/>
  <c r="N74" i="46"/>
  <c r="O74" i="46"/>
  <c r="O75" i="46"/>
  <c r="O76" i="46"/>
  <c r="O77" i="46"/>
  <c r="O78" i="46"/>
  <c r="O79" i="46"/>
  <c r="O80" i="46"/>
  <c r="O81" i="46"/>
  <c r="O82" i="46"/>
  <c r="O83" i="46"/>
  <c r="O84" i="46"/>
  <c r="O85" i="46"/>
  <c r="O86" i="46"/>
  <c r="O87" i="46"/>
  <c r="O88" i="46"/>
  <c r="O89" i="46"/>
  <c r="O90" i="46"/>
  <c r="O91" i="46"/>
  <c r="O92" i="46"/>
  <c r="O93" i="46"/>
  <c r="O94" i="46"/>
  <c r="O95" i="46"/>
  <c r="O96" i="46"/>
  <c r="O97" i="46"/>
  <c r="O98" i="46"/>
  <c r="O99" i="46"/>
  <c r="O100" i="46"/>
  <c r="O101" i="46"/>
  <c r="O102" i="46"/>
  <c r="O103" i="46"/>
  <c r="O104" i="46"/>
  <c r="O105" i="46"/>
  <c r="O106" i="46"/>
  <c r="O107" i="46"/>
  <c r="O108" i="46"/>
  <c r="O109" i="46"/>
  <c r="O110" i="46"/>
  <c r="O111" i="46"/>
  <c r="O112" i="46"/>
  <c r="O113" i="46"/>
  <c r="O114" i="46"/>
  <c r="O115" i="46"/>
  <c r="O116" i="46"/>
  <c r="O117" i="46"/>
  <c r="O118" i="46"/>
  <c r="O119" i="46"/>
  <c r="O120" i="46"/>
  <c r="O121" i="46"/>
  <c r="O122" i="46"/>
  <c r="O123" i="46"/>
  <c r="O124" i="46"/>
  <c r="O125" i="46"/>
  <c r="O126" i="46"/>
  <c r="O127" i="46"/>
  <c r="O128" i="46"/>
  <c r="O129" i="46"/>
  <c r="O130" i="46"/>
  <c r="O131" i="46"/>
  <c r="O132" i="46"/>
  <c r="O133" i="46"/>
  <c r="O134" i="46"/>
  <c r="O135" i="46"/>
  <c r="O136" i="46"/>
  <c r="O137" i="46"/>
  <c r="O138" i="46"/>
  <c r="O139" i="46"/>
  <c r="O140" i="46"/>
  <c r="O141" i="46"/>
  <c r="O142" i="46"/>
  <c r="O143" i="46"/>
  <c r="O144" i="46"/>
  <c r="O145" i="46"/>
  <c r="O146" i="46"/>
  <c r="O147" i="46"/>
  <c r="O148" i="46"/>
  <c r="O149" i="46"/>
  <c r="O150" i="46"/>
  <c r="O151" i="46"/>
  <c r="O152" i="46"/>
  <c r="O153" i="46"/>
  <c r="O154" i="46"/>
  <c r="O155" i="46"/>
  <c r="O156" i="46"/>
  <c r="O157" i="46"/>
  <c r="O158" i="46"/>
  <c r="O159" i="46"/>
  <c r="O160" i="46"/>
  <c r="O161" i="46"/>
  <c r="O162" i="46"/>
  <c r="O163" i="46"/>
  <c r="O164" i="46"/>
  <c r="O165" i="46"/>
  <c r="O166" i="46"/>
  <c r="O167" i="46"/>
  <c r="O168" i="46"/>
  <c r="O169" i="46"/>
  <c r="O170" i="46"/>
  <c r="O171" i="46"/>
  <c r="O172" i="46"/>
  <c r="O173" i="46"/>
  <c r="O174" i="46"/>
  <c r="O175" i="46"/>
  <c r="O176" i="46"/>
  <c r="O177" i="46"/>
  <c r="O178" i="46"/>
  <c r="O179" i="46"/>
  <c r="O180" i="46"/>
  <c r="O181" i="46"/>
  <c r="O182" i="46"/>
  <c r="O183" i="46"/>
  <c r="O184" i="46"/>
  <c r="O185" i="46"/>
  <c r="O186" i="46"/>
  <c r="O187" i="46"/>
  <c r="O188" i="46"/>
  <c r="O189" i="46"/>
  <c r="O190" i="46"/>
  <c r="O191" i="46"/>
  <c r="O192" i="46"/>
  <c r="O193" i="46"/>
  <c r="O194" i="46"/>
  <c r="O195" i="46"/>
  <c r="O196" i="46"/>
  <c r="O197" i="46"/>
  <c r="O198" i="46"/>
  <c r="O199" i="46"/>
  <c r="O200" i="46"/>
  <c r="O201" i="46"/>
  <c r="O202" i="46"/>
  <c r="O203" i="46"/>
  <c r="O204" i="46"/>
  <c r="O205" i="46"/>
  <c r="O206" i="46"/>
  <c r="O207" i="46"/>
  <c r="O208" i="46"/>
  <c r="O209" i="46"/>
  <c r="O210" i="46"/>
  <c r="O211" i="46"/>
  <c r="O212" i="46"/>
  <c r="O213" i="46"/>
  <c r="O214" i="46"/>
  <c r="O215" i="46"/>
  <c r="O216" i="46"/>
  <c r="O217" i="46"/>
  <c r="O218" i="46"/>
  <c r="O219" i="46"/>
  <c r="O220" i="46"/>
  <c r="O221" i="46"/>
  <c r="O222" i="46"/>
  <c r="O223" i="46"/>
  <c r="O224" i="46"/>
  <c r="O225" i="46"/>
  <c r="O226" i="46"/>
  <c r="O227" i="46"/>
  <c r="O228" i="46"/>
  <c r="O229" i="46"/>
  <c r="O230" i="46"/>
  <c r="O231" i="46"/>
  <c r="O232" i="46"/>
  <c r="O233" i="46"/>
  <c r="O234" i="46"/>
  <c r="O235" i="46"/>
  <c r="O236" i="46"/>
  <c r="O237" i="46"/>
  <c r="O238" i="46"/>
  <c r="O239" i="46"/>
  <c r="O240" i="46"/>
  <c r="O241" i="46"/>
  <c r="O242" i="46"/>
  <c r="O243" i="46"/>
  <c r="O244" i="46"/>
  <c r="O245" i="46"/>
  <c r="O246" i="46"/>
  <c r="O247" i="46"/>
  <c r="O248" i="46"/>
  <c r="O249" i="46"/>
  <c r="O250" i="46"/>
  <c r="O251" i="46"/>
  <c r="O252" i="46"/>
  <c r="O253" i="46"/>
  <c r="O254" i="46"/>
  <c r="O255" i="46"/>
  <c r="O256" i="46"/>
  <c r="O257" i="46"/>
  <c r="O258" i="46"/>
  <c r="O259" i="46"/>
  <c r="O260" i="46"/>
  <c r="O261" i="46"/>
  <c r="O262" i="46"/>
  <c r="O263" i="46"/>
  <c r="O264" i="46"/>
  <c r="O265" i="46"/>
  <c r="O266" i="46"/>
  <c r="O267" i="46"/>
  <c r="O268" i="46"/>
  <c r="O269" i="46"/>
  <c r="O270" i="46"/>
  <c r="O271" i="46"/>
  <c r="O272" i="46"/>
  <c r="O273" i="46"/>
  <c r="O274" i="46"/>
  <c r="O275" i="46"/>
  <c r="O276" i="46"/>
  <c r="O277" i="46"/>
  <c r="O278" i="46"/>
  <c r="O279" i="46"/>
  <c r="O280" i="46"/>
  <c r="O281" i="46"/>
  <c r="O282" i="46"/>
  <c r="O283" i="46"/>
  <c r="O284" i="46"/>
  <c r="O285" i="46"/>
  <c r="O286" i="46"/>
  <c r="O287" i="46"/>
  <c r="O288" i="46"/>
  <c r="O289" i="46"/>
  <c r="O290" i="46"/>
  <c r="O291" i="46"/>
  <c r="O292" i="46"/>
  <c r="O293" i="46"/>
  <c r="O294" i="46"/>
  <c r="O295" i="46"/>
  <c r="O296" i="46"/>
  <c r="O297" i="46"/>
  <c r="O298" i="46"/>
  <c r="O299" i="46"/>
  <c r="O300" i="46"/>
  <c r="O301" i="46"/>
  <c r="O302" i="46"/>
  <c r="O303" i="46"/>
  <c r="O304" i="46"/>
  <c r="O305" i="46"/>
  <c r="O306" i="46"/>
  <c r="O307" i="46"/>
  <c r="O308" i="46"/>
  <c r="O309" i="46"/>
  <c r="O310" i="46"/>
  <c r="O311" i="46"/>
  <c r="O312" i="46"/>
  <c r="O313" i="46"/>
  <c r="O314" i="46"/>
  <c r="O315" i="46"/>
  <c r="O316" i="46"/>
  <c r="O317" i="46"/>
  <c r="O318" i="46"/>
  <c r="O319" i="46"/>
  <c r="O320" i="46"/>
  <c r="O321" i="46"/>
  <c r="O322" i="46"/>
  <c r="O323" i="46"/>
  <c r="O324" i="46"/>
  <c r="O325" i="46"/>
  <c r="O326" i="46"/>
  <c r="A14" i="46"/>
  <c r="Q74" i="46"/>
  <c r="C75" i="46"/>
  <c r="D75" i="46"/>
  <c r="F75" i="46"/>
  <c r="G75" i="46"/>
  <c r="H75" i="46"/>
  <c r="I75" i="46"/>
  <c r="J75" i="46"/>
  <c r="K75" i="46"/>
  <c r="L75" i="46"/>
  <c r="M75" i="46"/>
  <c r="N75" i="46"/>
  <c r="Q75" i="46"/>
  <c r="C76" i="46"/>
  <c r="D76" i="46"/>
  <c r="F76" i="46"/>
  <c r="G76" i="46"/>
  <c r="H76" i="46"/>
  <c r="I76" i="46"/>
  <c r="J76" i="46"/>
  <c r="K76" i="46"/>
  <c r="L76" i="46"/>
  <c r="M76" i="46"/>
  <c r="N76" i="46"/>
  <c r="Q76" i="46"/>
  <c r="C77" i="46"/>
  <c r="D77" i="46"/>
  <c r="F77" i="46"/>
  <c r="G77" i="46"/>
  <c r="H77" i="46"/>
  <c r="I77" i="46"/>
  <c r="J77" i="46"/>
  <c r="K77" i="46"/>
  <c r="L77" i="46"/>
  <c r="M77" i="46"/>
  <c r="N77" i="46"/>
  <c r="Q77" i="46"/>
  <c r="C78" i="46"/>
  <c r="D78" i="46"/>
  <c r="F78" i="46"/>
  <c r="G78" i="46"/>
  <c r="H78" i="46"/>
  <c r="I78" i="46"/>
  <c r="J78" i="46"/>
  <c r="K78" i="46"/>
  <c r="L78" i="46"/>
  <c r="M78" i="46"/>
  <c r="N78" i="46"/>
  <c r="Q78" i="46"/>
  <c r="C79" i="46"/>
  <c r="D79" i="46"/>
  <c r="F79" i="46"/>
  <c r="G79" i="46"/>
  <c r="H79" i="46"/>
  <c r="I79" i="46"/>
  <c r="J79" i="46"/>
  <c r="K79" i="46"/>
  <c r="L79" i="46"/>
  <c r="M79" i="46"/>
  <c r="N79" i="46"/>
  <c r="Q79" i="46"/>
  <c r="C80" i="46"/>
  <c r="D80" i="46"/>
  <c r="F80" i="46"/>
  <c r="G80" i="46"/>
  <c r="H80" i="46"/>
  <c r="I80" i="46"/>
  <c r="J80" i="46"/>
  <c r="K80" i="46"/>
  <c r="L80" i="46"/>
  <c r="M80" i="46"/>
  <c r="N80" i="46"/>
  <c r="Q80" i="46"/>
  <c r="C81" i="46"/>
  <c r="D81" i="46"/>
  <c r="F81" i="46"/>
  <c r="G81" i="46"/>
  <c r="H81" i="46"/>
  <c r="I81" i="46"/>
  <c r="J81" i="46"/>
  <c r="K81" i="46"/>
  <c r="L81" i="46"/>
  <c r="M81" i="46"/>
  <c r="N81" i="46"/>
  <c r="Q81" i="46"/>
  <c r="C82" i="46"/>
  <c r="D82" i="46"/>
  <c r="F82" i="46"/>
  <c r="G82" i="46"/>
  <c r="H82" i="46"/>
  <c r="I82" i="46"/>
  <c r="J82" i="46"/>
  <c r="K82" i="46"/>
  <c r="L82" i="46"/>
  <c r="M82" i="46"/>
  <c r="N82" i="46"/>
  <c r="Q82" i="46"/>
  <c r="C83" i="46"/>
  <c r="D83" i="46"/>
  <c r="F83" i="46"/>
  <c r="G83" i="46"/>
  <c r="H83" i="46"/>
  <c r="I83" i="46"/>
  <c r="J83" i="46"/>
  <c r="K83" i="46"/>
  <c r="L83" i="46"/>
  <c r="M83" i="46"/>
  <c r="N83" i="46"/>
  <c r="Q83" i="46"/>
  <c r="C84" i="46"/>
  <c r="D84" i="46"/>
  <c r="F84" i="46"/>
  <c r="G84" i="46"/>
  <c r="H84" i="46"/>
  <c r="I84" i="46"/>
  <c r="J84" i="46"/>
  <c r="K84" i="46"/>
  <c r="L84" i="46"/>
  <c r="M84" i="46"/>
  <c r="N84" i="46"/>
  <c r="Q84" i="46"/>
  <c r="C85" i="46"/>
  <c r="D85" i="46"/>
  <c r="F85" i="46"/>
  <c r="G85" i="46"/>
  <c r="H85" i="46"/>
  <c r="I85" i="46"/>
  <c r="J85" i="46"/>
  <c r="K85" i="46"/>
  <c r="L85" i="46"/>
  <c r="M85" i="46"/>
  <c r="N85" i="46"/>
  <c r="Q85" i="46"/>
  <c r="C86" i="46"/>
  <c r="D86" i="46"/>
  <c r="F86" i="46"/>
  <c r="G86" i="46"/>
  <c r="H86" i="46"/>
  <c r="I86" i="46"/>
  <c r="J86" i="46"/>
  <c r="K86" i="46"/>
  <c r="L86" i="46"/>
  <c r="M86" i="46"/>
  <c r="N86" i="46"/>
  <c r="Q86" i="46"/>
  <c r="C87" i="46"/>
  <c r="D87" i="46"/>
  <c r="F87" i="46"/>
  <c r="G87" i="46"/>
  <c r="H87" i="46"/>
  <c r="I87" i="46"/>
  <c r="J87" i="46"/>
  <c r="K87" i="46"/>
  <c r="L87" i="46"/>
  <c r="M87" i="46"/>
  <c r="N87" i="46"/>
  <c r="Q87" i="46"/>
  <c r="C88" i="46"/>
  <c r="D88" i="46"/>
  <c r="F88" i="46"/>
  <c r="G88" i="46"/>
  <c r="H88" i="46"/>
  <c r="I88" i="46"/>
  <c r="J88" i="46"/>
  <c r="K88" i="46"/>
  <c r="L88" i="46"/>
  <c r="M88" i="46"/>
  <c r="N88" i="46"/>
  <c r="Q88" i="46"/>
  <c r="C89" i="46"/>
  <c r="D89" i="46"/>
  <c r="F89" i="46"/>
  <c r="G89" i="46"/>
  <c r="H89" i="46"/>
  <c r="I89" i="46"/>
  <c r="J89" i="46"/>
  <c r="K89" i="46"/>
  <c r="L89" i="46"/>
  <c r="M89" i="46"/>
  <c r="N89" i="46"/>
  <c r="Q89" i="46"/>
  <c r="C90" i="46"/>
  <c r="D90" i="46"/>
  <c r="F90" i="46"/>
  <c r="G90" i="46"/>
  <c r="H90" i="46"/>
  <c r="I90" i="46"/>
  <c r="J90" i="46"/>
  <c r="K90" i="46"/>
  <c r="L90" i="46"/>
  <c r="M90" i="46"/>
  <c r="N90" i="46"/>
  <c r="Q90" i="46"/>
  <c r="C91" i="46"/>
  <c r="D91" i="46"/>
  <c r="F91" i="46"/>
  <c r="G91" i="46"/>
  <c r="H91" i="46"/>
  <c r="I91" i="46"/>
  <c r="J91" i="46"/>
  <c r="K91" i="46"/>
  <c r="L91" i="46"/>
  <c r="M91" i="46"/>
  <c r="N91" i="46"/>
  <c r="Q91" i="46"/>
  <c r="C92" i="46"/>
  <c r="D92" i="46"/>
  <c r="F92" i="46"/>
  <c r="G92" i="46"/>
  <c r="H92" i="46"/>
  <c r="I92" i="46"/>
  <c r="M92" i="46"/>
  <c r="N92" i="46"/>
  <c r="Q92" i="46"/>
  <c r="C93" i="46"/>
  <c r="D93" i="46"/>
  <c r="F93" i="46"/>
  <c r="G93" i="46"/>
  <c r="H93" i="46"/>
  <c r="I93" i="46"/>
  <c r="K93" i="46"/>
  <c r="L93" i="46"/>
  <c r="M93" i="46"/>
  <c r="N93" i="46"/>
  <c r="Q93" i="46"/>
  <c r="C94" i="46"/>
  <c r="D94" i="46"/>
  <c r="F94" i="46"/>
  <c r="G94" i="46"/>
  <c r="H94" i="46"/>
  <c r="I94" i="46"/>
  <c r="M94" i="46"/>
  <c r="N94" i="46"/>
  <c r="Q94" i="46"/>
  <c r="C95" i="46"/>
  <c r="D95" i="46"/>
  <c r="F95" i="46"/>
  <c r="G95" i="46"/>
  <c r="H95" i="46"/>
  <c r="I95" i="46"/>
  <c r="J95" i="46"/>
  <c r="K95" i="46"/>
  <c r="L95" i="46"/>
  <c r="M95" i="46"/>
  <c r="N95" i="46"/>
  <c r="Q95" i="46"/>
  <c r="C96" i="46"/>
  <c r="D96" i="46"/>
  <c r="F96" i="46"/>
  <c r="G96" i="46"/>
  <c r="H96" i="46"/>
  <c r="I96" i="46"/>
  <c r="J96" i="46"/>
  <c r="K96" i="46"/>
  <c r="L96" i="46"/>
  <c r="M96" i="46"/>
  <c r="N96" i="46"/>
  <c r="Q96" i="46"/>
  <c r="C97" i="46"/>
  <c r="D97" i="46"/>
  <c r="F97" i="46"/>
  <c r="G97" i="46"/>
  <c r="H97" i="46"/>
  <c r="I97" i="46"/>
  <c r="J97" i="46"/>
  <c r="K97" i="46"/>
  <c r="L97" i="46"/>
  <c r="M97" i="46"/>
  <c r="N97" i="46"/>
  <c r="Q97" i="46"/>
  <c r="C98" i="46"/>
  <c r="D98" i="46"/>
  <c r="F98" i="46"/>
  <c r="G98" i="46"/>
  <c r="H98" i="46"/>
  <c r="I98" i="46"/>
  <c r="J98" i="46"/>
  <c r="K98" i="46"/>
  <c r="L98" i="46"/>
  <c r="M98" i="46"/>
  <c r="N98" i="46"/>
  <c r="Q98" i="46"/>
  <c r="C99" i="46"/>
  <c r="D99" i="46"/>
  <c r="F99" i="46"/>
  <c r="G99" i="46"/>
  <c r="H99" i="46"/>
  <c r="I99" i="46"/>
  <c r="J99" i="46"/>
  <c r="K99" i="46"/>
  <c r="L99" i="46"/>
  <c r="M99" i="46"/>
  <c r="N99" i="46"/>
  <c r="Q99" i="46"/>
  <c r="C100" i="46"/>
  <c r="D100" i="46"/>
  <c r="F100" i="46"/>
  <c r="G100" i="46"/>
  <c r="H100" i="46"/>
  <c r="I100" i="46"/>
  <c r="J100" i="46"/>
  <c r="K100" i="46"/>
  <c r="L100" i="46"/>
  <c r="M100" i="46"/>
  <c r="N100" i="46"/>
  <c r="Q100" i="46"/>
  <c r="C101" i="46"/>
  <c r="D101" i="46"/>
  <c r="F101" i="46"/>
  <c r="G101" i="46"/>
  <c r="H101" i="46"/>
  <c r="I101" i="46"/>
  <c r="J101" i="46"/>
  <c r="K101" i="46"/>
  <c r="L101" i="46"/>
  <c r="M101" i="46"/>
  <c r="N101" i="46"/>
  <c r="Q101" i="46"/>
  <c r="C102" i="46"/>
  <c r="D102" i="46"/>
  <c r="F102" i="46"/>
  <c r="G102" i="46"/>
  <c r="H102" i="46"/>
  <c r="I102" i="46"/>
  <c r="J102" i="46"/>
  <c r="K102" i="46"/>
  <c r="L102" i="46"/>
  <c r="M102" i="46"/>
  <c r="N102" i="46"/>
  <c r="Q102" i="46"/>
  <c r="C103" i="46"/>
  <c r="D103" i="46"/>
  <c r="F103" i="46"/>
  <c r="G103" i="46"/>
  <c r="H103" i="46"/>
  <c r="I103" i="46"/>
  <c r="J103" i="46"/>
  <c r="K103" i="46"/>
  <c r="L103" i="46"/>
  <c r="M103" i="46"/>
  <c r="N103" i="46"/>
  <c r="Q103" i="46"/>
  <c r="C104" i="46"/>
  <c r="D104" i="46"/>
  <c r="F104" i="46"/>
  <c r="G104" i="46"/>
  <c r="H104" i="46"/>
  <c r="I104" i="46"/>
  <c r="J104" i="46"/>
  <c r="K104" i="46"/>
  <c r="L104" i="46"/>
  <c r="M104" i="46"/>
  <c r="N104" i="46"/>
  <c r="Q104" i="46"/>
  <c r="C105" i="46"/>
  <c r="D105" i="46"/>
  <c r="F105" i="46"/>
  <c r="G105" i="46"/>
  <c r="H105" i="46"/>
  <c r="I105" i="46"/>
  <c r="J105" i="46"/>
  <c r="K105" i="46"/>
  <c r="L105" i="46"/>
  <c r="M105" i="46"/>
  <c r="N105" i="46"/>
  <c r="Q105" i="46"/>
  <c r="C106" i="46"/>
  <c r="D106" i="46"/>
  <c r="F106" i="46"/>
  <c r="G106" i="46"/>
  <c r="H106" i="46"/>
  <c r="I106" i="46"/>
  <c r="J106" i="46"/>
  <c r="K106" i="46"/>
  <c r="L106" i="46"/>
  <c r="M106" i="46"/>
  <c r="N106" i="46"/>
  <c r="Q106" i="46"/>
  <c r="C107" i="46"/>
  <c r="D107" i="46"/>
  <c r="F107" i="46"/>
  <c r="G107" i="46"/>
  <c r="H107" i="46"/>
  <c r="I107" i="46"/>
  <c r="J107" i="46"/>
  <c r="K107" i="46"/>
  <c r="L107" i="46"/>
  <c r="M107" i="46"/>
  <c r="N107" i="46"/>
  <c r="Q107" i="46"/>
  <c r="C108" i="46"/>
  <c r="D108" i="46"/>
  <c r="F108" i="46"/>
  <c r="G108" i="46"/>
  <c r="H108" i="46"/>
  <c r="I108" i="46"/>
  <c r="J108" i="46"/>
  <c r="K108" i="46"/>
  <c r="L108" i="46"/>
  <c r="M108" i="46"/>
  <c r="N108" i="46"/>
  <c r="Q108" i="46"/>
  <c r="C109" i="46"/>
  <c r="D109" i="46"/>
  <c r="F109" i="46"/>
  <c r="G109" i="46"/>
  <c r="H109" i="46"/>
  <c r="I109" i="46"/>
  <c r="J109" i="46"/>
  <c r="K109" i="46"/>
  <c r="L109" i="46"/>
  <c r="M109" i="46"/>
  <c r="N109" i="46"/>
  <c r="Q109" i="46"/>
  <c r="C110" i="46"/>
  <c r="D110" i="46"/>
  <c r="F110" i="46"/>
  <c r="G110" i="46"/>
  <c r="H110" i="46"/>
  <c r="I110" i="46"/>
  <c r="J110" i="46"/>
  <c r="K110" i="46"/>
  <c r="L110" i="46"/>
  <c r="M110" i="46"/>
  <c r="N110" i="46"/>
  <c r="Q110" i="46"/>
  <c r="C111" i="46"/>
  <c r="D111" i="46"/>
  <c r="F111" i="46"/>
  <c r="G111" i="46"/>
  <c r="H111" i="46"/>
  <c r="I111" i="46"/>
  <c r="J111" i="46"/>
  <c r="K111" i="46"/>
  <c r="L111" i="46"/>
  <c r="M111" i="46"/>
  <c r="N111" i="46"/>
  <c r="Q111" i="46"/>
  <c r="C112" i="46"/>
  <c r="D112" i="46"/>
  <c r="F112" i="46"/>
  <c r="G112" i="46"/>
  <c r="H112" i="46"/>
  <c r="I112" i="46"/>
  <c r="J112" i="46"/>
  <c r="K112" i="46"/>
  <c r="L112" i="46"/>
  <c r="M112" i="46"/>
  <c r="N112" i="46"/>
  <c r="Q112" i="46"/>
  <c r="C113" i="46"/>
  <c r="D113" i="46"/>
  <c r="F113" i="46"/>
  <c r="G113" i="46"/>
  <c r="H113" i="46"/>
  <c r="I113" i="46"/>
  <c r="J113" i="46"/>
  <c r="K113" i="46"/>
  <c r="L113" i="46"/>
  <c r="M113" i="46"/>
  <c r="N113" i="46"/>
  <c r="Q113" i="46"/>
  <c r="C114" i="46"/>
  <c r="D114" i="46"/>
  <c r="F114" i="46"/>
  <c r="G114" i="46"/>
  <c r="H114" i="46"/>
  <c r="I114" i="46"/>
  <c r="J114" i="46"/>
  <c r="K114" i="46"/>
  <c r="L114" i="46"/>
  <c r="O532" i="33"/>
  <c r="M114" i="46"/>
  <c r="N114" i="46"/>
  <c r="Q114" i="46"/>
  <c r="C115" i="46"/>
  <c r="D115" i="46"/>
  <c r="F115" i="46"/>
  <c r="G115" i="46"/>
  <c r="H115" i="46"/>
  <c r="I115" i="46"/>
  <c r="J115" i="46"/>
  <c r="K115" i="46"/>
  <c r="L115" i="46"/>
  <c r="M115" i="46"/>
  <c r="N115" i="46"/>
  <c r="Q115" i="46"/>
  <c r="C116" i="46"/>
  <c r="D116" i="46"/>
  <c r="F116" i="46"/>
  <c r="G116" i="46"/>
  <c r="H116" i="46"/>
  <c r="I116" i="46"/>
  <c r="J116" i="46"/>
  <c r="K116" i="46"/>
  <c r="L116" i="46"/>
  <c r="M116" i="46"/>
  <c r="N116" i="46"/>
  <c r="Q116" i="46"/>
  <c r="C117" i="46"/>
  <c r="D117" i="46"/>
  <c r="F117" i="46"/>
  <c r="G117" i="46"/>
  <c r="H117" i="46"/>
  <c r="I117" i="46"/>
  <c r="J117" i="46"/>
  <c r="K117" i="46"/>
  <c r="L117" i="46"/>
  <c r="M117" i="46"/>
  <c r="N117" i="46"/>
  <c r="Q117" i="46"/>
  <c r="C118" i="46"/>
  <c r="D118" i="46"/>
  <c r="F118" i="46"/>
  <c r="G118" i="46"/>
  <c r="H118" i="46"/>
  <c r="I118" i="46"/>
  <c r="J118" i="46"/>
  <c r="K118" i="46"/>
  <c r="L118" i="46"/>
  <c r="M118" i="46"/>
  <c r="N118" i="46"/>
  <c r="Q118" i="46"/>
  <c r="C119" i="46"/>
  <c r="D119" i="46"/>
  <c r="F119" i="46"/>
  <c r="G119" i="46"/>
  <c r="H119" i="46"/>
  <c r="I119" i="46"/>
  <c r="J119" i="46"/>
  <c r="K119" i="46"/>
  <c r="L119" i="46"/>
  <c r="M119" i="46"/>
  <c r="N119" i="46"/>
  <c r="Q119" i="46"/>
  <c r="C120" i="46"/>
  <c r="D120" i="46"/>
  <c r="F120" i="46"/>
  <c r="G120" i="46"/>
  <c r="H120" i="46"/>
  <c r="I120" i="46"/>
  <c r="J120" i="46"/>
  <c r="K120" i="46"/>
  <c r="L120" i="46"/>
  <c r="M120" i="46"/>
  <c r="N120" i="46"/>
  <c r="Q120" i="46"/>
  <c r="C121" i="46"/>
  <c r="D121" i="46"/>
  <c r="F121" i="46"/>
  <c r="G121" i="46"/>
  <c r="H121" i="46"/>
  <c r="I121" i="46"/>
  <c r="J121" i="46"/>
  <c r="K121" i="46"/>
  <c r="L121" i="46"/>
  <c r="M121" i="46"/>
  <c r="N121" i="46"/>
  <c r="Q121" i="46"/>
  <c r="C122" i="46"/>
  <c r="D122" i="46"/>
  <c r="F122" i="46"/>
  <c r="G122" i="46"/>
  <c r="H122" i="46"/>
  <c r="I122" i="46"/>
  <c r="J122" i="46"/>
  <c r="K122" i="46"/>
  <c r="L122" i="46"/>
  <c r="M122" i="46"/>
  <c r="N122" i="46"/>
  <c r="Q122" i="46"/>
  <c r="C123" i="46"/>
  <c r="D123" i="46"/>
  <c r="F123" i="46"/>
  <c r="G123" i="46"/>
  <c r="H123" i="46"/>
  <c r="I123" i="46"/>
  <c r="J123" i="46"/>
  <c r="K123" i="46"/>
  <c r="L123" i="46"/>
  <c r="M123" i="46"/>
  <c r="N123" i="46"/>
  <c r="Q123" i="46"/>
  <c r="C124" i="46"/>
  <c r="D124" i="46"/>
  <c r="F124" i="46"/>
  <c r="G124" i="46"/>
  <c r="H124" i="46"/>
  <c r="I124" i="46"/>
  <c r="J124" i="46"/>
  <c r="K124" i="46"/>
  <c r="L124" i="46"/>
  <c r="M124" i="46"/>
  <c r="N124" i="46"/>
  <c r="Q124" i="46"/>
  <c r="C125" i="46"/>
  <c r="D125" i="46"/>
  <c r="F125" i="46"/>
  <c r="G125" i="46"/>
  <c r="H125" i="46"/>
  <c r="I125" i="46"/>
  <c r="J125" i="46"/>
  <c r="K125" i="46"/>
  <c r="L125" i="46"/>
  <c r="M125" i="46"/>
  <c r="N125" i="46"/>
  <c r="Q125" i="46"/>
  <c r="C126" i="46"/>
  <c r="D126" i="46"/>
  <c r="F126" i="46"/>
  <c r="G126" i="46"/>
  <c r="H126" i="46"/>
  <c r="I126" i="46"/>
  <c r="J126" i="46"/>
  <c r="K126" i="46"/>
  <c r="L126" i="46"/>
  <c r="M126" i="46"/>
  <c r="N126" i="46"/>
  <c r="Q126" i="46"/>
  <c r="C127" i="46"/>
  <c r="D127" i="46"/>
  <c r="F127" i="46"/>
  <c r="G127" i="46"/>
  <c r="H127" i="46"/>
  <c r="I127" i="46"/>
  <c r="J127" i="46"/>
  <c r="K127" i="46"/>
  <c r="L127" i="46"/>
  <c r="M127" i="46"/>
  <c r="N127" i="46"/>
  <c r="Q127" i="46"/>
  <c r="C128" i="46"/>
  <c r="D128" i="46"/>
  <c r="F128" i="46"/>
  <c r="G128" i="46"/>
  <c r="H128" i="46"/>
  <c r="I128" i="46"/>
  <c r="J128" i="46"/>
  <c r="K128" i="46"/>
  <c r="L128" i="46"/>
  <c r="M128" i="46"/>
  <c r="N128" i="46"/>
  <c r="Q128" i="46"/>
  <c r="C129" i="46"/>
  <c r="D129" i="46"/>
  <c r="F129" i="46"/>
  <c r="G129" i="46"/>
  <c r="H129" i="46"/>
  <c r="I129" i="46"/>
  <c r="J129" i="46"/>
  <c r="K129" i="46"/>
  <c r="L129" i="46"/>
  <c r="M129" i="46"/>
  <c r="N129" i="46"/>
  <c r="Q129" i="46"/>
  <c r="C130" i="46"/>
  <c r="D130" i="46"/>
  <c r="F130" i="46"/>
  <c r="G130" i="46"/>
  <c r="H130" i="46"/>
  <c r="I130" i="46"/>
  <c r="J130" i="46"/>
  <c r="K130" i="46"/>
  <c r="L130" i="46"/>
  <c r="M130" i="46"/>
  <c r="N130" i="46"/>
  <c r="Q130" i="46"/>
  <c r="C131" i="46"/>
  <c r="D131" i="46"/>
  <c r="F131" i="46"/>
  <c r="G131" i="46"/>
  <c r="H131" i="46"/>
  <c r="I131" i="46"/>
  <c r="J131" i="46"/>
  <c r="K131" i="46"/>
  <c r="L131" i="46"/>
  <c r="M131" i="46"/>
  <c r="N131" i="46"/>
  <c r="Q131" i="46"/>
  <c r="C132" i="46"/>
  <c r="D132" i="46"/>
  <c r="F132" i="46"/>
  <c r="G132" i="46"/>
  <c r="H132" i="46"/>
  <c r="I132" i="46"/>
  <c r="J132" i="46"/>
  <c r="K132" i="46"/>
  <c r="L132" i="46"/>
  <c r="M132" i="46"/>
  <c r="N132" i="46"/>
  <c r="Q132" i="46"/>
  <c r="C133" i="46"/>
  <c r="D133" i="46"/>
  <c r="F133" i="46"/>
  <c r="G133" i="46"/>
  <c r="H133" i="46"/>
  <c r="I133" i="46"/>
  <c r="K133" i="46"/>
  <c r="L133" i="46"/>
  <c r="M133" i="46"/>
  <c r="N133" i="46"/>
  <c r="Q133" i="46"/>
  <c r="C134" i="46"/>
  <c r="D134" i="46"/>
  <c r="F134" i="46"/>
  <c r="G134" i="46"/>
  <c r="H134" i="46"/>
  <c r="I134" i="46"/>
  <c r="J134" i="46"/>
  <c r="K134" i="46"/>
  <c r="L134" i="46"/>
  <c r="M134" i="46"/>
  <c r="N134" i="46"/>
  <c r="Q134" i="46"/>
  <c r="C135" i="46"/>
  <c r="D135" i="46"/>
  <c r="F135" i="46"/>
  <c r="G135" i="46"/>
  <c r="H135" i="46"/>
  <c r="I135" i="46"/>
  <c r="J135" i="46"/>
  <c r="K135" i="46"/>
  <c r="L135" i="46"/>
  <c r="M135" i="46"/>
  <c r="N135" i="46"/>
  <c r="Q135" i="46"/>
  <c r="C136" i="46"/>
  <c r="D136" i="46"/>
  <c r="F136" i="46"/>
  <c r="G136" i="46"/>
  <c r="H136" i="46"/>
  <c r="I136" i="46"/>
  <c r="J136" i="46"/>
  <c r="K136" i="46"/>
  <c r="L136" i="46"/>
  <c r="M136" i="46"/>
  <c r="N136" i="46"/>
  <c r="Q136" i="46"/>
  <c r="C137" i="46"/>
  <c r="D137" i="46"/>
  <c r="F137" i="46"/>
  <c r="G137" i="46"/>
  <c r="H137" i="46"/>
  <c r="I137" i="46"/>
  <c r="J137" i="46"/>
  <c r="I87" i="35"/>
  <c r="K137" i="46"/>
  <c r="I91" i="35"/>
  <c r="L137" i="46"/>
  <c r="M137" i="46"/>
  <c r="N137" i="46"/>
  <c r="Q137" i="46"/>
  <c r="C138" i="46"/>
  <c r="D138" i="46"/>
  <c r="F138" i="46"/>
  <c r="G138" i="46"/>
  <c r="H138" i="46"/>
  <c r="I138" i="46"/>
  <c r="M138" i="46"/>
  <c r="N138" i="46"/>
  <c r="Q138" i="46"/>
  <c r="C139" i="46"/>
  <c r="D139" i="46"/>
  <c r="F139" i="46"/>
  <c r="G139" i="46"/>
  <c r="H139" i="46"/>
  <c r="I139" i="46"/>
  <c r="J139" i="46"/>
  <c r="K139" i="46"/>
  <c r="L139" i="46"/>
  <c r="M139" i="46"/>
  <c r="N139" i="46"/>
  <c r="Q139" i="46"/>
  <c r="C140" i="46"/>
  <c r="D140" i="46"/>
  <c r="F140" i="46"/>
  <c r="G140" i="46"/>
  <c r="H140" i="46"/>
  <c r="I140" i="46"/>
  <c r="M140" i="46"/>
  <c r="N140" i="46"/>
  <c r="Q140" i="46"/>
  <c r="C141" i="46"/>
  <c r="D141" i="46"/>
  <c r="F141" i="46"/>
  <c r="G141" i="46"/>
  <c r="H141" i="46"/>
  <c r="I141" i="46"/>
  <c r="J141" i="46"/>
  <c r="K141" i="46"/>
  <c r="L141" i="46"/>
  <c r="M141" i="46"/>
  <c r="N141" i="46"/>
  <c r="Q141" i="46"/>
  <c r="C142" i="46"/>
  <c r="D142" i="46"/>
  <c r="F142" i="46"/>
  <c r="G142" i="46"/>
  <c r="H142" i="46"/>
  <c r="I142" i="46"/>
  <c r="J142" i="46"/>
  <c r="K142" i="46"/>
  <c r="L142" i="46"/>
  <c r="M142" i="46"/>
  <c r="N142" i="46"/>
  <c r="Q142" i="46"/>
  <c r="C143" i="46"/>
  <c r="D143" i="46"/>
  <c r="F143" i="46"/>
  <c r="G143" i="46"/>
  <c r="H143" i="46"/>
  <c r="I143" i="46"/>
  <c r="J143" i="46"/>
  <c r="K143" i="46"/>
  <c r="L143" i="46"/>
  <c r="M143" i="46"/>
  <c r="N143" i="46"/>
  <c r="Q143" i="46"/>
  <c r="C144" i="46"/>
  <c r="D144" i="46"/>
  <c r="F144" i="46"/>
  <c r="G144" i="46"/>
  <c r="H144" i="46"/>
  <c r="I144" i="46"/>
  <c r="J144" i="46"/>
  <c r="K144" i="46"/>
  <c r="L144" i="46"/>
  <c r="M144" i="46"/>
  <c r="N144" i="46"/>
  <c r="Q144" i="46"/>
  <c r="C145" i="46"/>
  <c r="D145" i="46"/>
  <c r="F145" i="46"/>
  <c r="G145" i="46"/>
  <c r="H145" i="46"/>
  <c r="I145" i="46"/>
  <c r="J145" i="46"/>
  <c r="K145" i="46"/>
  <c r="L145" i="46"/>
  <c r="M145" i="46"/>
  <c r="N145" i="46"/>
  <c r="Q145" i="46"/>
  <c r="C146" i="46"/>
  <c r="D146" i="46"/>
  <c r="F146" i="46"/>
  <c r="G146" i="46"/>
  <c r="H146" i="46"/>
  <c r="I146" i="46"/>
  <c r="J146" i="46"/>
  <c r="K146" i="46"/>
  <c r="L146" i="46"/>
  <c r="M146" i="46"/>
  <c r="N146" i="46"/>
  <c r="Q146" i="46"/>
  <c r="C147" i="46"/>
  <c r="D147" i="46"/>
  <c r="F147" i="46"/>
  <c r="G147" i="46"/>
  <c r="H147" i="46"/>
  <c r="I147" i="46"/>
  <c r="M147" i="46"/>
  <c r="N147" i="46"/>
  <c r="Q147" i="46"/>
  <c r="C148" i="46"/>
  <c r="D148" i="46"/>
  <c r="F148" i="46"/>
  <c r="G148" i="46"/>
  <c r="H148" i="46"/>
  <c r="I148" i="46"/>
  <c r="J148" i="46"/>
  <c r="K148" i="46"/>
  <c r="L148" i="46"/>
  <c r="M148" i="46"/>
  <c r="N148" i="46"/>
  <c r="Q148" i="46"/>
  <c r="C149" i="46"/>
  <c r="D149" i="46"/>
  <c r="F149" i="46"/>
  <c r="G149" i="46"/>
  <c r="H149" i="46"/>
  <c r="I149" i="46"/>
  <c r="J149" i="46"/>
  <c r="K149" i="46"/>
  <c r="L149" i="46"/>
  <c r="L150" i="46"/>
  <c r="L151" i="46"/>
  <c r="L152" i="46"/>
  <c r="L153" i="46"/>
  <c r="L154" i="46"/>
  <c r="L155" i="46"/>
  <c r="L156" i="46"/>
  <c r="L157" i="46"/>
  <c r="L158" i="46"/>
  <c r="L159" i="46"/>
  <c r="L160" i="46"/>
  <c r="L163" i="46"/>
  <c r="L164" i="46"/>
  <c r="L165" i="46"/>
  <c r="L166" i="46"/>
  <c r="L167" i="46"/>
  <c r="L168" i="46"/>
  <c r="L169" i="46"/>
  <c r="L170" i="46"/>
  <c r="L171" i="46"/>
  <c r="L172" i="46"/>
  <c r="L173" i="46"/>
  <c r="L174" i="46"/>
  <c r="L175" i="46"/>
  <c r="L177" i="46"/>
  <c r="L178" i="46"/>
  <c r="L179" i="46"/>
  <c r="L180" i="46"/>
  <c r="L181" i="46"/>
  <c r="L182" i="46"/>
  <c r="L183" i="46"/>
  <c r="L184" i="46"/>
  <c r="L185" i="46"/>
  <c r="L186" i="46"/>
  <c r="L187" i="46"/>
  <c r="L188" i="46"/>
  <c r="L189" i="46"/>
  <c r="L190" i="46"/>
  <c r="L191" i="46"/>
  <c r="L192" i="46"/>
  <c r="L193" i="46"/>
  <c r="L194" i="46"/>
  <c r="L195" i="46"/>
  <c r="L197" i="46"/>
  <c r="L198" i="46"/>
  <c r="L199" i="46"/>
  <c r="L200" i="46"/>
  <c r="L201" i="46"/>
  <c r="L202" i="46"/>
  <c r="L203" i="46"/>
  <c r="L204" i="46"/>
  <c r="L205" i="46"/>
  <c r="L206" i="46"/>
  <c r="L207" i="46"/>
  <c r="L208" i="46"/>
  <c r="L209" i="46"/>
  <c r="L210" i="46"/>
  <c r="L211" i="46"/>
  <c r="L212" i="46"/>
  <c r="L213" i="46"/>
  <c r="L214" i="46"/>
  <c r="L215" i="46"/>
  <c r="L216" i="46"/>
  <c r="L217" i="46"/>
  <c r="L218" i="46"/>
  <c r="L219" i="46"/>
  <c r="L220" i="46"/>
  <c r="L221" i="46"/>
  <c r="L222" i="46"/>
  <c r="L223" i="46"/>
  <c r="L224" i="46"/>
  <c r="L225" i="46"/>
  <c r="L226" i="46"/>
  <c r="L227" i="46"/>
  <c r="L228" i="46"/>
  <c r="L229" i="46"/>
  <c r="L230" i="46"/>
  <c r="L233" i="46"/>
  <c r="L234" i="46"/>
  <c r="L235" i="46"/>
  <c r="L236" i="46"/>
  <c r="L237" i="46"/>
  <c r="L238" i="46"/>
  <c r="L239" i="46"/>
  <c r="L240" i="46"/>
  <c r="L241" i="46"/>
  <c r="L242" i="46"/>
  <c r="L243" i="46"/>
  <c r="L244" i="46"/>
  <c r="L246" i="46"/>
  <c r="L247" i="46"/>
  <c r="L248" i="46"/>
  <c r="L249" i="46"/>
  <c r="L250" i="46"/>
  <c r="L251" i="46"/>
  <c r="L252" i="46"/>
  <c r="L253" i="46"/>
  <c r="L254" i="46"/>
  <c r="L256" i="46"/>
  <c r="L257" i="46"/>
  <c r="L258" i="46"/>
  <c r="L259" i="46"/>
  <c r="L260" i="46"/>
  <c r="L261" i="46"/>
  <c r="L262" i="46"/>
  <c r="L264" i="46"/>
  <c r="L265" i="46"/>
  <c r="L266" i="46"/>
  <c r="L267" i="46"/>
  <c r="L268" i="46"/>
  <c r="L269" i="46"/>
  <c r="L271" i="46"/>
  <c r="L272" i="46"/>
  <c r="L273" i="46"/>
  <c r="L274" i="46"/>
  <c r="L275" i="46"/>
  <c r="L276" i="46"/>
  <c r="L277" i="46"/>
  <c r="L278" i="46"/>
  <c r="L279" i="46"/>
  <c r="L280" i="46"/>
  <c r="L281" i="46"/>
  <c r="L282" i="46"/>
  <c r="L283" i="46"/>
  <c r="L285" i="46"/>
  <c r="L286" i="46"/>
  <c r="L287" i="46"/>
  <c r="L288" i="46"/>
  <c r="L289" i="46"/>
  <c r="L290" i="46"/>
  <c r="L291" i="46"/>
  <c r="L292" i="46"/>
  <c r="L293" i="46"/>
  <c r="L294" i="46"/>
  <c r="L295" i="46"/>
  <c r="L296" i="46"/>
  <c r="L297" i="46"/>
  <c r="L298" i="46"/>
  <c r="L299" i="46"/>
  <c r="L300" i="46"/>
  <c r="L302" i="46"/>
  <c r="L303" i="46"/>
  <c r="L304" i="46"/>
  <c r="L305" i="46"/>
  <c r="L306" i="46"/>
  <c r="L307" i="46"/>
  <c r="L308" i="46"/>
  <c r="L309" i="46"/>
  <c r="L310" i="46"/>
  <c r="L311" i="46"/>
  <c r="L312" i="46"/>
  <c r="L313" i="46"/>
  <c r="L314" i="46"/>
  <c r="L315" i="46"/>
  <c r="L316" i="46"/>
  <c r="L318" i="46"/>
  <c r="L319" i="46"/>
  <c r="L320" i="46"/>
  <c r="L321" i="46"/>
  <c r="L322" i="46"/>
  <c r="L323" i="46"/>
  <c r="L324" i="46"/>
  <c r="L325" i="46"/>
  <c r="L326" i="46"/>
  <c r="A11" i="46"/>
  <c r="M149" i="46"/>
  <c r="N149" i="46"/>
  <c r="Q149" i="46"/>
  <c r="C150" i="46"/>
  <c r="D150" i="46"/>
  <c r="F150" i="46"/>
  <c r="G150" i="46"/>
  <c r="H150" i="46"/>
  <c r="I150" i="46"/>
  <c r="J150" i="46"/>
  <c r="K150" i="46"/>
  <c r="M150" i="46"/>
  <c r="N150" i="46"/>
  <c r="Q150" i="46"/>
  <c r="C151" i="46"/>
  <c r="D151" i="46"/>
  <c r="F151" i="46"/>
  <c r="G151" i="46"/>
  <c r="H151" i="46"/>
  <c r="I151" i="46"/>
  <c r="J151" i="46"/>
  <c r="K151" i="46"/>
  <c r="M151" i="46"/>
  <c r="N151" i="46"/>
  <c r="Q151" i="46"/>
  <c r="C152" i="46"/>
  <c r="D152" i="46"/>
  <c r="F152" i="46"/>
  <c r="G152" i="46"/>
  <c r="H152" i="46"/>
  <c r="I152" i="46"/>
  <c r="J152" i="46"/>
  <c r="K152" i="46"/>
  <c r="M152" i="46"/>
  <c r="N152" i="46"/>
  <c r="Q152" i="46"/>
  <c r="C153" i="46"/>
  <c r="D153" i="46"/>
  <c r="F153" i="46"/>
  <c r="G153" i="46"/>
  <c r="H153" i="46"/>
  <c r="I153" i="46"/>
  <c r="J153" i="46"/>
  <c r="K153" i="46"/>
  <c r="M153" i="46"/>
  <c r="N153" i="46"/>
  <c r="Q153" i="46"/>
  <c r="C154" i="46"/>
  <c r="D154" i="46"/>
  <c r="F154" i="46"/>
  <c r="G154" i="46"/>
  <c r="H154" i="46"/>
  <c r="I154" i="46"/>
  <c r="J154" i="46"/>
  <c r="K154" i="46"/>
  <c r="M154" i="46"/>
  <c r="N154" i="46"/>
  <c r="Q154" i="46"/>
  <c r="C155" i="46"/>
  <c r="D155" i="46"/>
  <c r="F155" i="46"/>
  <c r="G155" i="46"/>
  <c r="H155" i="46"/>
  <c r="I155" i="46"/>
  <c r="J155" i="46"/>
  <c r="K155" i="46"/>
  <c r="M155" i="46"/>
  <c r="N155" i="46"/>
  <c r="Q155" i="46"/>
  <c r="C156" i="46"/>
  <c r="D156" i="46"/>
  <c r="F156" i="46"/>
  <c r="G156" i="46"/>
  <c r="H156" i="46"/>
  <c r="I156" i="46"/>
  <c r="J156" i="46"/>
  <c r="K156" i="46"/>
  <c r="M156" i="46"/>
  <c r="N156" i="46"/>
  <c r="Q156" i="46"/>
  <c r="C157" i="46"/>
  <c r="D157" i="46"/>
  <c r="F157" i="46"/>
  <c r="G157" i="46"/>
  <c r="H157" i="46"/>
  <c r="I157" i="46"/>
  <c r="J157" i="46"/>
  <c r="K157" i="46"/>
  <c r="M157" i="46"/>
  <c r="N157" i="46"/>
  <c r="Q157" i="46"/>
  <c r="C158" i="46"/>
  <c r="D158" i="46"/>
  <c r="F158" i="46"/>
  <c r="G158" i="46"/>
  <c r="H158" i="46"/>
  <c r="I158" i="46"/>
  <c r="J158" i="46"/>
  <c r="K158" i="46"/>
  <c r="M158" i="46"/>
  <c r="N158" i="46"/>
  <c r="Q158" i="46"/>
  <c r="C159" i="46"/>
  <c r="D159" i="46"/>
  <c r="F159" i="46"/>
  <c r="G159" i="46"/>
  <c r="H159" i="46"/>
  <c r="I159" i="46"/>
  <c r="K159" i="46"/>
  <c r="M159" i="46"/>
  <c r="N159" i="46"/>
  <c r="Q159" i="46"/>
  <c r="C160" i="46"/>
  <c r="D160" i="46"/>
  <c r="F160" i="46"/>
  <c r="G160" i="46"/>
  <c r="H160" i="46"/>
  <c r="I160" i="46"/>
  <c r="J160" i="46"/>
  <c r="K160" i="46"/>
  <c r="M160" i="46"/>
  <c r="N160" i="46"/>
  <c r="Q160" i="46"/>
  <c r="C161" i="46"/>
  <c r="D161" i="46"/>
  <c r="F161" i="46"/>
  <c r="G161" i="46"/>
  <c r="H161" i="46"/>
  <c r="I161" i="46"/>
  <c r="M161" i="46"/>
  <c r="N161" i="46"/>
  <c r="Q161" i="46"/>
  <c r="C162" i="46"/>
  <c r="D162" i="46"/>
  <c r="F162" i="46"/>
  <c r="G162" i="46"/>
  <c r="H162" i="46"/>
  <c r="I162" i="46"/>
  <c r="M162" i="46"/>
  <c r="N162" i="46"/>
  <c r="Q162" i="46"/>
  <c r="C163" i="46"/>
  <c r="D163" i="46"/>
  <c r="F163" i="46"/>
  <c r="G163" i="46"/>
  <c r="H163" i="46"/>
  <c r="I163" i="46"/>
  <c r="J163" i="46"/>
  <c r="K163" i="46"/>
  <c r="M163" i="46"/>
  <c r="N163" i="46"/>
  <c r="Q163" i="46"/>
  <c r="C164" i="46"/>
  <c r="D164" i="46"/>
  <c r="F164" i="46"/>
  <c r="G164" i="46"/>
  <c r="H164" i="46"/>
  <c r="I164" i="46"/>
  <c r="J164" i="46"/>
  <c r="K164" i="46"/>
  <c r="M164" i="46"/>
  <c r="N164" i="46"/>
  <c r="Q164" i="46"/>
  <c r="C165" i="46"/>
  <c r="D165" i="46"/>
  <c r="F165" i="46"/>
  <c r="G165" i="46"/>
  <c r="H165" i="46"/>
  <c r="I165" i="46"/>
  <c r="J165" i="46"/>
  <c r="K165" i="46"/>
  <c r="M165" i="46"/>
  <c r="N165" i="46"/>
  <c r="Q165" i="46"/>
  <c r="C166" i="46"/>
  <c r="D166" i="46"/>
  <c r="F166" i="46"/>
  <c r="G166" i="46"/>
  <c r="H166" i="46"/>
  <c r="I166" i="46"/>
  <c r="J166" i="46"/>
  <c r="K166" i="46"/>
  <c r="M166" i="46"/>
  <c r="N166" i="46"/>
  <c r="Q166" i="46"/>
  <c r="C167" i="46"/>
  <c r="D167" i="46"/>
  <c r="F167" i="46"/>
  <c r="G167" i="46"/>
  <c r="H167" i="46"/>
  <c r="I167" i="46"/>
  <c r="J167" i="46"/>
  <c r="K167" i="46"/>
  <c r="M167" i="46"/>
  <c r="N167" i="46"/>
  <c r="Q167" i="46"/>
  <c r="C168" i="46"/>
  <c r="D168" i="46"/>
  <c r="F168" i="46"/>
  <c r="G168" i="46"/>
  <c r="H168" i="46"/>
  <c r="I168" i="46"/>
  <c r="J168" i="46"/>
  <c r="K168" i="46"/>
  <c r="M168" i="46"/>
  <c r="N168" i="46"/>
  <c r="Q168" i="46"/>
  <c r="C169" i="46"/>
  <c r="D169" i="46"/>
  <c r="F169" i="46"/>
  <c r="G169" i="46"/>
  <c r="H169" i="46"/>
  <c r="I169" i="46"/>
  <c r="K169" i="46"/>
  <c r="M169" i="46"/>
  <c r="N169" i="46"/>
  <c r="Q169" i="46"/>
  <c r="C170" i="46"/>
  <c r="D170" i="46"/>
  <c r="F170" i="46"/>
  <c r="G170" i="46"/>
  <c r="H170" i="46"/>
  <c r="I170" i="46"/>
  <c r="K170" i="46"/>
  <c r="M170" i="46"/>
  <c r="N170" i="46"/>
  <c r="Q170" i="46"/>
  <c r="C171" i="46"/>
  <c r="D171" i="46"/>
  <c r="F171" i="46"/>
  <c r="G171" i="46"/>
  <c r="H171" i="46"/>
  <c r="I171" i="46"/>
  <c r="J171" i="46"/>
  <c r="K171" i="46"/>
  <c r="M171" i="46"/>
  <c r="N171" i="46"/>
  <c r="Q171" i="46"/>
  <c r="C172" i="46"/>
  <c r="D172" i="46"/>
  <c r="F172" i="46"/>
  <c r="G172" i="46"/>
  <c r="H172" i="46"/>
  <c r="I172" i="46"/>
  <c r="J172" i="46"/>
  <c r="K172" i="46"/>
  <c r="M172" i="46"/>
  <c r="N172" i="46"/>
  <c r="Q172" i="46"/>
  <c r="C173" i="46"/>
  <c r="D173" i="46"/>
  <c r="F173" i="46"/>
  <c r="G173" i="46"/>
  <c r="H173" i="46"/>
  <c r="I173" i="46"/>
  <c r="J173" i="46"/>
  <c r="K173" i="46"/>
  <c r="M173" i="46"/>
  <c r="N173" i="46"/>
  <c r="Q173" i="46"/>
  <c r="C174" i="46"/>
  <c r="D174" i="46"/>
  <c r="F174" i="46"/>
  <c r="G174" i="46"/>
  <c r="H174" i="46"/>
  <c r="I174" i="46"/>
  <c r="J174" i="46"/>
  <c r="K174" i="46"/>
  <c r="M174" i="46"/>
  <c r="N174" i="46"/>
  <c r="Q174" i="46"/>
  <c r="C175" i="46"/>
  <c r="D175" i="46"/>
  <c r="F175" i="46"/>
  <c r="G175" i="46"/>
  <c r="H175" i="46"/>
  <c r="I175" i="46"/>
  <c r="J175" i="46"/>
  <c r="K175" i="46"/>
  <c r="M175" i="46"/>
  <c r="N175" i="46"/>
  <c r="Q175" i="46"/>
  <c r="C176" i="46"/>
  <c r="D176" i="46"/>
  <c r="F176" i="46"/>
  <c r="G176" i="46"/>
  <c r="H176" i="46"/>
  <c r="I176" i="46"/>
  <c r="M176" i="46"/>
  <c r="N176" i="46"/>
  <c r="Q176" i="46"/>
  <c r="C177" i="46"/>
  <c r="D177" i="46"/>
  <c r="F177" i="46"/>
  <c r="G177" i="46"/>
  <c r="H177" i="46"/>
  <c r="I177" i="46"/>
  <c r="J177" i="46"/>
  <c r="K177" i="46"/>
  <c r="E47" i="35"/>
  <c r="M177" i="46"/>
  <c r="N177" i="46"/>
  <c r="Q177" i="46"/>
  <c r="C178" i="46"/>
  <c r="D178" i="46"/>
  <c r="F178" i="46"/>
  <c r="G178" i="46"/>
  <c r="H178" i="46"/>
  <c r="I178" i="46"/>
  <c r="J178" i="46"/>
  <c r="K178" i="46"/>
  <c r="M178" i="46"/>
  <c r="N178" i="46"/>
  <c r="Q178" i="46"/>
  <c r="C179" i="46"/>
  <c r="D179" i="46"/>
  <c r="F179" i="46"/>
  <c r="G179" i="46"/>
  <c r="H179" i="46"/>
  <c r="I179" i="46"/>
  <c r="J179" i="46"/>
  <c r="K179" i="46"/>
  <c r="M179" i="46"/>
  <c r="N179" i="46"/>
  <c r="Q179" i="46"/>
  <c r="C180" i="46"/>
  <c r="D180" i="46"/>
  <c r="F180" i="46"/>
  <c r="G180" i="46"/>
  <c r="H180" i="46"/>
  <c r="I180" i="46"/>
  <c r="J180" i="46"/>
  <c r="K180" i="46"/>
  <c r="M180" i="46"/>
  <c r="N180" i="46"/>
  <c r="Q180" i="46"/>
  <c r="C181" i="46"/>
  <c r="D181" i="46"/>
  <c r="F181" i="46"/>
  <c r="G181" i="46"/>
  <c r="H181" i="46"/>
  <c r="I181" i="46"/>
  <c r="J181" i="46"/>
  <c r="K181" i="46"/>
  <c r="M181" i="46"/>
  <c r="N181" i="46"/>
  <c r="Q181" i="46"/>
  <c r="C182" i="46"/>
  <c r="D182" i="46"/>
  <c r="F182" i="46"/>
  <c r="G182" i="46"/>
  <c r="H182" i="46"/>
  <c r="I182" i="46"/>
  <c r="J182" i="46"/>
  <c r="K182" i="46"/>
  <c r="M182" i="46"/>
  <c r="N182" i="46"/>
  <c r="Q182" i="46"/>
  <c r="C183" i="46"/>
  <c r="D183" i="46"/>
  <c r="F183" i="46"/>
  <c r="G183" i="46"/>
  <c r="H183" i="46"/>
  <c r="I183" i="46"/>
  <c r="J183" i="46"/>
  <c r="K183" i="46"/>
  <c r="M183" i="46"/>
  <c r="N183" i="46"/>
  <c r="Q183" i="46"/>
  <c r="C184" i="46"/>
  <c r="D184" i="46"/>
  <c r="F184" i="46"/>
  <c r="G184" i="46"/>
  <c r="H184" i="46"/>
  <c r="I184" i="46"/>
  <c r="J184" i="46"/>
  <c r="K184" i="46"/>
  <c r="M184" i="46"/>
  <c r="N184" i="46"/>
  <c r="Q184" i="46"/>
  <c r="C185" i="46"/>
  <c r="D185" i="46"/>
  <c r="F185" i="46"/>
  <c r="G185" i="46"/>
  <c r="H185" i="46"/>
  <c r="I185" i="46"/>
  <c r="J185" i="46"/>
  <c r="K185" i="46"/>
  <c r="M185" i="46"/>
  <c r="N185" i="46"/>
  <c r="Q185" i="46"/>
  <c r="C186" i="46"/>
  <c r="D186" i="46"/>
  <c r="F186" i="46"/>
  <c r="G186" i="46"/>
  <c r="H186" i="46"/>
  <c r="I186" i="46"/>
  <c r="J186" i="46"/>
  <c r="K186" i="46"/>
  <c r="M186" i="46"/>
  <c r="N186" i="46"/>
  <c r="Q186" i="46"/>
  <c r="C187" i="46"/>
  <c r="D187" i="46"/>
  <c r="F187" i="46"/>
  <c r="G187" i="46"/>
  <c r="H187" i="46"/>
  <c r="I187" i="46"/>
  <c r="J187" i="46"/>
  <c r="K187" i="46"/>
  <c r="M187" i="46"/>
  <c r="N187" i="46"/>
  <c r="Q187" i="46"/>
  <c r="C188" i="46"/>
  <c r="D188" i="46"/>
  <c r="F188" i="46"/>
  <c r="G188" i="46"/>
  <c r="H188" i="46"/>
  <c r="I188" i="46"/>
  <c r="J188" i="46"/>
  <c r="K188" i="46"/>
  <c r="M188" i="46"/>
  <c r="N188" i="46"/>
  <c r="Q188" i="46"/>
  <c r="C189" i="46"/>
  <c r="D189" i="46"/>
  <c r="F189" i="46"/>
  <c r="G189" i="46"/>
  <c r="H189" i="46"/>
  <c r="I189" i="46"/>
  <c r="J189" i="46"/>
  <c r="K189" i="46"/>
  <c r="M189" i="46"/>
  <c r="N189" i="46"/>
  <c r="Q189" i="46"/>
  <c r="C190" i="46"/>
  <c r="D190" i="46"/>
  <c r="F190" i="46"/>
  <c r="G190" i="46"/>
  <c r="H190" i="46"/>
  <c r="I190" i="46"/>
  <c r="J190" i="46"/>
  <c r="K190" i="46"/>
  <c r="M190" i="46"/>
  <c r="N190" i="46"/>
  <c r="Q190" i="46"/>
  <c r="C191" i="46"/>
  <c r="D191" i="46"/>
  <c r="F191" i="46"/>
  <c r="G191" i="46"/>
  <c r="H191" i="46"/>
  <c r="I191" i="46"/>
  <c r="J191" i="46"/>
  <c r="K191" i="46"/>
  <c r="M191" i="46"/>
  <c r="N191" i="46"/>
  <c r="Q191" i="46"/>
  <c r="C192" i="46"/>
  <c r="D192" i="46"/>
  <c r="F192" i="46"/>
  <c r="G192" i="46"/>
  <c r="H192" i="46"/>
  <c r="I192" i="46"/>
  <c r="J192" i="46"/>
  <c r="K192" i="46"/>
  <c r="M192" i="46"/>
  <c r="N192" i="46"/>
  <c r="Q192" i="46"/>
  <c r="C193" i="46"/>
  <c r="D193" i="46"/>
  <c r="F193" i="46"/>
  <c r="G193" i="46"/>
  <c r="H193" i="46"/>
  <c r="I193" i="46"/>
  <c r="J193" i="46"/>
  <c r="K193" i="46"/>
  <c r="M193" i="46"/>
  <c r="N193" i="46"/>
  <c r="Q193" i="46"/>
  <c r="C194" i="46"/>
  <c r="D194" i="46"/>
  <c r="F194" i="46"/>
  <c r="G194" i="46"/>
  <c r="H194" i="46"/>
  <c r="I194" i="46"/>
  <c r="J194" i="46"/>
  <c r="K194" i="46"/>
  <c r="M194" i="46"/>
  <c r="N194" i="46"/>
  <c r="Q194" i="46"/>
  <c r="C195" i="46"/>
  <c r="D195" i="46"/>
  <c r="F195" i="46"/>
  <c r="G195" i="46"/>
  <c r="H195" i="46"/>
  <c r="I195" i="46"/>
  <c r="J195" i="46"/>
  <c r="K195" i="46"/>
  <c r="M195" i="46"/>
  <c r="N195" i="46"/>
  <c r="Q195" i="46"/>
  <c r="C196" i="46"/>
  <c r="D196" i="46"/>
  <c r="F196" i="46"/>
  <c r="G196" i="46"/>
  <c r="H196" i="46"/>
  <c r="I196" i="46"/>
  <c r="M196" i="46"/>
  <c r="N196" i="46"/>
  <c r="Q196" i="46"/>
  <c r="C197" i="46"/>
  <c r="D197" i="46"/>
  <c r="F197" i="46"/>
  <c r="G197" i="46"/>
  <c r="H197" i="46"/>
  <c r="I197" i="46"/>
  <c r="J197" i="46"/>
  <c r="K197" i="46"/>
  <c r="M197" i="46"/>
  <c r="N197" i="46"/>
  <c r="Q197" i="46"/>
  <c r="C198" i="46"/>
  <c r="D198" i="46"/>
  <c r="F198" i="46"/>
  <c r="G198" i="46"/>
  <c r="H198" i="46"/>
  <c r="I198" i="46"/>
  <c r="J198" i="46"/>
  <c r="K198" i="46"/>
  <c r="M198" i="46"/>
  <c r="N198" i="46"/>
  <c r="Q198" i="46"/>
  <c r="C199" i="46"/>
  <c r="D199" i="46"/>
  <c r="F199" i="46"/>
  <c r="G199" i="46"/>
  <c r="H199" i="46"/>
  <c r="I199" i="46"/>
  <c r="J199" i="46"/>
  <c r="K199" i="46"/>
  <c r="M199" i="46"/>
  <c r="N199" i="46"/>
  <c r="Q199" i="46"/>
  <c r="C200" i="46"/>
  <c r="D200" i="46"/>
  <c r="F200" i="46"/>
  <c r="G200" i="46"/>
  <c r="H200" i="46"/>
  <c r="I200" i="46"/>
  <c r="J200" i="46"/>
  <c r="K200" i="46"/>
  <c r="M200" i="46"/>
  <c r="N200" i="46"/>
  <c r="Q200" i="46"/>
  <c r="C201" i="46"/>
  <c r="D201" i="46"/>
  <c r="F201" i="46"/>
  <c r="G201" i="46"/>
  <c r="H201" i="46"/>
  <c r="I201" i="46"/>
  <c r="K201" i="46"/>
  <c r="M201" i="46"/>
  <c r="N201" i="46"/>
  <c r="Q201" i="46"/>
  <c r="C202" i="46"/>
  <c r="D202" i="46"/>
  <c r="F202" i="46"/>
  <c r="G202" i="46"/>
  <c r="H202" i="46"/>
  <c r="I202" i="46"/>
  <c r="J202" i="46"/>
  <c r="K202" i="46"/>
  <c r="M202" i="46"/>
  <c r="N202" i="46"/>
  <c r="Q202" i="46"/>
  <c r="C203" i="46"/>
  <c r="D203" i="46"/>
  <c r="F203" i="46"/>
  <c r="G203" i="46"/>
  <c r="H203" i="46"/>
  <c r="I203" i="46"/>
  <c r="J203" i="46"/>
  <c r="K203" i="46"/>
  <c r="M203" i="46"/>
  <c r="N203" i="46"/>
  <c r="Q203" i="46"/>
  <c r="C204" i="46"/>
  <c r="D204" i="46"/>
  <c r="F204" i="46"/>
  <c r="G204" i="46"/>
  <c r="H204" i="46"/>
  <c r="I204" i="46"/>
  <c r="J204" i="46"/>
  <c r="K204" i="46"/>
  <c r="M204" i="46"/>
  <c r="N204" i="46"/>
  <c r="Q204" i="46"/>
  <c r="C205" i="46"/>
  <c r="D205" i="46"/>
  <c r="F205" i="46"/>
  <c r="G205" i="46"/>
  <c r="H205" i="46"/>
  <c r="I205" i="46"/>
  <c r="J205" i="46"/>
  <c r="K205" i="46"/>
  <c r="M205" i="46"/>
  <c r="N205" i="46"/>
  <c r="Q205" i="46"/>
  <c r="C206" i="46"/>
  <c r="D206" i="46"/>
  <c r="F206" i="46"/>
  <c r="G206" i="46"/>
  <c r="H206" i="46"/>
  <c r="I206" i="46"/>
  <c r="J206" i="46"/>
  <c r="K206" i="46"/>
  <c r="M206" i="46"/>
  <c r="N206" i="46"/>
  <c r="Q206" i="46"/>
  <c r="C207" i="46"/>
  <c r="D207" i="46"/>
  <c r="F207" i="46"/>
  <c r="G207" i="46"/>
  <c r="H207" i="46"/>
  <c r="I207" i="46"/>
  <c r="J207" i="46"/>
  <c r="K207" i="46"/>
  <c r="M207" i="46"/>
  <c r="N207" i="46"/>
  <c r="Q207" i="46"/>
  <c r="C208" i="46"/>
  <c r="D208" i="46"/>
  <c r="F208" i="46"/>
  <c r="G208" i="46"/>
  <c r="H208" i="46"/>
  <c r="I208" i="46"/>
  <c r="J208" i="46"/>
  <c r="K208" i="46"/>
  <c r="M208" i="46"/>
  <c r="N208" i="46"/>
  <c r="Q208" i="46"/>
  <c r="C209" i="46"/>
  <c r="D209" i="46"/>
  <c r="F209" i="46"/>
  <c r="G209" i="46"/>
  <c r="H209" i="46"/>
  <c r="I209" i="46"/>
  <c r="J209" i="46"/>
  <c r="K209" i="46"/>
  <c r="M209" i="46"/>
  <c r="N209" i="46"/>
  <c r="Q209" i="46"/>
  <c r="C210" i="46"/>
  <c r="D210" i="46"/>
  <c r="F210" i="46"/>
  <c r="G210" i="46"/>
  <c r="H210" i="46"/>
  <c r="I210" i="46"/>
  <c r="J210" i="46"/>
  <c r="K210" i="46"/>
  <c r="M210" i="46"/>
  <c r="N210" i="46"/>
  <c r="Q210" i="46"/>
  <c r="C211" i="46"/>
  <c r="D211" i="46"/>
  <c r="F211" i="46"/>
  <c r="G211" i="46"/>
  <c r="H211" i="46"/>
  <c r="I211" i="46"/>
  <c r="J211" i="46"/>
  <c r="K211" i="46"/>
  <c r="M211" i="46"/>
  <c r="N211" i="46"/>
  <c r="Q211" i="46"/>
  <c r="C212" i="46"/>
  <c r="D212" i="46"/>
  <c r="F212" i="46"/>
  <c r="G212" i="46"/>
  <c r="H212" i="46"/>
  <c r="I212" i="46"/>
  <c r="J212" i="46"/>
  <c r="K212" i="46"/>
  <c r="M212" i="46"/>
  <c r="N212" i="46"/>
  <c r="Q212" i="46"/>
  <c r="C213" i="46"/>
  <c r="D213" i="46"/>
  <c r="F213" i="46"/>
  <c r="G213" i="46"/>
  <c r="H213" i="46"/>
  <c r="I213" i="46"/>
  <c r="J213" i="46"/>
  <c r="K213" i="46"/>
  <c r="M213" i="46"/>
  <c r="N213" i="46"/>
  <c r="Q213" i="46"/>
  <c r="C214" i="46"/>
  <c r="D214" i="46"/>
  <c r="F214" i="46"/>
  <c r="G214" i="46"/>
  <c r="H214" i="46"/>
  <c r="I214" i="46"/>
  <c r="J214" i="46"/>
  <c r="K214" i="46"/>
  <c r="M214" i="46"/>
  <c r="N214" i="46"/>
  <c r="Q214" i="46"/>
  <c r="C215" i="46"/>
  <c r="D215" i="46"/>
  <c r="F215" i="46"/>
  <c r="G215" i="46"/>
  <c r="H215" i="46"/>
  <c r="I215" i="46"/>
  <c r="K215" i="46"/>
  <c r="M215" i="46"/>
  <c r="N215" i="46"/>
  <c r="Q215" i="46"/>
  <c r="C216" i="46"/>
  <c r="D216" i="46"/>
  <c r="F216" i="46"/>
  <c r="G216" i="46"/>
  <c r="H216" i="46"/>
  <c r="I216" i="46"/>
  <c r="J216" i="46"/>
  <c r="K216" i="46"/>
  <c r="M216" i="46"/>
  <c r="N216" i="46"/>
  <c r="Q216" i="46"/>
  <c r="C217" i="46"/>
  <c r="D217" i="46"/>
  <c r="F217" i="46"/>
  <c r="G217" i="46"/>
  <c r="H217" i="46"/>
  <c r="I217" i="46"/>
  <c r="J217" i="46"/>
  <c r="K217" i="46"/>
  <c r="M217" i="46"/>
  <c r="N217" i="46"/>
  <c r="Q217" i="46"/>
  <c r="C218" i="46"/>
  <c r="D218" i="46"/>
  <c r="F218" i="46"/>
  <c r="G218" i="46"/>
  <c r="H218" i="46"/>
  <c r="I218" i="46"/>
  <c r="J218" i="46"/>
  <c r="K218" i="46"/>
  <c r="M218" i="46"/>
  <c r="N218" i="46"/>
  <c r="Q218" i="46"/>
  <c r="C219" i="46"/>
  <c r="D219" i="46"/>
  <c r="F219" i="46"/>
  <c r="G219" i="46"/>
  <c r="H219" i="46"/>
  <c r="I219" i="46"/>
  <c r="J219" i="46"/>
  <c r="K219" i="46"/>
  <c r="M219" i="46"/>
  <c r="N219" i="46"/>
  <c r="Q219" i="46"/>
  <c r="C220" i="46"/>
  <c r="D220" i="46"/>
  <c r="F220" i="46"/>
  <c r="G220" i="46"/>
  <c r="H220" i="46"/>
  <c r="I220" i="46"/>
  <c r="K220" i="46"/>
  <c r="M220" i="46"/>
  <c r="N220" i="46"/>
  <c r="Q220" i="46"/>
  <c r="C221" i="46"/>
  <c r="D221" i="46"/>
  <c r="F221" i="46"/>
  <c r="G221" i="46"/>
  <c r="H221" i="46"/>
  <c r="I221" i="46"/>
  <c r="J221" i="46"/>
  <c r="K221" i="46"/>
  <c r="M221" i="46"/>
  <c r="N221" i="46"/>
  <c r="Q221" i="46"/>
  <c r="C222" i="46"/>
  <c r="D222" i="46"/>
  <c r="F222" i="46"/>
  <c r="G222" i="46"/>
  <c r="H222" i="46"/>
  <c r="I222" i="46"/>
  <c r="J222" i="46"/>
  <c r="K222" i="46"/>
  <c r="M222" i="46"/>
  <c r="N222" i="46"/>
  <c r="Q222" i="46"/>
  <c r="C223" i="46"/>
  <c r="D223" i="46"/>
  <c r="F223" i="46"/>
  <c r="G223" i="46"/>
  <c r="H223" i="46"/>
  <c r="I223" i="46"/>
  <c r="J223" i="46"/>
  <c r="K223" i="46"/>
  <c r="M223" i="46"/>
  <c r="N223" i="46"/>
  <c r="Q223" i="46"/>
  <c r="C224" i="46"/>
  <c r="D224" i="46"/>
  <c r="F224" i="46"/>
  <c r="G224" i="46"/>
  <c r="H224" i="46"/>
  <c r="I224" i="46"/>
  <c r="J224" i="46"/>
  <c r="K224" i="46"/>
  <c r="M224" i="46"/>
  <c r="N224" i="46"/>
  <c r="Q224" i="46"/>
  <c r="C225" i="46"/>
  <c r="D225" i="46"/>
  <c r="F225" i="46"/>
  <c r="G225" i="46"/>
  <c r="H225" i="46"/>
  <c r="I225" i="46"/>
  <c r="J225" i="46"/>
  <c r="K225" i="46"/>
  <c r="M225" i="46"/>
  <c r="N225" i="46"/>
  <c r="Q225" i="46"/>
  <c r="C226" i="46"/>
  <c r="D226" i="46"/>
  <c r="F226" i="46"/>
  <c r="G226" i="46"/>
  <c r="H226" i="46"/>
  <c r="I226" i="46"/>
  <c r="J226" i="46"/>
  <c r="K226" i="46"/>
  <c r="M226" i="46"/>
  <c r="N226" i="46"/>
  <c r="Q226" i="46"/>
  <c r="C227" i="46"/>
  <c r="D227" i="46"/>
  <c r="F227" i="46"/>
  <c r="G227" i="46"/>
  <c r="H227" i="46"/>
  <c r="I227" i="46"/>
  <c r="J227" i="46"/>
  <c r="K227" i="46"/>
  <c r="M227" i="46"/>
  <c r="N227" i="46"/>
  <c r="Q227" i="46"/>
  <c r="C228" i="46"/>
  <c r="D228" i="46"/>
  <c r="F228" i="46"/>
  <c r="G228" i="46"/>
  <c r="H228" i="46"/>
  <c r="I228" i="46"/>
  <c r="K228" i="46"/>
  <c r="M228" i="46"/>
  <c r="N228" i="46"/>
  <c r="Q228" i="46"/>
  <c r="C229" i="46"/>
  <c r="D229" i="46"/>
  <c r="F229" i="46"/>
  <c r="G229" i="46"/>
  <c r="H229" i="46"/>
  <c r="I229" i="46"/>
  <c r="J229" i="46"/>
  <c r="K229" i="46"/>
  <c r="M229" i="46"/>
  <c r="N229" i="46"/>
  <c r="Q229" i="46"/>
  <c r="C230" i="46"/>
  <c r="D230" i="46"/>
  <c r="F230" i="46"/>
  <c r="G230" i="46"/>
  <c r="H230" i="46"/>
  <c r="I230" i="46"/>
  <c r="J230" i="46"/>
  <c r="K230" i="46"/>
  <c r="M230" i="46"/>
  <c r="N230" i="46"/>
  <c r="Q230" i="46"/>
  <c r="C231" i="46"/>
  <c r="D231" i="46"/>
  <c r="F231" i="46"/>
  <c r="G231" i="46"/>
  <c r="H231" i="46"/>
  <c r="I231" i="46"/>
  <c r="M231" i="46"/>
  <c r="N231" i="46"/>
  <c r="Q231" i="46"/>
  <c r="C232" i="46"/>
  <c r="D232" i="46"/>
  <c r="F232" i="46"/>
  <c r="G232" i="46"/>
  <c r="H232" i="46"/>
  <c r="I232" i="46"/>
  <c r="M232" i="46"/>
  <c r="N232" i="46"/>
  <c r="Q232" i="46"/>
  <c r="C233" i="46"/>
  <c r="D233" i="46"/>
  <c r="F233" i="46"/>
  <c r="G233" i="46"/>
  <c r="H233" i="46"/>
  <c r="I233" i="46"/>
  <c r="J233" i="46"/>
  <c r="K233" i="46"/>
  <c r="M233" i="46"/>
  <c r="N233" i="46"/>
  <c r="Q233" i="46"/>
  <c r="C234" i="46"/>
  <c r="D234" i="46"/>
  <c r="F234" i="46"/>
  <c r="G234" i="46"/>
  <c r="H234" i="46"/>
  <c r="I234" i="46"/>
  <c r="J234" i="46"/>
  <c r="K234" i="46"/>
  <c r="M234" i="46"/>
  <c r="N234" i="46"/>
  <c r="Q234" i="46"/>
  <c r="C235" i="46"/>
  <c r="D235" i="46"/>
  <c r="F235" i="46"/>
  <c r="G235" i="46"/>
  <c r="H235" i="46"/>
  <c r="I235" i="46"/>
  <c r="J235" i="46"/>
  <c r="K235" i="46"/>
  <c r="M235" i="46"/>
  <c r="N235" i="46"/>
  <c r="Q235" i="46"/>
  <c r="C236" i="46"/>
  <c r="D236" i="46"/>
  <c r="F236" i="46"/>
  <c r="G236" i="46"/>
  <c r="H236" i="46"/>
  <c r="I236" i="46"/>
  <c r="J236" i="46"/>
  <c r="K236" i="46"/>
  <c r="M236" i="46"/>
  <c r="N236" i="46"/>
  <c r="Q236" i="46"/>
  <c r="C237" i="46"/>
  <c r="D237" i="46"/>
  <c r="F237" i="46"/>
  <c r="G237" i="46"/>
  <c r="H237" i="46"/>
  <c r="I237" i="46"/>
  <c r="J237" i="46"/>
  <c r="K237" i="46"/>
  <c r="M237" i="46"/>
  <c r="N237" i="46"/>
  <c r="Q237" i="46"/>
  <c r="C238" i="46"/>
  <c r="D238" i="46"/>
  <c r="F238" i="46"/>
  <c r="G238" i="46"/>
  <c r="H238" i="46"/>
  <c r="I238" i="46"/>
  <c r="J238" i="46"/>
  <c r="K238" i="46"/>
  <c r="M238" i="46"/>
  <c r="N238" i="46"/>
  <c r="Q238" i="46"/>
  <c r="C239" i="46"/>
  <c r="D239" i="46"/>
  <c r="F239" i="46"/>
  <c r="G239" i="46"/>
  <c r="H239" i="46"/>
  <c r="I239" i="46"/>
  <c r="J239" i="46"/>
  <c r="K239" i="46"/>
  <c r="M239" i="46"/>
  <c r="N239" i="46"/>
  <c r="Q239" i="46"/>
  <c r="C240" i="46"/>
  <c r="D240" i="46"/>
  <c r="F240" i="46"/>
  <c r="G240" i="46"/>
  <c r="H240" i="46"/>
  <c r="I240" i="46"/>
  <c r="J240" i="46"/>
  <c r="K240" i="46"/>
  <c r="M240" i="46"/>
  <c r="N240" i="46"/>
  <c r="Q240" i="46"/>
  <c r="C241" i="46"/>
  <c r="D241" i="46"/>
  <c r="F241" i="46"/>
  <c r="G241" i="46"/>
  <c r="H241" i="46"/>
  <c r="I241" i="46"/>
  <c r="J241" i="46"/>
  <c r="K241" i="46"/>
  <c r="M241" i="46"/>
  <c r="N241" i="46"/>
  <c r="Q241" i="46"/>
  <c r="C242" i="46"/>
  <c r="D242" i="46"/>
  <c r="F242" i="46"/>
  <c r="G242" i="46"/>
  <c r="H242" i="46"/>
  <c r="I242" i="46"/>
  <c r="J242" i="46"/>
  <c r="K242" i="46"/>
  <c r="M242" i="46"/>
  <c r="N242" i="46"/>
  <c r="Q242" i="46"/>
  <c r="C243" i="46"/>
  <c r="D243" i="46"/>
  <c r="F243" i="46"/>
  <c r="G243" i="46"/>
  <c r="H243" i="46"/>
  <c r="I243" i="46"/>
  <c r="J243" i="46"/>
  <c r="K243" i="46"/>
  <c r="M243" i="46"/>
  <c r="N243" i="46"/>
  <c r="Q243" i="46"/>
  <c r="C244" i="46"/>
  <c r="D244" i="46"/>
  <c r="F244" i="46"/>
  <c r="G244" i="46"/>
  <c r="H244" i="46"/>
  <c r="I244" i="46"/>
  <c r="J244" i="46"/>
  <c r="K244" i="46"/>
  <c r="M244" i="46"/>
  <c r="N244" i="46"/>
  <c r="Q244" i="46"/>
  <c r="C245" i="46"/>
  <c r="D245" i="46"/>
  <c r="F245" i="46"/>
  <c r="G245" i="46"/>
  <c r="H245" i="46"/>
  <c r="I245" i="46"/>
  <c r="M245" i="46"/>
  <c r="N245" i="46"/>
  <c r="Q245" i="46"/>
  <c r="C246" i="46"/>
  <c r="D246" i="46"/>
  <c r="F246" i="46"/>
  <c r="G246" i="46"/>
  <c r="H246" i="46"/>
  <c r="I246" i="46"/>
  <c r="J246" i="46"/>
  <c r="K246" i="46"/>
  <c r="M246" i="46"/>
  <c r="N246" i="46"/>
  <c r="Q246" i="46"/>
  <c r="C247" i="46"/>
  <c r="D247" i="46"/>
  <c r="F247" i="46"/>
  <c r="G247" i="46"/>
  <c r="H247" i="46"/>
  <c r="I247" i="46"/>
  <c r="J247" i="46"/>
  <c r="K247" i="46"/>
  <c r="M247" i="46"/>
  <c r="N247" i="46"/>
  <c r="Q247" i="46"/>
  <c r="C248" i="46"/>
  <c r="D248" i="46"/>
  <c r="F248" i="46"/>
  <c r="G248" i="46"/>
  <c r="H248" i="46"/>
  <c r="I248" i="46"/>
  <c r="J248" i="46"/>
  <c r="K248" i="46"/>
  <c r="M248" i="46"/>
  <c r="N248" i="46"/>
  <c r="Q248" i="46"/>
  <c r="C249" i="46"/>
  <c r="D249" i="46"/>
  <c r="F249" i="46"/>
  <c r="G249" i="46"/>
  <c r="H249" i="46"/>
  <c r="I249" i="46"/>
  <c r="J249" i="46"/>
  <c r="K249" i="46"/>
  <c r="M249" i="46"/>
  <c r="N249" i="46"/>
  <c r="Q249" i="46"/>
  <c r="C250" i="46"/>
  <c r="D250" i="46"/>
  <c r="F250" i="46"/>
  <c r="G250" i="46"/>
  <c r="H250" i="46"/>
  <c r="I250" i="46"/>
  <c r="J250" i="46"/>
  <c r="K250" i="46"/>
  <c r="M250" i="46"/>
  <c r="N250" i="46"/>
  <c r="Q250" i="46"/>
  <c r="C251" i="46"/>
  <c r="D251" i="46"/>
  <c r="F251" i="46"/>
  <c r="G251" i="46"/>
  <c r="H251" i="46"/>
  <c r="I251" i="46"/>
  <c r="J251" i="46"/>
  <c r="K251" i="46"/>
  <c r="M251" i="46"/>
  <c r="N251" i="46"/>
  <c r="Q251" i="46"/>
  <c r="C252" i="46"/>
  <c r="D252" i="46"/>
  <c r="F252" i="46"/>
  <c r="G252" i="46"/>
  <c r="H252" i="46"/>
  <c r="I252" i="46"/>
  <c r="J252" i="46"/>
  <c r="K252" i="46"/>
  <c r="M252" i="46"/>
  <c r="N252" i="46"/>
  <c r="Q252" i="46"/>
  <c r="C253" i="46"/>
  <c r="D253" i="46"/>
  <c r="F253" i="46"/>
  <c r="G253" i="46"/>
  <c r="H253" i="46"/>
  <c r="I253" i="46"/>
  <c r="K253" i="46"/>
  <c r="M253" i="46"/>
  <c r="N253" i="46"/>
  <c r="Q253" i="46"/>
  <c r="C254" i="46"/>
  <c r="D254" i="46"/>
  <c r="F254" i="46"/>
  <c r="G254" i="46"/>
  <c r="H254" i="46"/>
  <c r="I254" i="46"/>
  <c r="J254" i="46"/>
  <c r="K254" i="46"/>
  <c r="M254" i="46"/>
  <c r="N254" i="46"/>
  <c r="Q254" i="46"/>
  <c r="C255" i="46"/>
  <c r="D255" i="46"/>
  <c r="F255" i="46"/>
  <c r="G255" i="46"/>
  <c r="H255" i="46"/>
  <c r="I255" i="46"/>
  <c r="M255" i="46"/>
  <c r="N255" i="46"/>
  <c r="Q255" i="46"/>
  <c r="C256" i="46"/>
  <c r="D256" i="46"/>
  <c r="F256" i="46"/>
  <c r="G256" i="46"/>
  <c r="H256" i="46"/>
  <c r="I256" i="46"/>
  <c r="J256" i="46"/>
  <c r="K256" i="46"/>
  <c r="M256" i="46"/>
  <c r="N256" i="46"/>
  <c r="Q256" i="46"/>
  <c r="C257" i="46"/>
  <c r="D257" i="46"/>
  <c r="F257" i="46"/>
  <c r="G257" i="46"/>
  <c r="H257" i="46"/>
  <c r="I257" i="46"/>
  <c r="J257" i="46"/>
  <c r="K257" i="46"/>
  <c r="M257" i="46"/>
  <c r="N257" i="46"/>
  <c r="Q257" i="46"/>
  <c r="C258" i="46"/>
  <c r="D258" i="46"/>
  <c r="F258" i="46"/>
  <c r="G258" i="46"/>
  <c r="H258" i="46"/>
  <c r="I258" i="46"/>
  <c r="J258" i="46"/>
  <c r="K258" i="46"/>
  <c r="M258" i="46"/>
  <c r="N258" i="46"/>
  <c r="Q258" i="46"/>
  <c r="C259" i="46"/>
  <c r="D259" i="46"/>
  <c r="F259" i="46"/>
  <c r="G259" i="46"/>
  <c r="H259" i="46"/>
  <c r="I259" i="46"/>
  <c r="J259" i="46"/>
  <c r="K259" i="46"/>
  <c r="M259" i="46"/>
  <c r="N259" i="46"/>
  <c r="Q259" i="46"/>
  <c r="C260" i="46"/>
  <c r="D260" i="46"/>
  <c r="F260" i="46"/>
  <c r="G260" i="46"/>
  <c r="H260" i="46"/>
  <c r="I260" i="46"/>
  <c r="J260" i="46"/>
  <c r="K260" i="46"/>
  <c r="M260" i="46"/>
  <c r="N260" i="46"/>
  <c r="Q260" i="46"/>
  <c r="C261" i="46"/>
  <c r="D261" i="46"/>
  <c r="F261" i="46"/>
  <c r="G261" i="46"/>
  <c r="H261" i="46"/>
  <c r="I261" i="46"/>
  <c r="J261" i="46"/>
  <c r="K261" i="46"/>
  <c r="M261" i="46"/>
  <c r="N261" i="46"/>
  <c r="Q261" i="46"/>
  <c r="C262" i="46"/>
  <c r="D262" i="46"/>
  <c r="F262" i="46"/>
  <c r="G262" i="46"/>
  <c r="H262" i="46"/>
  <c r="I262" i="46"/>
  <c r="J262" i="46"/>
  <c r="K262" i="46"/>
  <c r="M262" i="46"/>
  <c r="N262" i="46"/>
  <c r="Q262" i="46"/>
  <c r="C263" i="46"/>
  <c r="D263" i="46"/>
  <c r="F263" i="46"/>
  <c r="G263" i="46"/>
  <c r="H263" i="46"/>
  <c r="I263" i="46"/>
  <c r="M263" i="46"/>
  <c r="N263" i="46"/>
  <c r="Q263" i="46"/>
  <c r="C264" i="46"/>
  <c r="D264" i="46"/>
  <c r="F264" i="46"/>
  <c r="G264" i="46"/>
  <c r="H264" i="46"/>
  <c r="I264" i="46"/>
  <c r="J264" i="46"/>
  <c r="K264" i="46"/>
  <c r="M264" i="46"/>
  <c r="N264" i="46"/>
  <c r="Q264" i="46"/>
  <c r="C265" i="46"/>
  <c r="D265" i="46"/>
  <c r="F265" i="46"/>
  <c r="G265" i="46"/>
  <c r="H265" i="46"/>
  <c r="I265" i="46"/>
  <c r="J265" i="46"/>
  <c r="K265" i="46"/>
  <c r="M265" i="46"/>
  <c r="N265" i="46"/>
  <c r="Q265" i="46"/>
  <c r="C266" i="46"/>
  <c r="D266" i="46"/>
  <c r="F266" i="46"/>
  <c r="G266" i="46"/>
  <c r="H266" i="46"/>
  <c r="I266" i="46"/>
  <c r="J266" i="46"/>
  <c r="K266" i="46"/>
  <c r="M266" i="46"/>
  <c r="N266" i="46"/>
  <c r="Q266" i="46"/>
  <c r="C267" i="46"/>
  <c r="D267" i="46"/>
  <c r="F267" i="46"/>
  <c r="G267" i="46"/>
  <c r="H267" i="46"/>
  <c r="I267" i="46"/>
  <c r="J267" i="46"/>
  <c r="K267" i="46"/>
  <c r="Q565" i="33"/>
  <c r="M267" i="46"/>
  <c r="N267" i="46"/>
  <c r="Q267" i="46"/>
  <c r="C268" i="46"/>
  <c r="D268" i="46"/>
  <c r="F268" i="46"/>
  <c r="G268" i="46"/>
  <c r="H268" i="46"/>
  <c r="I268" i="46"/>
  <c r="J268" i="46"/>
  <c r="K268" i="46"/>
  <c r="M268" i="46"/>
  <c r="N268" i="46"/>
  <c r="Q268" i="46"/>
  <c r="C269" i="46"/>
  <c r="D269" i="46"/>
  <c r="F269" i="46"/>
  <c r="G269" i="46"/>
  <c r="H269" i="46"/>
  <c r="I269" i="46"/>
  <c r="J269" i="46"/>
  <c r="K269" i="46"/>
  <c r="M269" i="46"/>
  <c r="N269" i="46"/>
  <c r="Q269" i="46"/>
  <c r="C270" i="46"/>
  <c r="D270" i="46"/>
  <c r="F270" i="46"/>
  <c r="G270" i="46"/>
  <c r="H270" i="46"/>
  <c r="I270" i="46"/>
  <c r="M270" i="46"/>
  <c r="N270" i="46"/>
  <c r="Q270" i="46"/>
  <c r="C271" i="46"/>
  <c r="D271" i="46"/>
  <c r="F271" i="46"/>
  <c r="G271" i="46"/>
  <c r="H271" i="46"/>
  <c r="I271" i="46"/>
  <c r="J271" i="46"/>
  <c r="K271" i="46"/>
  <c r="M271" i="46"/>
  <c r="N271" i="46"/>
  <c r="Q271" i="46"/>
  <c r="C272" i="46"/>
  <c r="D272" i="46"/>
  <c r="F272" i="46"/>
  <c r="G272" i="46"/>
  <c r="H272" i="46"/>
  <c r="I272" i="46"/>
  <c r="J272" i="46"/>
  <c r="K272" i="46"/>
  <c r="M272" i="46"/>
  <c r="N272" i="46"/>
  <c r="Q272" i="46"/>
  <c r="C273" i="46"/>
  <c r="D273" i="46"/>
  <c r="F273" i="46"/>
  <c r="G273" i="46"/>
  <c r="H273" i="46"/>
  <c r="I273" i="46"/>
  <c r="J273" i="46"/>
  <c r="K273" i="46"/>
  <c r="M273" i="46"/>
  <c r="N273" i="46"/>
  <c r="Q273" i="46"/>
  <c r="C274" i="46"/>
  <c r="D274" i="46"/>
  <c r="F274" i="46"/>
  <c r="G274" i="46"/>
  <c r="H274" i="46"/>
  <c r="I274" i="46"/>
  <c r="J274" i="46"/>
  <c r="K274" i="46"/>
  <c r="M274" i="46"/>
  <c r="N274" i="46"/>
  <c r="Q274" i="46"/>
  <c r="C275" i="46"/>
  <c r="D275" i="46"/>
  <c r="F275" i="46"/>
  <c r="G275" i="46"/>
  <c r="H275" i="46"/>
  <c r="I275" i="46"/>
  <c r="J275" i="46"/>
  <c r="K275" i="46"/>
  <c r="M275" i="46"/>
  <c r="N275" i="46"/>
  <c r="Q275" i="46"/>
  <c r="C276" i="46"/>
  <c r="D276" i="46"/>
  <c r="F276" i="46"/>
  <c r="G276" i="46"/>
  <c r="H276" i="46"/>
  <c r="I276" i="46"/>
  <c r="J276" i="46"/>
  <c r="K276" i="46"/>
  <c r="M276" i="46"/>
  <c r="N276" i="46"/>
  <c r="Q276" i="46"/>
  <c r="C277" i="46"/>
  <c r="D277" i="46"/>
  <c r="F277" i="46"/>
  <c r="G277" i="46"/>
  <c r="H277" i="46"/>
  <c r="I277" i="46"/>
  <c r="J277" i="46"/>
  <c r="K277" i="46"/>
  <c r="M277" i="46"/>
  <c r="N277" i="46"/>
  <c r="Q277" i="46"/>
  <c r="C278" i="46"/>
  <c r="D278" i="46"/>
  <c r="F278" i="46"/>
  <c r="G278" i="46"/>
  <c r="H278" i="46"/>
  <c r="I278" i="46"/>
  <c r="J278" i="46"/>
  <c r="K278" i="46"/>
  <c r="M278" i="46"/>
  <c r="N278" i="46"/>
  <c r="Q278" i="46"/>
  <c r="C279" i="46"/>
  <c r="D279" i="46"/>
  <c r="F279" i="46"/>
  <c r="G279" i="46"/>
  <c r="H279" i="46"/>
  <c r="I279" i="46"/>
  <c r="J279" i="46"/>
  <c r="K279" i="46"/>
  <c r="M279" i="46"/>
  <c r="N279" i="46"/>
  <c r="Q279" i="46"/>
  <c r="C280" i="46"/>
  <c r="D280" i="46"/>
  <c r="F280" i="46"/>
  <c r="G280" i="46"/>
  <c r="H280" i="46"/>
  <c r="I280" i="46"/>
  <c r="J280" i="46"/>
  <c r="K280" i="46"/>
  <c r="M280" i="46"/>
  <c r="N280" i="46"/>
  <c r="Q280" i="46"/>
  <c r="C281" i="46"/>
  <c r="D281" i="46"/>
  <c r="F281" i="46"/>
  <c r="G281" i="46"/>
  <c r="H281" i="46"/>
  <c r="I281" i="46"/>
  <c r="J281" i="46"/>
  <c r="K281" i="46"/>
  <c r="M281" i="46"/>
  <c r="N281" i="46"/>
  <c r="Q281" i="46"/>
  <c r="C282" i="46"/>
  <c r="D282" i="46"/>
  <c r="F282" i="46"/>
  <c r="G282" i="46"/>
  <c r="H282" i="46"/>
  <c r="I282" i="46"/>
  <c r="J282" i="46"/>
  <c r="K282" i="46"/>
  <c r="M282" i="46"/>
  <c r="N282" i="46"/>
  <c r="Q282" i="46"/>
  <c r="C283" i="46"/>
  <c r="D283" i="46"/>
  <c r="F283" i="46"/>
  <c r="G283" i="46"/>
  <c r="H283" i="46"/>
  <c r="I283" i="46"/>
  <c r="J283" i="46"/>
  <c r="K283" i="46"/>
  <c r="M283" i="46"/>
  <c r="N283" i="46"/>
  <c r="Q283" i="46"/>
  <c r="C284" i="46"/>
  <c r="D284" i="46"/>
  <c r="F284" i="46"/>
  <c r="G284" i="46"/>
  <c r="H284" i="46"/>
  <c r="I284" i="46"/>
  <c r="M284" i="46"/>
  <c r="N284" i="46"/>
  <c r="Q284" i="46"/>
  <c r="C285" i="46"/>
  <c r="D285" i="46"/>
  <c r="F285" i="46"/>
  <c r="G285" i="46"/>
  <c r="H285" i="46"/>
  <c r="I285" i="46"/>
  <c r="J285" i="46"/>
  <c r="K285" i="46"/>
  <c r="M285" i="46"/>
  <c r="N285" i="46"/>
  <c r="Q285" i="46"/>
  <c r="C286" i="46"/>
  <c r="D286" i="46"/>
  <c r="F286" i="46"/>
  <c r="G286" i="46"/>
  <c r="H286" i="46"/>
  <c r="I286" i="46"/>
  <c r="J286" i="46"/>
  <c r="K286" i="46"/>
  <c r="M286" i="46"/>
  <c r="N286" i="46"/>
  <c r="Q286" i="46"/>
  <c r="C287" i="46"/>
  <c r="D287" i="46"/>
  <c r="F287" i="46"/>
  <c r="G287" i="46"/>
  <c r="H287" i="46"/>
  <c r="I287" i="46"/>
  <c r="M287" i="46"/>
  <c r="N287" i="46"/>
  <c r="Q287" i="46"/>
  <c r="C288" i="46"/>
  <c r="D288" i="46"/>
  <c r="F288" i="46"/>
  <c r="G288" i="46"/>
  <c r="H288" i="46"/>
  <c r="I288" i="46"/>
  <c r="J288" i="46"/>
  <c r="K288" i="46"/>
  <c r="M288" i="46"/>
  <c r="N288" i="46"/>
  <c r="Q288" i="46"/>
  <c r="C289" i="46"/>
  <c r="D289" i="46"/>
  <c r="F289" i="46"/>
  <c r="G289" i="46"/>
  <c r="H289" i="46"/>
  <c r="I289" i="46"/>
  <c r="J289" i="46"/>
  <c r="K289" i="46"/>
  <c r="M289" i="46"/>
  <c r="N289" i="46"/>
  <c r="Q289" i="46"/>
  <c r="C290" i="46"/>
  <c r="D290" i="46"/>
  <c r="F290" i="46"/>
  <c r="G290" i="46"/>
  <c r="H290" i="46"/>
  <c r="I290" i="46"/>
  <c r="J290" i="46"/>
  <c r="K290" i="46"/>
  <c r="M290" i="46"/>
  <c r="N290" i="46"/>
  <c r="Q290" i="46"/>
  <c r="C291" i="46"/>
  <c r="D291" i="46"/>
  <c r="F291" i="46"/>
  <c r="G291" i="46"/>
  <c r="H291" i="46"/>
  <c r="I291" i="46"/>
  <c r="J291" i="46"/>
  <c r="K291" i="46"/>
  <c r="M291" i="46"/>
  <c r="N291" i="46"/>
  <c r="Q291" i="46"/>
  <c r="C292" i="46"/>
  <c r="D292" i="46"/>
  <c r="F292" i="46"/>
  <c r="G292" i="46"/>
  <c r="H292" i="46"/>
  <c r="I292" i="46"/>
  <c r="J292" i="46"/>
  <c r="K292" i="46"/>
  <c r="M292" i="46"/>
  <c r="N292" i="46"/>
  <c r="Q292" i="46"/>
  <c r="C293" i="46"/>
  <c r="D293" i="46"/>
  <c r="F293" i="46"/>
  <c r="G293" i="46"/>
  <c r="H293" i="46"/>
  <c r="I293" i="46"/>
  <c r="J293" i="46"/>
  <c r="K293" i="46"/>
  <c r="M293" i="46"/>
  <c r="N293" i="46"/>
  <c r="Q293" i="46"/>
  <c r="C294" i="46"/>
  <c r="D294" i="46"/>
  <c r="F294" i="46"/>
  <c r="G294" i="46"/>
  <c r="H294" i="46"/>
  <c r="I294" i="46"/>
  <c r="J294" i="46"/>
  <c r="K294" i="46"/>
  <c r="M294" i="46"/>
  <c r="N294" i="46"/>
  <c r="Q294" i="46"/>
  <c r="C295" i="46"/>
  <c r="D295" i="46"/>
  <c r="F295" i="46"/>
  <c r="G295" i="46"/>
  <c r="H295" i="46"/>
  <c r="I295" i="46"/>
  <c r="J295" i="46"/>
  <c r="K295" i="46"/>
  <c r="M295" i="46"/>
  <c r="N295" i="46"/>
  <c r="Q295" i="46"/>
  <c r="C296" i="46"/>
  <c r="D296" i="46"/>
  <c r="F296" i="46"/>
  <c r="G296" i="46"/>
  <c r="H296" i="46"/>
  <c r="I296" i="46"/>
  <c r="J296" i="46"/>
  <c r="K296" i="46"/>
  <c r="M296" i="46"/>
  <c r="N296" i="46"/>
  <c r="Q296" i="46"/>
  <c r="C297" i="46"/>
  <c r="D297" i="46"/>
  <c r="F297" i="46"/>
  <c r="G297" i="46"/>
  <c r="H297" i="46"/>
  <c r="I297" i="46"/>
  <c r="J297" i="46"/>
  <c r="K297" i="46"/>
  <c r="M297" i="46"/>
  <c r="N297" i="46"/>
  <c r="Q297" i="46"/>
  <c r="C298" i="46"/>
  <c r="D298" i="46"/>
  <c r="F298" i="46"/>
  <c r="G298" i="46"/>
  <c r="H298" i="46"/>
  <c r="I298" i="46"/>
  <c r="J298" i="46"/>
  <c r="K298" i="46"/>
  <c r="M298" i="46"/>
  <c r="N298" i="46"/>
  <c r="Q298" i="46"/>
  <c r="C299" i="46"/>
  <c r="D299" i="46"/>
  <c r="F299" i="46"/>
  <c r="G299" i="46"/>
  <c r="H299" i="46"/>
  <c r="I299" i="46"/>
  <c r="J299" i="46"/>
  <c r="K299" i="46"/>
  <c r="M299" i="46"/>
  <c r="N299" i="46"/>
  <c r="Q299" i="46"/>
  <c r="C300" i="46"/>
  <c r="D300" i="46"/>
  <c r="F300" i="46"/>
  <c r="G300" i="46"/>
  <c r="H300" i="46"/>
  <c r="I300" i="46"/>
  <c r="J300" i="46"/>
  <c r="K300" i="46"/>
  <c r="M300" i="46"/>
  <c r="N300" i="46"/>
  <c r="Q300" i="46"/>
  <c r="C301" i="46"/>
  <c r="D301" i="46"/>
  <c r="F301" i="46"/>
  <c r="G301" i="46"/>
  <c r="H301" i="46"/>
  <c r="I301" i="46"/>
  <c r="M301" i="46"/>
  <c r="N301" i="46"/>
  <c r="Q301" i="46"/>
  <c r="C302" i="46"/>
  <c r="D302" i="46"/>
  <c r="F302" i="46"/>
  <c r="G302" i="46"/>
  <c r="H302" i="46"/>
  <c r="I302" i="46"/>
  <c r="J302" i="46"/>
  <c r="K302" i="46"/>
  <c r="M302" i="46"/>
  <c r="N302" i="46"/>
  <c r="Q302" i="46"/>
  <c r="C303" i="46"/>
  <c r="D303" i="46"/>
  <c r="F303" i="46"/>
  <c r="G303" i="46"/>
  <c r="H303" i="46"/>
  <c r="I303" i="46"/>
  <c r="J303" i="46"/>
  <c r="K303" i="46"/>
  <c r="M303" i="46"/>
  <c r="N303" i="46"/>
  <c r="Q303" i="46"/>
  <c r="C304" i="46"/>
  <c r="D304" i="46"/>
  <c r="F304" i="46"/>
  <c r="G304" i="46"/>
  <c r="H304" i="46"/>
  <c r="I304" i="46"/>
  <c r="J304" i="46"/>
  <c r="K304" i="46"/>
  <c r="M304" i="46"/>
  <c r="N304" i="46"/>
  <c r="Q304" i="46"/>
  <c r="C305" i="46"/>
  <c r="D305" i="46"/>
  <c r="F305" i="46"/>
  <c r="G305" i="46"/>
  <c r="H305" i="46"/>
  <c r="I305" i="46"/>
  <c r="J305" i="46"/>
  <c r="K305" i="46"/>
  <c r="M305" i="46"/>
  <c r="N305" i="46"/>
  <c r="Q305" i="46"/>
  <c r="C306" i="46"/>
  <c r="D306" i="46"/>
  <c r="F306" i="46"/>
  <c r="G306" i="46"/>
  <c r="H306" i="46"/>
  <c r="I306" i="46"/>
  <c r="J306" i="46"/>
  <c r="K306" i="46"/>
  <c r="M306" i="46"/>
  <c r="N306" i="46"/>
  <c r="Q306" i="46"/>
  <c r="C307" i="46"/>
  <c r="D307" i="46"/>
  <c r="F307" i="46"/>
  <c r="G307" i="46"/>
  <c r="H307" i="46"/>
  <c r="I307" i="46"/>
  <c r="J307" i="46"/>
  <c r="K307" i="46"/>
  <c r="M307" i="46"/>
  <c r="N307" i="46"/>
  <c r="Q307" i="46"/>
  <c r="C308" i="46"/>
  <c r="D308" i="46"/>
  <c r="F308" i="46"/>
  <c r="G308" i="46"/>
  <c r="H308" i="46"/>
  <c r="I308" i="46"/>
  <c r="J308" i="46"/>
  <c r="K308" i="46"/>
  <c r="M308" i="46"/>
  <c r="N308" i="46"/>
  <c r="Q308" i="46"/>
  <c r="C309" i="46"/>
  <c r="D309" i="46"/>
  <c r="F309" i="46"/>
  <c r="G309" i="46"/>
  <c r="H309" i="46"/>
  <c r="I309" i="46"/>
  <c r="J309" i="46"/>
  <c r="K309" i="46"/>
  <c r="M309" i="46"/>
  <c r="N309" i="46"/>
  <c r="Q309" i="46"/>
  <c r="C310" i="46"/>
  <c r="D310" i="46"/>
  <c r="F310" i="46"/>
  <c r="G310" i="46"/>
  <c r="H310" i="46"/>
  <c r="I310" i="46"/>
  <c r="J310" i="46"/>
  <c r="K310" i="46"/>
  <c r="M310" i="46"/>
  <c r="N310" i="46"/>
  <c r="Q310" i="46"/>
  <c r="C311" i="46"/>
  <c r="D311" i="46"/>
  <c r="F311" i="46"/>
  <c r="G311" i="46"/>
  <c r="H311" i="46"/>
  <c r="I311" i="46"/>
  <c r="J311" i="46"/>
  <c r="K311" i="46"/>
  <c r="M311" i="46"/>
  <c r="N311" i="46"/>
  <c r="Q311" i="46"/>
  <c r="C312" i="46"/>
  <c r="D312" i="46"/>
  <c r="F312" i="46"/>
  <c r="G312" i="46"/>
  <c r="H312" i="46"/>
  <c r="I312" i="46"/>
  <c r="J312" i="46"/>
  <c r="K312" i="46"/>
  <c r="M312" i="46"/>
  <c r="N312" i="46"/>
  <c r="Q312" i="46"/>
  <c r="C313" i="46"/>
  <c r="D313" i="46"/>
  <c r="F313" i="46"/>
  <c r="G313" i="46"/>
  <c r="H313" i="46"/>
  <c r="I313" i="46"/>
  <c r="J313" i="46"/>
  <c r="K313" i="46"/>
  <c r="M313" i="46"/>
  <c r="N313" i="46"/>
  <c r="Q313" i="46"/>
  <c r="C314" i="46"/>
  <c r="D314" i="46"/>
  <c r="F314" i="46"/>
  <c r="G314" i="46"/>
  <c r="H314" i="46"/>
  <c r="I314" i="46"/>
  <c r="J314" i="46"/>
  <c r="K314" i="46"/>
  <c r="M314" i="46"/>
  <c r="N314" i="46"/>
  <c r="Q314" i="46"/>
  <c r="C315" i="46"/>
  <c r="D315" i="46"/>
  <c r="F315" i="46"/>
  <c r="G315" i="46"/>
  <c r="H315" i="46"/>
  <c r="I315" i="46"/>
  <c r="J315" i="46"/>
  <c r="K315" i="46"/>
  <c r="E145" i="33"/>
  <c r="M315" i="46"/>
  <c r="N315" i="46"/>
  <c r="Q315" i="46"/>
  <c r="C316" i="46"/>
  <c r="D316" i="46"/>
  <c r="F316" i="46"/>
  <c r="G316" i="46"/>
  <c r="H316" i="46"/>
  <c r="I316" i="46"/>
  <c r="J316" i="46"/>
  <c r="K316" i="46"/>
  <c r="M316" i="46"/>
  <c r="N316" i="46"/>
  <c r="Q316" i="46"/>
  <c r="C317" i="46"/>
  <c r="D317" i="46"/>
  <c r="F317" i="46"/>
  <c r="G317" i="46"/>
  <c r="H317" i="46"/>
  <c r="I317" i="46"/>
  <c r="M317" i="46"/>
  <c r="N317" i="46"/>
  <c r="Q317" i="46"/>
  <c r="C318" i="46"/>
  <c r="D318" i="46"/>
  <c r="F318" i="46"/>
  <c r="G318" i="46"/>
  <c r="H318" i="46"/>
  <c r="I318" i="46"/>
  <c r="J318" i="46"/>
  <c r="K318" i="46"/>
  <c r="M318" i="46"/>
  <c r="N318" i="46"/>
  <c r="Q318" i="46"/>
  <c r="C319" i="46"/>
  <c r="D319" i="46"/>
  <c r="F319" i="46"/>
  <c r="G319" i="46"/>
  <c r="H319" i="46"/>
  <c r="I319" i="46"/>
  <c r="J319" i="46"/>
  <c r="K319" i="46"/>
  <c r="M319" i="46"/>
  <c r="N319" i="46"/>
  <c r="Q319" i="46"/>
  <c r="C320" i="46"/>
  <c r="D320" i="46"/>
  <c r="F320" i="46"/>
  <c r="G320" i="46"/>
  <c r="H320" i="46"/>
  <c r="I320" i="46"/>
  <c r="J320" i="46"/>
  <c r="K320" i="46"/>
  <c r="M320" i="46"/>
  <c r="N320" i="46"/>
  <c r="Q320" i="46"/>
  <c r="C321" i="46"/>
  <c r="D321" i="46"/>
  <c r="F321" i="46"/>
  <c r="G321" i="46"/>
  <c r="H321" i="46"/>
  <c r="I321" i="46"/>
  <c r="J321" i="46"/>
  <c r="K321" i="46"/>
  <c r="M321" i="46"/>
  <c r="N321" i="46"/>
  <c r="Q321" i="46"/>
  <c r="C322" i="46"/>
  <c r="D322" i="46"/>
  <c r="F322" i="46"/>
  <c r="G322" i="46"/>
  <c r="H322" i="46"/>
  <c r="I322" i="46"/>
  <c r="J322" i="46"/>
  <c r="K322" i="46"/>
  <c r="M322" i="46"/>
  <c r="N322" i="46"/>
  <c r="Q322" i="46"/>
  <c r="C323" i="46"/>
  <c r="D323" i="46"/>
  <c r="F323" i="46"/>
  <c r="G323" i="46"/>
  <c r="H323" i="46"/>
  <c r="I323" i="46"/>
  <c r="J323" i="46"/>
  <c r="K323" i="46"/>
  <c r="M323" i="46"/>
  <c r="N323" i="46"/>
  <c r="Q323" i="46"/>
  <c r="C324" i="46"/>
  <c r="D324" i="46"/>
  <c r="F324" i="46"/>
  <c r="G324" i="46"/>
  <c r="H324" i="46"/>
  <c r="I324" i="46"/>
  <c r="J324" i="46"/>
  <c r="K324" i="46"/>
  <c r="M324" i="46"/>
  <c r="N324" i="46"/>
  <c r="Q324" i="46"/>
  <c r="C325" i="46"/>
  <c r="D325" i="46"/>
  <c r="F325" i="46"/>
  <c r="G325" i="46"/>
  <c r="H325" i="46"/>
  <c r="I325" i="46"/>
  <c r="J325" i="46"/>
  <c r="K325" i="46"/>
  <c r="M325" i="46"/>
  <c r="N325" i="46"/>
  <c r="Q325" i="46"/>
  <c r="C326" i="46"/>
  <c r="D326" i="46"/>
  <c r="F326" i="46"/>
  <c r="G326" i="46"/>
  <c r="H326" i="46"/>
  <c r="I326" i="46"/>
  <c r="J326" i="46"/>
  <c r="K326" i="46"/>
  <c r="M326" i="46"/>
  <c r="N326" i="46"/>
  <c r="Q326" i="46"/>
  <c r="C327" i="46"/>
  <c r="D327" i="46"/>
  <c r="F327" i="46"/>
  <c r="G327" i="46"/>
  <c r="H327" i="46"/>
  <c r="I327" i="46"/>
  <c r="C328" i="46"/>
  <c r="D328" i="46"/>
  <c r="F328" i="46"/>
  <c r="G328" i="46"/>
  <c r="H328" i="46"/>
  <c r="I328" i="46"/>
  <c r="C329" i="46"/>
  <c r="D329" i="46"/>
  <c r="F329" i="46"/>
  <c r="G329" i="46"/>
  <c r="H329" i="46"/>
  <c r="I329" i="46"/>
  <c r="C330" i="46"/>
  <c r="D330" i="46"/>
  <c r="F330" i="46"/>
  <c r="G330" i="46"/>
  <c r="H330" i="46"/>
  <c r="I330" i="46"/>
  <c r="C331" i="46"/>
  <c r="D331" i="46"/>
  <c r="F331" i="46"/>
  <c r="G331" i="46"/>
  <c r="H331" i="46"/>
  <c r="I331" i="46"/>
  <c r="C332" i="46"/>
  <c r="D332" i="46"/>
  <c r="F332" i="46"/>
  <c r="G332" i="46"/>
  <c r="H332" i="46"/>
  <c r="I332" i="46"/>
  <c r="C333" i="46"/>
  <c r="D333" i="46"/>
  <c r="F333" i="46"/>
  <c r="G333" i="46"/>
  <c r="H333" i="46"/>
  <c r="I333" i="46"/>
  <c r="C334" i="46"/>
  <c r="D334" i="46"/>
  <c r="F334" i="46"/>
  <c r="G334" i="46"/>
  <c r="H334" i="46"/>
  <c r="I334" i="46"/>
  <c r="C335" i="46"/>
  <c r="D335" i="46"/>
  <c r="F335" i="46"/>
  <c r="G335" i="46"/>
  <c r="H335" i="46"/>
  <c r="I335" i="46"/>
  <c r="C336" i="46"/>
  <c r="D336" i="46"/>
  <c r="F336" i="46"/>
  <c r="G336" i="46"/>
  <c r="H336" i="46"/>
  <c r="I336" i="46"/>
  <c r="C337" i="46"/>
  <c r="D337" i="46"/>
  <c r="F337" i="46"/>
  <c r="G337" i="46"/>
  <c r="H337" i="46"/>
  <c r="I337" i="46"/>
  <c r="C338" i="46"/>
  <c r="D338" i="46"/>
  <c r="F338" i="46"/>
  <c r="G338" i="46"/>
  <c r="H338" i="46"/>
  <c r="I338" i="46"/>
  <c r="C339" i="46"/>
  <c r="D339" i="46"/>
  <c r="F339" i="46"/>
  <c r="G339" i="46"/>
  <c r="H339" i="46"/>
  <c r="I339" i="46"/>
  <c r="C340" i="46"/>
  <c r="D340" i="46"/>
  <c r="F340" i="46"/>
  <c r="G340" i="46"/>
  <c r="H340" i="46"/>
  <c r="I340" i="46"/>
  <c r="C341" i="46"/>
  <c r="D341" i="46"/>
  <c r="F341" i="46"/>
  <c r="G341" i="46"/>
  <c r="H341" i="46"/>
  <c r="I341" i="46"/>
  <c r="C342" i="46"/>
  <c r="D342" i="46"/>
  <c r="F342" i="46"/>
  <c r="G342" i="46"/>
  <c r="H342" i="46"/>
  <c r="I342" i="46"/>
  <c r="C343" i="46"/>
  <c r="D343" i="46"/>
  <c r="F343" i="46"/>
  <c r="G343" i="46"/>
  <c r="H343" i="46"/>
  <c r="I343" i="46"/>
  <c r="C344" i="46"/>
  <c r="D344" i="46"/>
  <c r="F344" i="46"/>
  <c r="G344" i="46"/>
  <c r="H344" i="46"/>
  <c r="I344" i="46"/>
  <c r="C345" i="46"/>
  <c r="D345" i="46"/>
  <c r="F345" i="46"/>
  <c r="G345" i="46"/>
  <c r="H345" i="46"/>
  <c r="I345" i="46"/>
  <c r="C346" i="46"/>
  <c r="D346" i="46"/>
  <c r="F346" i="46"/>
  <c r="G346" i="46"/>
  <c r="H346" i="46"/>
  <c r="I346" i="46"/>
  <c r="C347" i="46"/>
  <c r="D347" i="46"/>
  <c r="F347" i="46"/>
  <c r="G347" i="46"/>
  <c r="H347" i="46"/>
  <c r="I347" i="46"/>
  <c r="C348" i="46"/>
  <c r="D348" i="46"/>
  <c r="F348" i="46"/>
  <c r="G348" i="46"/>
  <c r="H348" i="46"/>
  <c r="I348" i="46"/>
  <c r="C349" i="46"/>
  <c r="D349" i="46"/>
  <c r="F349" i="46"/>
  <c r="G349" i="46"/>
  <c r="H349" i="46"/>
  <c r="I349" i="46"/>
  <c r="C350" i="46"/>
  <c r="D350" i="46"/>
  <c r="F350" i="46"/>
  <c r="G350" i="46"/>
  <c r="H350" i="46"/>
  <c r="I350" i="46"/>
  <c r="C351" i="46"/>
  <c r="D351" i="46"/>
  <c r="F351" i="46"/>
  <c r="G351" i="46"/>
  <c r="H351" i="46"/>
  <c r="I351" i="46"/>
  <c r="C352" i="46"/>
  <c r="D352" i="46"/>
  <c r="F352" i="46"/>
  <c r="G352" i="46"/>
  <c r="H352" i="46"/>
  <c r="I352" i="46"/>
  <c r="C353" i="46"/>
  <c r="D353" i="46"/>
  <c r="F353" i="46"/>
  <c r="G353" i="46"/>
  <c r="H353" i="46"/>
  <c r="I353" i="46"/>
  <c r="C354" i="46"/>
  <c r="D354" i="46"/>
  <c r="F354" i="46"/>
  <c r="G354" i="46"/>
  <c r="H354" i="46"/>
  <c r="I354" i="46"/>
  <c r="C355" i="46"/>
  <c r="D355" i="46"/>
  <c r="F355" i="46"/>
  <c r="G355" i="46"/>
  <c r="H355" i="46"/>
  <c r="I355" i="46"/>
  <c r="C356" i="46"/>
  <c r="D356" i="46"/>
  <c r="F356" i="46"/>
  <c r="G356" i="46"/>
  <c r="H356" i="46"/>
  <c r="I356" i="46"/>
  <c r="C357" i="46"/>
  <c r="D357" i="46"/>
  <c r="F357" i="46"/>
  <c r="G357" i="46"/>
  <c r="H357" i="46"/>
  <c r="I357" i="46"/>
  <c r="C358" i="46"/>
  <c r="D358" i="46"/>
  <c r="F358" i="46"/>
  <c r="G358" i="46"/>
  <c r="H358" i="46"/>
  <c r="I358" i="46"/>
  <c r="C359" i="46"/>
  <c r="D359" i="46"/>
  <c r="F359" i="46"/>
  <c r="G359" i="46"/>
  <c r="H359" i="46"/>
  <c r="I359" i="46"/>
  <c r="C360" i="46"/>
  <c r="D360" i="46"/>
  <c r="F360" i="46"/>
  <c r="G360" i="46"/>
  <c r="H360" i="46"/>
  <c r="I360" i="46"/>
  <c r="C361" i="46"/>
  <c r="D361" i="46"/>
  <c r="F361" i="46"/>
  <c r="G361" i="46"/>
  <c r="H361" i="46"/>
  <c r="I361" i="46"/>
  <c r="C362" i="46"/>
  <c r="D362" i="46"/>
  <c r="F362" i="46"/>
  <c r="G362" i="46"/>
  <c r="H362" i="46"/>
  <c r="I362" i="46"/>
  <c r="C363" i="46"/>
  <c r="D363" i="46"/>
  <c r="F363" i="46"/>
  <c r="G363" i="46"/>
  <c r="H363" i="46"/>
  <c r="I363" i="46"/>
  <c r="C364" i="46"/>
  <c r="D364" i="46"/>
  <c r="F364" i="46"/>
  <c r="G364" i="46"/>
  <c r="H364" i="46"/>
  <c r="I364" i="46"/>
  <c r="C365" i="46"/>
  <c r="D365" i="46"/>
  <c r="F365" i="46"/>
  <c r="G365" i="46"/>
  <c r="H365" i="46"/>
  <c r="I365" i="46"/>
  <c r="C366" i="46"/>
  <c r="D366" i="46"/>
  <c r="F366" i="46"/>
  <c r="G366" i="46"/>
  <c r="H366" i="46"/>
  <c r="I366" i="46"/>
  <c r="C367" i="46"/>
  <c r="D367" i="46"/>
  <c r="F367" i="46"/>
  <c r="G367" i="46"/>
  <c r="H367" i="46"/>
  <c r="I367" i="46"/>
  <c r="C368" i="46"/>
  <c r="D368" i="46"/>
  <c r="F368" i="46"/>
  <c r="G368" i="46"/>
  <c r="H368" i="46"/>
  <c r="I368" i="46"/>
  <c r="C369" i="46"/>
  <c r="D369" i="46"/>
  <c r="F369" i="46"/>
  <c r="G369" i="46"/>
  <c r="H369" i="46"/>
  <c r="I369" i="46"/>
  <c r="C370" i="46"/>
  <c r="D370" i="46"/>
  <c r="F370" i="46"/>
  <c r="G370" i="46"/>
  <c r="H370" i="46"/>
  <c r="I370" i="46"/>
  <c r="C371" i="46"/>
  <c r="D371" i="46"/>
  <c r="F371" i="46"/>
  <c r="G371" i="46"/>
  <c r="H371" i="46"/>
  <c r="I371" i="46"/>
  <c r="C372" i="46"/>
  <c r="D372" i="46"/>
  <c r="F372" i="46"/>
  <c r="G372" i="46"/>
  <c r="H372" i="46"/>
  <c r="I372" i="46"/>
  <c r="C373" i="46"/>
  <c r="D373" i="46"/>
  <c r="F373" i="46"/>
  <c r="G373" i="46"/>
  <c r="H373" i="46"/>
  <c r="I373" i="46"/>
  <c r="C374" i="46"/>
  <c r="D374" i="46"/>
  <c r="F374" i="46"/>
  <c r="G374" i="46"/>
  <c r="H374" i="46"/>
  <c r="I374" i="46"/>
  <c r="C375" i="46"/>
  <c r="D375" i="46"/>
  <c r="F375" i="46"/>
  <c r="G375" i="46"/>
  <c r="H375" i="46"/>
  <c r="I375" i="46"/>
  <c r="C376" i="46"/>
  <c r="D376" i="46"/>
  <c r="F376" i="46"/>
  <c r="G376" i="46"/>
  <c r="H376" i="46"/>
  <c r="I376" i="46"/>
  <c r="C377" i="46"/>
  <c r="D377" i="46"/>
  <c r="F377" i="46"/>
  <c r="G377" i="46"/>
  <c r="H377" i="46"/>
  <c r="I377" i="46"/>
  <c r="C378" i="46"/>
  <c r="D378" i="46"/>
  <c r="F378" i="46"/>
  <c r="G378" i="46"/>
  <c r="H378" i="46"/>
  <c r="I378" i="46"/>
  <c r="C379" i="46"/>
  <c r="D379" i="46"/>
  <c r="F379" i="46"/>
  <c r="G379" i="46"/>
  <c r="H379" i="46"/>
  <c r="I379" i="46"/>
  <c r="C380" i="46"/>
  <c r="D380" i="46"/>
  <c r="F380" i="46"/>
  <c r="G380" i="46"/>
  <c r="H380" i="46"/>
  <c r="I380" i="46"/>
  <c r="C381" i="46"/>
  <c r="D381" i="46"/>
  <c r="F381" i="46"/>
  <c r="G381" i="46"/>
  <c r="H381" i="46"/>
  <c r="I381" i="46"/>
  <c r="C382" i="46"/>
  <c r="D382" i="46"/>
  <c r="F382" i="46"/>
  <c r="G382" i="46"/>
  <c r="H382" i="46"/>
  <c r="I382" i="46"/>
  <c r="C383" i="46"/>
  <c r="D383" i="46"/>
  <c r="F383" i="46"/>
  <c r="G383" i="46"/>
  <c r="H383" i="46"/>
  <c r="I383" i="46"/>
  <c r="C384" i="46"/>
  <c r="D384" i="46"/>
  <c r="F384" i="46"/>
  <c r="G384" i="46"/>
  <c r="H384" i="46"/>
  <c r="I384" i="46"/>
  <c r="C385" i="46"/>
  <c r="D385" i="46"/>
  <c r="F385" i="46"/>
  <c r="G385" i="46"/>
  <c r="H385" i="46"/>
  <c r="I385" i="46"/>
  <c r="C386" i="46"/>
  <c r="D386" i="46"/>
  <c r="F386" i="46"/>
  <c r="G386" i="46"/>
  <c r="H386" i="46"/>
  <c r="I386" i="46"/>
  <c r="C387" i="46"/>
  <c r="D387" i="46"/>
  <c r="F387" i="46"/>
  <c r="G387" i="46"/>
  <c r="H387" i="46"/>
  <c r="I387" i="46"/>
  <c r="C388" i="46"/>
  <c r="D388" i="46"/>
  <c r="F388" i="46"/>
  <c r="G388" i="46"/>
  <c r="H388" i="46"/>
  <c r="I388" i="46"/>
  <c r="C389" i="46"/>
  <c r="D389" i="46"/>
  <c r="F389" i="46"/>
  <c r="G389" i="46"/>
  <c r="H389" i="46"/>
  <c r="I389" i="46"/>
  <c r="C390" i="46"/>
  <c r="D390" i="46"/>
  <c r="F390" i="46"/>
  <c r="G390" i="46"/>
  <c r="H390" i="46"/>
  <c r="I390" i="46"/>
  <c r="C391" i="46"/>
  <c r="D391" i="46"/>
  <c r="F391" i="46"/>
  <c r="G391" i="46"/>
  <c r="H391" i="46"/>
  <c r="I391" i="46"/>
  <c r="C392" i="46"/>
  <c r="D392" i="46"/>
  <c r="F392" i="46"/>
  <c r="G392" i="46"/>
  <c r="H392" i="46"/>
  <c r="I392" i="46"/>
  <c r="C393" i="46"/>
  <c r="D393" i="46"/>
  <c r="F393" i="46"/>
  <c r="G393" i="46"/>
  <c r="H393" i="46"/>
  <c r="I393" i="46"/>
  <c r="C394" i="46"/>
  <c r="D394" i="46"/>
  <c r="F394" i="46"/>
  <c r="G394" i="46"/>
  <c r="H394" i="46"/>
  <c r="I394" i="46"/>
  <c r="C395" i="46"/>
  <c r="D395" i="46"/>
  <c r="F395" i="46"/>
  <c r="G395" i="46"/>
  <c r="H395" i="46"/>
  <c r="I395" i="46"/>
  <c r="C396" i="46"/>
  <c r="D396" i="46"/>
  <c r="F396" i="46"/>
  <c r="G396" i="46"/>
  <c r="H396" i="46"/>
  <c r="I396" i="46"/>
  <c r="C397" i="46"/>
  <c r="D397" i="46"/>
  <c r="F397" i="46"/>
  <c r="G397" i="46"/>
  <c r="H397" i="46"/>
  <c r="I397" i="46"/>
  <c r="C398" i="46"/>
  <c r="D398" i="46"/>
  <c r="F398" i="46"/>
  <c r="G398" i="46"/>
  <c r="H398" i="46"/>
  <c r="I398" i="46"/>
  <c r="C399" i="46"/>
  <c r="D399" i="46"/>
  <c r="F399" i="46"/>
  <c r="G399" i="46"/>
  <c r="H399" i="46"/>
  <c r="I399" i="46"/>
  <c r="C400" i="46"/>
  <c r="D400" i="46"/>
  <c r="F400" i="46"/>
  <c r="G400" i="46"/>
  <c r="I400" i="46"/>
  <c r="B46" i="46"/>
  <c r="B41" i="46"/>
  <c r="B40" i="46"/>
  <c r="B39" i="46"/>
  <c r="B37" i="46"/>
  <c r="B36" i="46"/>
  <c r="B35" i="46"/>
  <c r="B33" i="46"/>
  <c r="B42" i="46"/>
  <c r="B16" i="46"/>
  <c r="B15" i="46"/>
  <c r="A10" i="46"/>
  <c r="A3" i="46"/>
  <c r="O41" i="35"/>
  <c r="M41" i="35"/>
  <c r="I41" i="35"/>
  <c r="O40" i="35"/>
  <c r="M40" i="35"/>
  <c r="I40" i="35"/>
  <c r="O39" i="35"/>
  <c r="M39" i="35"/>
  <c r="I39" i="35"/>
  <c r="O38" i="35"/>
  <c r="M38" i="35"/>
  <c r="I38" i="35"/>
  <c r="O37" i="35"/>
  <c r="M37" i="35"/>
  <c r="I37" i="35"/>
  <c r="O36" i="35"/>
  <c r="M36" i="35"/>
  <c r="I36" i="35"/>
  <c r="O35" i="35"/>
  <c r="M35" i="35"/>
  <c r="I35" i="35"/>
  <c r="O34" i="35"/>
  <c r="M34" i="35"/>
  <c r="I34" i="35"/>
  <c r="I33" i="35"/>
  <c r="I26" i="35"/>
  <c r="I29" i="35"/>
  <c r="O951" i="33"/>
  <c r="O952" i="33"/>
  <c r="O953" i="33"/>
  <c r="O950" i="33"/>
  <c r="O948" i="33"/>
  <c r="O949" i="33"/>
  <c r="O947" i="33"/>
  <c r="O945" i="33"/>
  <c r="O946" i="33"/>
  <c r="O944" i="33"/>
  <c r="O960" i="33"/>
  <c r="O961" i="33"/>
  <c r="O959" i="33"/>
  <c r="O957" i="33"/>
  <c r="O956" i="33"/>
  <c r="O955" i="33"/>
  <c r="O958" i="33"/>
  <c r="O954" i="33"/>
  <c r="G961" i="33"/>
  <c r="G960" i="33"/>
  <c r="G955" i="33"/>
  <c r="G956" i="33"/>
  <c r="A956" i="33"/>
  <c r="A957" i="33"/>
  <c r="A958" i="33"/>
  <c r="A959" i="33"/>
  <c r="A960" i="33"/>
  <c r="A961" i="33"/>
  <c r="E959" i="33"/>
  <c r="E960" i="33"/>
  <c r="E961" i="33"/>
  <c r="E957" i="33"/>
  <c r="E955" i="33"/>
  <c r="E956" i="33"/>
  <c r="E958" i="33"/>
  <c r="E954" i="33"/>
  <c r="A955" i="33"/>
  <c r="A954" i="33"/>
  <c r="A944" i="33"/>
  <c r="A945" i="33"/>
  <c r="A946" i="33"/>
  <c r="A947" i="33"/>
  <c r="A948" i="33"/>
  <c r="A949" i="33"/>
  <c r="A950" i="33"/>
  <c r="A951" i="33"/>
  <c r="A952" i="33"/>
  <c r="A953" i="33"/>
  <c r="I953" i="33"/>
  <c r="G945" i="33"/>
  <c r="G946" i="33"/>
  <c r="G947" i="33"/>
  <c r="G948" i="33"/>
  <c r="G949" i="33"/>
  <c r="G950" i="33"/>
  <c r="G951" i="33"/>
  <c r="G952" i="33"/>
  <c r="G953" i="33"/>
  <c r="G944" i="33"/>
  <c r="E953" i="33"/>
  <c r="E952" i="33"/>
  <c r="E951" i="33"/>
  <c r="E950" i="33"/>
  <c r="E949" i="33"/>
  <c r="E948" i="33"/>
  <c r="E947" i="33"/>
  <c r="E946" i="33"/>
  <c r="E945" i="33"/>
  <c r="E944" i="33"/>
  <c r="S903" i="33"/>
  <c r="S902" i="33"/>
  <c r="S901" i="33"/>
  <c r="S900" i="33"/>
  <c r="S899" i="33"/>
  <c r="S898" i="33"/>
  <c r="S897" i="33"/>
  <c r="S896" i="33"/>
  <c r="S895" i="33"/>
  <c r="S894" i="33"/>
  <c r="Q900" i="33"/>
  <c r="O900" i="33"/>
  <c r="Q897" i="33"/>
  <c r="O897" i="33"/>
  <c r="Q938" i="33"/>
  <c r="Q937" i="33"/>
  <c r="O941" i="33"/>
  <c r="O942" i="33"/>
  <c r="O943" i="33"/>
  <c r="O940" i="33"/>
  <c r="O938" i="33"/>
  <c r="O939" i="33"/>
  <c r="O937" i="33"/>
  <c r="O935" i="33"/>
  <c r="O936" i="33"/>
  <c r="O934" i="33"/>
  <c r="I936" i="33"/>
  <c r="I937" i="33"/>
  <c r="A934" i="33"/>
  <c r="A935" i="33"/>
  <c r="A936" i="33"/>
  <c r="A937" i="33"/>
  <c r="A938" i="33"/>
  <c r="A939" i="33"/>
  <c r="A940" i="33"/>
  <c r="A941" i="33"/>
  <c r="A942" i="33"/>
  <c r="A943" i="33"/>
  <c r="E943" i="33"/>
  <c r="E942" i="33"/>
  <c r="E941" i="33"/>
  <c r="E940" i="33"/>
  <c r="E939" i="33"/>
  <c r="E938" i="33"/>
  <c r="E937" i="33"/>
  <c r="E936" i="33"/>
  <c r="E935" i="33"/>
  <c r="E934" i="33"/>
  <c r="G943" i="33"/>
  <c r="G942" i="33"/>
  <c r="G941" i="33"/>
  <c r="G940" i="33"/>
  <c r="G939" i="33"/>
  <c r="G938" i="33"/>
  <c r="G937" i="33"/>
  <c r="G936" i="33"/>
  <c r="G935" i="33"/>
  <c r="G934" i="33"/>
  <c r="A924" i="33"/>
  <c r="A925" i="33"/>
  <c r="A926" i="33"/>
  <c r="A927" i="33"/>
  <c r="A928" i="33"/>
  <c r="A929" i="33"/>
  <c r="A930" i="33"/>
  <c r="A931" i="33"/>
  <c r="A932" i="33"/>
  <c r="A933" i="33"/>
  <c r="O933" i="33"/>
  <c r="O932" i="33"/>
  <c r="O931" i="33"/>
  <c r="O930" i="33"/>
  <c r="O926" i="33"/>
  <c r="O925" i="33"/>
  <c r="I925" i="33"/>
  <c r="I926" i="33"/>
  <c r="I927" i="33"/>
  <c r="I928" i="33"/>
  <c r="I929" i="33"/>
  <c r="I930" i="33"/>
  <c r="I931" i="33"/>
  <c r="I932" i="33"/>
  <c r="I933" i="33"/>
  <c r="I924" i="33"/>
  <c r="G930" i="33"/>
  <c r="G929" i="33"/>
  <c r="G928" i="33"/>
  <c r="G927" i="33"/>
  <c r="G926" i="33"/>
  <c r="G925" i="33"/>
  <c r="G924" i="33"/>
  <c r="E932" i="33"/>
  <c r="E931" i="33"/>
  <c r="E929" i="33"/>
  <c r="E928" i="33"/>
  <c r="E927" i="33"/>
  <c r="E926" i="33"/>
  <c r="E925" i="33"/>
  <c r="E924" i="33"/>
  <c r="Q917" i="33"/>
  <c r="Q920" i="33"/>
  <c r="O920" i="33"/>
  <c r="O917" i="33"/>
  <c r="Q921" i="33"/>
  <c r="Q922" i="33"/>
  <c r="Q923" i="33"/>
  <c r="Q918" i="33"/>
  <c r="Q919" i="33"/>
  <c r="O918" i="33"/>
  <c r="O919" i="33"/>
  <c r="Q915" i="33"/>
  <c r="Q916" i="33"/>
  <c r="O915" i="33"/>
  <c r="O916" i="33"/>
  <c r="O914" i="33"/>
  <c r="I915" i="33"/>
  <c r="I916" i="33"/>
  <c r="I917" i="33"/>
  <c r="I918" i="33"/>
  <c r="I919" i="33"/>
  <c r="I920" i="33"/>
  <c r="I921" i="33"/>
  <c r="I922" i="33"/>
  <c r="I923" i="33"/>
  <c r="I914" i="33"/>
  <c r="P14" i="34"/>
  <c r="P15" i="34"/>
  <c r="P16" i="34"/>
  <c r="A914" i="33"/>
  <c r="A915" i="33"/>
  <c r="A916" i="33"/>
  <c r="A917" i="33"/>
  <c r="A918" i="33"/>
  <c r="A919" i="33"/>
  <c r="A920" i="33"/>
  <c r="A921" i="33"/>
  <c r="A922" i="33"/>
  <c r="A923" i="33"/>
  <c r="G923" i="33"/>
  <c r="G922" i="33"/>
  <c r="G921" i="33"/>
  <c r="G920" i="33"/>
  <c r="G919" i="33"/>
  <c r="G918" i="33"/>
  <c r="G917" i="33"/>
  <c r="G916" i="33"/>
  <c r="G915" i="33"/>
  <c r="G914" i="33"/>
  <c r="E920" i="33"/>
  <c r="E916" i="33"/>
  <c r="E915" i="33"/>
  <c r="E914" i="33"/>
  <c r="O911" i="33"/>
  <c r="O912" i="33"/>
  <c r="O913" i="33"/>
  <c r="O910" i="33"/>
  <c r="O906" i="33"/>
  <c r="O904" i="33"/>
  <c r="G911" i="33"/>
  <c r="G912" i="33"/>
  <c r="A904" i="33"/>
  <c r="A905" i="33"/>
  <c r="A906" i="33"/>
  <c r="A907" i="33"/>
  <c r="A908" i="33"/>
  <c r="A909" i="33"/>
  <c r="A910" i="33"/>
  <c r="A911" i="33"/>
  <c r="A912" i="33"/>
  <c r="A913" i="33"/>
  <c r="E911" i="33"/>
  <c r="E912" i="33"/>
  <c r="E913" i="33"/>
  <c r="E910" i="33"/>
  <c r="E908" i="33"/>
  <c r="E909" i="33"/>
  <c r="E907" i="33"/>
  <c r="E905" i="33"/>
  <c r="E906" i="33"/>
  <c r="E904" i="33"/>
  <c r="A5" i="30"/>
  <c r="C5" i="30"/>
  <c r="E5" i="30"/>
  <c r="C23" i="30"/>
  <c r="L4" i="34"/>
  <c r="Q898" i="33"/>
  <c r="Q899" i="33"/>
  <c r="Q895" i="33"/>
  <c r="Q896" i="33"/>
  <c r="Q894" i="33"/>
  <c r="O903" i="33"/>
  <c r="O902" i="33"/>
  <c r="O901" i="33"/>
  <c r="O899" i="33"/>
  <c r="O898" i="33"/>
  <c r="O896" i="33"/>
  <c r="O895" i="33"/>
  <c r="O894" i="33"/>
  <c r="G901" i="33"/>
  <c r="G902" i="33"/>
  <c r="G903" i="33"/>
  <c r="G900" i="33"/>
  <c r="G898" i="33"/>
  <c r="G899" i="33"/>
  <c r="G897" i="33"/>
  <c r="G895" i="33"/>
  <c r="G896" i="33"/>
  <c r="G894" i="33"/>
  <c r="A894" i="33"/>
  <c r="A895" i="33"/>
  <c r="A896" i="33"/>
  <c r="A897" i="33"/>
  <c r="A898" i="33"/>
  <c r="A899" i="33"/>
  <c r="A900" i="33"/>
  <c r="A901" i="33"/>
  <c r="A902" i="33"/>
  <c r="A903" i="33"/>
  <c r="E903" i="33"/>
  <c r="E902" i="33"/>
  <c r="E901" i="33"/>
  <c r="E900" i="33"/>
  <c r="E899" i="33"/>
  <c r="E898" i="33"/>
  <c r="E897" i="33"/>
  <c r="E896" i="33"/>
  <c r="E895" i="33"/>
  <c r="E894" i="33"/>
  <c r="Q891" i="33"/>
  <c r="Q892" i="33"/>
  <c r="Q893" i="33"/>
  <c r="Q890" i="33"/>
  <c r="Q888" i="33"/>
  <c r="Q889" i="33"/>
  <c r="Q887" i="33"/>
  <c r="Q885" i="33"/>
  <c r="Q886" i="33"/>
  <c r="Q884" i="33"/>
  <c r="O891" i="33"/>
  <c r="O892" i="33"/>
  <c r="O893" i="33"/>
  <c r="O890" i="33"/>
  <c r="O888" i="33"/>
  <c r="K893" i="33"/>
  <c r="K892" i="33"/>
  <c r="K891" i="33"/>
  <c r="K890" i="33"/>
  <c r="K889" i="33"/>
  <c r="K888" i="33"/>
  <c r="K887" i="33"/>
  <c r="K886" i="33"/>
  <c r="K885" i="33"/>
  <c r="K884" i="33"/>
  <c r="I893" i="33"/>
  <c r="I892" i="33"/>
  <c r="I891" i="33"/>
  <c r="I890" i="33"/>
  <c r="I889" i="33"/>
  <c r="I888" i="33"/>
  <c r="I887" i="33"/>
  <c r="I886" i="33"/>
  <c r="I885" i="33"/>
  <c r="I884" i="33"/>
  <c r="G884" i="33"/>
  <c r="G893" i="33"/>
  <c r="G892" i="33"/>
  <c r="G891" i="33"/>
  <c r="G890" i="33"/>
  <c r="G889" i="33"/>
  <c r="G888" i="33"/>
  <c r="G887" i="33"/>
  <c r="G886" i="33"/>
  <c r="G885" i="33"/>
  <c r="A885" i="33"/>
  <c r="A886" i="33"/>
  <c r="A887" i="33"/>
  <c r="A888" i="33"/>
  <c r="A889" i="33"/>
  <c r="A890" i="33"/>
  <c r="A891" i="33"/>
  <c r="A892" i="33"/>
  <c r="A893" i="33"/>
  <c r="E892" i="33"/>
  <c r="E891" i="33"/>
  <c r="E890" i="33"/>
  <c r="E889" i="33"/>
  <c r="E888" i="33"/>
  <c r="E887" i="33"/>
  <c r="E886" i="33"/>
  <c r="E885" i="33"/>
  <c r="E884" i="33"/>
  <c r="A884" i="33"/>
  <c r="A52" i="30"/>
  <c r="C52" i="30"/>
  <c r="E52" i="30"/>
  <c r="A57" i="30"/>
  <c r="A55" i="30"/>
  <c r="A53" i="30"/>
  <c r="C55" i="30"/>
  <c r="C57" i="30"/>
  <c r="C53" i="30"/>
  <c r="E55" i="30"/>
  <c r="E57" i="30"/>
  <c r="E53" i="30"/>
  <c r="K133" i="4"/>
  <c r="K132" i="4"/>
  <c r="K131" i="4"/>
  <c r="A610" i="33"/>
  <c r="A611" i="33"/>
  <c r="A612" i="33"/>
  <c r="A613" i="33"/>
  <c r="A614" i="33"/>
  <c r="A615" i="33"/>
  <c r="A616" i="33"/>
  <c r="A617" i="33"/>
  <c r="A618" i="33"/>
  <c r="A619" i="33"/>
  <c r="A620" i="33"/>
  <c r="A621" i="33"/>
  <c r="A622" i="33"/>
  <c r="A623" i="33"/>
  <c r="A624" i="33"/>
  <c r="A625" i="33"/>
  <c r="A626" i="33"/>
  <c r="A627" i="33"/>
  <c r="A628" i="33"/>
  <c r="A629" i="33"/>
  <c r="A654" i="33"/>
  <c r="A655" i="33"/>
  <c r="A687" i="33"/>
  <c r="A688" i="33"/>
  <c r="Q629" i="33"/>
  <c r="Q628" i="33"/>
  <c r="Q627" i="33"/>
  <c r="Q626" i="33"/>
  <c r="Q625" i="33"/>
  <c r="Q624" i="33"/>
  <c r="Q623" i="33"/>
  <c r="Q622" i="33"/>
  <c r="Q621" i="33"/>
  <c r="Q620" i="33"/>
  <c r="O627" i="33"/>
  <c r="O628" i="33"/>
  <c r="O629" i="33"/>
  <c r="O626" i="33"/>
  <c r="O624" i="33"/>
  <c r="O625" i="33"/>
  <c r="O623" i="33"/>
  <c r="O621" i="33"/>
  <c r="O622" i="33"/>
  <c r="O620" i="33"/>
  <c r="G627" i="33"/>
  <c r="G628" i="33"/>
  <c r="G629" i="33"/>
  <c r="G626" i="33"/>
  <c r="G624" i="33"/>
  <c r="G625" i="33"/>
  <c r="G623" i="33"/>
  <c r="G621" i="33"/>
  <c r="G622" i="33"/>
  <c r="G620" i="33"/>
  <c r="E629" i="33"/>
  <c r="E628" i="33"/>
  <c r="E627" i="33"/>
  <c r="E626" i="33"/>
  <c r="E625" i="33"/>
  <c r="E624" i="33"/>
  <c r="E623" i="33"/>
  <c r="E622" i="33"/>
  <c r="E621" i="33"/>
  <c r="E620" i="33"/>
  <c r="S619" i="33"/>
  <c r="Q619" i="33"/>
  <c r="Q618" i="33"/>
  <c r="Q617" i="33"/>
  <c r="Q616" i="33"/>
  <c r="Q615" i="33"/>
  <c r="Q614" i="33"/>
  <c r="Q613" i="33"/>
  <c r="Q612" i="33"/>
  <c r="Q611" i="33"/>
  <c r="Q610" i="33"/>
  <c r="O617" i="33"/>
  <c r="O618" i="33"/>
  <c r="O619" i="33"/>
  <c r="O616" i="33"/>
  <c r="O614" i="33"/>
  <c r="O615" i="33"/>
  <c r="O613" i="33"/>
  <c r="O611" i="33"/>
  <c r="O612" i="33"/>
  <c r="O610" i="33"/>
  <c r="M619" i="33"/>
  <c r="K619" i="33"/>
  <c r="I619" i="33"/>
  <c r="I618" i="33"/>
  <c r="I617" i="33"/>
  <c r="I616" i="33"/>
  <c r="I615" i="33"/>
  <c r="I614" i="33"/>
  <c r="I613" i="33"/>
  <c r="I612" i="33"/>
  <c r="I611" i="33"/>
  <c r="I610" i="33"/>
  <c r="G619" i="33"/>
  <c r="G618" i="33"/>
  <c r="G617" i="33"/>
  <c r="G616" i="33"/>
  <c r="G615" i="33"/>
  <c r="G614" i="33"/>
  <c r="G613" i="33"/>
  <c r="G612" i="33"/>
  <c r="G611" i="33"/>
  <c r="G610" i="33"/>
  <c r="E619" i="33"/>
  <c r="E618" i="33"/>
  <c r="E617" i="33"/>
  <c r="E616" i="33"/>
  <c r="E615" i="33"/>
  <c r="E614" i="33"/>
  <c r="E613" i="33"/>
  <c r="E612" i="33"/>
  <c r="E611" i="33"/>
  <c r="E610" i="33"/>
  <c r="Q608" i="33"/>
  <c r="Q607" i="33"/>
  <c r="Q606" i="33"/>
  <c r="Q605" i="33"/>
  <c r="Q604" i="33"/>
  <c r="Q603" i="33"/>
  <c r="Q602" i="33"/>
  <c r="Q601" i="33"/>
  <c r="Q600" i="33"/>
  <c r="Q609" i="33"/>
  <c r="O607" i="33"/>
  <c r="O608" i="33"/>
  <c r="O609" i="33"/>
  <c r="O606" i="33"/>
  <c r="O604" i="33"/>
  <c r="O605" i="33"/>
  <c r="O603" i="33"/>
  <c r="O601" i="33"/>
  <c r="O602" i="33"/>
  <c r="O600" i="33"/>
  <c r="G609" i="33"/>
  <c r="G608" i="33"/>
  <c r="G607" i="33"/>
  <c r="G606" i="33"/>
  <c r="G605" i="33"/>
  <c r="G604" i="33"/>
  <c r="G603" i="33"/>
  <c r="G602" i="33"/>
  <c r="G601" i="33"/>
  <c r="G600" i="33"/>
  <c r="I609" i="33"/>
  <c r="I608" i="33"/>
  <c r="I607" i="33"/>
  <c r="I606" i="33"/>
  <c r="I605" i="33"/>
  <c r="I604" i="33"/>
  <c r="I603" i="33"/>
  <c r="I602" i="33"/>
  <c r="I601" i="33"/>
  <c r="I600" i="33"/>
  <c r="A600" i="33"/>
  <c r="A601" i="33"/>
  <c r="A602" i="33"/>
  <c r="A603" i="33"/>
  <c r="A604" i="33"/>
  <c r="A605" i="33"/>
  <c r="A606" i="33"/>
  <c r="A607" i="33"/>
  <c r="A608" i="33"/>
  <c r="A609" i="33"/>
  <c r="E608" i="33"/>
  <c r="E607" i="33"/>
  <c r="E606" i="33"/>
  <c r="E605" i="33"/>
  <c r="E604" i="33"/>
  <c r="E603" i="33"/>
  <c r="E602" i="33"/>
  <c r="E601" i="33"/>
  <c r="E600" i="33"/>
  <c r="S599" i="33"/>
  <c r="Q599" i="33"/>
  <c r="Q598" i="33"/>
  <c r="Q597" i="33"/>
  <c r="Q596" i="33"/>
  <c r="Q595" i="33"/>
  <c r="Q594" i="33"/>
  <c r="Q593" i="33"/>
  <c r="Q592" i="33"/>
  <c r="Q591" i="33"/>
  <c r="Q590" i="33"/>
  <c r="O597" i="33"/>
  <c r="O598" i="33"/>
  <c r="O599" i="33"/>
  <c r="O596" i="33"/>
  <c r="O594" i="33"/>
  <c r="O595" i="33"/>
  <c r="O593" i="33"/>
  <c r="O591" i="33"/>
  <c r="O592" i="33"/>
  <c r="O590" i="33"/>
  <c r="G599" i="33"/>
  <c r="G598" i="33"/>
  <c r="G597" i="33"/>
  <c r="G596" i="33"/>
  <c r="G595" i="33"/>
  <c r="G594" i="33"/>
  <c r="G593" i="33"/>
  <c r="G592" i="33"/>
  <c r="G591" i="33"/>
  <c r="G590" i="33"/>
  <c r="A590" i="33"/>
  <c r="A591" i="33"/>
  <c r="A592" i="33"/>
  <c r="A593" i="33"/>
  <c r="A594" i="33"/>
  <c r="A595" i="33"/>
  <c r="A596" i="33"/>
  <c r="A597" i="33"/>
  <c r="A598" i="33"/>
  <c r="A599" i="33"/>
  <c r="E599" i="33"/>
  <c r="E598" i="33"/>
  <c r="E597" i="33"/>
  <c r="E596" i="33"/>
  <c r="E595" i="33"/>
  <c r="E594" i="33"/>
  <c r="E593" i="33"/>
  <c r="E592" i="33"/>
  <c r="E591" i="33"/>
  <c r="E590" i="33"/>
  <c r="S589" i="33"/>
  <c r="Q589" i="33"/>
  <c r="Q588" i="33"/>
  <c r="Q587" i="33"/>
  <c r="Q586" i="33"/>
  <c r="Q585" i="33"/>
  <c r="Q584" i="33"/>
  <c r="Q583" i="33"/>
  <c r="Q582" i="33"/>
  <c r="Q581" i="33"/>
  <c r="Q580" i="33"/>
  <c r="O587" i="33"/>
  <c r="O588" i="33"/>
  <c r="O589" i="33"/>
  <c r="O586" i="33"/>
  <c r="O584" i="33"/>
  <c r="O585" i="33"/>
  <c r="O583" i="33"/>
  <c r="O581" i="33"/>
  <c r="O582" i="33"/>
  <c r="O580" i="33"/>
  <c r="I589" i="33"/>
  <c r="G589" i="33"/>
  <c r="I588" i="33"/>
  <c r="I587" i="33"/>
  <c r="I586" i="33"/>
  <c r="I585" i="33"/>
  <c r="I584" i="33"/>
  <c r="I583" i="33"/>
  <c r="I582" i="33"/>
  <c r="I581" i="33"/>
  <c r="I580" i="33"/>
  <c r="G581" i="33"/>
  <c r="G582" i="33"/>
  <c r="G583" i="33"/>
  <c r="G584" i="33"/>
  <c r="G585" i="33"/>
  <c r="G586" i="33"/>
  <c r="G587" i="33"/>
  <c r="G588" i="33"/>
  <c r="G580" i="33"/>
  <c r="A580" i="33"/>
  <c r="A581" i="33"/>
  <c r="A582" i="33"/>
  <c r="A583" i="33"/>
  <c r="A584" i="33"/>
  <c r="A585" i="33"/>
  <c r="A586" i="33"/>
  <c r="A587" i="33"/>
  <c r="A588" i="33"/>
  <c r="A589" i="33"/>
  <c r="E589" i="33"/>
  <c r="E588" i="33"/>
  <c r="E587" i="33"/>
  <c r="E586" i="33"/>
  <c r="E585" i="33"/>
  <c r="E584" i="33"/>
  <c r="E583" i="33"/>
  <c r="E582" i="33"/>
  <c r="E581" i="33"/>
  <c r="E580" i="33"/>
  <c r="Q579" i="33"/>
  <c r="O577" i="33"/>
  <c r="O578" i="33"/>
  <c r="O579" i="33"/>
  <c r="O576" i="33"/>
  <c r="O574" i="33"/>
  <c r="O575" i="33"/>
  <c r="O573" i="33"/>
  <c r="O571" i="33"/>
  <c r="O572" i="33"/>
  <c r="O570" i="33"/>
  <c r="G579" i="33"/>
  <c r="G578" i="33"/>
  <c r="G577" i="33"/>
  <c r="G576" i="33"/>
  <c r="G575" i="33"/>
  <c r="G574" i="33"/>
  <c r="G573" i="33"/>
  <c r="G572" i="33"/>
  <c r="G571" i="33"/>
  <c r="G570" i="33"/>
  <c r="I579" i="33"/>
  <c r="I578" i="33"/>
  <c r="I577" i="33"/>
  <c r="I576" i="33"/>
  <c r="I574" i="33"/>
  <c r="I575" i="33"/>
  <c r="I573" i="33"/>
  <c r="I571" i="33"/>
  <c r="I572" i="33"/>
  <c r="I570" i="33"/>
  <c r="A570" i="33"/>
  <c r="A571" i="33"/>
  <c r="A572" i="33"/>
  <c r="A573" i="33"/>
  <c r="A574" i="33"/>
  <c r="A575" i="33"/>
  <c r="A576" i="33"/>
  <c r="A577" i="33"/>
  <c r="A578" i="33"/>
  <c r="A579" i="33"/>
  <c r="E579" i="33"/>
  <c r="E575" i="33"/>
  <c r="E573" i="33"/>
  <c r="E572" i="33"/>
  <c r="E571" i="33"/>
  <c r="E570" i="33"/>
  <c r="Q567" i="33"/>
  <c r="Q568" i="33"/>
  <c r="Q569" i="33"/>
  <c r="Q566" i="33"/>
  <c r="Q564" i="33"/>
  <c r="O567" i="33"/>
  <c r="O568" i="33"/>
  <c r="O569" i="33"/>
  <c r="O566" i="33"/>
  <c r="O564" i="33"/>
  <c r="O565" i="33"/>
  <c r="O563" i="33"/>
  <c r="O561" i="33"/>
  <c r="O562" i="33"/>
  <c r="O560" i="33"/>
  <c r="G567" i="33"/>
  <c r="G568" i="33"/>
  <c r="G569" i="33"/>
  <c r="G566" i="33"/>
  <c r="G564" i="33"/>
  <c r="G565" i="33"/>
  <c r="G563" i="33"/>
  <c r="G561" i="33"/>
  <c r="G562" i="33"/>
  <c r="G560" i="33"/>
  <c r="E569" i="33"/>
  <c r="A569" i="33"/>
  <c r="E568" i="33"/>
  <c r="A568" i="33"/>
  <c r="E567" i="33"/>
  <c r="A567" i="33"/>
  <c r="E566" i="33"/>
  <c r="A566" i="33"/>
  <c r="E565" i="33"/>
  <c r="A565" i="33"/>
  <c r="E564" i="33"/>
  <c r="A564" i="33"/>
  <c r="E563" i="33"/>
  <c r="A563" i="33"/>
  <c r="E562" i="33"/>
  <c r="A562" i="33"/>
  <c r="E561" i="33"/>
  <c r="A561" i="33"/>
  <c r="E560" i="33"/>
  <c r="A560" i="33"/>
  <c r="G555" i="33"/>
  <c r="G554" i="33"/>
  <c r="G553" i="33"/>
  <c r="G552" i="33"/>
  <c r="G551" i="33"/>
  <c r="G550" i="33"/>
  <c r="G549" i="33"/>
  <c r="G548" i="33"/>
  <c r="G547" i="33"/>
  <c r="G546" i="33"/>
  <c r="O553" i="33"/>
  <c r="O554" i="33"/>
  <c r="O555" i="33"/>
  <c r="O552" i="33"/>
  <c r="O550" i="33"/>
  <c r="O551" i="33"/>
  <c r="O549" i="33"/>
  <c r="O548" i="33"/>
  <c r="O546" i="33"/>
  <c r="A546" i="33"/>
  <c r="A547" i="33"/>
  <c r="A548" i="33"/>
  <c r="A549" i="33"/>
  <c r="A550" i="33"/>
  <c r="A551" i="33"/>
  <c r="A552" i="33"/>
  <c r="A553" i="33"/>
  <c r="A554" i="33"/>
  <c r="A555" i="33"/>
  <c r="E553" i="33"/>
  <c r="E554" i="33"/>
  <c r="E555" i="33"/>
  <c r="E552" i="33"/>
  <c r="E550" i="33"/>
  <c r="E551" i="33"/>
  <c r="E549" i="33"/>
  <c r="E547" i="33"/>
  <c r="E548" i="33"/>
  <c r="E546" i="33"/>
  <c r="Q545" i="33"/>
  <c r="Q544" i="33"/>
  <c r="Q543" i="33"/>
  <c r="Q542" i="33"/>
  <c r="Q541" i="33"/>
  <c r="Q540" i="33"/>
  <c r="Q539" i="33"/>
  <c r="Q538" i="33"/>
  <c r="Q537" i="33"/>
  <c r="Q536" i="33"/>
  <c r="O543" i="33"/>
  <c r="O544" i="33"/>
  <c r="O545" i="33"/>
  <c r="O539" i="33"/>
  <c r="O537" i="33"/>
  <c r="O538" i="33"/>
  <c r="O536" i="33"/>
  <c r="I537" i="33"/>
  <c r="I538" i="33"/>
  <c r="I539" i="33"/>
  <c r="I540" i="33"/>
  <c r="I541" i="33"/>
  <c r="I542" i="33"/>
  <c r="I543" i="33"/>
  <c r="I544" i="33"/>
  <c r="I545" i="33"/>
  <c r="I536" i="33"/>
  <c r="G545" i="33"/>
  <c r="G544" i="33"/>
  <c r="G543" i="33"/>
  <c r="G542" i="33"/>
  <c r="G541" i="33"/>
  <c r="G540" i="33"/>
  <c r="G539" i="33"/>
  <c r="G538" i="33"/>
  <c r="G537" i="33"/>
  <c r="G536" i="33"/>
  <c r="A545" i="33"/>
  <c r="A492" i="33"/>
  <c r="A493" i="33"/>
  <c r="A494" i="33"/>
  <c r="A495" i="33"/>
  <c r="A496" i="33"/>
  <c r="A497" i="33"/>
  <c r="A498" i="33"/>
  <c r="A499" i="33"/>
  <c r="A500" i="33"/>
  <c r="A501" i="33"/>
  <c r="A516" i="33"/>
  <c r="A517" i="33"/>
  <c r="A518" i="33"/>
  <c r="A519" i="33"/>
  <c r="A520" i="33"/>
  <c r="A521" i="33"/>
  <c r="A522" i="33"/>
  <c r="A523" i="33"/>
  <c r="A524" i="33"/>
  <c r="A525" i="33"/>
  <c r="A526" i="33"/>
  <c r="A527" i="33"/>
  <c r="A528" i="33"/>
  <c r="A529" i="33"/>
  <c r="A530" i="33"/>
  <c r="A531" i="33"/>
  <c r="A532" i="33"/>
  <c r="A533" i="33"/>
  <c r="A534" i="33"/>
  <c r="A535" i="33"/>
  <c r="A536" i="33"/>
  <c r="A537" i="33"/>
  <c r="A538" i="33"/>
  <c r="A539" i="33"/>
  <c r="A540" i="33"/>
  <c r="A541" i="33"/>
  <c r="A542" i="33"/>
  <c r="A543" i="33"/>
  <c r="A544" i="33"/>
  <c r="E545" i="33"/>
  <c r="E543" i="33"/>
  <c r="E542" i="33"/>
  <c r="E541" i="33"/>
  <c r="E540" i="33"/>
  <c r="E539" i="33"/>
  <c r="E538" i="33"/>
  <c r="E537" i="33"/>
  <c r="E536" i="33"/>
  <c r="O533" i="33"/>
  <c r="O534" i="33"/>
  <c r="O535" i="33"/>
  <c r="O530" i="33"/>
  <c r="O531" i="33"/>
  <c r="O529" i="33"/>
  <c r="O527" i="33"/>
  <c r="O528" i="33"/>
  <c r="O526" i="33"/>
  <c r="M535" i="33"/>
  <c r="I534" i="33"/>
  <c r="I533" i="33"/>
  <c r="I532" i="33"/>
  <c r="I531" i="33"/>
  <c r="I530" i="33"/>
  <c r="I529" i="33"/>
  <c r="I528" i="33"/>
  <c r="I527" i="33"/>
  <c r="I526" i="33"/>
  <c r="K535" i="33"/>
  <c r="I535" i="33"/>
  <c r="G535" i="33"/>
  <c r="G534" i="33"/>
  <c r="G533" i="33"/>
  <c r="G532" i="33"/>
  <c r="G531" i="33"/>
  <c r="G530" i="33"/>
  <c r="G529" i="33"/>
  <c r="G528" i="33"/>
  <c r="G527" i="33"/>
  <c r="G526" i="33"/>
  <c r="E535" i="33"/>
  <c r="E534" i="33"/>
  <c r="E533" i="33"/>
  <c r="E531" i="33"/>
  <c r="E530" i="33"/>
  <c r="E529" i="33"/>
  <c r="E528" i="33"/>
  <c r="E527" i="33"/>
  <c r="E526" i="33"/>
  <c r="O523" i="33"/>
  <c r="O524" i="33"/>
  <c r="O525" i="33"/>
  <c r="O522" i="33"/>
  <c r="O520" i="33"/>
  <c r="O521" i="33"/>
  <c r="O519" i="33"/>
  <c r="O517" i="33"/>
  <c r="O518" i="33"/>
  <c r="O516" i="33"/>
  <c r="G523" i="33"/>
  <c r="G524" i="33"/>
  <c r="G525" i="33"/>
  <c r="G522" i="33"/>
  <c r="G520" i="33"/>
  <c r="G521" i="33"/>
  <c r="G519" i="33"/>
  <c r="E525" i="33"/>
  <c r="E524" i="33"/>
  <c r="E523" i="33"/>
  <c r="E522" i="33"/>
  <c r="E521" i="33"/>
  <c r="E520" i="33"/>
  <c r="E519" i="33"/>
  <c r="E518" i="33"/>
  <c r="E517" i="33"/>
  <c r="E516" i="33"/>
  <c r="Q501" i="33"/>
  <c r="Q500" i="33"/>
  <c r="Q499" i="33"/>
  <c r="Q498" i="33"/>
  <c r="Q497" i="33"/>
  <c r="Q496" i="33"/>
  <c r="Q495" i="33"/>
  <c r="Q494" i="33"/>
  <c r="Q493" i="33"/>
  <c r="Q492" i="33"/>
  <c r="O499" i="33"/>
  <c r="O500" i="33"/>
  <c r="O501" i="33"/>
  <c r="O498" i="33"/>
  <c r="O496" i="33"/>
  <c r="O497" i="33"/>
  <c r="O495" i="33"/>
  <c r="O493" i="33"/>
  <c r="O494" i="33"/>
  <c r="O492" i="33"/>
  <c r="K501" i="33"/>
  <c r="I500" i="33"/>
  <c r="I499" i="33"/>
  <c r="I498" i="33"/>
  <c r="I497" i="33"/>
  <c r="I496" i="33"/>
  <c r="I495" i="33"/>
  <c r="I494" i="33"/>
  <c r="I493" i="33"/>
  <c r="I492" i="33"/>
  <c r="G441" i="33"/>
  <c r="G440" i="33"/>
  <c r="G439" i="33"/>
  <c r="G438" i="33"/>
  <c r="G437" i="33"/>
  <c r="G436" i="33"/>
  <c r="G435" i="33"/>
  <c r="G434" i="33"/>
  <c r="G433" i="33"/>
  <c r="G432" i="33"/>
  <c r="G431" i="33"/>
  <c r="G430" i="33"/>
  <c r="G429" i="33"/>
  <c r="G428" i="33"/>
  <c r="G427" i="33"/>
  <c r="G426" i="33"/>
  <c r="G425" i="33"/>
  <c r="G424" i="33"/>
  <c r="G423" i="33"/>
  <c r="G422" i="33"/>
  <c r="G421" i="33"/>
  <c r="G419" i="33"/>
  <c r="G420" i="33"/>
  <c r="G418" i="33"/>
  <c r="G416" i="33"/>
  <c r="G417" i="33"/>
  <c r="G415" i="33"/>
  <c r="I501" i="33"/>
  <c r="G501" i="33"/>
  <c r="G500" i="33"/>
  <c r="G499" i="33"/>
  <c r="G498" i="33"/>
  <c r="G497" i="33"/>
  <c r="G495" i="33"/>
  <c r="G494" i="33"/>
  <c r="G493" i="33"/>
  <c r="E501" i="33"/>
  <c r="E500" i="33"/>
  <c r="E499" i="33"/>
  <c r="E498" i="33"/>
  <c r="E497" i="33"/>
  <c r="E496" i="33"/>
  <c r="E495" i="33"/>
  <c r="E494" i="33"/>
  <c r="E493" i="33"/>
  <c r="E492" i="33"/>
  <c r="Q489" i="33"/>
  <c r="Q490" i="33"/>
  <c r="Q491" i="33"/>
  <c r="Q488" i="33"/>
  <c r="Q486" i="33"/>
  <c r="Q484" i="33"/>
  <c r="O489" i="33"/>
  <c r="O490" i="33"/>
  <c r="O491" i="33"/>
  <c r="O488" i="33"/>
  <c r="O486" i="33"/>
  <c r="O487" i="33"/>
  <c r="O485" i="33"/>
  <c r="O483" i="33"/>
  <c r="O484" i="33"/>
  <c r="O482" i="33"/>
  <c r="G489" i="33"/>
  <c r="G490" i="33"/>
  <c r="G491" i="33"/>
  <c r="G488" i="33"/>
  <c r="G486" i="33"/>
  <c r="G487" i="33"/>
  <c r="G485" i="33"/>
  <c r="G483" i="33"/>
  <c r="G484" i="33"/>
  <c r="G482" i="33"/>
  <c r="A482" i="33"/>
  <c r="A483" i="33"/>
  <c r="A484" i="33"/>
  <c r="A485" i="33"/>
  <c r="A486" i="33"/>
  <c r="A487" i="33"/>
  <c r="A488" i="33"/>
  <c r="A489" i="33"/>
  <c r="A490" i="33"/>
  <c r="A491" i="33"/>
  <c r="E491" i="33"/>
  <c r="E490" i="33"/>
  <c r="E489" i="33"/>
  <c r="E488" i="33"/>
  <c r="E487" i="33"/>
  <c r="E483" i="33"/>
  <c r="O478" i="33"/>
  <c r="O480" i="33"/>
  <c r="O481" i="33"/>
  <c r="O479" i="33"/>
  <c r="O475" i="33"/>
  <c r="O474" i="33"/>
  <c r="O472" i="33"/>
  <c r="I481" i="33"/>
  <c r="I477" i="33"/>
  <c r="I475" i="33"/>
  <c r="I474" i="33"/>
  <c r="I473" i="33"/>
  <c r="G481" i="33"/>
  <c r="G480" i="33"/>
  <c r="G479" i="33"/>
  <c r="G478" i="33"/>
  <c r="G477" i="33"/>
  <c r="G476" i="33"/>
  <c r="G475" i="33"/>
  <c r="G474" i="33"/>
  <c r="G473" i="33"/>
  <c r="G472" i="33"/>
  <c r="A472" i="33"/>
  <c r="A473" i="33"/>
  <c r="A474" i="33"/>
  <c r="A475" i="33"/>
  <c r="A476" i="33"/>
  <c r="A477" i="33"/>
  <c r="A478" i="33"/>
  <c r="A479" i="33"/>
  <c r="A480" i="33"/>
  <c r="A481" i="33"/>
  <c r="E472" i="33"/>
  <c r="E481" i="33"/>
  <c r="E480" i="33"/>
  <c r="E477" i="33"/>
  <c r="E476" i="33"/>
  <c r="E475" i="33"/>
  <c r="E474" i="33"/>
  <c r="E473" i="33"/>
  <c r="O469" i="33"/>
  <c r="O466" i="33"/>
  <c r="O467" i="33"/>
  <c r="O465" i="33"/>
  <c r="O463" i="33"/>
  <c r="O464" i="33"/>
  <c r="O462" i="33"/>
  <c r="A463" i="33"/>
  <c r="A464" i="33"/>
  <c r="A465" i="33"/>
  <c r="A466" i="33"/>
  <c r="A467" i="33"/>
  <c r="A468" i="33"/>
  <c r="A469" i="33"/>
  <c r="A470" i="33"/>
  <c r="A471" i="33"/>
  <c r="A462" i="33"/>
  <c r="E471" i="33"/>
  <c r="E470" i="33"/>
  <c r="E469" i="33"/>
  <c r="E468" i="33"/>
  <c r="E467" i="33"/>
  <c r="E463" i="33"/>
  <c r="O95" i="35"/>
  <c r="O94" i="35"/>
  <c r="O93" i="35"/>
  <c r="O92" i="35"/>
  <c r="O91" i="35"/>
  <c r="O90" i="35"/>
  <c r="O89" i="35"/>
  <c r="O88" i="35"/>
  <c r="O87" i="35"/>
  <c r="M74" i="35"/>
  <c r="M71" i="35"/>
  <c r="M77" i="35"/>
  <c r="M76" i="35"/>
  <c r="M75" i="35"/>
  <c r="M73" i="35"/>
  <c r="M72" i="35"/>
  <c r="M70" i="35"/>
  <c r="M69" i="35"/>
  <c r="E77" i="35"/>
  <c r="E73" i="35"/>
  <c r="E72" i="35"/>
  <c r="E71" i="35"/>
  <c r="E70" i="35"/>
  <c r="E69" i="35"/>
  <c r="K77" i="35"/>
  <c r="I77" i="35"/>
  <c r="G77" i="35"/>
  <c r="A77" i="35"/>
  <c r="K76" i="35"/>
  <c r="I76" i="35"/>
  <c r="G76" i="35"/>
  <c r="A76" i="35"/>
  <c r="K75" i="35"/>
  <c r="I75" i="35"/>
  <c r="G75" i="35"/>
  <c r="A75" i="35"/>
  <c r="K74" i="35"/>
  <c r="I74" i="35"/>
  <c r="G74" i="35"/>
  <c r="A74" i="35"/>
  <c r="K73" i="35"/>
  <c r="I73" i="35"/>
  <c r="G73" i="35"/>
  <c r="A73" i="35"/>
  <c r="K72" i="35"/>
  <c r="I72" i="35"/>
  <c r="G72" i="35"/>
  <c r="A72" i="35"/>
  <c r="K71" i="35"/>
  <c r="I71" i="35"/>
  <c r="G71" i="35"/>
  <c r="A71" i="35"/>
  <c r="K70" i="35"/>
  <c r="I70" i="35"/>
  <c r="G70" i="35"/>
  <c r="A70" i="35"/>
  <c r="K69" i="35"/>
  <c r="I69" i="35"/>
  <c r="G69" i="35"/>
  <c r="A69" i="35"/>
  <c r="G65" i="35"/>
  <c r="I65" i="35"/>
  <c r="K65" i="35"/>
  <c r="M68" i="35"/>
  <c r="M67" i="35"/>
  <c r="M66" i="35"/>
  <c r="M65" i="35"/>
  <c r="M64" i="35"/>
  <c r="M63" i="35"/>
  <c r="M62" i="35"/>
  <c r="M61" i="35"/>
  <c r="M60" i="35"/>
  <c r="E68" i="35"/>
  <c r="E67" i="35"/>
  <c r="E66" i="35"/>
  <c r="E65" i="35"/>
  <c r="E64" i="35"/>
  <c r="E63" i="35"/>
  <c r="E62" i="35"/>
  <c r="E61" i="35"/>
  <c r="E60" i="35"/>
  <c r="K68" i="35"/>
  <c r="I68" i="35"/>
  <c r="G68" i="35"/>
  <c r="A68" i="35"/>
  <c r="K67" i="35"/>
  <c r="I67" i="35"/>
  <c r="G67" i="35"/>
  <c r="A67" i="35"/>
  <c r="K66" i="35"/>
  <c r="I66" i="35"/>
  <c r="G66" i="35"/>
  <c r="A66" i="35"/>
  <c r="A65" i="35"/>
  <c r="K64" i="35"/>
  <c r="I64" i="35"/>
  <c r="G64" i="35"/>
  <c r="A64" i="35"/>
  <c r="K63" i="35"/>
  <c r="I63" i="35"/>
  <c r="G63" i="35"/>
  <c r="A63" i="35"/>
  <c r="K62" i="35"/>
  <c r="I62" i="35"/>
  <c r="G62" i="35"/>
  <c r="A62" i="35"/>
  <c r="K61" i="35"/>
  <c r="I61" i="35"/>
  <c r="G61" i="35"/>
  <c r="A61" i="35"/>
  <c r="K60" i="35"/>
  <c r="I60" i="35"/>
  <c r="G60" i="35"/>
  <c r="A60" i="35"/>
  <c r="G59" i="35"/>
  <c r="G58" i="35"/>
  <c r="G57" i="35"/>
  <c r="G56" i="35"/>
  <c r="G55" i="35"/>
  <c r="G54" i="35"/>
  <c r="G53" i="35"/>
  <c r="G52" i="35"/>
  <c r="G51" i="35"/>
  <c r="I59" i="35"/>
  <c r="I58" i="35"/>
  <c r="I57" i="35"/>
  <c r="I56" i="35"/>
  <c r="I55" i="35"/>
  <c r="I54" i="35"/>
  <c r="I53" i="35"/>
  <c r="I52" i="35"/>
  <c r="I51" i="35"/>
  <c r="K59" i="35"/>
  <c r="K58" i="35"/>
  <c r="K57" i="35"/>
  <c r="K56" i="35"/>
  <c r="K55" i="35"/>
  <c r="K54" i="35"/>
  <c r="K53" i="35"/>
  <c r="K52" i="35"/>
  <c r="K51" i="35"/>
  <c r="G93" i="35"/>
  <c r="G94" i="35"/>
  <c r="G95" i="35"/>
  <c r="G92" i="35"/>
  <c r="G90" i="35"/>
  <c r="G91" i="35"/>
  <c r="G89" i="35"/>
  <c r="G88" i="35"/>
  <c r="G87" i="35"/>
  <c r="Q85" i="35"/>
  <c r="Q86" i="35"/>
  <c r="Q84" i="35"/>
  <c r="Q82" i="35"/>
  <c r="Q83" i="35"/>
  <c r="Q81" i="35"/>
  <c r="Q79" i="35"/>
  <c r="Q80" i="35"/>
  <c r="Q78" i="35"/>
  <c r="M87" i="35"/>
  <c r="M88" i="35"/>
  <c r="M89" i="35"/>
  <c r="M90" i="35"/>
  <c r="M91" i="35"/>
  <c r="M92" i="35"/>
  <c r="M93" i="35"/>
  <c r="M94" i="35"/>
  <c r="M95" i="35"/>
  <c r="I95" i="35"/>
  <c r="I94" i="35"/>
  <c r="I93" i="35"/>
  <c r="I89" i="35"/>
  <c r="I88" i="35"/>
  <c r="E707" i="33"/>
  <c r="E706" i="33"/>
  <c r="E705" i="33"/>
  <c r="E704" i="33"/>
  <c r="E703" i="33"/>
  <c r="E702" i="33"/>
  <c r="E701" i="33"/>
  <c r="E700" i="33"/>
  <c r="K381" i="33"/>
  <c r="I381" i="33"/>
  <c r="G381" i="33"/>
  <c r="E381" i="33"/>
  <c r="E380" i="33"/>
  <c r="E379" i="33"/>
  <c r="E378" i="33"/>
  <c r="E377" i="33"/>
  <c r="E376" i="33"/>
  <c r="E375" i="33"/>
  <c r="E374" i="33"/>
  <c r="E373" i="33"/>
  <c r="E372" i="33"/>
  <c r="E371" i="33"/>
  <c r="I370" i="33"/>
  <c r="I369" i="33"/>
  <c r="I368" i="33"/>
  <c r="I367" i="33"/>
  <c r="I366" i="33"/>
  <c r="I365" i="33"/>
  <c r="I364" i="33"/>
  <c r="I363" i="33"/>
  <c r="I362" i="33"/>
  <c r="I361" i="33"/>
  <c r="Q345" i="33"/>
  <c r="O345" i="33"/>
  <c r="O344" i="33"/>
  <c r="O343" i="33"/>
  <c r="O342" i="33"/>
  <c r="O341" i="33"/>
  <c r="O340" i="33"/>
  <c r="O339" i="33"/>
  <c r="O338" i="33"/>
  <c r="O337" i="33"/>
  <c r="O336" i="33"/>
  <c r="O335" i="33"/>
  <c r="E158" i="33"/>
  <c r="E157" i="33"/>
  <c r="E156" i="33"/>
  <c r="O155" i="33"/>
  <c r="O154" i="33"/>
  <c r="O153" i="33"/>
  <c r="I86" i="35"/>
  <c r="I85" i="35"/>
  <c r="I84" i="35"/>
  <c r="I83" i="35"/>
  <c r="I82" i="35"/>
  <c r="I81" i="35"/>
  <c r="I80" i="35"/>
  <c r="I79" i="35"/>
  <c r="I78" i="35"/>
  <c r="E58" i="30"/>
  <c r="E56" i="30"/>
  <c r="E54" i="30"/>
  <c r="G710" i="33"/>
  <c r="E710" i="33"/>
  <c r="E709" i="33"/>
  <c r="E708" i="33"/>
  <c r="K95" i="35"/>
  <c r="K93" i="35"/>
  <c r="K92" i="35"/>
  <c r="K91" i="35"/>
  <c r="K90" i="35"/>
  <c r="K89" i="35"/>
  <c r="K88" i="35"/>
  <c r="K87" i="35"/>
  <c r="A95" i="35"/>
  <c r="E94" i="35"/>
  <c r="A94" i="35"/>
  <c r="A93" i="35"/>
  <c r="A92" i="35"/>
  <c r="E91" i="35"/>
  <c r="A91" i="35"/>
  <c r="E90" i="35"/>
  <c r="A90" i="35"/>
  <c r="E89" i="35"/>
  <c r="A89" i="35"/>
  <c r="E88" i="35"/>
  <c r="A88" i="35"/>
  <c r="E87" i="35"/>
  <c r="A87" i="35"/>
  <c r="O86" i="35"/>
  <c r="O85" i="35"/>
  <c r="O84" i="35"/>
  <c r="O83" i="35"/>
  <c r="O82" i="35"/>
  <c r="O81" i="35"/>
  <c r="O80" i="35"/>
  <c r="O79" i="35"/>
  <c r="O78" i="35"/>
  <c r="G78" i="35"/>
  <c r="G79" i="35"/>
  <c r="G82" i="35"/>
  <c r="G83" i="35"/>
  <c r="G84" i="35"/>
  <c r="G85" i="35"/>
  <c r="G86" i="35"/>
  <c r="M80" i="35"/>
  <c r="K83" i="35"/>
  <c r="K80" i="35"/>
  <c r="M86" i="35"/>
  <c r="M85" i="35"/>
  <c r="M84" i="35"/>
  <c r="M82" i="35"/>
  <c r="M79" i="35"/>
  <c r="M78" i="35"/>
  <c r="K86" i="35"/>
  <c r="K85" i="35"/>
  <c r="K84" i="35"/>
  <c r="K82" i="35"/>
  <c r="K81" i="35"/>
  <c r="K79" i="35"/>
  <c r="K78" i="35"/>
  <c r="A52" i="35"/>
  <c r="A53" i="35"/>
  <c r="A54" i="35"/>
  <c r="A55" i="35"/>
  <c r="A56" i="35"/>
  <c r="A57" i="35"/>
  <c r="A58" i="35"/>
  <c r="A59" i="35"/>
  <c r="A78" i="35"/>
  <c r="A79" i="35"/>
  <c r="A80" i="35"/>
  <c r="A81" i="35"/>
  <c r="A82" i="35"/>
  <c r="A83" i="35"/>
  <c r="A84" i="35"/>
  <c r="A85" i="35"/>
  <c r="A86" i="35"/>
  <c r="A51" i="35"/>
  <c r="E86" i="35"/>
  <c r="E85" i="35"/>
  <c r="E84" i="35"/>
  <c r="E83" i="35"/>
  <c r="E82" i="35"/>
  <c r="E81" i="35"/>
  <c r="E80" i="35"/>
  <c r="E79" i="35"/>
  <c r="E78" i="35"/>
  <c r="E59" i="35"/>
  <c r="E58" i="35"/>
  <c r="E57" i="35"/>
  <c r="E56" i="35"/>
  <c r="E55" i="35"/>
  <c r="E54" i="35"/>
  <c r="E53" i="35"/>
  <c r="E52" i="35"/>
  <c r="E51" i="35"/>
  <c r="Q109" i="4"/>
  <c r="Q108" i="4"/>
  <c r="M109" i="4"/>
  <c r="M108" i="4"/>
  <c r="O109" i="4"/>
  <c r="E109" i="4"/>
  <c r="A109" i="4"/>
  <c r="O108" i="4"/>
  <c r="E108" i="4"/>
  <c r="A108" i="4"/>
  <c r="K75" i="4"/>
  <c r="K74" i="4"/>
  <c r="K73" i="4"/>
  <c r="K72" i="4"/>
  <c r="K71" i="4"/>
  <c r="U183" i="4"/>
  <c r="U80" i="4"/>
  <c r="U156" i="4"/>
  <c r="W98" i="4"/>
  <c r="U98" i="4"/>
  <c r="S98" i="4"/>
  <c r="O98" i="4"/>
  <c r="E98" i="4"/>
  <c r="A98" i="4"/>
  <c r="I97" i="4"/>
  <c r="W97" i="4"/>
  <c r="U97" i="4"/>
  <c r="S97" i="4"/>
  <c r="O97" i="4"/>
  <c r="E97" i="4"/>
  <c r="A97" i="4"/>
  <c r="Q96" i="4"/>
  <c r="M96" i="4"/>
  <c r="K96" i="4"/>
  <c r="I96" i="4"/>
  <c r="G96" i="4"/>
  <c r="W99" i="4"/>
  <c r="U99" i="4"/>
  <c r="S99" i="4"/>
  <c r="Q99" i="4"/>
  <c r="O99" i="4"/>
  <c r="M99" i="4"/>
  <c r="K99" i="4"/>
  <c r="I99" i="4"/>
  <c r="G99" i="4"/>
  <c r="E99" i="4"/>
  <c r="A99" i="4"/>
  <c r="C147" i="29"/>
  <c r="U87" i="4"/>
  <c r="A147" i="29"/>
  <c r="A96" i="4"/>
  <c r="A83" i="4"/>
  <c r="A87" i="4"/>
  <c r="W96" i="4"/>
  <c r="W83" i="4"/>
  <c r="C66" i="45"/>
  <c r="Q883" i="33"/>
  <c r="O881" i="33"/>
  <c r="O882" i="33"/>
  <c r="O883" i="33"/>
  <c r="O880" i="33"/>
  <c r="O878" i="33"/>
  <c r="O879" i="33"/>
  <c r="O877" i="33"/>
  <c r="Q873" i="33"/>
  <c r="O871" i="33"/>
  <c r="O872" i="33"/>
  <c r="O873" i="33"/>
  <c r="O870" i="33"/>
  <c r="O868" i="33"/>
  <c r="O869" i="33"/>
  <c r="O867" i="33"/>
  <c r="O865" i="33"/>
  <c r="O866" i="33"/>
  <c r="O864" i="33"/>
  <c r="A864" i="33"/>
  <c r="A865" i="33"/>
  <c r="A866" i="33"/>
  <c r="A867" i="33"/>
  <c r="A868" i="33"/>
  <c r="A869" i="33"/>
  <c r="A870" i="33"/>
  <c r="A871" i="33"/>
  <c r="A872" i="33"/>
  <c r="A873" i="33"/>
  <c r="A874" i="33"/>
  <c r="A875" i="33"/>
  <c r="A876" i="33"/>
  <c r="A877" i="33"/>
  <c r="A878" i="33"/>
  <c r="A879" i="33"/>
  <c r="A880" i="33"/>
  <c r="A881" i="33"/>
  <c r="A882" i="33"/>
  <c r="A883" i="33"/>
  <c r="G883" i="33"/>
  <c r="G882" i="33"/>
  <c r="G881" i="33"/>
  <c r="G880" i="33"/>
  <c r="G879" i="33"/>
  <c r="G878" i="33"/>
  <c r="G877" i="33"/>
  <c r="G874" i="33"/>
  <c r="E883" i="33"/>
  <c r="E882" i="33"/>
  <c r="E881" i="33"/>
  <c r="E880" i="33"/>
  <c r="E879" i="33"/>
  <c r="E878" i="33"/>
  <c r="E877" i="33"/>
  <c r="E876" i="33"/>
  <c r="E875" i="33"/>
  <c r="E874" i="33"/>
  <c r="G873" i="33"/>
  <c r="G872" i="33"/>
  <c r="G871" i="33"/>
  <c r="G870" i="33"/>
  <c r="G869" i="33"/>
  <c r="G868" i="33"/>
  <c r="G867" i="33"/>
  <c r="G866" i="33"/>
  <c r="G865" i="33"/>
  <c r="G864" i="33"/>
  <c r="E873" i="33"/>
  <c r="E872" i="33"/>
  <c r="E871" i="33"/>
  <c r="E870" i="33"/>
  <c r="E869" i="33"/>
  <c r="E868" i="33"/>
  <c r="E867" i="33"/>
  <c r="E866" i="33"/>
  <c r="E865" i="33"/>
  <c r="E864" i="33"/>
  <c r="O861" i="33"/>
  <c r="O862" i="33"/>
  <c r="O863" i="33"/>
  <c r="O860" i="33"/>
  <c r="O858" i="33"/>
  <c r="O859" i="33"/>
  <c r="O857" i="33"/>
  <c r="O851" i="33"/>
  <c r="O852" i="33"/>
  <c r="O853" i="33"/>
  <c r="O850" i="33"/>
  <c r="O848" i="33"/>
  <c r="O849" i="33"/>
  <c r="O847" i="33"/>
  <c r="O845" i="33"/>
  <c r="O846" i="33"/>
  <c r="O844" i="33"/>
  <c r="I863" i="33"/>
  <c r="G863" i="33"/>
  <c r="G862" i="33"/>
  <c r="G861" i="33"/>
  <c r="G860" i="33"/>
  <c r="G859" i="33"/>
  <c r="G858" i="33"/>
  <c r="G857" i="33"/>
  <c r="G856" i="33"/>
  <c r="G855" i="33"/>
  <c r="G854" i="33"/>
  <c r="I853" i="33"/>
  <c r="G851" i="33"/>
  <c r="G852" i="33"/>
  <c r="G853" i="33"/>
  <c r="G850" i="33"/>
  <c r="G848" i="33"/>
  <c r="G849" i="33"/>
  <c r="G847" i="33"/>
  <c r="G845" i="33"/>
  <c r="G846" i="33"/>
  <c r="G844" i="33"/>
  <c r="A844" i="33"/>
  <c r="A845" i="33"/>
  <c r="A846" i="33"/>
  <c r="A847" i="33"/>
  <c r="A848" i="33"/>
  <c r="A849" i="33"/>
  <c r="A850" i="33"/>
  <c r="A851" i="33"/>
  <c r="A852" i="33"/>
  <c r="A853" i="33"/>
  <c r="A854" i="33"/>
  <c r="A855" i="33"/>
  <c r="A856" i="33"/>
  <c r="A857" i="33"/>
  <c r="A858" i="33"/>
  <c r="A859" i="33"/>
  <c r="A860" i="33"/>
  <c r="A861" i="33"/>
  <c r="A862" i="33"/>
  <c r="A863" i="33"/>
  <c r="E860" i="33"/>
  <c r="E859" i="33"/>
  <c r="E858" i="33"/>
  <c r="E857" i="33"/>
  <c r="E856" i="33"/>
  <c r="E855" i="33"/>
  <c r="E854" i="33"/>
  <c r="E853" i="33"/>
  <c r="E852" i="33"/>
  <c r="E851" i="33"/>
  <c r="E850" i="33"/>
  <c r="E849" i="33"/>
  <c r="E848" i="33"/>
  <c r="E847" i="33"/>
  <c r="E846" i="33"/>
  <c r="E845" i="33"/>
  <c r="E844" i="33"/>
  <c r="O843" i="33"/>
  <c r="O842" i="33"/>
  <c r="O841" i="33"/>
  <c r="O840" i="33"/>
  <c r="O839" i="33"/>
  <c r="O838" i="33"/>
  <c r="O837" i="33"/>
  <c r="O836" i="33"/>
  <c r="O835" i="33"/>
  <c r="O834" i="33"/>
  <c r="E836" i="33"/>
  <c r="E835" i="33"/>
  <c r="E834" i="33"/>
  <c r="K843" i="33"/>
  <c r="I843" i="33"/>
  <c r="G843" i="33"/>
  <c r="A843" i="33"/>
  <c r="G842" i="33"/>
  <c r="A842" i="33"/>
  <c r="G841" i="33"/>
  <c r="A841" i="33"/>
  <c r="G840" i="33"/>
  <c r="A840" i="33"/>
  <c r="G839" i="33"/>
  <c r="A839" i="33"/>
  <c r="G838" i="33"/>
  <c r="A838" i="33"/>
  <c r="G837" i="33"/>
  <c r="A837" i="33"/>
  <c r="G836" i="33"/>
  <c r="A836" i="33"/>
  <c r="G835" i="33"/>
  <c r="A835" i="33"/>
  <c r="G834" i="33"/>
  <c r="A834" i="33"/>
  <c r="O833" i="33"/>
  <c r="O832" i="33"/>
  <c r="O829" i="33"/>
  <c r="O828" i="33"/>
  <c r="O827" i="33"/>
  <c r="O826" i="33"/>
  <c r="O825" i="33"/>
  <c r="O824" i="33"/>
  <c r="E830" i="33"/>
  <c r="E829" i="33"/>
  <c r="E828" i="33"/>
  <c r="E827" i="33"/>
  <c r="E826" i="33"/>
  <c r="E825" i="33"/>
  <c r="E824" i="33"/>
  <c r="K833" i="33"/>
  <c r="I833" i="33"/>
  <c r="G833" i="33"/>
  <c r="A833" i="33"/>
  <c r="G832" i="33"/>
  <c r="A832" i="33"/>
  <c r="G831" i="33"/>
  <c r="A831" i="33"/>
  <c r="G830" i="33"/>
  <c r="A830" i="33"/>
  <c r="G829" i="33"/>
  <c r="A829" i="33"/>
  <c r="G828" i="33"/>
  <c r="A828" i="33"/>
  <c r="G827" i="33"/>
  <c r="A827" i="33"/>
  <c r="G826" i="33"/>
  <c r="A826" i="33"/>
  <c r="G825" i="33"/>
  <c r="A825" i="33"/>
  <c r="G824" i="33"/>
  <c r="A824" i="33"/>
  <c r="O821" i="33"/>
  <c r="O822" i="33"/>
  <c r="O823" i="33"/>
  <c r="O820" i="33"/>
  <c r="O818" i="33"/>
  <c r="O819" i="33"/>
  <c r="O817" i="33"/>
  <c r="O815" i="33"/>
  <c r="O816" i="33"/>
  <c r="K823" i="33"/>
  <c r="I823" i="33"/>
  <c r="O814" i="33"/>
  <c r="A136" i="34"/>
  <c r="A137" i="34"/>
  <c r="A138" i="34"/>
  <c r="A139" i="34"/>
  <c r="A140" i="34"/>
  <c r="A141" i="34"/>
  <c r="A142" i="34"/>
  <c r="A143" i="34"/>
  <c r="A144" i="34"/>
  <c r="A135" i="34"/>
  <c r="L139" i="34"/>
  <c r="L140" i="34"/>
  <c r="L138" i="34"/>
  <c r="J142" i="34"/>
  <c r="J143" i="34"/>
  <c r="L136" i="34"/>
  <c r="L137" i="34"/>
  <c r="J136" i="34"/>
  <c r="J137" i="34"/>
  <c r="H136" i="34"/>
  <c r="H137" i="34"/>
  <c r="L135" i="34"/>
  <c r="J135" i="34"/>
  <c r="H135" i="34"/>
  <c r="F144" i="34"/>
  <c r="F143" i="34"/>
  <c r="F142" i="34"/>
  <c r="F141" i="34"/>
  <c r="F140" i="34"/>
  <c r="F139" i="34"/>
  <c r="F138" i="34"/>
  <c r="F137" i="34"/>
  <c r="F136" i="34"/>
  <c r="F135" i="34"/>
  <c r="A815" i="33"/>
  <c r="A816" i="33"/>
  <c r="A817" i="33"/>
  <c r="A818" i="33"/>
  <c r="A819" i="33"/>
  <c r="A820" i="33"/>
  <c r="A821" i="33"/>
  <c r="A822" i="33"/>
  <c r="A823" i="33"/>
  <c r="E815" i="33"/>
  <c r="E816" i="33"/>
  <c r="E814" i="33"/>
  <c r="G823" i="33"/>
  <c r="G822" i="33"/>
  <c r="G821" i="33"/>
  <c r="G820" i="33"/>
  <c r="G819" i="33"/>
  <c r="G818" i="33"/>
  <c r="G817" i="33"/>
  <c r="G816" i="33"/>
  <c r="G815" i="33"/>
  <c r="G814" i="33"/>
  <c r="A814" i="33"/>
  <c r="AA17" i="47"/>
  <c r="Y107" i="33"/>
  <c r="Y106" i="33"/>
  <c r="G106" i="33"/>
  <c r="G107" i="33"/>
  <c r="G105" i="33"/>
  <c r="S812" i="33"/>
  <c r="S813" i="33"/>
  <c r="S811" i="33"/>
  <c r="S809" i="33"/>
  <c r="S810" i="33"/>
  <c r="S808" i="33"/>
  <c r="S807" i="33"/>
  <c r="Q810" i="33"/>
  <c r="Q807" i="33"/>
  <c r="O810" i="33"/>
  <c r="O807" i="33"/>
  <c r="A805" i="33"/>
  <c r="A806" i="33"/>
  <c r="A807" i="33"/>
  <c r="A808" i="33"/>
  <c r="A809" i="33"/>
  <c r="A810" i="33"/>
  <c r="A811" i="33"/>
  <c r="A812" i="33"/>
  <c r="A813" i="33"/>
  <c r="G810" i="33"/>
  <c r="E810" i="33"/>
  <c r="G807" i="33"/>
  <c r="S806" i="33"/>
  <c r="S805" i="33"/>
  <c r="G811" i="33"/>
  <c r="G812" i="33"/>
  <c r="G813" i="33"/>
  <c r="G808" i="33"/>
  <c r="G809" i="33"/>
  <c r="G806" i="33"/>
  <c r="G805" i="33"/>
  <c r="Q813" i="33"/>
  <c r="Q812" i="33"/>
  <c r="Q811" i="33"/>
  <c r="Q809" i="33"/>
  <c r="Q808" i="33"/>
  <c r="Q806" i="33"/>
  <c r="Q805" i="33"/>
  <c r="O813" i="33"/>
  <c r="O812" i="33"/>
  <c r="O811" i="33"/>
  <c r="O809" i="33"/>
  <c r="O808" i="33"/>
  <c r="O806" i="33"/>
  <c r="O805" i="33"/>
  <c r="E813" i="33"/>
  <c r="E812" i="33"/>
  <c r="E811" i="33"/>
  <c r="E809" i="33"/>
  <c r="E808" i="33"/>
  <c r="E806" i="33"/>
  <c r="E805" i="33"/>
  <c r="S804" i="33"/>
  <c r="Q802" i="33"/>
  <c r="Q803" i="33"/>
  <c r="Q804" i="33"/>
  <c r="Q801" i="33"/>
  <c r="Q799" i="33"/>
  <c r="Q800" i="33"/>
  <c r="Q798" i="33"/>
  <c r="Q796" i="33"/>
  <c r="Q797" i="33"/>
  <c r="Q795" i="33"/>
  <c r="O802" i="33"/>
  <c r="O803" i="33"/>
  <c r="O804" i="33"/>
  <c r="O801" i="33"/>
  <c r="O799" i="33"/>
  <c r="O800" i="33"/>
  <c r="O798" i="33"/>
  <c r="O796" i="33"/>
  <c r="O797" i="33"/>
  <c r="O795" i="33"/>
  <c r="K804" i="33"/>
  <c r="I804" i="33"/>
  <c r="G802" i="33"/>
  <c r="G803" i="33"/>
  <c r="G804" i="33"/>
  <c r="G801" i="33"/>
  <c r="G799" i="33"/>
  <c r="G800" i="33"/>
  <c r="G798" i="33"/>
  <c r="G796" i="33"/>
  <c r="G797" i="33"/>
  <c r="G795" i="33"/>
  <c r="A795" i="33"/>
  <c r="A796" i="33"/>
  <c r="A797" i="33"/>
  <c r="A798" i="33"/>
  <c r="A799" i="33"/>
  <c r="A800" i="33"/>
  <c r="A801" i="33"/>
  <c r="A802" i="33"/>
  <c r="A803" i="33"/>
  <c r="A804" i="33"/>
  <c r="E804" i="33"/>
  <c r="E803" i="33"/>
  <c r="E802" i="33"/>
  <c r="E801" i="33"/>
  <c r="E800" i="33"/>
  <c r="E799" i="33"/>
  <c r="E798" i="33"/>
  <c r="E797" i="33"/>
  <c r="E796" i="33"/>
  <c r="E795" i="33"/>
  <c r="O792" i="33"/>
  <c r="O793" i="33"/>
  <c r="O794" i="33"/>
  <c r="O791" i="33"/>
  <c r="O789" i="33"/>
  <c r="O790" i="33"/>
  <c r="O788" i="33"/>
  <c r="O786" i="33"/>
  <c r="O787" i="33"/>
  <c r="O785" i="33"/>
  <c r="I794" i="33"/>
  <c r="G792" i="33"/>
  <c r="G793" i="33"/>
  <c r="G794" i="33"/>
  <c r="G791" i="33"/>
  <c r="G789" i="33"/>
  <c r="G790" i="33"/>
  <c r="G788" i="33"/>
  <c r="G786" i="33"/>
  <c r="A775" i="33"/>
  <c r="A776" i="33"/>
  <c r="A777" i="33"/>
  <c r="A778" i="33"/>
  <c r="A779" i="33"/>
  <c r="A780" i="33"/>
  <c r="A781" i="33"/>
  <c r="A782" i="33"/>
  <c r="A783" i="33"/>
  <c r="A784" i="33"/>
  <c r="A785" i="33"/>
  <c r="A786" i="33"/>
  <c r="A787" i="33"/>
  <c r="A788" i="33"/>
  <c r="A789" i="33"/>
  <c r="A790" i="33"/>
  <c r="A791" i="33"/>
  <c r="A792" i="33"/>
  <c r="A793" i="33"/>
  <c r="A794" i="33"/>
  <c r="E794" i="33"/>
  <c r="E793" i="33"/>
  <c r="E792" i="33"/>
  <c r="E791" i="33"/>
  <c r="E790" i="33"/>
  <c r="E789" i="33"/>
  <c r="E788" i="33"/>
  <c r="E787" i="33"/>
  <c r="E786" i="33"/>
  <c r="E785" i="33"/>
  <c r="O782" i="33"/>
  <c r="O783" i="33"/>
  <c r="O784" i="33"/>
  <c r="O781" i="33"/>
  <c r="O779" i="33"/>
  <c r="O780" i="33"/>
  <c r="O778" i="33"/>
  <c r="O776" i="33"/>
  <c r="O777" i="33"/>
  <c r="G782" i="33"/>
  <c r="G783" i="33"/>
  <c r="G784" i="33"/>
  <c r="G781" i="33"/>
  <c r="G779" i="33"/>
  <c r="G780" i="33"/>
  <c r="G778" i="33"/>
  <c r="G776" i="33"/>
  <c r="G777" i="33"/>
  <c r="G775" i="33"/>
  <c r="E784" i="33"/>
  <c r="E783" i="33"/>
  <c r="E782" i="33"/>
  <c r="E781" i="33"/>
  <c r="E780" i="33"/>
  <c r="E779" i="33"/>
  <c r="E778" i="33"/>
  <c r="E777" i="33"/>
  <c r="E776" i="33"/>
  <c r="E775" i="33"/>
  <c r="O775" i="33"/>
  <c r="Q772" i="33"/>
  <c r="Q773" i="33"/>
  <c r="Q774" i="33"/>
  <c r="Q771" i="33"/>
  <c r="Q769" i="33"/>
  <c r="Q770" i="33"/>
  <c r="Q768" i="33"/>
  <c r="O772" i="33"/>
  <c r="O773" i="33"/>
  <c r="O774" i="33"/>
  <c r="O771" i="33"/>
  <c r="O769" i="33"/>
  <c r="O770" i="33"/>
  <c r="O768" i="33"/>
  <c r="Q766" i="33"/>
  <c r="Q767" i="33"/>
  <c r="A766" i="33"/>
  <c r="A767" i="33"/>
  <c r="A768" i="33"/>
  <c r="A769" i="33"/>
  <c r="A770" i="33"/>
  <c r="A771" i="33"/>
  <c r="A772" i="33"/>
  <c r="A773" i="33"/>
  <c r="A774" i="33"/>
  <c r="O766" i="33"/>
  <c r="O767" i="33"/>
  <c r="I766" i="33"/>
  <c r="I767" i="33"/>
  <c r="I768" i="33"/>
  <c r="I769" i="33"/>
  <c r="I770" i="33"/>
  <c r="I771" i="33"/>
  <c r="I772" i="33"/>
  <c r="I773" i="33"/>
  <c r="I774" i="33"/>
  <c r="G772" i="33"/>
  <c r="G773" i="33"/>
  <c r="G774" i="33"/>
  <c r="G771" i="33"/>
  <c r="G769" i="33"/>
  <c r="G770" i="33"/>
  <c r="G768" i="33"/>
  <c r="G766" i="33"/>
  <c r="G767" i="33"/>
  <c r="E772" i="33"/>
  <c r="E773" i="33"/>
  <c r="E774" i="33"/>
  <c r="E771" i="33"/>
  <c r="E769" i="33"/>
  <c r="E770" i="33"/>
  <c r="E768" i="33"/>
  <c r="E766" i="33"/>
  <c r="E767" i="33"/>
  <c r="Q765" i="33"/>
  <c r="O765" i="33"/>
  <c r="I765" i="33"/>
  <c r="G765" i="33"/>
  <c r="E765" i="33"/>
  <c r="A756" i="33"/>
  <c r="A757" i="33"/>
  <c r="A765" i="33"/>
  <c r="A763" i="33"/>
  <c r="A764" i="33"/>
  <c r="O146" i="4"/>
  <c r="O134" i="4"/>
  <c r="O138" i="4"/>
  <c r="O142" i="4"/>
  <c r="O188" i="4"/>
  <c r="I186" i="4"/>
  <c r="I185" i="4"/>
  <c r="G186" i="4"/>
  <c r="I187" i="4"/>
  <c r="I184" i="4"/>
  <c r="G185" i="4"/>
  <c r="G187" i="4"/>
  <c r="E186" i="4"/>
  <c r="E185" i="4"/>
  <c r="E187" i="4"/>
  <c r="A187" i="4"/>
  <c r="A185" i="4"/>
  <c r="A186" i="4"/>
  <c r="G184" i="4"/>
  <c r="E184" i="4"/>
  <c r="A184" i="4"/>
  <c r="K3" i="33"/>
  <c r="K2" i="33"/>
  <c r="I3" i="33"/>
  <c r="I2" i="33"/>
  <c r="A3" i="33"/>
  <c r="A2" i="33"/>
  <c r="G3" i="33"/>
  <c r="G2" i="33"/>
  <c r="O461" i="33"/>
  <c r="O460" i="33"/>
  <c r="O459" i="33"/>
  <c r="O458" i="33"/>
  <c r="O457" i="33"/>
  <c r="O456" i="33"/>
  <c r="O455" i="33"/>
  <c r="O454" i="33"/>
  <c r="O453" i="33"/>
  <c r="O452" i="33"/>
  <c r="E461" i="33"/>
  <c r="E460" i="33"/>
  <c r="E459" i="33"/>
  <c r="E458" i="33"/>
  <c r="E457" i="33"/>
  <c r="E456" i="33"/>
  <c r="E455" i="33"/>
  <c r="E454" i="33"/>
  <c r="E453" i="33"/>
  <c r="E452" i="33"/>
  <c r="G461" i="33"/>
  <c r="A461" i="33"/>
  <c r="G460" i="33"/>
  <c r="A460" i="33"/>
  <c r="G459" i="33"/>
  <c r="A459" i="33"/>
  <c r="G458" i="33"/>
  <c r="A458" i="33"/>
  <c r="G457" i="33"/>
  <c r="A457" i="33"/>
  <c r="G456" i="33"/>
  <c r="A456" i="33"/>
  <c r="G455" i="33"/>
  <c r="A455" i="33"/>
  <c r="G454" i="33"/>
  <c r="A454" i="33"/>
  <c r="G453" i="33"/>
  <c r="A453" i="33"/>
  <c r="G452" i="33"/>
  <c r="A452" i="33"/>
  <c r="Q451" i="33"/>
  <c r="O450" i="33"/>
  <c r="O449" i="33"/>
  <c r="O448" i="33"/>
  <c r="O447" i="33"/>
  <c r="O446" i="33"/>
  <c r="O445" i="33"/>
  <c r="O444" i="33"/>
  <c r="O443" i="33"/>
  <c r="O442" i="33"/>
  <c r="G451" i="33"/>
  <c r="E451" i="33"/>
  <c r="A451" i="33"/>
  <c r="G450" i="33"/>
  <c r="E450" i="33"/>
  <c r="A450" i="33"/>
  <c r="G449" i="33"/>
  <c r="E449" i="33"/>
  <c r="A449" i="33"/>
  <c r="G448" i="33"/>
  <c r="E448" i="33"/>
  <c r="A448" i="33"/>
  <c r="G447" i="33"/>
  <c r="E447" i="33"/>
  <c r="A447" i="33"/>
  <c r="G446" i="33"/>
  <c r="E446" i="33"/>
  <c r="A446" i="33"/>
  <c r="G445" i="33"/>
  <c r="E445" i="33"/>
  <c r="A445" i="33"/>
  <c r="G444" i="33"/>
  <c r="E444" i="33"/>
  <c r="A444" i="33"/>
  <c r="G443" i="33"/>
  <c r="E443" i="33"/>
  <c r="A443" i="33"/>
  <c r="G442" i="33"/>
  <c r="E442" i="33"/>
  <c r="A442" i="33"/>
  <c r="O401" i="33"/>
  <c r="O400" i="33"/>
  <c r="O399" i="33"/>
  <c r="O398" i="33"/>
  <c r="O397" i="33"/>
  <c r="O396" i="33"/>
  <c r="O395" i="33"/>
  <c r="O394" i="33"/>
  <c r="O393" i="33"/>
  <c r="O392" i="33"/>
  <c r="I393" i="33"/>
  <c r="I394" i="33"/>
  <c r="I395" i="33"/>
  <c r="I396" i="33"/>
  <c r="I397" i="33"/>
  <c r="I398" i="33"/>
  <c r="I399" i="33"/>
  <c r="I400" i="33"/>
  <c r="I401" i="33"/>
  <c r="S401" i="33"/>
  <c r="I433" i="33"/>
  <c r="I434" i="33"/>
  <c r="I435" i="33"/>
  <c r="I436" i="33"/>
  <c r="I437" i="33"/>
  <c r="I438" i="33"/>
  <c r="I439" i="33"/>
  <c r="I440" i="33"/>
  <c r="I441" i="33"/>
  <c r="I432" i="33"/>
  <c r="O441" i="33"/>
  <c r="E441" i="33"/>
  <c r="A441" i="33"/>
  <c r="O440" i="33"/>
  <c r="E440" i="33"/>
  <c r="A440" i="33"/>
  <c r="O439" i="33"/>
  <c r="E439" i="33"/>
  <c r="A439" i="33"/>
  <c r="O438" i="33"/>
  <c r="E438" i="33"/>
  <c r="A438" i="33"/>
  <c r="O437" i="33"/>
  <c r="E437" i="33"/>
  <c r="A437" i="33"/>
  <c r="E436" i="33"/>
  <c r="A436" i="33"/>
  <c r="E435" i="33"/>
  <c r="A435" i="33"/>
  <c r="O434" i="33"/>
  <c r="E434" i="33"/>
  <c r="A434" i="33"/>
  <c r="O433" i="33"/>
  <c r="E433" i="33"/>
  <c r="A433" i="33"/>
  <c r="O432" i="33"/>
  <c r="E432" i="33"/>
  <c r="A432" i="33"/>
  <c r="I423" i="33"/>
  <c r="I424" i="33"/>
  <c r="I425" i="33"/>
  <c r="I426" i="33"/>
  <c r="I427" i="33"/>
  <c r="I428" i="33"/>
  <c r="I429" i="33"/>
  <c r="I430" i="33"/>
  <c r="I431" i="33"/>
  <c r="I422" i="33"/>
  <c r="O431" i="33"/>
  <c r="E431" i="33"/>
  <c r="A431" i="33"/>
  <c r="O430" i="33"/>
  <c r="E430" i="33"/>
  <c r="A430" i="33"/>
  <c r="O429" i="33"/>
  <c r="E429" i="33"/>
  <c r="A429" i="33"/>
  <c r="O428" i="33"/>
  <c r="E428" i="33"/>
  <c r="A428" i="33"/>
  <c r="O427" i="33"/>
  <c r="E427" i="33"/>
  <c r="A427" i="33"/>
  <c r="O426" i="33"/>
  <c r="E426" i="33"/>
  <c r="A426" i="33"/>
  <c r="O425" i="33"/>
  <c r="E425" i="33"/>
  <c r="A425" i="33"/>
  <c r="O424" i="33"/>
  <c r="E424" i="33"/>
  <c r="A424" i="33"/>
  <c r="O423" i="33"/>
  <c r="E423" i="33"/>
  <c r="A423" i="33"/>
  <c r="O422" i="33"/>
  <c r="E422" i="33"/>
  <c r="A422" i="33"/>
  <c r="O421" i="33"/>
  <c r="O420" i="33"/>
  <c r="O419" i="33"/>
  <c r="O418" i="33"/>
  <c r="O417" i="33"/>
  <c r="O416" i="33"/>
  <c r="O415" i="33"/>
  <c r="O414" i="33"/>
  <c r="O413" i="33"/>
  <c r="O412" i="33"/>
  <c r="G413" i="33"/>
  <c r="G414" i="33"/>
  <c r="G412" i="33"/>
  <c r="A11" i="30"/>
  <c r="C11" i="30"/>
  <c r="E11" i="30"/>
  <c r="I413" i="33"/>
  <c r="I414" i="33"/>
  <c r="I415" i="33"/>
  <c r="I416" i="33"/>
  <c r="I417" i="33"/>
  <c r="I418" i="33"/>
  <c r="I419" i="33"/>
  <c r="I420" i="33"/>
  <c r="I421" i="33"/>
  <c r="I412" i="33"/>
  <c r="G401" i="33"/>
  <c r="G400" i="33"/>
  <c r="G399" i="33"/>
  <c r="G398" i="33"/>
  <c r="G397" i="33"/>
  <c r="G396" i="33"/>
  <c r="G395" i="33"/>
  <c r="G394" i="33"/>
  <c r="G393" i="33"/>
  <c r="G392" i="33"/>
  <c r="E421" i="33"/>
  <c r="A421" i="33"/>
  <c r="E420" i="33"/>
  <c r="A420" i="33"/>
  <c r="E419" i="33"/>
  <c r="A419" i="33"/>
  <c r="E418" i="33"/>
  <c r="A418" i="33"/>
  <c r="E417" i="33"/>
  <c r="A417" i="33"/>
  <c r="E416" i="33"/>
  <c r="A416" i="33"/>
  <c r="E415" i="33"/>
  <c r="A415" i="33"/>
  <c r="E414" i="33"/>
  <c r="A414" i="33"/>
  <c r="E413" i="33"/>
  <c r="A413" i="33"/>
  <c r="E412" i="33"/>
  <c r="A412" i="33"/>
  <c r="G411" i="33"/>
  <c r="G410" i="33"/>
  <c r="G409" i="33"/>
  <c r="G408" i="33"/>
  <c r="G407" i="33"/>
  <c r="G406" i="33"/>
  <c r="G405" i="33"/>
  <c r="G404" i="33"/>
  <c r="G403" i="33"/>
  <c r="G402" i="33"/>
  <c r="O411" i="33"/>
  <c r="O410" i="33"/>
  <c r="O409" i="33"/>
  <c r="O408" i="33"/>
  <c r="O407" i="33"/>
  <c r="O406" i="33"/>
  <c r="O405" i="33"/>
  <c r="O404" i="33"/>
  <c r="O403" i="33"/>
  <c r="O402" i="33"/>
  <c r="E411" i="33"/>
  <c r="A411" i="33"/>
  <c r="E410" i="33"/>
  <c r="A410" i="33"/>
  <c r="E409" i="33"/>
  <c r="A409" i="33"/>
  <c r="E408" i="33"/>
  <c r="A408" i="33"/>
  <c r="E407" i="33"/>
  <c r="A407" i="33"/>
  <c r="E406" i="33"/>
  <c r="A406" i="33"/>
  <c r="E405" i="33"/>
  <c r="A405" i="33"/>
  <c r="E404" i="33"/>
  <c r="A404" i="33"/>
  <c r="E403" i="33"/>
  <c r="A403" i="33"/>
  <c r="E402" i="33"/>
  <c r="A402" i="33"/>
  <c r="Q399" i="33"/>
  <c r="Q400" i="33"/>
  <c r="Q401" i="33"/>
  <c r="Q398" i="33"/>
  <c r="Q396" i="33"/>
  <c r="Q397" i="33"/>
  <c r="Q395" i="33"/>
  <c r="Q393" i="33"/>
  <c r="Q394" i="33"/>
  <c r="Q392" i="33"/>
  <c r="I392" i="33"/>
  <c r="A393" i="33"/>
  <c r="A394" i="33"/>
  <c r="A395" i="33"/>
  <c r="A396" i="33"/>
  <c r="A397" i="33"/>
  <c r="A398" i="33"/>
  <c r="A399" i="33"/>
  <c r="A400" i="33"/>
  <c r="A401" i="33"/>
  <c r="E401" i="33"/>
  <c r="E399" i="33"/>
  <c r="E400" i="33"/>
  <c r="E398" i="33"/>
  <c r="E396" i="33"/>
  <c r="E397" i="33"/>
  <c r="E395" i="33"/>
  <c r="E393" i="33"/>
  <c r="E394" i="33"/>
  <c r="E392" i="33"/>
  <c r="A392" i="33"/>
  <c r="A51" i="30"/>
  <c r="O763" i="33"/>
  <c r="O764" i="33"/>
  <c r="O762" i="33"/>
  <c r="G763" i="33"/>
  <c r="G764" i="33"/>
  <c r="G762" i="33"/>
  <c r="E763" i="33"/>
  <c r="E764" i="33"/>
  <c r="E762" i="33"/>
  <c r="O756" i="33"/>
  <c r="O757" i="33"/>
  <c r="G756" i="33"/>
  <c r="G757" i="33"/>
  <c r="E756" i="33"/>
  <c r="E757" i="33"/>
  <c r="O758" i="33"/>
  <c r="G760" i="33"/>
  <c r="G761" i="33"/>
  <c r="E760" i="33"/>
  <c r="E761" i="33"/>
  <c r="O759" i="33"/>
  <c r="O760" i="33"/>
  <c r="O761" i="33"/>
  <c r="G759" i="33"/>
  <c r="E759" i="33"/>
  <c r="G758" i="33"/>
  <c r="E758" i="33"/>
  <c r="A758" i="33"/>
  <c r="A759" i="33"/>
  <c r="A760" i="33"/>
  <c r="A761" i="33"/>
  <c r="A762" i="33"/>
  <c r="C142" i="29"/>
  <c r="A142" i="29"/>
  <c r="I152" i="4"/>
  <c r="I150" i="4"/>
  <c r="I153" i="4"/>
  <c r="I151" i="4"/>
  <c r="G153" i="4"/>
  <c r="G150" i="4"/>
  <c r="G152" i="4"/>
  <c r="G151" i="4"/>
  <c r="E153" i="4"/>
  <c r="E150" i="4"/>
  <c r="E152" i="4"/>
  <c r="E151" i="4"/>
  <c r="A153" i="4"/>
  <c r="A150" i="4"/>
  <c r="A152" i="4"/>
  <c r="A151" i="4"/>
  <c r="E45" i="30"/>
  <c r="E47" i="30"/>
  <c r="U755" i="33"/>
  <c r="S755" i="33"/>
  <c r="Q755" i="33"/>
  <c r="O752" i="33"/>
  <c r="O753" i="33"/>
  <c r="O754" i="33"/>
  <c r="O755" i="33"/>
  <c r="O751" i="33"/>
  <c r="O749" i="33"/>
  <c r="O750" i="33"/>
  <c r="O748" i="33"/>
  <c r="O747" i="33"/>
  <c r="K755" i="33"/>
  <c r="I755" i="33"/>
  <c r="G755" i="33"/>
  <c r="G754" i="33"/>
  <c r="G753" i="33"/>
  <c r="G752" i="33"/>
  <c r="G751" i="33"/>
  <c r="G750" i="33"/>
  <c r="G749" i="33"/>
  <c r="G748" i="33"/>
  <c r="G747" i="33"/>
  <c r="G746" i="33"/>
  <c r="E755" i="33"/>
  <c r="E754" i="33"/>
  <c r="E753" i="33"/>
  <c r="E752" i="33"/>
  <c r="E751" i="33"/>
  <c r="E750" i="33"/>
  <c r="E749" i="33"/>
  <c r="E748" i="33"/>
  <c r="E747" i="33"/>
  <c r="E746" i="33"/>
  <c r="O746" i="33"/>
  <c r="A746" i="33"/>
  <c r="A747" i="33"/>
  <c r="A748" i="33"/>
  <c r="A749" i="33"/>
  <c r="A750" i="33"/>
  <c r="A751" i="33"/>
  <c r="A752" i="33"/>
  <c r="A753" i="33"/>
  <c r="A754" i="33"/>
  <c r="A755" i="33"/>
  <c r="A45" i="30"/>
  <c r="A47" i="30"/>
  <c r="A43" i="30"/>
  <c r="C45" i="30"/>
  <c r="C47" i="30"/>
  <c r="C43" i="30"/>
  <c r="E43" i="30"/>
  <c r="M49" i="35"/>
  <c r="M50" i="35"/>
  <c r="M48" i="35"/>
  <c r="M46" i="35"/>
  <c r="M47" i="35"/>
  <c r="M45" i="35"/>
  <c r="M43" i="35"/>
  <c r="M44" i="35"/>
  <c r="M42" i="35"/>
  <c r="I42" i="35"/>
  <c r="I43" i="35"/>
  <c r="I44" i="35"/>
  <c r="I45" i="35"/>
  <c r="I46" i="35"/>
  <c r="I47" i="35"/>
  <c r="I48" i="35"/>
  <c r="I49" i="35"/>
  <c r="I50" i="35"/>
  <c r="O49" i="35"/>
  <c r="O50" i="35"/>
  <c r="O48" i="35"/>
  <c r="O46" i="35"/>
  <c r="O47" i="35"/>
  <c r="O45" i="35"/>
  <c r="O43" i="35"/>
  <c r="O44" i="35"/>
  <c r="O42" i="35"/>
  <c r="K49" i="35"/>
  <c r="K50" i="35"/>
  <c r="K48" i="35"/>
  <c r="K46" i="35"/>
  <c r="K47" i="35"/>
  <c r="K45" i="35"/>
  <c r="K43" i="35"/>
  <c r="K44" i="35"/>
  <c r="K42" i="35"/>
  <c r="G43" i="35"/>
  <c r="G44" i="35"/>
  <c r="G45" i="35"/>
  <c r="G46" i="35"/>
  <c r="G47" i="35"/>
  <c r="G48" i="35"/>
  <c r="G49" i="35"/>
  <c r="G50" i="35"/>
  <c r="A48" i="35"/>
  <c r="A49" i="35"/>
  <c r="A50" i="35"/>
  <c r="E48" i="35"/>
  <c r="E49" i="35"/>
  <c r="E50" i="35"/>
  <c r="E45" i="35"/>
  <c r="E46" i="35"/>
  <c r="E44" i="35"/>
  <c r="E43" i="35"/>
  <c r="E42" i="35"/>
  <c r="A43" i="35"/>
  <c r="A44" i="35"/>
  <c r="A45" i="35"/>
  <c r="A46" i="35"/>
  <c r="A47" i="35"/>
  <c r="G42" i="35"/>
  <c r="A42" i="35"/>
  <c r="O745" i="33"/>
  <c r="O742" i="33"/>
  <c r="A741" i="33"/>
  <c r="A742" i="33"/>
  <c r="A743" i="33"/>
  <c r="A744" i="33"/>
  <c r="A745" i="33"/>
  <c r="O744" i="33"/>
  <c r="O743" i="33"/>
  <c r="O741" i="33"/>
  <c r="H2" i="34"/>
  <c r="W107" i="33"/>
  <c r="W106" i="33"/>
  <c r="W105" i="33"/>
  <c r="E107" i="33"/>
  <c r="E106" i="33"/>
  <c r="E105" i="33"/>
  <c r="A734" i="33"/>
  <c r="A735" i="33"/>
  <c r="A736" i="33"/>
  <c r="A737" i="33"/>
  <c r="A738" i="33"/>
  <c r="A739" i="33"/>
  <c r="A740" i="33"/>
  <c r="Q740" i="33"/>
  <c r="Q739" i="33"/>
  <c r="Q738" i="33"/>
  <c r="Q737" i="33"/>
  <c r="Q736" i="33"/>
  <c r="Q735" i="33"/>
  <c r="Q734" i="33"/>
  <c r="Q733" i="33"/>
  <c r="Q732" i="33"/>
  <c r="Q731" i="33"/>
  <c r="G738" i="33"/>
  <c r="G739" i="33"/>
  <c r="G740" i="33"/>
  <c r="G737" i="33"/>
  <c r="G735" i="33"/>
  <c r="G736" i="33"/>
  <c r="G734" i="33"/>
  <c r="G732" i="33"/>
  <c r="G733" i="33"/>
  <c r="G731" i="33"/>
  <c r="E740" i="33"/>
  <c r="E739" i="33"/>
  <c r="E738" i="33"/>
  <c r="E737" i="33"/>
  <c r="E736" i="33"/>
  <c r="E735" i="33"/>
  <c r="E734" i="33"/>
  <c r="E733" i="33"/>
  <c r="E732" i="33"/>
  <c r="E731" i="33"/>
  <c r="O740" i="33"/>
  <c r="O739" i="33"/>
  <c r="O738" i="33"/>
  <c r="O737" i="33"/>
  <c r="O736" i="33"/>
  <c r="O735" i="33"/>
  <c r="O734" i="33"/>
  <c r="O733" i="33"/>
  <c r="O732" i="33"/>
  <c r="O731" i="33"/>
  <c r="E728" i="33"/>
  <c r="E729" i="33"/>
  <c r="E730" i="33"/>
  <c r="E727" i="33"/>
  <c r="E725" i="33"/>
  <c r="E726" i="33"/>
  <c r="E724" i="33"/>
  <c r="G730" i="33"/>
  <c r="G729" i="33"/>
  <c r="G728" i="33"/>
  <c r="G727" i="33"/>
  <c r="G726" i="33"/>
  <c r="G725" i="33"/>
  <c r="G724" i="33"/>
  <c r="G723" i="33"/>
  <c r="G722" i="33"/>
  <c r="G721" i="33"/>
  <c r="E722" i="33"/>
  <c r="E723" i="33"/>
  <c r="E721" i="33"/>
  <c r="A723" i="33"/>
  <c r="A724" i="33"/>
  <c r="A725" i="33"/>
  <c r="A726" i="33"/>
  <c r="A727" i="33"/>
  <c r="A728" i="33"/>
  <c r="A729" i="33"/>
  <c r="A730" i="33"/>
  <c r="A731" i="33"/>
  <c r="A732" i="33"/>
  <c r="A733" i="33"/>
  <c r="O730" i="33"/>
  <c r="O729" i="33"/>
  <c r="O728" i="33"/>
  <c r="O727" i="33"/>
  <c r="O726" i="33"/>
  <c r="O725" i="33"/>
  <c r="O724" i="33"/>
  <c r="O723" i="33"/>
  <c r="O722" i="33"/>
  <c r="O721" i="33"/>
  <c r="O718" i="33"/>
  <c r="O719" i="33"/>
  <c r="O720" i="33"/>
  <c r="O717" i="33"/>
  <c r="O715" i="33"/>
  <c r="O716" i="33"/>
  <c r="O714" i="33"/>
  <c r="O711" i="33"/>
  <c r="O712" i="33"/>
  <c r="O713" i="33"/>
  <c r="E718" i="33"/>
  <c r="E719" i="33"/>
  <c r="E720" i="33"/>
  <c r="E717" i="33"/>
  <c r="E715" i="33"/>
  <c r="E716" i="33"/>
  <c r="E714" i="33"/>
  <c r="E712" i="33"/>
  <c r="E713" i="33"/>
  <c r="E711" i="33"/>
  <c r="G720" i="33"/>
  <c r="G719" i="33"/>
  <c r="G718" i="33"/>
  <c r="G717" i="33"/>
  <c r="G716" i="33"/>
  <c r="G715" i="33"/>
  <c r="G714" i="33"/>
  <c r="G713" i="33"/>
  <c r="G712" i="33"/>
  <c r="G711" i="33"/>
  <c r="A712" i="33"/>
  <c r="A713" i="33"/>
  <c r="A714" i="33"/>
  <c r="A715" i="33"/>
  <c r="A716" i="33"/>
  <c r="A717" i="33"/>
  <c r="A718" i="33"/>
  <c r="A719" i="33"/>
  <c r="A720" i="33"/>
  <c r="A721" i="33"/>
  <c r="A722" i="33"/>
  <c r="M710" i="33"/>
  <c r="I709" i="33"/>
  <c r="I701" i="33"/>
  <c r="I702" i="33"/>
  <c r="I703" i="33"/>
  <c r="I704" i="33"/>
  <c r="I705" i="33"/>
  <c r="I706" i="33"/>
  <c r="I707" i="33"/>
  <c r="I708" i="33"/>
  <c r="I700" i="33"/>
  <c r="M655" i="33"/>
  <c r="K655" i="33"/>
  <c r="I655" i="33"/>
  <c r="G655" i="33"/>
  <c r="O654" i="33"/>
  <c r="O655" i="33"/>
  <c r="G290" i="33"/>
  <c r="O382" i="33"/>
  <c r="G382" i="33"/>
  <c r="E382" i="33"/>
  <c r="A382" i="33"/>
  <c r="I333" i="33"/>
  <c r="M334" i="33"/>
  <c r="M312" i="33"/>
  <c r="K312" i="33"/>
  <c r="I312" i="33"/>
  <c r="G312" i="33"/>
  <c r="E312" i="33"/>
  <c r="A312" i="33"/>
  <c r="I304" i="33"/>
  <c r="I305" i="33"/>
  <c r="I306" i="33"/>
  <c r="I307" i="33"/>
  <c r="I308" i="33"/>
  <c r="I309" i="33"/>
  <c r="I310" i="33"/>
  <c r="I311" i="33"/>
  <c r="G310" i="33"/>
  <c r="G307" i="33"/>
  <c r="G304" i="33"/>
  <c r="E310" i="33"/>
  <c r="E307" i="33"/>
  <c r="E304" i="33"/>
  <c r="A310" i="33"/>
  <c r="A307" i="33"/>
  <c r="A304" i="33"/>
  <c r="A314" i="33"/>
  <c r="A317" i="33"/>
  <c r="A320" i="33"/>
  <c r="O320" i="33"/>
  <c r="O317" i="33"/>
  <c r="O314" i="33"/>
  <c r="G320" i="33"/>
  <c r="E320" i="33"/>
  <c r="G317" i="33"/>
  <c r="E317" i="33"/>
  <c r="G314" i="33"/>
  <c r="E314" i="33"/>
  <c r="U323" i="33"/>
  <c r="S323" i="33"/>
  <c r="Q323" i="33"/>
  <c r="O323" i="33"/>
  <c r="Q322" i="33"/>
  <c r="K323" i="33"/>
  <c r="I323" i="33"/>
  <c r="G323" i="33"/>
  <c r="E323" i="33"/>
  <c r="A323" i="33"/>
  <c r="A334" i="33"/>
  <c r="U334" i="33"/>
  <c r="S334" i="33"/>
  <c r="Q334" i="33"/>
  <c r="O334" i="33"/>
  <c r="Q333" i="33"/>
  <c r="K334" i="33"/>
  <c r="I334" i="33"/>
  <c r="G334" i="33"/>
  <c r="E334" i="33"/>
  <c r="Q338" i="33"/>
  <c r="Q341" i="33"/>
  <c r="S345" i="33"/>
  <c r="U345" i="33"/>
  <c r="I345" i="33"/>
  <c r="G345" i="33"/>
  <c r="E345" i="33"/>
  <c r="M345" i="33"/>
  <c r="K345" i="33"/>
  <c r="A345" i="33"/>
  <c r="U360" i="33"/>
  <c r="S360" i="33"/>
  <c r="Q360" i="33"/>
  <c r="O360" i="33"/>
  <c r="Q359" i="33"/>
  <c r="O359" i="33"/>
  <c r="M360" i="33"/>
  <c r="I359" i="33"/>
  <c r="K360" i="33"/>
  <c r="I360" i="33"/>
  <c r="G360" i="33"/>
  <c r="E360" i="33"/>
  <c r="G359" i="33"/>
  <c r="E359" i="33"/>
  <c r="A360" i="33"/>
  <c r="A359" i="33"/>
  <c r="U381" i="33"/>
  <c r="S381" i="33"/>
  <c r="Q381" i="33"/>
  <c r="O381" i="33"/>
  <c r="A381" i="33"/>
  <c r="U688" i="33"/>
  <c r="S688" i="33"/>
  <c r="Q688" i="33"/>
  <c r="O688" i="33"/>
  <c r="Q687" i="33"/>
  <c r="O687" i="33"/>
  <c r="I687" i="33"/>
  <c r="G687" i="33"/>
  <c r="E687" i="33"/>
  <c r="I688" i="33"/>
  <c r="G688" i="33"/>
  <c r="E688" i="33"/>
  <c r="M688" i="33"/>
  <c r="K688" i="33"/>
  <c r="U699" i="33"/>
  <c r="S699" i="33"/>
  <c r="Q699" i="33"/>
  <c r="O699" i="33"/>
  <c r="K699" i="33"/>
  <c r="I699" i="33"/>
  <c r="G699" i="33"/>
  <c r="E699" i="33"/>
  <c r="A699" i="33"/>
  <c r="U710" i="33"/>
  <c r="S710" i="33"/>
  <c r="Q710" i="33"/>
  <c r="O710" i="33"/>
  <c r="K710" i="33"/>
  <c r="I710" i="33"/>
  <c r="A710" i="33"/>
  <c r="A711" i="33"/>
  <c r="Q709" i="33"/>
  <c r="O707" i="33"/>
  <c r="O708" i="33"/>
  <c r="O709" i="33"/>
  <c r="O706" i="33"/>
  <c r="O704" i="33"/>
  <c r="O705" i="33"/>
  <c r="O703" i="33"/>
  <c r="O701" i="33"/>
  <c r="O702" i="33"/>
  <c r="O700" i="33"/>
  <c r="G709" i="33"/>
  <c r="G708" i="33"/>
  <c r="G707" i="33"/>
  <c r="G706" i="33"/>
  <c r="G705" i="33"/>
  <c r="G704" i="33"/>
  <c r="G703" i="33"/>
  <c r="G702" i="33"/>
  <c r="G701" i="33"/>
  <c r="G700" i="33"/>
  <c r="A700" i="33"/>
  <c r="A701" i="33"/>
  <c r="A702" i="33"/>
  <c r="A703" i="33"/>
  <c r="A704" i="33"/>
  <c r="A705" i="33"/>
  <c r="A706" i="33"/>
  <c r="A707" i="33"/>
  <c r="A708" i="33"/>
  <c r="A709" i="33"/>
  <c r="O698" i="33"/>
  <c r="O697" i="33"/>
  <c r="O696" i="33"/>
  <c r="O695" i="33"/>
  <c r="O694" i="33"/>
  <c r="O693" i="33"/>
  <c r="O692" i="33"/>
  <c r="O691" i="33"/>
  <c r="O690" i="33"/>
  <c r="O689" i="33"/>
  <c r="A689" i="33"/>
  <c r="A690" i="33"/>
  <c r="A691" i="33"/>
  <c r="A692" i="33"/>
  <c r="A693" i="33"/>
  <c r="A694" i="33"/>
  <c r="A695" i="33"/>
  <c r="A696" i="33"/>
  <c r="A697" i="33"/>
  <c r="A698" i="33"/>
  <c r="E698" i="33"/>
  <c r="E697" i="33"/>
  <c r="E696" i="33"/>
  <c r="E695" i="33"/>
  <c r="E694" i="33"/>
  <c r="E693" i="33"/>
  <c r="E692" i="33"/>
  <c r="E691" i="33"/>
  <c r="E690" i="33"/>
  <c r="E689" i="33"/>
  <c r="G678" i="33"/>
  <c r="G679" i="33"/>
  <c r="G680" i="33"/>
  <c r="G681" i="33"/>
  <c r="G682" i="33"/>
  <c r="G683" i="33"/>
  <c r="G684" i="33"/>
  <c r="G685" i="33"/>
  <c r="G686" i="33"/>
  <c r="G677" i="33"/>
  <c r="O684" i="33"/>
  <c r="O685" i="33"/>
  <c r="O686" i="33"/>
  <c r="O683" i="33"/>
  <c r="O682" i="33"/>
  <c r="O681" i="33"/>
  <c r="O680" i="33"/>
  <c r="O678" i="33"/>
  <c r="O679" i="33"/>
  <c r="O677" i="33"/>
  <c r="A677" i="33"/>
  <c r="A678" i="33"/>
  <c r="A679" i="33"/>
  <c r="A680" i="33"/>
  <c r="A681" i="33"/>
  <c r="A682" i="33"/>
  <c r="A683" i="33"/>
  <c r="A684" i="33"/>
  <c r="A685" i="33"/>
  <c r="A686" i="33"/>
  <c r="E686" i="33"/>
  <c r="E685" i="33"/>
  <c r="E684" i="33"/>
  <c r="E683" i="33"/>
  <c r="E682" i="33"/>
  <c r="E681" i="33"/>
  <c r="E680" i="33"/>
  <c r="E679" i="33"/>
  <c r="E678" i="33"/>
  <c r="E677" i="33"/>
  <c r="C46" i="30"/>
  <c r="C48" i="30"/>
  <c r="C44" i="30"/>
  <c r="A46" i="30"/>
  <c r="A48" i="30"/>
  <c r="E46" i="30"/>
  <c r="E44" i="30"/>
  <c r="E48" i="30"/>
  <c r="A44" i="30"/>
  <c r="G676" i="33"/>
  <c r="A676" i="33"/>
  <c r="E676" i="33"/>
  <c r="O676" i="33"/>
  <c r="U177" i="4"/>
  <c r="O176" i="4"/>
  <c r="I175" i="4"/>
  <c r="U171" i="4"/>
  <c r="O170" i="4"/>
  <c r="I169" i="4"/>
  <c r="U113" i="4"/>
  <c r="O112" i="4"/>
  <c r="I111" i="4"/>
  <c r="W145" i="4"/>
  <c r="U145" i="4"/>
  <c r="S145" i="4"/>
  <c r="E145" i="4"/>
  <c r="A145" i="4"/>
  <c r="W141" i="4"/>
  <c r="U141" i="4"/>
  <c r="S141" i="4"/>
  <c r="E141" i="4"/>
  <c r="A141" i="4"/>
  <c r="W137" i="4"/>
  <c r="U137" i="4"/>
  <c r="S137" i="4"/>
  <c r="E137" i="4"/>
  <c r="A137" i="4"/>
  <c r="W149" i="4"/>
  <c r="U149" i="4"/>
  <c r="S149" i="4"/>
  <c r="E149" i="4"/>
  <c r="A149" i="4"/>
  <c r="Q144" i="4"/>
  <c r="O144" i="4"/>
  <c r="M144" i="4"/>
  <c r="E144" i="4"/>
  <c r="A144" i="4"/>
  <c r="Q140" i="4"/>
  <c r="O140" i="4"/>
  <c r="M140" i="4"/>
  <c r="E140" i="4"/>
  <c r="A140" i="4"/>
  <c r="Q136" i="4"/>
  <c r="O136" i="4"/>
  <c r="M136" i="4"/>
  <c r="E136" i="4"/>
  <c r="A136" i="4"/>
  <c r="Q148" i="4"/>
  <c r="O148" i="4"/>
  <c r="M148" i="4"/>
  <c r="E148" i="4"/>
  <c r="A148" i="4"/>
  <c r="K143" i="4"/>
  <c r="K139" i="4"/>
  <c r="K135" i="4"/>
  <c r="K147" i="4"/>
  <c r="G143" i="4"/>
  <c r="G139" i="4"/>
  <c r="G135" i="4"/>
  <c r="G147" i="4"/>
  <c r="I143" i="4"/>
  <c r="I139" i="4"/>
  <c r="I135" i="4"/>
  <c r="I147" i="4"/>
  <c r="E147" i="4"/>
  <c r="E146" i="4"/>
  <c r="E143" i="4"/>
  <c r="A143" i="4"/>
  <c r="E139" i="4"/>
  <c r="A139" i="4"/>
  <c r="E135" i="4"/>
  <c r="A135" i="4"/>
  <c r="A147" i="4"/>
  <c r="E176" i="4"/>
  <c r="E177" i="4"/>
  <c r="E175" i="4"/>
  <c r="E170" i="4"/>
  <c r="E171" i="4"/>
  <c r="E169" i="4"/>
  <c r="E112" i="4"/>
  <c r="E113" i="4"/>
  <c r="E111" i="4"/>
  <c r="W177" i="4"/>
  <c r="S177" i="4"/>
  <c r="A177" i="4"/>
  <c r="Q176" i="4"/>
  <c r="M176" i="4"/>
  <c r="A176" i="4"/>
  <c r="K175" i="4"/>
  <c r="G175" i="4"/>
  <c r="A175" i="4"/>
  <c r="W171" i="4"/>
  <c r="S171" i="4"/>
  <c r="A171" i="4"/>
  <c r="Q170" i="4"/>
  <c r="M170" i="4"/>
  <c r="A170" i="4"/>
  <c r="K169" i="4"/>
  <c r="G169" i="4"/>
  <c r="A169" i="4"/>
  <c r="W113" i="4"/>
  <c r="S113" i="4"/>
  <c r="A113" i="4"/>
  <c r="Q112" i="4"/>
  <c r="M112" i="4"/>
  <c r="A112" i="4"/>
  <c r="K111" i="4"/>
  <c r="G111" i="4"/>
  <c r="A111" i="4"/>
  <c r="Q114" i="4"/>
  <c r="Q172" i="4"/>
  <c r="Q178" i="4"/>
  <c r="M114" i="4"/>
  <c r="M172" i="4"/>
  <c r="M178" i="4"/>
  <c r="K178" i="4"/>
  <c r="K172" i="4"/>
  <c r="K114" i="4"/>
  <c r="I178" i="4"/>
  <c r="I172" i="4"/>
  <c r="I114" i="4"/>
  <c r="G178" i="4"/>
  <c r="G172" i="4"/>
  <c r="G114" i="4"/>
  <c r="E178" i="4"/>
  <c r="E172" i="4"/>
  <c r="E114" i="4"/>
  <c r="A178" i="4"/>
  <c r="A172" i="4"/>
  <c r="A114" i="4"/>
  <c r="M134" i="4"/>
  <c r="Q134" i="4"/>
  <c r="M138" i="4"/>
  <c r="Q138" i="4"/>
  <c r="M142" i="4"/>
  <c r="Q142" i="4"/>
  <c r="K142" i="4"/>
  <c r="K138" i="4"/>
  <c r="K134" i="4"/>
  <c r="I142" i="4"/>
  <c r="I138" i="4"/>
  <c r="I134" i="4"/>
  <c r="G134" i="4"/>
  <c r="G138" i="4"/>
  <c r="G142" i="4"/>
  <c r="G146" i="4"/>
  <c r="E142" i="4"/>
  <c r="E138" i="4"/>
  <c r="E134" i="4"/>
  <c r="A142" i="4"/>
  <c r="A138" i="4"/>
  <c r="A134" i="4"/>
  <c r="O110" i="4"/>
  <c r="O168" i="4"/>
  <c r="O167" i="4"/>
  <c r="U167" i="4"/>
  <c r="U168" i="4"/>
  <c r="U110" i="4"/>
  <c r="Q167" i="4"/>
  <c r="Q168" i="4"/>
  <c r="Q110" i="4"/>
  <c r="M167" i="4"/>
  <c r="M168" i="4"/>
  <c r="M110" i="4"/>
  <c r="I110" i="4"/>
  <c r="I167" i="4"/>
  <c r="I168" i="4"/>
  <c r="E167" i="4"/>
  <c r="E168" i="4"/>
  <c r="E110" i="4"/>
  <c r="A167" i="4"/>
  <c r="A77" i="4"/>
  <c r="A168" i="4"/>
  <c r="A110" i="4"/>
  <c r="W93" i="4"/>
  <c r="U93" i="4"/>
  <c r="S93" i="4"/>
  <c r="E93" i="4"/>
  <c r="A93" i="4"/>
  <c r="Q92" i="4"/>
  <c r="O92" i="4"/>
  <c r="M92" i="4"/>
  <c r="E92" i="4"/>
  <c r="A92" i="4"/>
  <c r="K91" i="4"/>
  <c r="G91" i="4"/>
  <c r="I91" i="4"/>
  <c r="A91" i="4"/>
  <c r="E91" i="4"/>
  <c r="E94" i="4"/>
  <c r="E159" i="4"/>
  <c r="E158" i="4"/>
  <c r="J39" i="34"/>
  <c r="H39" i="34"/>
  <c r="Q86" i="4"/>
  <c r="M85" i="4"/>
  <c r="M84" i="4"/>
  <c r="K120" i="4"/>
  <c r="I159" i="4"/>
  <c r="I158" i="4"/>
  <c r="A159" i="4"/>
  <c r="A158" i="4"/>
  <c r="A157" i="4"/>
  <c r="K158" i="4"/>
  <c r="G158" i="4"/>
  <c r="K159" i="4"/>
  <c r="G159" i="4"/>
  <c r="I157" i="4"/>
  <c r="Q155" i="4"/>
  <c r="M154" i="4"/>
  <c r="K121" i="4"/>
  <c r="K122" i="4"/>
  <c r="K123" i="4"/>
  <c r="K124" i="4"/>
  <c r="Q133" i="4"/>
  <c r="M132" i="4"/>
  <c r="Q131" i="4"/>
  <c r="M130" i="4"/>
  <c r="Q129" i="4"/>
  <c r="M128" i="4"/>
  <c r="Q127" i="4"/>
  <c r="Q85" i="4"/>
  <c r="Q84" i="4"/>
  <c r="O86" i="4"/>
  <c r="O85" i="4"/>
  <c r="E651" i="33"/>
  <c r="O648" i="33"/>
  <c r="S646" i="33"/>
  <c r="Q646" i="33"/>
  <c r="O646" i="33"/>
  <c r="S645" i="33"/>
  <c r="Q645" i="33"/>
  <c r="O645" i="33"/>
  <c r="E640" i="33"/>
  <c r="E639" i="33"/>
  <c r="G637" i="33"/>
  <c r="G636" i="33"/>
  <c r="O635" i="33"/>
  <c r="G635" i="33"/>
  <c r="O634" i="33"/>
  <c r="E634" i="33"/>
  <c r="E633" i="33"/>
  <c r="O632" i="33"/>
  <c r="O631" i="33"/>
  <c r="O630" i="33"/>
  <c r="O387" i="33"/>
  <c r="O386" i="33"/>
  <c r="O385" i="33"/>
  <c r="G366" i="33"/>
  <c r="E366" i="33"/>
  <c r="G365" i="33"/>
  <c r="E365" i="33"/>
  <c r="G364" i="33"/>
  <c r="E364" i="33"/>
  <c r="O354" i="33"/>
  <c r="E354" i="33"/>
  <c r="O353" i="33"/>
  <c r="E353" i="33"/>
  <c r="O352" i="33"/>
  <c r="E352" i="33"/>
  <c r="O347" i="33"/>
  <c r="G347" i="33"/>
  <c r="E347" i="33"/>
  <c r="E340" i="33"/>
  <c r="E339" i="33"/>
  <c r="E338" i="33"/>
  <c r="O329" i="33"/>
  <c r="G329" i="33"/>
  <c r="E329" i="33"/>
  <c r="O328" i="33"/>
  <c r="G328" i="33"/>
  <c r="E328" i="33"/>
  <c r="O327" i="33"/>
  <c r="G327" i="33"/>
  <c r="E327" i="33"/>
  <c r="O318" i="33"/>
  <c r="G318" i="33"/>
  <c r="E318" i="33"/>
  <c r="O316" i="33"/>
  <c r="G316" i="33"/>
  <c r="E316" i="33"/>
  <c r="O308" i="33"/>
  <c r="O306" i="33"/>
  <c r="O300" i="33"/>
  <c r="G300" i="33"/>
  <c r="E300" i="33"/>
  <c r="O297" i="33"/>
  <c r="G297" i="33"/>
  <c r="E297" i="33"/>
  <c r="O294" i="33"/>
  <c r="G294" i="33"/>
  <c r="E294" i="33"/>
  <c r="O290" i="33"/>
  <c r="E290" i="33"/>
  <c r="O288" i="33"/>
  <c r="E288" i="33"/>
  <c r="O285" i="33"/>
  <c r="G285" i="33"/>
  <c r="E285" i="33"/>
  <c r="Q282" i="33"/>
  <c r="O282" i="33"/>
  <c r="I282" i="33"/>
  <c r="E282" i="33"/>
  <c r="E279" i="33"/>
  <c r="G275" i="33"/>
  <c r="E275" i="33"/>
  <c r="S273" i="33"/>
  <c r="Q273" i="33"/>
  <c r="G272" i="33"/>
  <c r="E272" i="33"/>
  <c r="Q270" i="33"/>
  <c r="G269" i="33"/>
  <c r="E269" i="33"/>
  <c r="Q267" i="33"/>
  <c r="G266" i="33"/>
  <c r="E266" i="33"/>
  <c r="Q264" i="33"/>
  <c r="G263" i="33"/>
  <c r="E263" i="33"/>
  <c r="Q261" i="33"/>
  <c r="G260" i="33"/>
  <c r="E260" i="33"/>
  <c r="Q257" i="33"/>
  <c r="Q256" i="33"/>
  <c r="Q255" i="33"/>
  <c r="G255" i="33"/>
  <c r="E255" i="33"/>
  <c r="G254" i="33"/>
  <c r="E254" i="33"/>
  <c r="G253" i="33"/>
  <c r="E253" i="33"/>
  <c r="G250" i="33"/>
  <c r="E250" i="33"/>
  <c r="O247" i="33"/>
  <c r="G247" i="33"/>
  <c r="E247" i="33"/>
  <c r="O244" i="33"/>
  <c r="G244" i="33"/>
  <c r="E244" i="33"/>
  <c r="O241" i="33"/>
  <c r="G241" i="33"/>
  <c r="E241" i="33"/>
  <c r="O238" i="33"/>
  <c r="G238" i="33"/>
  <c r="E238" i="33"/>
  <c r="O235" i="33"/>
  <c r="G235" i="33"/>
  <c r="E235" i="33"/>
  <c r="G229" i="33"/>
  <c r="E229" i="33"/>
  <c r="O226" i="33"/>
  <c r="I226" i="33"/>
  <c r="G226" i="33"/>
  <c r="E226" i="33"/>
  <c r="O223" i="33"/>
  <c r="E223" i="33"/>
  <c r="G220" i="33"/>
  <c r="E220" i="33"/>
  <c r="Q217" i="33"/>
  <c r="K217" i="33"/>
  <c r="I217" i="33"/>
  <c r="G217" i="33"/>
  <c r="E217" i="33"/>
  <c r="Q214" i="33"/>
  <c r="I214" i="33"/>
  <c r="G214" i="33"/>
  <c r="E214" i="33"/>
  <c r="O211" i="33"/>
  <c r="G211" i="33"/>
  <c r="E211" i="33"/>
  <c r="O208" i="33"/>
  <c r="G208" i="33"/>
  <c r="E208" i="33"/>
  <c r="I205" i="33"/>
  <c r="G205" i="33"/>
  <c r="E205" i="33"/>
  <c r="O202" i="33"/>
  <c r="E202" i="33"/>
  <c r="O199" i="33"/>
  <c r="E199" i="33"/>
  <c r="O196" i="33"/>
  <c r="E196" i="33"/>
  <c r="O192" i="33"/>
  <c r="E192" i="33"/>
  <c r="Q190" i="33"/>
  <c r="O190" i="33"/>
  <c r="G190" i="33"/>
  <c r="E190" i="33"/>
  <c r="O187" i="33"/>
  <c r="E187" i="33"/>
  <c r="O184" i="33"/>
  <c r="G184" i="33"/>
  <c r="E184" i="33"/>
  <c r="Q181" i="33"/>
  <c r="O181" i="33"/>
  <c r="E181" i="33"/>
  <c r="E178" i="33"/>
  <c r="E175" i="33"/>
  <c r="Q172" i="33"/>
  <c r="E172" i="33"/>
  <c r="Q169" i="33"/>
  <c r="O169" i="33"/>
  <c r="G169" i="33"/>
  <c r="E169" i="33"/>
  <c r="Q166" i="33"/>
  <c r="O166" i="33"/>
  <c r="G166" i="33"/>
  <c r="E166" i="33"/>
  <c r="Q163" i="33"/>
  <c r="O163" i="33"/>
  <c r="Q162" i="33"/>
  <c r="O162" i="33"/>
  <c r="Q161" i="33"/>
  <c r="O161" i="33"/>
  <c r="Q160" i="33"/>
  <c r="O160" i="33"/>
  <c r="S154" i="33"/>
  <c r="Q154" i="33"/>
  <c r="G154" i="33"/>
  <c r="E154" i="33"/>
  <c r="S151" i="33"/>
  <c r="Q151" i="33"/>
  <c r="O151" i="33"/>
  <c r="I151" i="33"/>
  <c r="G151" i="33"/>
  <c r="E151" i="33"/>
  <c r="O147" i="33"/>
  <c r="Q145" i="33"/>
  <c r="G145" i="33"/>
  <c r="O142" i="33"/>
  <c r="O139" i="33"/>
  <c r="E139" i="33"/>
  <c r="O136" i="33"/>
  <c r="G136" i="33"/>
  <c r="E136" i="33"/>
  <c r="Q133" i="33"/>
  <c r="E133" i="33"/>
  <c r="O130" i="33"/>
  <c r="G130" i="33"/>
  <c r="O127" i="33"/>
  <c r="G127" i="33"/>
  <c r="O124" i="33"/>
  <c r="G124" i="33"/>
  <c r="E124" i="33"/>
  <c r="O121" i="33"/>
  <c r="E121" i="33"/>
  <c r="O118" i="33"/>
  <c r="E118" i="33"/>
  <c r="Q115" i="33"/>
  <c r="O115" i="33"/>
  <c r="E115" i="33"/>
  <c r="E112" i="33"/>
  <c r="O109" i="33"/>
  <c r="O104" i="33"/>
  <c r="O101" i="33"/>
  <c r="K95" i="33"/>
  <c r="G95" i="33"/>
  <c r="Q94" i="33"/>
  <c r="E94" i="33"/>
  <c r="K92" i="33"/>
  <c r="G92" i="33"/>
  <c r="E92" i="33"/>
  <c r="Q91" i="33"/>
  <c r="Q89" i="33"/>
  <c r="K89" i="33"/>
  <c r="G89" i="33"/>
  <c r="E89" i="33"/>
  <c r="S85" i="33"/>
  <c r="Q85" i="33"/>
  <c r="G85" i="33"/>
  <c r="E85" i="33"/>
  <c r="Q83" i="33"/>
  <c r="G82" i="33"/>
  <c r="E82" i="33"/>
  <c r="Q81" i="33"/>
  <c r="G80" i="33"/>
  <c r="E80" i="33"/>
  <c r="Q79" i="33"/>
  <c r="G79" i="33"/>
  <c r="E78" i="33"/>
  <c r="Q76" i="33"/>
  <c r="Q75" i="33"/>
  <c r="Q74" i="33"/>
  <c r="G74" i="33"/>
  <c r="G73" i="33"/>
  <c r="E73" i="33"/>
  <c r="G72" i="33"/>
  <c r="E72" i="33"/>
  <c r="E71" i="33"/>
  <c r="O69" i="33"/>
  <c r="K69" i="33"/>
  <c r="I69" i="33"/>
  <c r="G69" i="33"/>
  <c r="E69" i="33"/>
  <c r="O66" i="33"/>
  <c r="K66" i="33"/>
  <c r="I66" i="33"/>
  <c r="G66" i="33"/>
  <c r="E66" i="33"/>
  <c r="O63" i="33"/>
  <c r="K63" i="33"/>
  <c r="I63" i="33"/>
  <c r="G63" i="33"/>
  <c r="E63" i="33"/>
  <c r="Q60" i="33"/>
  <c r="O60" i="33"/>
  <c r="G60" i="33"/>
  <c r="E60" i="33"/>
  <c r="O57" i="33"/>
  <c r="G57" i="33"/>
  <c r="E57" i="33"/>
  <c r="U54" i="33"/>
  <c r="S54" i="33"/>
  <c r="Q54" i="33"/>
  <c r="O54" i="33"/>
  <c r="G53" i="33"/>
  <c r="E53" i="33"/>
  <c r="G51" i="33"/>
  <c r="E51" i="33"/>
  <c r="G48" i="33"/>
  <c r="E48" i="33"/>
  <c r="G45" i="33"/>
  <c r="E45" i="33"/>
  <c r="E42" i="33"/>
  <c r="O39" i="33"/>
  <c r="G39" i="33"/>
  <c r="E39" i="33"/>
  <c r="Q36" i="33"/>
  <c r="O36" i="33"/>
  <c r="E36" i="33"/>
  <c r="Q30" i="33"/>
  <c r="O30" i="33"/>
  <c r="G30" i="33"/>
  <c r="E30" i="33"/>
  <c r="O29" i="33"/>
  <c r="E29" i="33"/>
  <c r="O28" i="33"/>
  <c r="G28" i="33"/>
  <c r="E28" i="33"/>
  <c r="E27" i="33"/>
  <c r="O22" i="33"/>
  <c r="O21" i="33"/>
  <c r="O20" i="33"/>
  <c r="O19" i="33"/>
  <c r="O17" i="33"/>
  <c r="S14" i="33"/>
  <c r="Q14" i="33"/>
  <c r="O14" i="33"/>
  <c r="O12" i="33"/>
  <c r="O11" i="33"/>
  <c r="O10" i="33"/>
  <c r="O9" i="33"/>
  <c r="O7" i="33"/>
  <c r="K35" i="36"/>
  <c r="E35" i="36"/>
  <c r="K31" i="36"/>
  <c r="E31" i="36"/>
  <c r="G28" i="36"/>
  <c r="K27" i="36"/>
  <c r="E27" i="36"/>
  <c r="G24" i="36"/>
  <c r="G20" i="36"/>
  <c r="G16" i="36"/>
  <c r="I28" i="35"/>
  <c r="E28" i="35"/>
  <c r="I27" i="35"/>
  <c r="E27" i="35"/>
  <c r="E26" i="35"/>
  <c r="O22" i="35"/>
  <c r="O21" i="35"/>
  <c r="O20" i="35"/>
  <c r="O19" i="35"/>
  <c r="L120" i="34"/>
  <c r="J120" i="34"/>
  <c r="H120" i="34"/>
  <c r="F120" i="34"/>
  <c r="L119" i="34"/>
  <c r="J119" i="34"/>
  <c r="H119" i="34"/>
  <c r="F119" i="34"/>
  <c r="J110" i="34"/>
  <c r="H110" i="34"/>
  <c r="J109" i="34"/>
  <c r="H109" i="34"/>
  <c r="J108" i="34"/>
  <c r="H108" i="34"/>
  <c r="J103" i="34"/>
  <c r="H103" i="34"/>
  <c r="F103" i="34"/>
  <c r="J100" i="34"/>
  <c r="H100" i="34"/>
  <c r="F100" i="34"/>
  <c r="J97" i="34"/>
  <c r="H97" i="34"/>
  <c r="F97" i="34"/>
  <c r="H60" i="34"/>
  <c r="H59" i="34"/>
  <c r="H58" i="34"/>
  <c r="J32" i="34"/>
  <c r="J31" i="34"/>
  <c r="J30" i="34"/>
  <c r="M131" i="4"/>
  <c r="Q130" i="4"/>
  <c r="M129" i="4"/>
  <c r="Q128" i="4"/>
  <c r="M127" i="4"/>
  <c r="Q126" i="4"/>
  <c r="M126" i="4"/>
  <c r="M155" i="4"/>
  <c r="Q154" i="4"/>
  <c r="Q161" i="4"/>
  <c r="Q160" i="4"/>
  <c r="M133" i="4"/>
  <c r="Q132" i="4"/>
  <c r="J131" i="34"/>
  <c r="H131" i="34"/>
  <c r="J130" i="34"/>
  <c r="H130" i="34"/>
  <c r="J129" i="34"/>
  <c r="H129" i="34"/>
  <c r="L121" i="34"/>
  <c r="J121" i="34"/>
  <c r="H121" i="34"/>
  <c r="F121" i="34"/>
  <c r="E37" i="35"/>
  <c r="E36" i="35"/>
  <c r="E35" i="35"/>
  <c r="K39" i="36"/>
  <c r="E39" i="36"/>
  <c r="G36" i="36"/>
  <c r="G675" i="33"/>
  <c r="G674" i="33"/>
  <c r="E671" i="33"/>
  <c r="E668" i="33"/>
  <c r="E665" i="33"/>
  <c r="E662" i="33"/>
  <c r="E659" i="33"/>
  <c r="E656" i="33"/>
  <c r="O84" i="4"/>
  <c r="M86" i="4"/>
  <c r="D96" i="45"/>
  <c r="B96" i="45"/>
  <c r="C96" i="45"/>
  <c r="A96" i="45"/>
  <c r="C83" i="45"/>
  <c r="C77" i="45"/>
  <c r="C89" i="45"/>
  <c r="C88" i="45"/>
  <c r="C87" i="45"/>
  <c r="C86" i="45"/>
  <c r="C85" i="45"/>
  <c r="C84" i="45"/>
  <c r="C82" i="45"/>
  <c r="C80" i="45"/>
  <c r="C79" i="45"/>
  <c r="C78" i="45"/>
  <c r="C76" i="45"/>
  <c r="C75" i="45"/>
  <c r="C74" i="45"/>
  <c r="C73" i="45"/>
  <c r="C72" i="45"/>
  <c r="C71" i="45"/>
  <c r="C70" i="45"/>
  <c r="C69" i="45"/>
  <c r="C68" i="45"/>
  <c r="C67" i="45"/>
  <c r="D26" i="45"/>
  <c r="C26" i="45"/>
  <c r="D66" i="45"/>
  <c r="B66" i="45"/>
  <c r="C137" i="29"/>
  <c r="A137" i="29"/>
  <c r="D95" i="45"/>
  <c r="D94" i="45"/>
  <c r="D93" i="45"/>
  <c r="D92" i="45"/>
  <c r="D91" i="45"/>
  <c r="D90" i="45"/>
  <c r="B95" i="45"/>
  <c r="B94" i="45"/>
  <c r="B93" i="45"/>
  <c r="B92" i="45"/>
  <c r="B91" i="45"/>
  <c r="B90" i="45"/>
  <c r="C91" i="45"/>
  <c r="C92" i="45"/>
  <c r="C93" i="45"/>
  <c r="C94" i="45"/>
  <c r="C95" i="45"/>
  <c r="C90" i="45"/>
  <c r="A91" i="45"/>
  <c r="A92" i="45"/>
  <c r="A93" i="45"/>
  <c r="A94" i="45"/>
  <c r="A95" i="45"/>
  <c r="A90" i="45"/>
  <c r="Q163" i="4"/>
  <c r="Q162" i="4"/>
  <c r="Q675" i="33"/>
  <c r="Q674" i="33"/>
  <c r="E675" i="33"/>
  <c r="E674" i="33"/>
  <c r="O675" i="33"/>
  <c r="A675" i="33"/>
  <c r="O674" i="33"/>
  <c r="A674" i="33"/>
  <c r="G163" i="4"/>
  <c r="K163" i="4"/>
  <c r="I163" i="4"/>
  <c r="W163" i="4"/>
  <c r="U163" i="4"/>
  <c r="S163" i="4"/>
  <c r="W162" i="4"/>
  <c r="U162" i="4"/>
  <c r="S162" i="4"/>
  <c r="I162" i="4"/>
  <c r="I161" i="4"/>
  <c r="I160" i="4"/>
  <c r="G160" i="4"/>
  <c r="W161" i="4"/>
  <c r="U161" i="4"/>
  <c r="S161" i="4"/>
  <c r="W160" i="4"/>
  <c r="U160" i="4"/>
  <c r="S160" i="4"/>
  <c r="K161" i="4"/>
  <c r="G161" i="4"/>
  <c r="K160" i="4"/>
  <c r="C10" i="30"/>
  <c r="A10" i="30"/>
  <c r="Q165" i="4"/>
  <c r="Q164" i="4"/>
  <c r="O165" i="4"/>
  <c r="M165" i="4"/>
  <c r="M163" i="4"/>
  <c r="M162" i="4"/>
  <c r="M161" i="4"/>
  <c r="M160" i="4"/>
  <c r="M164" i="4"/>
  <c r="W165" i="4"/>
  <c r="W164" i="4"/>
  <c r="U165" i="4"/>
  <c r="U164" i="4"/>
  <c r="S165" i="4"/>
  <c r="S164" i="4"/>
  <c r="K165" i="4"/>
  <c r="I165" i="4"/>
  <c r="G165" i="4"/>
  <c r="K164" i="4"/>
  <c r="I164" i="4"/>
  <c r="G164" i="4"/>
  <c r="E161" i="4"/>
  <c r="E162" i="4"/>
  <c r="E163" i="4"/>
  <c r="E164" i="4"/>
  <c r="E165" i="4"/>
  <c r="E160" i="4"/>
  <c r="A165" i="4"/>
  <c r="A164" i="4"/>
  <c r="A163" i="4"/>
  <c r="A162" i="4"/>
  <c r="A161" i="4"/>
  <c r="A160" i="4"/>
  <c r="G666" i="33"/>
  <c r="G667" i="33"/>
  <c r="G668" i="33"/>
  <c r="G669" i="33"/>
  <c r="G670" i="33"/>
  <c r="G671" i="33"/>
  <c r="G672" i="33"/>
  <c r="G673" i="33"/>
  <c r="G665" i="33"/>
  <c r="Q673" i="33"/>
  <c r="O673" i="33"/>
  <c r="E673" i="33"/>
  <c r="A673" i="33"/>
  <c r="Q672" i="33"/>
  <c r="O672" i="33"/>
  <c r="E672" i="33"/>
  <c r="A672" i="33"/>
  <c r="Q671" i="33"/>
  <c r="O671" i="33"/>
  <c r="A671" i="33"/>
  <c r="Q670" i="33"/>
  <c r="O670" i="33"/>
  <c r="E670" i="33"/>
  <c r="A670" i="33"/>
  <c r="Q669" i="33"/>
  <c r="O669" i="33"/>
  <c r="E669" i="33"/>
  <c r="A669" i="33"/>
  <c r="Q668" i="33"/>
  <c r="O668" i="33"/>
  <c r="A668" i="33"/>
  <c r="Q667" i="33"/>
  <c r="O667" i="33"/>
  <c r="E667" i="33"/>
  <c r="A667" i="33"/>
  <c r="Q666" i="33"/>
  <c r="O666" i="33"/>
  <c r="E666" i="33"/>
  <c r="A666" i="33"/>
  <c r="Q665" i="33"/>
  <c r="O665" i="33"/>
  <c r="A665" i="33"/>
  <c r="G657" i="33"/>
  <c r="G658" i="33"/>
  <c r="G659" i="33"/>
  <c r="G660" i="33"/>
  <c r="G661" i="33"/>
  <c r="G662" i="33"/>
  <c r="G663" i="33"/>
  <c r="G664" i="33"/>
  <c r="G656" i="33"/>
  <c r="A657" i="33"/>
  <c r="A658" i="33"/>
  <c r="A659" i="33"/>
  <c r="A660" i="33"/>
  <c r="A661" i="33"/>
  <c r="A662" i="33"/>
  <c r="A663" i="33"/>
  <c r="A664" i="33"/>
  <c r="A656" i="33"/>
  <c r="O656" i="33"/>
  <c r="Q656" i="33"/>
  <c r="E657" i="33"/>
  <c r="O657" i="33"/>
  <c r="Q657" i="33"/>
  <c r="E658" i="33"/>
  <c r="O658" i="33"/>
  <c r="Q658" i="33"/>
  <c r="O659" i="33"/>
  <c r="Q659" i="33"/>
  <c r="E660" i="33"/>
  <c r="O660" i="33"/>
  <c r="Q660" i="33"/>
  <c r="E661" i="33"/>
  <c r="O661" i="33"/>
  <c r="Q661" i="33"/>
  <c r="O662" i="33"/>
  <c r="Q662" i="33"/>
  <c r="E663" i="33"/>
  <c r="O663" i="33"/>
  <c r="Q663" i="33"/>
  <c r="E664" i="33"/>
  <c r="O664" i="33"/>
  <c r="Q664" i="33"/>
  <c r="E10" i="30"/>
  <c r="C31" i="30"/>
  <c r="O651" i="33"/>
  <c r="I651" i="33"/>
  <c r="G651" i="33"/>
  <c r="A651" i="33"/>
  <c r="O650" i="33"/>
  <c r="G650" i="33"/>
  <c r="C19" i="30"/>
  <c r="A19" i="30"/>
  <c r="E19" i="30"/>
  <c r="A650" i="33"/>
  <c r="E650" i="33"/>
  <c r="O649" i="33"/>
  <c r="G649" i="33"/>
  <c r="E649" i="33"/>
  <c r="G648" i="33"/>
  <c r="O647" i="33"/>
  <c r="G647" i="33"/>
  <c r="E648" i="33"/>
  <c r="E647" i="33"/>
  <c r="A647" i="33"/>
  <c r="A648" i="33"/>
  <c r="A649" i="33"/>
  <c r="M646" i="33"/>
  <c r="K646" i="33"/>
  <c r="I646" i="33"/>
  <c r="G646" i="33"/>
  <c r="E646" i="33"/>
  <c r="A646" i="33"/>
  <c r="G645" i="33"/>
  <c r="E645" i="33"/>
  <c r="A645" i="33"/>
  <c r="S644" i="33"/>
  <c r="Q644" i="33"/>
  <c r="O644" i="33"/>
  <c r="E644" i="33"/>
  <c r="G644" i="33"/>
  <c r="A644" i="33"/>
  <c r="O643" i="33"/>
  <c r="G643" i="33"/>
  <c r="E643" i="33"/>
  <c r="A643" i="33"/>
  <c r="O637" i="33"/>
  <c r="E637" i="33"/>
  <c r="A637" i="33"/>
  <c r="O636" i="33"/>
  <c r="E636" i="33"/>
  <c r="A636" i="33"/>
  <c r="E635" i="33"/>
  <c r="A635" i="33"/>
  <c r="U149" i="33"/>
  <c r="S149" i="33"/>
  <c r="Q149" i="33"/>
  <c r="S148" i="33"/>
  <c r="Q148" i="33"/>
  <c r="Q147" i="33"/>
  <c r="G634" i="33"/>
  <c r="G633" i="33"/>
  <c r="A634" i="33"/>
  <c r="O642" i="33"/>
  <c r="G642" i="33"/>
  <c r="E642" i="33"/>
  <c r="A642" i="33"/>
  <c r="O641" i="33"/>
  <c r="E641" i="33"/>
  <c r="G641" i="33"/>
  <c r="A641" i="33"/>
  <c r="O640" i="33"/>
  <c r="G640" i="33"/>
  <c r="A640" i="33"/>
  <c r="O638" i="33"/>
  <c r="E638" i="33"/>
  <c r="G638" i="33"/>
  <c r="A638" i="33"/>
  <c r="G639" i="33"/>
  <c r="O639" i="33"/>
  <c r="A16" i="30"/>
  <c r="E16" i="30"/>
  <c r="C16" i="30"/>
  <c r="O633" i="33"/>
  <c r="A639" i="33"/>
  <c r="M632" i="33"/>
  <c r="K632" i="33"/>
  <c r="I632" i="33"/>
  <c r="G632" i="33"/>
  <c r="E632" i="33"/>
  <c r="A632" i="33"/>
  <c r="A633" i="33"/>
  <c r="G631" i="33"/>
  <c r="E631" i="33"/>
  <c r="A631" i="33"/>
  <c r="G630" i="33"/>
  <c r="E630" i="33"/>
  <c r="A630" i="33"/>
  <c r="E19" i="33"/>
  <c r="E9" i="33"/>
  <c r="W89" i="4"/>
  <c r="U88" i="4"/>
  <c r="S89" i="4"/>
  <c r="Q88" i="4"/>
  <c r="O89" i="4"/>
  <c r="M88" i="4"/>
  <c r="K89" i="4"/>
  <c r="I88" i="4"/>
  <c r="G89" i="4"/>
  <c r="D89" i="45"/>
  <c r="D88" i="45"/>
  <c r="D87" i="45"/>
  <c r="B87" i="45"/>
  <c r="D86" i="45"/>
  <c r="D85" i="45"/>
  <c r="D84" i="45"/>
  <c r="D83" i="45"/>
  <c r="D82" i="45"/>
  <c r="D81" i="45"/>
  <c r="D80" i="45"/>
  <c r="D79" i="45"/>
  <c r="B79" i="45"/>
  <c r="D78" i="45"/>
  <c r="D77" i="45"/>
  <c r="D76" i="45"/>
  <c r="D75" i="45"/>
  <c r="D74" i="45"/>
  <c r="D73" i="45"/>
  <c r="D72" i="45"/>
  <c r="D71" i="45"/>
  <c r="B71" i="45"/>
  <c r="D70" i="45"/>
  <c r="D69" i="45"/>
  <c r="D68" i="45"/>
  <c r="D67" i="45"/>
  <c r="D65" i="45"/>
  <c r="D64" i="45"/>
  <c r="B64" i="45"/>
  <c r="X2" i="47"/>
  <c r="A1" i="47"/>
  <c r="B1" i="47"/>
  <c r="C1" i="47"/>
  <c r="A2" i="47"/>
  <c r="A3" i="47"/>
  <c r="E3" i="47"/>
  <c r="F3" i="47"/>
  <c r="A4" i="47"/>
  <c r="E4" i="47"/>
  <c r="F4" i="47"/>
  <c r="A5" i="47"/>
  <c r="E5" i="47"/>
  <c r="F5" i="47"/>
  <c r="A6" i="47"/>
  <c r="E6" i="47"/>
  <c r="F6" i="47"/>
  <c r="A7" i="47"/>
  <c r="E7" i="47"/>
  <c r="F7" i="47"/>
  <c r="A8" i="47"/>
  <c r="E8" i="47"/>
  <c r="F8" i="47"/>
  <c r="A9" i="47"/>
  <c r="E9" i="47"/>
  <c r="F9" i="47"/>
  <c r="A10" i="47"/>
  <c r="E10" i="47"/>
  <c r="F10" i="47"/>
  <c r="A11" i="47"/>
  <c r="E11" i="47"/>
  <c r="F11" i="47"/>
  <c r="X11" i="47"/>
  <c r="Z11" i="47"/>
  <c r="A12" i="47"/>
  <c r="E12" i="47"/>
  <c r="F12" i="47"/>
  <c r="E13" i="47"/>
  <c r="F13" i="47"/>
  <c r="A14" i="47"/>
  <c r="A15" i="47"/>
  <c r="A16" i="47"/>
  <c r="A17" i="47"/>
  <c r="X17" i="47"/>
  <c r="F27" i="40"/>
  <c r="A27" i="40"/>
  <c r="F26" i="40"/>
  <c r="A26" i="40"/>
  <c r="F25" i="40"/>
  <c r="A25" i="40"/>
  <c r="F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A8" i="40"/>
  <c r="F7" i="40"/>
  <c r="A7" i="40"/>
  <c r="F6" i="40"/>
  <c r="A6" i="40"/>
  <c r="F5" i="40"/>
  <c r="A5" i="40"/>
  <c r="F4" i="40"/>
  <c r="A4" i="40"/>
  <c r="F3" i="40"/>
  <c r="A3" i="40"/>
  <c r="F2" i="40"/>
  <c r="A2" i="40"/>
  <c r="A1" i="40"/>
  <c r="A391" i="33"/>
  <c r="A390" i="33"/>
  <c r="A389" i="33"/>
  <c r="A388" i="33"/>
  <c r="A387" i="33"/>
  <c r="A386" i="33"/>
  <c r="A385" i="33"/>
  <c r="A384" i="33"/>
  <c r="A383" i="33"/>
  <c r="A380" i="33"/>
  <c r="A379" i="33"/>
  <c r="A378" i="33"/>
  <c r="A377" i="33"/>
  <c r="A376" i="33"/>
  <c r="A375" i="33"/>
  <c r="A374" i="33"/>
  <c r="A373" i="33"/>
  <c r="A372" i="33"/>
  <c r="A371" i="33"/>
  <c r="A370" i="33"/>
  <c r="A369" i="33"/>
  <c r="A368" i="33"/>
  <c r="A367" i="33"/>
  <c r="A366" i="33"/>
  <c r="A365" i="33"/>
  <c r="A364" i="33"/>
  <c r="A363" i="33"/>
  <c r="A362" i="33"/>
  <c r="A361" i="33"/>
  <c r="A358" i="33"/>
  <c r="A357" i="33"/>
  <c r="A356" i="33"/>
  <c r="A355" i="33"/>
  <c r="A354" i="33"/>
  <c r="A353" i="33"/>
  <c r="A352" i="33"/>
  <c r="A351" i="33"/>
  <c r="A350" i="33"/>
  <c r="A349" i="33"/>
  <c r="A348" i="33"/>
  <c r="A347" i="33"/>
  <c r="A346" i="33"/>
  <c r="A344" i="33"/>
  <c r="A343" i="33"/>
  <c r="A342" i="33"/>
  <c r="A341" i="33"/>
  <c r="A340" i="33"/>
  <c r="A339" i="33"/>
  <c r="A338" i="33"/>
  <c r="A337" i="33"/>
  <c r="A336" i="33"/>
  <c r="A335" i="33"/>
  <c r="A333" i="33"/>
  <c r="A332" i="33"/>
  <c r="A331" i="33"/>
  <c r="A330" i="33"/>
  <c r="A329" i="33"/>
  <c r="A328" i="33"/>
  <c r="A327" i="33"/>
  <c r="A326" i="33"/>
  <c r="A325" i="33"/>
  <c r="A324" i="33"/>
  <c r="A322" i="33"/>
  <c r="A321" i="33"/>
  <c r="A319" i="33"/>
  <c r="A318" i="33"/>
  <c r="A316" i="33"/>
  <c r="A315" i="33"/>
  <c r="A313" i="33"/>
  <c r="A311" i="33"/>
  <c r="A309" i="33"/>
  <c r="A308" i="33"/>
  <c r="A306" i="33"/>
  <c r="A305" i="33"/>
  <c r="A303" i="33"/>
  <c r="A302" i="33"/>
  <c r="A301" i="33"/>
  <c r="A300" i="33"/>
  <c r="A299" i="33"/>
  <c r="A298" i="33"/>
  <c r="A297" i="33"/>
  <c r="A296" i="33"/>
  <c r="A295" i="33"/>
  <c r="A294" i="33"/>
  <c r="A293" i="33"/>
  <c r="A292" i="33"/>
  <c r="A291" i="33"/>
  <c r="A290" i="33"/>
  <c r="A286" i="33"/>
  <c r="A285" i="33"/>
  <c r="A284" i="33"/>
  <c r="A283" i="33"/>
  <c r="A282" i="33"/>
  <c r="A281"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653" i="33"/>
  <c r="A6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3" i="33"/>
  <c r="A172" i="33"/>
  <c r="A171" i="33"/>
  <c r="A170" i="33"/>
  <c r="A169" i="33"/>
  <c r="A168" i="33"/>
  <c r="A167" i="33"/>
  <c r="A166" i="33"/>
  <c r="A165" i="33"/>
  <c r="A164" i="33"/>
  <c r="A163" i="33"/>
  <c r="A162" i="33"/>
  <c r="A161" i="33"/>
  <c r="A160" i="33"/>
  <c r="A159"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D43" i="33"/>
  <c r="A43" i="33"/>
  <c r="A42" i="33"/>
  <c r="A41" i="33"/>
  <c r="D40" i="33"/>
  <c r="A40" i="33"/>
  <c r="D39" i="33"/>
  <c r="A39" i="33"/>
  <c r="D38" i="33"/>
  <c r="A38" i="33"/>
  <c r="D37" i="33"/>
  <c r="A37" i="33"/>
  <c r="D36" i="33"/>
  <c r="A36" i="33"/>
  <c r="D35" i="33"/>
  <c r="A35" i="33"/>
  <c r="D34" i="33"/>
  <c r="A34" i="33"/>
  <c r="D33" i="33"/>
  <c r="A33" i="33"/>
  <c r="D32" i="33"/>
  <c r="A32" i="33"/>
  <c r="D31" i="33"/>
  <c r="A31" i="33"/>
  <c r="D30" i="33"/>
  <c r="A30" i="33"/>
  <c r="D29" i="33"/>
  <c r="A29" i="33"/>
  <c r="D28" i="33"/>
  <c r="A28" i="33"/>
  <c r="D27" i="33"/>
  <c r="A27" i="33"/>
  <c r="D26" i="33"/>
  <c r="A26" i="33"/>
  <c r="D25" i="33"/>
  <c r="A25" i="33"/>
  <c r="D24" i="33"/>
  <c r="A24" i="33"/>
  <c r="D23" i="33"/>
  <c r="A23" i="33"/>
  <c r="D22" i="33"/>
  <c r="A22" i="33"/>
  <c r="D21" i="33"/>
  <c r="A21" i="33"/>
  <c r="D20" i="33"/>
  <c r="D19" i="33"/>
  <c r="A19" i="33"/>
  <c r="D18" i="33"/>
  <c r="A18" i="33"/>
  <c r="D17" i="33"/>
  <c r="A17" i="33"/>
  <c r="D16" i="33"/>
  <c r="A16" i="33"/>
  <c r="D15" i="33"/>
  <c r="A15" i="33"/>
  <c r="D14" i="33"/>
  <c r="A14" i="33"/>
  <c r="D13" i="33"/>
  <c r="A13" i="33"/>
  <c r="D12" i="33"/>
  <c r="A12" i="33"/>
  <c r="D11" i="33"/>
  <c r="A11" i="33"/>
  <c r="D10" i="33"/>
  <c r="D9" i="33"/>
  <c r="A9" i="33"/>
  <c r="D8" i="33"/>
  <c r="A8" i="33"/>
  <c r="D7" i="33"/>
  <c r="A7" i="33"/>
  <c r="D6" i="33"/>
  <c r="A6" i="33"/>
  <c r="D5" i="33"/>
  <c r="A5" i="33"/>
  <c r="D4" i="33"/>
  <c r="A4" i="33"/>
  <c r="D3" i="33"/>
  <c r="D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A23" i="30"/>
  <c r="A33" i="30"/>
  <c r="A56" i="30"/>
  <c r="A58" i="30"/>
  <c r="A54" i="30"/>
  <c r="A4" i="30"/>
  <c r="A9" i="30"/>
  <c r="A2" i="30"/>
  <c r="A8" i="30"/>
  <c r="A7" i="30"/>
  <c r="A3" i="30"/>
  <c r="A18" i="30"/>
  <c r="A42" i="30"/>
  <c r="A41" i="30"/>
  <c r="A15" i="30"/>
  <c r="A12" i="30"/>
  <c r="A6" i="30"/>
  <c r="A13" i="30"/>
  <c r="A17" i="30"/>
  <c r="A14" i="30"/>
  <c r="A20" i="30"/>
  <c r="A22" i="30"/>
  <c r="A31" i="30"/>
  <c r="A30" i="30"/>
  <c r="A35" i="30"/>
  <c r="A21" i="30"/>
  <c r="A32" i="30"/>
  <c r="A29" i="30"/>
  <c r="A36" i="30"/>
  <c r="A25" i="30"/>
  <c r="A28" i="30"/>
  <c r="A24" i="30"/>
  <c r="A27" i="30"/>
  <c r="A34" i="30"/>
  <c r="A26" i="30"/>
  <c r="A1" i="30"/>
  <c r="A79" i="4"/>
  <c r="A78" i="4"/>
  <c r="A8" i="4"/>
  <c r="A6" i="4"/>
  <c r="A12" i="4"/>
  <c r="A11" i="4"/>
  <c r="A58" i="4"/>
  <c r="A57" i="4"/>
  <c r="A66" i="4"/>
  <c r="E25" i="4"/>
  <c r="A25" i="4"/>
  <c r="E24" i="4"/>
  <c r="A24" i="4"/>
  <c r="E23" i="4"/>
  <c r="A23" i="4"/>
  <c r="E22" i="4"/>
  <c r="A22" i="4"/>
  <c r="E21" i="4"/>
  <c r="A21" i="4"/>
  <c r="A119" i="4"/>
  <c r="A118" i="4"/>
  <c r="A117" i="4"/>
  <c r="A69" i="4"/>
  <c r="A68" i="4"/>
  <c r="A67" i="4"/>
  <c r="A76" i="4"/>
  <c r="A107" i="4"/>
  <c r="A106" i="4"/>
  <c r="A18" i="4"/>
  <c r="A17" i="4"/>
  <c r="A16" i="4"/>
  <c r="A15" i="4"/>
  <c r="A14" i="4"/>
  <c r="A13" i="4"/>
  <c r="A62" i="4"/>
  <c r="A183" i="4"/>
  <c r="A100" i="4"/>
  <c r="A80" i="4"/>
  <c r="A156" i="4"/>
  <c r="A82" i="4"/>
  <c r="A70" i="4"/>
  <c r="A7" i="4"/>
  <c r="A44" i="4"/>
  <c r="A27" i="4"/>
  <c r="A5" i="4"/>
  <c r="A65" i="4"/>
  <c r="A61" i="4"/>
  <c r="A51" i="4"/>
  <c r="A26" i="4"/>
  <c r="A59" i="4"/>
  <c r="A64" i="4"/>
  <c r="A60" i="4"/>
  <c r="A95" i="4"/>
  <c r="A81" i="4"/>
  <c r="A124" i="4"/>
  <c r="A123" i="4"/>
  <c r="A122" i="4"/>
  <c r="A121" i="4"/>
  <c r="A196" i="4"/>
  <c r="A195" i="4"/>
  <c r="A194" i="4"/>
  <c r="A193" i="4"/>
  <c r="A192" i="4"/>
  <c r="A133" i="4"/>
  <c r="A132" i="4"/>
  <c r="A131" i="4"/>
  <c r="A130" i="4"/>
  <c r="A129" i="4"/>
  <c r="A128" i="4"/>
  <c r="A127" i="4"/>
  <c r="A126" i="4"/>
  <c r="A86" i="4"/>
  <c r="A85" i="4"/>
  <c r="A84" i="4"/>
  <c r="A105" i="4"/>
  <c r="A104" i="4"/>
  <c r="A103" i="4"/>
  <c r="A102" i="4"/>
  <c r="A75" i="4"/>
  <c r="A74" i="4"/>
  <c r="A73" i="4"/>
  <c r="A72" i="4"/>
  <c r="A50" i="4"/>
  <c r="A34" i="4"/>
  <c r="A43" i="4"/>
  <c r="A49" i="4"/>
  <c r="A33" i="4"/>
  <c r="A42" i="4"/>
  <c r="A48" i="4"/>
  <c r="A32" i="4"/>
  <c r="A41" i="4"/>
  <c r="A47" i="4"/>
  <c r="A31" i="4"/>
  <c r="A40" i="4"/>
  <c r="A56" i="4"/>
  <c r="A55" i="4"/>
  <c r="A54" i="4"/>
  <c r="A53" i="4"/>
  <c r="A10" i="4"/>
  <c r="A20" i="4"/>
  <c r="A9" i="4"/>
  <c r="A19" i="4"/>
  <c r="A120" i="4"/>
  <c r="A38" i="4"/>
  <c r="A191" i="4"/>
  <c r="A94" i="4"/>
  <c r="A190" i="4"/>
  <c r="A189" i="4"/>
  <c r="A188" i="4"/>
  <c r="A146" i="4"/>
  <c r="A166" i="4"/>
  <c r="A155" i="4"/>
  <c r="A154" i="4"/>
  <c r="A90" i="4"/>
  <c r="A37" i="4"/>
  <c r="A101" i="4"/>
  <c r="A35" i="4"/>
  <c r="A88" i="4"/>
  <c r="A89" i="4"/>
  <c r="A71" i="4"/>
  <c r="A28" i="4"/>
  <c r="A2" i="4"/>
  <c r="A29" i="4"/>
  <c r="A36" i="4"/>
  <c r="A45" i="4"/>
  <c r="A63" i="4"/>
  <c r="A52" i="4"/>
  <c r="A46" i="4"/>
  <c r="A30" i="4"/>
  <c r="A39" i="4"/>
  <c r="A3" i="4"/>
  <c r="A4" i="4"/>
  <c r="A1" i="4"/>
  <c r="A89" i="45"/>
  <c r="A88" i="45"/>
  <c r="A87" i="45"/>
  <c r="A86" i="45"/>
  <c r="A85" i="45"/>
  <c r="A84" i="45"/>
  <c r="A83" i="45"/>
  <c r="A82" i="45"/>
  <c r="C81" i="45"/>
  <c r="A81" i="45"/>
  <c r="A80" i="45"/>
  <c r="A79" i="45"/>
  <c r="A78" i="45"/>
  <c r="A77" i="45"/>
  <c r="A76" i="45"/>
  <c r="A75" i="45"/>
  <c r="A74" i="45"/>
  <c r="A73" i="45"/>
  <c r="A72" i="45"/>
  <c r="A71" i="45"/>
  <c r="A70" i="45"/>
  <c r="A69" i="45"/>
  <c r="A68" i="45"/>
  <c r="A67" i="45"/>
  <c r="A66" i="45"/>
  <c r="C65" i="45"/>
  <c r="A65" i="45"/>
  <c r="C64" i="45"/>
  <c r="A64" i="45"/>
  <c r="D63" i="45"/>
  <c r="C63" i="45"/>
  <c r="A63" i="45"/>
  <c r="D62" i="45"/>
  <c r="C62" i="45"/>
  <c r="A62" i="45"/>
  <c r="D61" i="45"/>
  <c r="B61" i="45"/>
  <c r="C61" i="45"/>
  <c r="A61" i="45"/>
  <c r="D60" i="45"/>
  <c r="C60" i="45"/>
  <c r="A60" i="45"/>
  <c r="D59" i="45"/>
  <c r="C59" i="45"/>
  <c r="A59" i="45"/>
  <c r="D58" i="45"/>
  <c r="B58" i="45"/>
  <c r="C58" i="45"/>
  <c r="A58" i="45"/>
  <c r="D57" i="45"/>
  <c r="C57" i="45"/>
  <c r="A57" i="45"/>
  <c r="D56" i="45"/>
  <c r="B56" i="45"/>
  <c r="C56" i="45"/>
  <c r="A56" i="45"/>
  <c r="D55" i="45"/>
  <c r="C55" i="45"/>
  <c r="A55" i="45"/>
  <c r="D54" i="45"/>
  <c r="C54" i="45"/>
  <c r="A54" i="45"/>
  <c r="D53" i="45"/>
  <c r="C53" i="45"/>
  <c r="A53" i="45"/>
  <c r="D52" i="45"/>
  <c r="C52" i="45"/>
  <c r="A52" i="45"/>
  <c r="D51" i="45"/>
  <c r="C51" i="45"/>
  <c r="A51" i="45"/>
  <c r="D50" i="45"/>
  <c r="B50" i="45"/>
  <c r="C50" i="45"/>
  <c r="A50" i="45"/>
  <c r="D49" i="45"/>
  <c r="C49" i="45"/>
  <c r="A49" i="45"/>
  <c r="D48" i="45"/>
  <c r="B48" i="45"/>
  <c r="C48" i="45"/>
  <c r="A48" i="45"/>
  <c r="D47" i="45"/>
  <c r="C47" i="45"/>
  <c r="A47" i="45"/>
  <c r="D46" i="45"/>
  <c r="C46" i="45"/>
  <c r="A46" i="45"/>
  <c r="D45" i="45"/>
  <c r="C45" i="45"/>
  <c r="A45" i="45"/>
  <c r="D44" i="45"/>
  <c r="C44" i="45"/>
  <c r="A44" i="45"/>
  <c r="D43" i="45"/>
  <c r="C43" i="45"/>
  <c r="A43" i="45"/>
  <c r="D42" i="45"/>
  <c r="B42" i="45"/>
  <c r="C42" i="45"/>
  <c r="A42" i="45"/>
  <c r="D41" i="45"/>
  <c r="C41" i="45"/>
  <c r="A41" i="45"/>
  <c r="D40" i="45"/>
  <c r="B40" i="45"/>
  <c r="C40" i="45"/>
  <c r="A40" i="45"/>
  <c r="D39" i="45"/>
  <c r="C39" i="45"/>
  <c r="A39" i="45"/>
  <c r="D38" i="45"/>
  <c r="C38" i="45"/>
  <c r="A38" i="45"/>
  <c r="D37" i="45"/>
  <c r="C37" i="45"/>
  <c r="A37" i="45"/>
  <c r="D36" i="45"/>
  <c r="C36" i="45"/>
  <c r="A36" i="45"/>
  <c r="D35" i="45"/>
  <c r="C35" i="45"/>
  <c r="A35" i="45"/>
  <c r="D34" i="45"/>
  <c r="B34" i="45"/>
  <c r="C34" i="45"/>
  <c r="A34" i="45"/>
  <c r="D33" i="45"/>
  <c r="C33" i="45"/>
  <c r="A33" i="45"/>
  <c r="D32" i="45"/>
  <c r="B32" i="45"/>
  <c r="C32" i="45"/>
  <c r="A32" i="45"/>
  <c r="D31" i="45"/>
  <c r="C31" i="45"/>
  <c r="A31" i="45"/>
  <c r="D30" i="45"/>
  <c r="C30" i="45"/>
  <c r="A30" i="45"/>
  <c r="D29" i="45"/>
  <c r="C29" i="45"/>
  <c r="A29" i="45"/>
  <c r="D28" i="45"/>
  <c r="C28" i="45"/>
  <c r="A28" i="45"/>
  <c r="D27" i="45"/>
  <c r="C27" i="45"/>
  <c r="A27" i="45"/>
  <c r="A26" i="45"/>
  <c r="D25" i="45"/>
  <c r="C25" i="45"/>
  <c r="A25" i="45"/>
  <c r="D24" i="45"/>
  <c r="C24" i="45"/>
  <c r="A24" i="45"/>
  <c r="D23" i="45"/>
  <c r="B23" i="45"/>
  <c r="C23" i="45"/>
  <c r="A23" i="45"/>
  <c r="D22" i="45"/>
  <c r="C22" i="45"/>
  <c r="A22" i="45"/>
  <c r="D21" i="45"/>
  <c r="C21" i="45"/>
  <c r="A21" i="45"/>
  <c r="D20" i="45"/>
  <c r="B20" i="45"/>
  <c r="C20" i="45"/>
  <c r="A20" i="45"/>
  <c r="D19" i="45"/>
  <c r="C19" i="45"/>
  <c r="A19" i="45"/>
  <c r="D18" i="45"/>
  <c r="B18" i="45"/>
  <c r="C18" i="45"/>
  <c r="A18" i="45"/>
  <c r="D17" i="45"/>
  <c r="C17" i="45"/>
  <c r="A17" i="45"/>
  <c r="D16" i="45"/>
  <c r="C16" i="45"/>
  <c r="A16" i="45"/>
  <c r="D15" i="45"/>
  <c r="B15" i="45"/>
  <c r="C15" i="45"/>
  <c r="A15" i="45"/>
  <c r="D14" i="45"/>
  <c r="C14" i="45"/>
  <c r="A14" i="45"/>
  <c r="D13" i="45"/>
  <c r="C13" i="45"/>
  <c r="A13" i="45"/>
  <c r="D12" i="45"/>
  <c r="B12" i="45"/>
  <c r="C12" i="45"/>
  <c r="A12" i="45"/>
  <c r="D11" i="45"/>
  <c r="C11" i="45"/>
  <c r="A11" i="45"/>
  <c r="D10" i="45"/>
  <c r="B10" i="45"/>
  <c r="C10" i="45"/>
  <c r="A10" i="45"/>
  <c r="D9" i="45"/>
  <c r="C9" i="45"/>
  <c r="A9" i="45"/>
  <c r="D8" i="45"/>
  <c r="C8" i="45"/>
  <c r="A8" i="45"/>
  <c r="D7" i="45"/>
  <c r="B7" i="45"/>
  <c r="C7" i="45"/>
  <c r="A7" i="45"/>
  <c r="D6" i="45"/>
  <c r="C6" i="45"/>
  <c r="A6" i="45"/>
  <c r="D5" i="45"/>
  <c r="C5" i="45"/>
  <c r="A5" i="45"/>
  <c r="D4" i="45"/>
  <c r="B4" i="45"/>
  <c r="C4" i="45"/>
  <c r="A4" i="45"/>
  <c r="D3" i="45"/>
  <c r="C3" i="45"/>
  <c r="A3" i="45"/>
  <c r="D2" i="45"/>
  <c r="B2" i="45"/>
  <c r="C2" i="45"/>
  <c r="A2" i="45"/>
  <c r="A1" i="45"/>
  <c r="O8" i="4"/>
  <c r="W8" i="4"/>
  <c r="U8" i="4"/>
  <c r="S8" i="4"/>
  <c r="Q8" i="4"/>
  <c r="M8" i="4"/>
  <c r="K8" i="4"/>
  <c r="I8" i="4"/>
  <c r="G8" i="4"/>
  <c r="E8" i="4"/>
  <c r="O12" i="4"/>
  <c r="U12" i="4"/>
  <c r="Q12" i="4"/>
  <c r="M12" i="4"/>
  <c r="I12" i="4"/>
  <c r="E12" i="4"/>
  <c r="O11" i="4"/>
  <c r="W11" i="4"/>
  <c r="S11" i="4"/>
  <c r="K11" i="4"/>
  <c r="G11" i="4"/>
  <c r="E11" i="4"/>
  <c r="O6" i="4"/>
  <c r="W6" i="4"/>
  <c r="U6" i="4"/>
  <c r="S6" i="4"/>
  <c r="Q6" i="4"/>
  <c r="M6" i="4"/>
  <c r="K6" i="4"/>
  <c r="I6" i="4"/>
  <c r="G6" i="4"/>
  <c r="E6" i="4"/>
  <c r="E23" i="30"/>
  <c r="U58" i="4"/>
  <c r="Q58" i="4"/>
  <c r="M58" i="4"/>
  <c r="I58" i="4"/>
  <c r="E58" i="4"/>
  <c r="E57" i="4"/>
  <c r="W57" i="4"/>
  <c r="S57" i="4"/>
  <c r="K57" i="4"/>
  <c r="O58" i="4"/>
  <c r="O57" i="4"/>
  <c r="E14" i="4"/>
  <c r="G14" i="4"/>
  <c r="I14" i="4"/>
  <c r="K14" i="4"/>
  <c r="M14" i="4"/>
  <c r="O14" i="4"/>
  <c r="Q14" i="4"/>
  <c r="S14" i="4"/>
  <c r="U14" i="4"/>
  <c r="W14" i="4"/>
  <c r="G66" i="4"/>
  <c r="E66" i="4"/>
  <c r="I66" i="4"/>
  <c r="M79" i="4"/>
  <c r="U79" i="4"/>
  <c r="O79" i="4"/>
  <c r="I79" i="4"/>
  <c r="E79" i="4"/>
  <c r="E78" i="4"/>
  <c r="I78" i="4"/>
  <c r="O78" i="4"/>
  <c r="U78" i="4"/>
  <c r="W78" i="4"/>
  <c r="S78" i="4"/>
  <c r="Q78" i="4"/>
  <c r="M78" i="4"/>
  <c r="C132" i="29"/>
  <c r="U25" i="4"/>
  <c r="Q25" i="4"/>
  <c r="M25" i="4"/>
  <c r="W13" i="4"/>
  <c r="U13" i="4"/>
  <c r="S13" i="4"/>
  <c r="Q13" i="4"/>
  <c r="O13" i="4"/>
  <c r="M13" i="4"/>
  <c r="W62" i="4"/>
  <c r="U62" i="4"/>
  <c r="S62" i="4"/>
  <c r="Q62" i="4"/>
  <c r="O62" i="4"/>
  <c r="M62" i="4"/>
  <c r="U24" i="4"/>
  <c r="Q24" i="4"/>
  <c r="M24" i="4"/>
  <c r="U23" i="4"/>
  <c r="Q23" i="4"/>
  <c r="M23" i="4"/>
  <c r="U22" i="4"/>
  <c r="Q22" i="4"/>
  <c r="M22" i="4"/>
  <c r="U21" i="4"/>
  <c r="Q21" i="4"/>
  <c r="M21" i="4"/>
  <c r="B2" i="46"/>
  <c r="B3" i="46"/>
  <c r="B4" i="46"/>
  <c r="B5" i="46"/>
  <c r="B6" i="46"/>
  <c r="B7" i="46"/>
  <c r="B8" i="46"/>
  <c r="B9" i="46"/>
  <c r="B10" i="46"/>
  <c r="B11" i="46"/>
  <c r="B12" i="46"/>
  <c r="B17" i="46"/>
  <c r="B18" i="46"/>
  <c r="B19" i="46"/>
  <c r="B20" i="46"/>
  <c r="B21" i="46"/>
  <c r="B22" i="46"/>
  <c r="B23" i="46"/>
  <c r="B24" i="46"/>
  <c r="B25" i="46"/>
  <c r="B26" i="46"/>
  <c r="B27" i="46"/>
  <c r="B29" i="46"/>
  <c r="B30" i="46"/>
  <c r="B43" i="46"/>
  <c r="B44" i="46"/>
  <c r="B45" i="46"/>
  <c r="B47" i="46"/>
  <c r="B48" i="46"/>
  <c r="E13" i="4"/>
  <c r="W119" i="4"/>
  <c r="U119" i="4"/>
  <c r="S119" i="4"/>
  <c r="Q118" i="4"/>
  <c r="O118" i="4"/>
  <c r="M118" i="4"/>
  <c r="I117" i="4"/>
  <c r="E119" i="4"/>
  <c r="E118" i="4"/>
  <c r="E117" i="4"/>
  <c r="K117" i="4"/>
  <c r="G117" i="4"/>
  <c r="E188" i="4"/>
  <c r="B27" i="40"/>
  <c r="D27" i="40"/>
  <c r="B3" i="45"/>
  <c r="E3" i="45"/>
  <c r="E4" i="45"/>
  <c r="B5" i="45"/>
  <c r="E5" i="45"/>
  <c r="B6" i="45"/>
  <c r="E6" i="45"/>
  <c r="E7" i="45"/>
  <c r="B8" i="45"/>
  <c r="E8" i="45"/>
  <c r="B9" i="45"/>
  <c r="E9" i="45"/>
  <c r="E10" i="45"/>
  <c r="B11" i="45"/>
  <c r="E11" i="45"/>
  <c r="E12" i="45"/>
  <c r="B13" i="45"/>
  <c r="E13" i="45"/>
  <c r="B14" i="45"/>
  <c r="E14" i="45"/>
  <c r="E15" i="45"/>
  <c r="B16" i="45"/>
  <c r="E16" i="45"/>
  <c r="B17" i="45"/>
  <c r="E17" i="45"/>
  <c r="E18" i="45"/>
  <c r="B19" i="45"/>
  <c r="E19" i="45"/>
  <c r="E20" i="45"/>
  <c r="B21" i="45"/>
  <c r="E21" i="45"/>
  <c r="B22" i="45"/>
  <c r="E22" i="45"/>
  <c r="E23" i="45"/>
  <c r="B24" i="45"/>
  <c r="E24" i="45"/>
  <c r="B25" i="45"/>
  <c r="E25" i="45"/>
  <c r="B26" i="45"/>
  <c r="E26" i="45"/>
  <c r="B27" i="45"/>
  <c r="E27" i="45"/>
  <c r="B28" i="45"/>
  <c r="E28" i="45"/>
  <c r="B29" i="45"/>
  <c r="E29" i="45"/>
  <c r="B30" i="45"/>
  <c r="E30" i="45"/>
  <c r="B31" i="45"/>
  <c r="E31" i="45"/>
  <c r="E32" i="45"/>
  <c r="B33" i="45"/>
  <c r="E33" i="45"/>
  <c r="E34" i="45"/>
  <c r="B35" i="45"/>
  <c r="E35" i="45"/>
  <c r="B36" i="45"/>
  <c r="E36" i="45"/>
  <c r="B37" i="45"/>
  <c r="E37" i="45"/>
  <c r="B38" i="45"/>
  <c r="E38" i="45"/>
  <c r="B39" i="45"/>
  <c r="E39" i="45"/>
  <c r="E40" i="45"/>
  <c r="B41" i="45"/>
  <c r="E41" i="45"/>
  <c r="E42" i="45"/>
  <c r="B43" i="45"/>
  <c r="E43" i="45"/>
  <c r="B44" i="45"/>
  <c r="E44" i="45"/>
  <c r="B45" i="45"/>
  <c r="E45" i="45"/>
  <c r="B46" i="45"/>
  <c r="E46" i="45"/>
  <c r="B47" i="45"/>
  <c r="E47" i="45"/>
  <c r="E48" i="45"/>
  <c r="B49" i="45"/>
  <c r="E49" i="45"/>
  <c r="E50" i="45"/>
  <c r="B51" i="45"/>
  <c r="E51" i="45"/>
  <c r="B52" i="45"/>
  <c r="B53" i="45"/>
  <c r="E53" i="45"/>
  <c r="B54" i="45"/>
  <c r="B55" i="45"/>
  <c r="E55" i="45"/>
  <c r="B57" i="45"/>
  <c r="E57" i="45"/>
  <c r="B59" i="45"/>
  <c r="E59" i="45"/>
  <c r="B60" i="45"/>
  <c r="E61" i="45"/>
  <c r="B62" i="45"/>
  <c r="B63" i="45"/>
  <c r="E63" i="45"/>
  <c r="E64" i="45"/>
  <c r="B65" i="45"/>
  <c r="E65" i="45"/>
  <c r="E66" i="45"/>
  <c r="B67" i="45"/>
  <c r="E67" i="45"/>
  <c r="B68" i="45"/>
  <c r="E68" i="45"/>
  <c r="B69" i="45"/>
  <c r="E69" i="45"/>
  <c r="B70" i="45"/>
  <c r="E70" i="45"/>
  <c r="E71" i="45"/>
  <c r="B72" i="45"/>
  <c r="E72" i="45"/>
  <c r="B73" i="45"/>
  <c r="E73" i="45"/>
  <c r="B74" i="45"/>
  <c r="E74" i="45"/>
  <c r="B75" i="45"/>
  <c r="E75" i="45"/>
  <c r="B76" i="45"/>
  <c r="E76" i="45"/>
  <c r="B77" i="45"/>
  <c r="E77" i="45"/>
  <c r="B78" i="45"/>
  <c r="E78" i="45"/>
  <c r="E79" i="45"/>
  <c r="B80" i="45"/>
  <c r="E80" i="45"/>
  <c r="B81" i="45"/>
  <c r="E81" i="45"/>
  <c r="B82" i="45"/>
  <c r="E82" i="45"/>
  <c r="B83" i="45"/>
  <c r="E83" i="45"/>
  <c r="B84" i="45"/>
  <c r="E84" i="45"/>
  <c r="B85" i="45"/>
  <c r="E85" i="45"/>
  <c r="B86" i="45"/>
  <c r="E86" i="45"/>
  <c r="E87" i="45"/>
  <c r="B88" i="45"/>
  <c r="E88" i="45"/>
  <c r="B89" i="45"/>
  <c r="K157" i="4"/>
  <c r="W69" i="4"/>
  <c r="U69" i="4"/>
  <c r="S69" i="4"/>
  <c r="Q68" i="4"/>
  <c r="O68" i="4"/>
  <c r="M68" i="4"/>
  <c r="E69" i="4"/>
  <c r="E68" i="4"/>
  <c r="K67" i="4"/>
  <c r="I67" i="4"/>
  <c r="G67" i="4"/>
  <c r="E67" i="4"/>
  <c r="E76" i="4"/>
  <c r="E18" i="4"/>
  <c r="E17" i="4"/>
  <c r="E16" i="4"/>
  <c r="E15" i="4"/>
  <c r="Q107" i="4"/>
  <c r="O107" i="4"/>
  <c r="M107" i="4"/>
  <c r="E107" i="4"/>
  <c r="Q106" i="4"/>
  <c r="M106" i="4"/>
  <c r="O106" i="4"/>
  <c r="E106" i="4"/>
  <c r="U18" i="4"/>
  <c r="Q18" i="4"/>
  <c r="M18" i="4"/>
  <c r="I18" i="4"/>
  <c r="U17" i="4"/>
  <c r="Q17" i="4"/>
  <c r="M17" i="4"/>
  <c r="I17" i="4"/>
  <c r="U16" i="4"/>
  <c r="Q16" i="4"/>
  <c r="M16" i="4"/>
  <c r="I16" i="4"/>
  <c r="U15" i="4"/>
  <c r="Q15" i="4"/>
  <c r="M15" i="4"/>
  <c r="I15" i="4"/>
  <c r="K13" i="4"/>
  <c r="I13" i="4"/>
  <c r="G13" i="4"/>
  <c r="K62" i="4"/>
  <c r="I62" i="4"/>
  <c r="G62" i="4"/>
  <c r="E62" i="4"/>
  <c r="K41" i="36"/>
  <c r="K40" i="36"/>
  <c r="K38" i="36"/>
  <c r="K37" i="36"/>
  <c r="K36" i="36"/>
  <c r="K34" i="36"/>
  <c r="M41" i="36"/>
  <c r="M40" i="36"/>
  <c r="M39" i="36"/>
  <c r="M38" i="36"/>
  <c r="M37" i="36"/>
  <c r="M36" i="36"/>
  <c r="M35" i="36"/>
  <c r="M34" i="36"/>
  <c r="G41" i="36"/>
  <c r="G40" i="36"/>
  <c r="G39" i="36"/>
  <c r="G38" i="36"/>
  <c r="G37" i="36"/>
  <c r="G35" i="36"/>
  <c r="G34" i="36"/>
  <c r="E41" i="36"/>
  <c r="E40" i="36"/>
  <c r="E38" i="36"/>
  <c r="E37" i="36"/>
  <c r="E36" i="36"/>
  <c r="E34" i="36"/>
  <c r="M33" i="36"/>
  <c r="M32" i="36"/>
  <c r="M31" i="36"/>
  <c r="M30" i="36"/>
  <c r="M29" i="36"/>
  <c r="M28" i="36"/>
  <c r="M27" i="36"/>
  <c r="M26" i="36"/>
  <c r="K33" i="36"/>
  <c r="K32" i="36"/>
  <c r="K30" i="36"/>
  <c r="K29" i="36"/>
  <c r="K28" i="36"/>
  <c r="K26" i="36"/>
  <c r="G33" i="36"/>
  <c r="G32" i="36"/>
  <c r="G31" i="36"/>
  <c r="G30" i="36"/>
  <c r="E33" i="36"/>
  <c r="E32" i="36"/>
  <c r="E30" i="36"/>
  <c r="G29" i="36"/>
  <c r="G27" i="36"/>
  <c r="G26" i="36"/>
  <c r="E29" i="36"/>
  <c r="E28" i="36"/>
  <c r="E26" i="36"/>
  <c r="U100" i="4"/>
  <c r="U82" i="4"/>
  <c r="O183" i="4"/>
  <c r="O100" i="4"/>
  <c r="O80" i="4"/>
  <c r="O156" i="4"/>
  <c r="O82" i="4"/>
  <c r="O70" i="4"/>
  <c r="C127" i="29"/>
  <c r="G183" i="4"/>
  <c r="G100" i="4"/>
  <c r="G80" i="4"/>
  <c r="I183" i="4"/>
  <c r="I100" i="4"/>
  <c r="I80" i="4"/>
  <c r="G156" i="4"/>
  <c r="G82" i="4"/>
  <c r="I156" i="4"/>
  <c r="I82" i="4"/>
  <c r="G70" i="4"/>
  <c r="I70" i="4"/>
  <c r="E183" i="4"/>
  <c r="E100" i="4"/>
  <c r="E80" i="4"/>
  <c r="E156" i="4"/>
  <c r="E82" i="4"/>
  <c r="E70" i="4"/>
  <c r="G110" i="33"/>
  <c r="G109" i="33"/>
  <c r="C122" i="29"/>
  <c r="O90" i="4"/>
  <c r="G7" i="4"/>
  <c r="E7" i="4"/>
  <c r="G44" i="4"/>
  <c r="E44" i="4"/>
  <c r="E27" i="4"/>
  <c r="E5" i="4"/>
  <c r="E65" i="4"/>
  <c r="E61" i="4"/>
  <c r="E51" i="4"/>
  <c r="E26" i="4"/>
  <c r="E59" i="4"/>
  <c r="E64" i="4"/>
  <c r="E60" i="4"/>
  <c r="C15" i="30"/>
  <c r="C12" i="30"/>
  <c r="C6" i="30"/>
  <c r="C13" i="30"/>
  <c r="C17" i="30"/>
  <c r="C14" i="30"/>
  <c r="F2" i="34"/>
  <c r="G25" i="36"/>
  <c r="G23" i="36"/>
  <c r="G22" i="36"/>
  <c r="G21" i="36"/>
  <c r="G19" i="36"/>
  <c r="G18" i="36"/>
  <c r="G17" i="36"/>
  <c r="G15" i="36"/>
  <c r="G14" i="36"/>
  <c r="E5" i="33"/>
  <c r="E4" i="33"/>
  <c r="G5" i="33"/>
  <c r="E3" i="33"/>
  <c r="O3" i="33"/>
  <c r="O2" i="33"/>
  <c r="E2" i="33"/>
  <c r="W81" i="4"/>
  <c r="U81" i="4"/>
  <c r="S81" i="4"/>
  <c r="Q81" i="4"/>
  <c r="M81" i="4"/>
  <c r="K81" i="4"/>
  <c r="G81" i="4"/>
  <c r="O81" i="4"/>
  <c r="I81" i="4"/>
  <c r="U95" i="4"/>
  <c r="Q95" i="4"/>
  <c r="M95" i="4"/>
  <c r="W95" i="4"/>
  <c r="S95" i="4"/>
  <c r="O95" i="4"/>
  <c r="K95" i="4"/>
  <c r="I95" i="4"/>
  <c r="G95" i="4"/>
  <c r="G4" i="33"/>
  <c r="E95" i="4"/>
  <c r="E81" i="4"/>
  <c r="G384" i="33"/>
  <c r="G385" i="33"/>
  <c r="G386" i="33"/>
  <c r="G387" i="33"/>
  <c r="G388" i="33"/>
  <c r="G389" i="33"/>
  <c r="G390" i="33"/>
  <c r="G391" i="33"/>
  <c r="G383" i="33"/>
  <c r="O384" i="33"/>
  <c r="O388" i="33"/>
  <c r="O389" i="33"/>
  <c r="O390" i="33"/>
  <c r="O391" i="33"/>
  <c r="O383" i="33"/>
  <c r="E391" i="33"/>
  <c r="E388" i="33"/>
  <c r="E385" i="33"/>
  <c r="E386" i="33"/>
  <c r="E387" i="33"/>
  <c r="E384" i="33"/>
  <c r="E390" i="33"/>
  <c r="E389" i="33"/>
  <c r="E383" i="33"/>
  <c r="J133" i="34"/>
  <c r="J134" i="34"/>
  <c r="J132" i="34"/>
  <c r="J127" i="34"/>
  <c r="J128" i="34"/>
  <c r="J126" i="34"/>
  <c r="H133" i="34"/>
  <c r="H134" i="34"/>
  <c r="H132" i="34"/>
  <c r="H128" i="34"/>
  <c r="H127" i="34"/>
  <c r="H126" i="34"/>
  <c r="F134" i="34"/>
  <c r="F133" i="34"/>
  <c r="F132" i="34"/>
  <c r="F131" i="34"/>
  <c r="F130" i="34"/>
  <c r="F129" i="34"/>
  <c r="F128" i="34"/>
  <c r="F127" i="34"/>
  <c r="F126" i="34"/>
  <c r="W124" i="4"/>
  <c r="S124" i="4"/>
  <c r="W123" i="4"/>
  <c r="S123" i="4"/>
  <c r="W122" i="4"/>
  <c r="S122" i="4"/>
  <c r="U124" i="4"/>
  <c r="Q124" i="4"/>
  <c r="O124" i="4"/>
  <c r="M124" i="4"/>
  <c r="I124" i="4"/>
  <c r="E124" i="4"/>
  <c r="U123" i="4"/>
  <c r="Q123" i="4"/>
  <c r="O123" i="4"/>
  <c r="M123" i="4"/>
  <c r="I123" i="4"/>
  <c r="E123" i="4"/>
  <c r="U122" i="4"/>
  <c r="Q122" i="4"/>
  <c r="O122" i="4"/>
  <c r="M122" i="4"/>
  <c r="I122" i="4"/>
  <c r="E122" i="4"/>
  <c r="W121" i="4"/>
  <c r="S121" i="4"/>
  <c r="U121" i="4"/>
  <c r="Q121" i="4"/>
  <c r="O121" i="4"/>
  <c r="M121" i="4"/>
  <c r="I121" i="4"/>
  <c r="E121" i="4"/>
  <c r="E120" i="4"/>
  <c r="G10" i="4"/>
  <c r="O10" i="4"/>
  <c r="G20" i="4"/>
  <c r="K86" i="4"/>
  <c r="K85" i="4"/>
  <c r="K84" i="4"/>
  <c r="G86" i="4"/>
  <c r="G85" i="4"/>
  <c r="G84" i="4"/>
  <c r="I86" i="4"/>
  <c r="I85" i="4"/>
  <c r="I84" i="4"/>
  <c r="Q75" i="4"/>
  <c r="Q74" i="4"/>
  <c r="Q73" i="4"/>
  <c r="Q72" i="4"/>
  <c r="M75" i="4"/>
  <c r="M74" i="4"/>
  <c r="M73" i="4"/>
  <c r="M72" i="4"/>
  <c r="Q71" i="4"/>
  <c r="M71" i="4"/>
  <c r="E230" i="33"/>
  <c r="I227" i="33"/>
  <c r="G227" i="33"/>
  <c r="E227" i="33"/>
  <c r="G196" i="4"/>
  <c r="W196" i="4"/>
  <c r="G195" i="4"/>
  <c r="W195" i="4"/>
  <c r="S196" i="4"/>
  <c r="O196" i="4"/>
  <c r="K196" i="4"/>
  <c r="E196" i="4"/>
  <c r="O195" i="4"/>
  <c r="E195" i="4"/>
  <c r="G194" i="4"/>
  <c r="W194" i="4"/>
  <c r="G193" i="4"/>
  <c r="O193" i="4"/>
  <c r="G192" i="4"/>
  <c r="E194" i="4"/>
  <c r="E193" i="4"/>
  <c r="W192" i="4"/>
  <c r="S192" i="4"/>
  <c r="O192" i="4"/>
  <c r="K192" i="4"/>
  <c r="E192" i="4"/>
  <c r="E191" i="4"/>
  <c r="W133" i="4"/>
  <c r="W132" i="4"/>
  <c r="W131" i="4"/>
  <c r="W130" i="4"/>
  <c r="S133" i="4"/>
  <c r="S132" i="4"/>
  <c r="S131" i="4"/>
  <c r="S130" i="4"/>
  <c r="W129" i="4"/>
  <c r="W128" i="4"/>
  <c r="W127" i="4"/>
  <c r="W126" i="4"/>
  <c r="S129" i="4"/>
  <c r="S128" i="4"/>
  <c r="S127" i="4"/>
  <c r="S126" i="4"/>
  <c r="U133" i="4"/>
  <c r="O133" i="4"/>
  <c r="I133" i="4"/>
  <c r="E133" i="4"/>
  <c r="U132" i="4"/>
  <c r="O132" i="4"/>
  <c r="I132" i="4"/>
  <c r="E132" i="4"/>
  <c r="U131" i="4"/>
  <c r="O131" i="4"/>
  <c r="I131" i="4"/>
  <c r="E131" i="4"/>
  <c r="U130" i="4"/>
  <c r="O130" i="4"/>
  <c r="I130" i="4"/>
  <c r="E130" i="4"/>
  <c r="U129" i="4"/>
  <c r="O129" i="4"/>
  <c r="I129" i="4"/>
  <c r="E129" i="4"/>
  <c r="U128" i="4"/>
  <c r="O128" i="4"/>
  <c r="I128" i="4"/>
  <c r="E128" i="4"/>
  <c r="U127" i="4"/>
  <c r="O127" i="4"/>
  <c r="I127" i="4"/>
  <c r="E127" i="4"/>
  <c r="U126" i="4"/>
  <c r="O126" i="4"/>
  <c r="I126" i="4"/>
  <c r="E126" i="4"/>
  <c r="W86" i="4"/>
  <c r="U86" i="4"/>
  <c r="S86" i="4"/>
  <c r="E86" i="4"/>
  <c r="W85" i="4"/>
  <c r="U85" i="4"/>
  <c r="S85" i="4"/>
  <c r="E85" i="4"/>
  <c r="W84" i="4"/>
  <c r="U84" i="4"/>
  <c r="S84" i="4"/>
  <c r="E84" i="4"/>
  <c r="Q105" i="4"/>
  <c r="Q104" i="4"/>
  <c r="Q103" i="4"/>
  <c r="Q102" i="4"/>
  <c r="M105" i="4"/>
  <c r="M104" i="4"/>
  <c r="M103" i="4"/>
  <c r="M102" i="4"/>
  <c r="W105" i="4"/>
  <c r="S105" i="4"/>
  <c r="O105" i="4"/>
  <c r="K105" i="4"/>
  <c r="I105" i="4"/>
  <c r="G105" i="4"/>
  <c r="E105" i="4"/>
  <c r="W104" i="4"/>
  <c r="S104" i="4"/>
  <c r="O104" i="4"/>
  <c r="K104" i="4"/>
  <c r="I104" i="4"/>
  <c r="G104" i="4"/>
  <c r="E104" i="4"/>
  <c r="W103" i="4"/>
  <c r="S103" i="4"/>
  <c r="O103" i="4"/>
  <c r="K103" i="4"/>
  <c r="I103" i="4"/>
  <c r="G103" i="4"/>
  <c r="E103" i="4"/>
  <c r="W102" i="4"/>
  <c r="S102" i="4"/>
  <c r="O102" i="4"/>
  <c r="K102" i="4"/>
  <c r="I102" i="4"/>
  <c r="G102" i="4"/>
  <c r="E102" i="4"/>
  <c r="W75" i="4"/>
  <c r="S75" i="4"/>
  <c r="U75" i="4"/>
  <c r="O75" i="4"/>
  <c r="I75" i="4"/>
  <c r="G75" i="4"/>
  <c r="E75" i="4"/>
  <c r="W74" i="4"/>
  <c r="S74" i="4"/>
  <c r="W73" i="4"/>
  <c r="S73" i="4"/>
  <c r="W72" i="4"/>
  <c r="S72" i="4"/>
  <c r="U74" i="4"/>
  <c r="O74" i="4"/>
  <c r="I74" i="4"/>
  <c r="G74" i="4"/>
  <c r="E74" i="4"/>
  <c r="U73" i="4"/>
  <c r="O73" i="4"/>
  <c r="I73" i="4"/>
  <c r="G73" i="4"/>
  <c r="E73" i="4"/>
  <c r="U72" i="4"/>
  <c r="O72" i="4"/>
  <c r="I72" i="4"/>
  <c r="G72" i="4"/>
  <c r="E72" i="4"/>
  <c r="W43" i="4"/>
  <c r="W34" i="4"/>
  <c r="W50" i="4"/>
  <c r="S50" i="4"/>
  <c r="S34" i="4"/>
  <c r="S43" i="4"/>
  <c r="W42" i="4"/>
  <c r="W33" i="4"/>
  <c r="W49" i="4"/>
  <c r="S49" i="4"/>
  <c r="S33" i="4"/>
  <c r="S42" i="4"/>
  <c r="U50" i="4"/>
  <c r="Q50" i="4"/>
  <c r="O50" i="4"/>
  <c r="M50" i="4"/>
  <c r="K50" i="4"/>
  <c r="I50" i="4"/>
  <c r="G50" i="4"/>
  <c r="E50" i="4"/>
  <c r="U34" i="4"/>
  <c r="Q34" i="4"/>
  <c r="O34" i="4"/>
  <c r="M34" i="4"/>
  <c r="K34" i="4"/>
  <c r="I34" i="4"/>
  <c r="G34" i="4"/>
  <c r="E34" i="4"/>
  <c r="U43" i="4"/>
  <c r="Q43" i="4"/>
  <c r="O43" i="4"/>
  <c r="M43" i="4"/>
  <c r="K43" i="4"/>
  <c r="I43" i="4"/>
  <c r="G43" i="4"/>
  <c r="E43" i="4"/>
  <c r="U49" i="4"/>
  <c r="Q49" i="4"/>
  <c r="O49" i="4"/>
  <c r="M49" i="4"/>
  <c r="K49" i="4"/>
  <c r="I49" i="4"/>
  <c r="G49" i="4"/>
  <c r="E49" i="4"/>
  <c r="U33" i="4"/>
  <c r="Q33" i="4"/>
  <c r="O33" i="4"/>
  <c r="M33" i="4"/>
  <c r="K33" i="4"/>
  <c r="I33" i="4"/>
  <c r="G33" i="4"/>
  <c r="E33" i="4"/>
  <c r="U42" i="4"/>
  <c r="Q42" i="4"/>
  <c r="O42" i="4"/>
  <c r="M42" i="4"/>
  <c r="K42" i="4"/>
  <c r="I42" i="4"/>
  <c r="G42" i="4"/>
  <c r="E42" i="4"/>
  <c r="W48" i="4"/>
  <c r="W32" i="4"/>
  <c r="W41" i="4"/>
  <c r="S48" i="4"/>
  <c r="S32" i="4"/>
  <c r="S41" i="4"/>
  <c r="U48" i="4"/>
  <c r="Q48" i="4"/>
  <c r="O48" i="4"/>
  <c r="M48" i="4"/>
  <c r="K48" i="4"/>
  <c r="I48" i="4"/>
  <c r="G48" i="4"/>
  <c r="E48" i="4"/>
  <c r="U32" i="4"/>
  <c r="Q32" i="4"/>
  <c r="O32" i="4"/>
  <c r="M32" i="4"/>
  <c r="K32" i="4"/>
  <c r="I32" i="4"/>
  <c r="G32" i="4"/>
  <c r="E32" i="4"/>
  <c r="U41" i="4"/>
  <c r="Q41" i="4"/>
  <c r="O41" i="4"/>
  <c r="M41" i="4"/>
  <c r="K41" i="4"/>
  <c r="I41" i="4"/>
  <c r="G41" i="4"/>
  <c r="E41" i="4"/>
  <c r="W47" i="4"/>
  <c r="W31" i="4"/>
  <c r="S47" i="4"/>
  <c r="S31" i="4"/>
  <c r="W40" i="4"/>
  <c r="S40" i="4"/>
  <c r="U47" i="4"/>
  <c r="Q47" i="4"/>
  <c r="O47" i="4"/>
  <c r="M47" i="4"/>
  <c r="K47" i="4"/>
  <c r="I47" i="4"/>
  <c r="G47" i="4"/>
  <c r="E47" i="4"/>
  <c r="U31" i="4"/>
  <c r="Q31" i="4"/>
  <c r="O31" i="4"/>
  <c r="M31" i="4"/>
  <c r="K31" i="4"/>
  <c r="I31" i="4"/>
  <c r="G31" i="4"/>
  <c r="E31" i="4"/>
  <c r="U40" i="4"/>
  <c r="Q40" i="4"/>
  <c r="O40" i="4"/>
  <c r="M40" i="4"/>
  <c r="K40" i="4"/>
  <c r="I40" i="4"/>
  <c r="G40" i="4"/>
  <c r="E40" i="4"/>
  <c r="U56" i="4"/>
  <c r="O56" i="4"/>
  <c r="I56" i="4"/>
  <c r="U55" i="4"/>
  <c r="O55" i="4"/>
  <c r="I55" i="4"/>
  <c r="U54" i="4"/>
  <c r="O54" i="4"/>
  <c r="I54" i="4"/>
  <c r="U53" i="4"/>
  <c r="O53" i="4"/>
  <c r="I53" i="4"/>
  <c r="E56" i="4"/>
  <c r="E55" i="4"/>
  <c r="E54" i="4"/>
  <c r="E53" i="4"/>
  <c r="C33" i="30"/>
  <c r="E33" i="30"/>
  <c r="W10" i="4"/>
  <c r="W20" i="4"/>
  <c r="U10" i="4"/>
  <c r="U20" i="4"/>
  <c r="S10" i="4"/>
  <c r="S20" i="4"/>
  <c r="Q10" i="4"/>
  <c r="Q20" i="4"/>
  <c r="M10" i="4"/>
  <c r="M20" i="4"/>
  <c r="K10" i="4"/>
  <c r="K20" i="4"/>
  <c r="O20" i="4"/>
  <c r="E20" i="4"/>
  <c r="E10" i="4"/>
  <c r="I10" i="4"/>
  <c r="I20" i="4"/>
  <c r="I9" i="4"/>
  <c r="G9" i="4"/>
  <c r="E9" i="4"/>
  <c r="E19" i="4"/>
  <c r="G19" i="4"/>
  <c r="I19" i="4"/>
  <c r="O224" i="33"/>
  <c r="E224" i="33"/>
  <c r="O301" i="33"/>
  <c r="G301" i="33"/>
  <c r="E301" i="33"/>
  <c r="O291" i="33"/>
  <c r="E291" i="33"/>
  <c r="O261" i="33"/>
  <c r="O260" i="33"/>
  <c r="O264" i="33"/>
  <c r="O263" i="33"/>
  <c r="O267" i="33"/>
  <c r="O266" i="33"/>
  <c r="O270" i="33"/>
  <c r="O269" i="33"/>
  <c r="O273" i="33"/>
  <c r="O272" i="33"/>
  <c r="O276" i="33"/>
  <c r="O275" i="33"/>
  <c r="G267" i="33"/>
  <c r="G276" i="33"/>
  <c r="G273" i="33"/>
  <c r="G270" i="33"/>
  <c r="G264" i="33"/>
  <c r="G261" i="33"/>
  <c r="E276" i="33"/>
  <c r="E273" i="33"/>
  <c r="E270" i="33"/>
  <c r="E267" i="33"/>
  <c r="E264" i="33"/>
  <c r="E261" i="33"/>
  <c r="O193" i="33"/>
  <c r="E193" i="33"/>
  <c r="O95" i="33"/>
  <c r="O94" i="33"/>
  <c r="O92" i="33"/>
  <c r="O91" i="33"/>
  <c r="E95" i="33"/>
  <c r="O86" i="33"/>
  <c r="O85" i="33"/>
  <c r="G86" i="33"/>
  <c r="O81" i="33"/>
  <c r="I81" i="33"/>
  <c r="G81" i="33"/>
  <c r="E81" i="33"/>
  <c r="Q80" i="33"/>
  <c r="O80" i="33"/>
  <c r="I80" i="33"/>
  <c r="O83" i="33"/>
  <c r="O82" i="33"/>
  <c r="G83" i="33"/>
  <c r="O79" i="33"/>
  <c r="I79" i="33"/>
  <c r="E79" i="33"/>
  <c r="Q78" i="33"/>
  <c r="O78" i="33"/>
  <c r="I78" i="33"/>
  <c r="G78" i="33"/>
  <c r="O76" i="33"/>
  <c r="G76" i="33"/>
  <c r="E76" i="33"/>
  <c r="O75" i="33"/>
  <c r="G75" i="33"/>
  <c r="O74" i="33"/>
  <c r="E74" i="33"/>
  <c r="O73" i="33"/>
  <c r="O72" i="33"/>
  <c r="G98" i="33"/>
  <c r="Q72" i="33"/>
  <c r="Q71" i="33"/>
  <c r="O71" i="33"/>
  <c r="G71" i="33"/>
  <c r="E86" i="33"/>
  <c r="E83" i="33"/>
  <c r="E75" i="33"/>
  <c r="G54" i="33"/>
  <c r="E54" i="33"/>
  <c r="E56" i="33"/>
  <c r="G56" i="33"/>
  <c r="O56" i="33"/>
  <c r="Q258" i="33"/>
  <c r="Q254" i="33"/>
  <c r="Q253" i="33"/>
  <c r="O258" i="33"/>
  <c r="I258" i="33"/>
  <c r="G258" i="33"/>
  <c r="E258" i="33"/>
  <c r="O257" i="33"/>
  <c r="I257" i="33"/>
  <c r="G257" i="33"/>
  <c r="E257" i="33"/>
  <c r="O256" i="33"/>
  <c r="I256" i="33"/>
  <c r="G256" i="33"/>
  <c r="E256" i="33"/>
  <c r="O254" i="33"/>
  <c r="I254" i="33"/>
  <c r="O253" i="33"/>
  <c r="I253" i="33"/>
  <c r="O259" i="33"/>
  <c r="O255" i="33"/>
  <c r="O252" i="33"/>
  <c r="O23" i="35"/>
  <c r="M23" i="35"/>
  <c r="M21" i="35"/>
  <c r="I23" i="35"/>
  <c r="K23" i="35"/>
  <c r="K22" i="35"/>
  <c r="K21" i="35"/>
  <c r="I22" i="35"/>
  <c r="E23" i="35"/>
  <c r="E22" i="35"/>
  <c r="E21" i="35"/>
  <c r="G23" i="35"/>
  <c r="G22" i="35"/>
  <c r="G21" i="35"/>
  <c r="G20" i="35"/>
  <c r="G19" i="35"/>
  <c r="G18" i="35"/>
  <c r="M22" i="35"/>
  <c r="I21" i="35"/>
  <c r="I18" i="35"/>
  <c r="M20" i="35"/>
  <c r="K20" i="35"/>
  <c r="I20" i="35"/>
  <c r="E20" i="35"/>
  <c r="O380" i="33"/>
  <c r="O379" i="33"/>
  <c r="O378" i="33"/>
  <c r="O377" i="33"/>
  <c r="O376" i="33"/>
  <c r="O375" i="33"/>
  <c r="O374" i="33"/>
  <c r="O373" i="33"/>
  <c r="O372" i="33"/>
  <c r="O371" i="33"/>
  <c r="C56" i="30"/>
  <c r="C54" i="30"/>
  <c r="C58" i="30"/>
  <c r="Q39" i="4"/>
  <c r="M39" i="4"/>
  <c r="O370" i="33"/>
  <c r="O369" i="33"/>
  <c r="O368" i="33"/>
  <c r="O367" i="33"/>
  <c r="O366" i="33"/>
  <c r="O365" i="33"/>
  <c r="O364" i="33"/>
  <c r="G370" i="33"/>
  <c r="E370" i="33"/>
  <c r="G369" i="33"/>
  <c r="E369" i="33"/>
  <c r="G368" i="33"/>
  <c r="E368" i="33"/>
  <c r="G367" i="33"/>
  <c r="E367" i="33"/>
  <c r="O363" i="33"/>
  <c r="O362" i="33"/>
  <c r="G363" i="33"/>
  <c r="E363" i="33"/>
  <c r="G362" i="33"/>
  <c r="E362" i="33"/>
  <c r="O361" i="33"/>
  <c r="G361" i="33"/>
  <c r="E361" i="33"/>
  <c r="G41" i="35"/>
  <c r="G40" i="35"/>
  <c r="G39" i="35"/>
  <c r="G38" i="35"/>
  <c r="G37" i="35"/>
  <c r="G36" i="35"/>
  <c r="G35" i="35"/>
  <c r="G34" i="35"/>
  <c r="G33" i="35"/>
  <c r="E41" i="35"/>
  <c r="E40" i="35"/>
  <c r="E39" i="35"/>
  <c r="E38" i="35"/>
  <c r="E34" i="35"/>
  <c r="E33" i="35"/>
  <c r="O32" i="35"/>
  <c r="O31" i="35"/>
  <c r="O30" i="35"/>
  <c r="O29" i="35"/>
  <c r="O28" i="35"/>
  <c r="O27" i="35"/>
  <c r="O26" i="35"/>
  <c r="O25" i="35"/>
  <c r="M30" i="35"/>
  <c r="M27" i="35"/>
  <c r="M29" i="35"/>
  <c r="M26" i="35"/>
  <c r="M32" i="35"/>
  <c r="M31" i="35"/>
  <c r="M28" i="35"/>
  <c r="M25" i="35"/>
  <c r="I32" i="35"/>
  <c r="I31" i="35"/>
  <c r="I30" i="35"/>
  <c r="I25" i="35"/>
  <c r="I24" i="35"/>
  <c r="G32" i="35"/>
  <c r="G31" i="35"/>
  <c r="G30" i="35"/>
  <c r="G29" i="35"/>
  <c r="G28" i="35"/>
  <c r="G27" i="35"/>
  <c r="G26" i="35"/>
  <c r="G25" i="35"/>
  <c r="G24" i="35"/>
  <c r="E32" i="35"/>
  <c r="E31" i="35"/>
  <c r="E30" i="35"/>
  <c r="E29" i="35"/>
  <c r="E25" i="35"/>
  <c r="E24" i="35"/>
  <c r="J35" i="34"/>
  <c r="J34" i="34"/>
  <c r="J33" i="34"/>
  <c r="J29" i="34"/>
  <c r="J28" i="34"/>
  <c r="J27" i="34"/>
  <c r="H63" i="34"/>
  <c r="H62" i="34"/>
  <c r="H61" i="34"/>
  <c r="L118" i="34"/>
  <c r="J118" i="34"/>
  <c r="H118" i="34"/>
  <c r="F118" i="34"/>
  <c r="L117" i="34"/>
  <c r="J117" i="34"/>
  <c r="H117" i="34"/>
  <c r="F117" i="34"/>
  <c r="L116" i="34"/>
  <c r="J116" i="34"/>
  <c r="H116" i="34"/>
  <c r="F116" i="34"/>
  <c r="J107" i="34"/>
  <c r="H107" i="34"/>
  <c r="J106" i="34"/>
  <c r="H106" i="34"/>
  <c r="J105" i="34"/>
  <c r="H105" i="34"/>
  <c r="J102" i="34"/>
  <c r="H102" i="34"/>
  <c r="F102" i="34"/>
  <c r="J99" i="34"/>
  <c r="H99" i="34"/>
  <c r="F99" i="34"/>
  <c r="J96" i="34"/>
  <c r="H96" i="34"/>
  <c r="F96" i="34"/>
  <c r="H57" i="34"/>
  <c r="H56" i="34"/>
  <c r="H55" i="34"/>
  <c r="O358" i="33"/>
  <c r="O357" i="33"/>
  <c r="O356" i="33"/>
  <c r="O355" i="33"/>
  <c r="E358" i="33"/>
  <c r="E357" i="33"/>
  <c r="E356" i="33"/>
  <c r="E355" i="33"/>
  <c r="O351" i="33"/>
  <c r="O350" i="33"/>
  <c r="G358" i="33"/>
  <c r="G357" i="33"/>
  <c r="G356" i="33"/>
  <c r="G355" i="33"/>
  <c r="G354" i="33"/>
  <c r="G353" i="33"/>
  <c r="G352" i="33"/>
  <c r="G351" i="33"/>
  <c r="E351" i="33"/>
  <c r="G350" i="33"/>
  <c r="E350" i="33"/>
  <c r="G349" i="33"/>
  <c r="O349" i="33"/>
  <c r="E349" i="33"/>
  <c r="Q344" i="33"/>
  <c r="Q343" i="33"/>
  <c r="Q342" i="33"/>
  <c r="Q340" i="33"/>
  <c r="Q339" i="33"/>
  <c r="Q337" i="33"/>
  <c r="Q336" i="33"/>
  <c r="Q335" i="33"/>
  <c r="I344" i="33"/>
  <c r="I343" i="33"/>
  <c r="I342" i="33"/>
  <c r="I341" i="33"/>
  <c r="G344" i="33"/>
  <c r="G343" i="33"/>
  <c r="G342" i="33"/>
  <c r="G341" i="33"/>
  <c r="G340" i="33"/>
  <c r="G339" i="33"/>
  <c r="G338" i="33"/>
  <c r="G337" i="33"/>
  <c r="G336" i="33"/>
  <c r="G335" i="33"/>
  <c r="O348" i="33"/>
  <c r="G348" i="33"/>
  <c r="E348" i="33"/>
  <c r="O346" i="33"/>
  <c r="G346" i="33"/>
  <c r="E346" i="33"/>
  <c r="C4" i="30"/>
  <c r="E4" i="30"/>
  <c r="I340" i="33"/>
  <c r="I339" i="33"/>
  <c r="I338" i="33"/>
  <c r="I337" i="33"/>
  <c r="I336" i="33"/>
  <c r="I335" i="33"/>
  <c r="E344" i="33"/>
  <c r="E343" i="33"/>
  <c r="E342" i="33"/>
  <c r="E341" i="33"/>
  <c r="E337" i="33"/>
  <c r="E336" i="33"/>
  <c r="E335" i="33"/>
  <c r="O333" i="33"/>
  <c r="O332" i="33"/>
  <c r="O331" i="33"/>
  <c r="O330" i="33"/>
  <c r="O326" i="33"/>
  <c r="O325" i="33"/>
  <c r="O324" i="33"/>
  <c r="G333" i="33"/>
  <c r="G332" i="33"/>
  <c r="G331" i="33"/>
  <c r="G330" i="33"/>
  <c r="G326" i="33"/>
  <c r="G325" i="33"/>
  <c r="G324" i="33"/>
  <c r="I332" i="33"/>
  <c r="I331" i="33"/>
  <c r="I330" i="33"/>
  <c r="I329" i="33"/>
  <c r="I328" i="33"/>
  <c r="I327" i="33"/>
  <c r="I326" i="33"/>
  <c r="I325" i="33"/>
  <c r="I324" i="33"/>
  <c r="E333" i="33"/>
  <c r="E332" i="33"/>
  <c r="E331" i="33"/>
  <c r="E330" i="33"/>
  <c r="E326" i="33"/>
  <c r="E325" i="33"/>
  <c r="E324" i="33"/>
  <c r="L125" i="34"/>
  <c r="J125" i="34"/>
  <c r="H125" i="34"/>
  <c r="F125" i="34"/>
  <c r="L124" i="34"/>
  <c r="J124" i="34"/>
  <c r="H124" i="34"/>
  <c r="F124" i="34"/>
  <c r="L123" i="34"/>
  <c r="J123" i="34"/>
  <c r="H123" i="34"/>
  <c r="F123" i="34"/>
  <c r="L122" i="34"/>
  <c r="J122" i="34"/>
  <c r="H122" i="34"/>
  <c r="F122" i="34"/>
  <c r="O322" i="33"/>
  <c r="G322" i="33"/>
  <c r="E322" i="33"/>
  <c r="O321" i="33"/>
  <c r="O319" i="33"/>
  <c r="G321" i="33"/>
  <c r="G319" i="33"/>
  <c r="E321" i="33"/>
  <c r="E319" i="33"/>
  <c r="O315" i="33"/>
  <c r="G315" i="33"/>
  <c r="E315" i="33"/>
  <c r="E313" i="33"/>
  <c r="O313" i="33"/>
  <c r="G313" i="33"/>
  <c r="O311" i="33"/>
  <c r="O309" i="33"/>
  <c r="G311" i="33"/>
  <c r="G309" i="33"/>
  <c r="E311" i="33"/>
  <c r="E309" i="33"/>
  <c r="G308" i="33"/>
  <c r="E308" i="33"/>
  <c r="G306" i="33"/>
  <c r="E306" i="33"/>
  <c r="I303" i="33"/>
  <c r="O305" i="33"/>
  <c r="G305" i="33"/>
  <c r="E305" i="33"/>
  <c r="O303" i="33"/>
  <c r="G303" i="33"/>
  <c r="E303" i="33"/>
  <c r="M19" i="35"/>
  <c r="M18" i="35"/>
  <c r="I19" i="35"/>
  <c r="K19" i="35"/>
  <c r="E19" i="35"/>
  <c r="O18" i="35"/>
  <c r="K18" i="35"/>
  <c r="E18" i="35"/>
  <c r="J115" i="34"/>
  <c r="H115" i="34"/>
  <c r="F115" i="34"/>
  <c r="F92" i="34"/>
  <c r="C9" i="30"/>
  <c r="E9" i="30"/>
  <c r="I84" i="33"/>
  <c r="I83" i="33"/>
  <c r="I82" i="33"/>
  <c r="G191" i="4"/>
  <c r="O191" i="4"/>
  <c r="N13" i="34"/>
  <c r="N12" i="34"/>
  <c r="N11" i="34"/>
  <c r="J114" i="34"/>
  <c r="J113" i="34"/>
  <c r="J112" i="34"/>
  <c r="J111" i="34"/>
  <c r="H114" i="34"/>
  <c r="H113" i="34"/>
  <c r="H112" i="34"/>
  <c r="H111" i="34"/>
  <c r="F114" i="34"/>
  <c r="F113" i="34"/>
  <c r="F112" i="34"/>
  <c r="F111" i="34"/>
  <c r="F110" i="34"/>
  <c r="F109" i="34"/>
  <c r="F108" i="34"/>
  <c r="F107" i="34"/>
  <c r="F106" i="34"/>
  <c r="F105" i="34"/>
  <c r="J104" i="34"/>
  <c r="H104" i="34"/>
  <c r="J101" i="34"/>
  <c r="H101" i="34"/>
  <c r="J98" i="34"/>
  <c r="H98" i="34"/>
  <c r="F104" i="34"/>
  <c r="F101" i="34"/>
  <c r="F98" i="34"/>
  <c r="O302" i="33"/>
  <c r="G302" i="33"/>
  <c r="E302" i="33"/>
  <c r="O299" i="33"/>
  <c r="G299" i="33"/>
  <c r="E299" i="33"/>
  <c r="O298" i="33"/>
  <c r="G298" i="33"/>
  <c r="E298" i="33"/>
  <c r="O296" i="33"/>
  <c r="G296" i="33"/>
  <c r="E296" i="33"/>
  <c r="O295" i="33"/>
  <c r="G295" i="33"/>
  <c r="E295" i="33"/>
  <c r="O293" i="33"/>
  <c r="G293" i="33"/>
  <c r="E293" i="33"/>
  <c r="M125" i="4"/>
  <c r="E2" i="35"/>
  <c r="C117" i="29"/>
  <c r="C112" i="29"/>
  <c r="C107" i="29"/>
  <c r="C102" i="29"/>
  <c r="C97" i="29"/>
  <c r="C92" i="29"/>
  <c r="C87" i="29"/>
  <c r="C82" i="29"/>
  <c r="C77" i="29"/>
  <c r="C72" i="29"/>
  <c r="C67" i="29"/>
  <c r="C62" i="29"/>
  <c r="C8" i="30"/>
  <c r="C2" i="30"/>
  <c r="E2" i="30"/>
  <c r="E8" i="30"/>
  <c r="C7" i="30"/>
  <c r="E7" i="30"/>
  <c r="C3" i="30"/>
  <c r="E3" i="30"/>
  <c r="G122" i="33"/>
  <c r="G121" i="33"/>
  <c r="G120" i="33"/>
  <c r="O119" i="33"/>
  <c r="G119" i="33"/>
  <c r="E119" i="33"/>
  <c r="G118" i="33"/>
  <c r="O117" i="33"/>
  <c r="G117" i="33"/>
  <c r="E117" i="33"/>
  <c r="C18" i="30"/>
  <c r="E18" i="30"/>
  <c r="I292" i="33"/>
  <c r="I291" i="33"/>
  <c r="I290" i="33"/>
  <c r="O292" i="33"/>
  <c r="G292" i="33"/>
  <c r="E292" i="33"/>
  <c r="G291" i="33"/>
  <c r="F7" i="34"/>
  <c r="F6" i="34"/>
  <c r="J7" i="34"/>
  <c r="H7" i="34"/>
  <c r="E155" i="4"/>
  <c r="E154" i="4"/>
  <c r="W155" i="4"/>
  <c r="U155" i="4"/>
  <c r="S155" i="4"/>
  <c r="O155" i="4"/>
  <c r="I155" i="4"/>
  <c r="U90" i="4"/>
  <c r="B24" i="40"/>
  <c r="B25" i="40"/>
  <c r="D26" i="40"/>
  <c r="D24" i="40"/>
  <c r="D25" i="40"/>
  <c r="B4" i="40"/>
  <c r="O289" i="33"/>
  <c r="I289" i="33"/>
  <c r="G289" i="33"/>
  <c r="E289" i="33"/>
  <c r="I288" i="33"/>
  <c r="G288" i="33"/>
  <c r="O287" i="33"/>
  <c r="I287" i="33"/>
  <c r="G287" i="33"/>
  <c r="E287" i="33"/>
  <c r="O286" i="33"/>
  <c r="G286" i="33"/>
  <c r="E286" i="33"/>
  <c r="O284" i="33"/>
  <c r="G284" i="33"/>
  <c r="E284" i="33"/>
  <c r="Q283" i="33"/>
  <c r="O283" i="33"/>
  <c r="K283" i="33"/>
  <c r="I283" i="33"/>
  <c r="G283" i="33"/>
  <c r="E283" i="33"/>
  <c r="K282" i="33"/>
  <c r="G282" i="33"/>
  <c r="Q281" i="33"/>
  <c r="O281" i="33"/>
  <c r="K281" i="33"/>
  <c r="I281" i="33"/>
  <c r="G281" i="33"/>
  <c r="E281" i="33"/>
  <c r="E280" i="33"/>
  <c r="E278" i="33"/>
  <c r="O277" i="33"/>
  <c r="I277" i="33"/>
  <c r="G277" i="33"/>
  <c r="E277" i="33"/>
  <c r="I276" i="33"/>
  <c r="I275" i="33"/>
  <c r="S274" i="33"/>
  <c r="Q274" i="33"/>
  <c r="O274" i="33"/>
  <c r="I274" i="33"/>
  <c r="G274" i="33"/>
  <c r="E274" i="33"/>
  <c r="I273" i="33"/>
  <c r="S272" i="33"/>
  <c r="Q272" i="33"/>
  <c r="I272" i="33"/>
  <c r="Q271" i="33"/>
  <c r="O271" i="33"/>
  <c r="I271" i="33"/>
  <c r="G271" i="33"/>
  <c r="E271" i="33"/>
  <c r="I270" i="33"/>
  <c r="Q269" i="33"/>
  <c r="I269" i="33"/>
  <c r="Q268" i="33"/>
  <c r="O268" i="33"/>
  <c r="I268" i="33"/>
  <c r="G268" i="33"/>
  <c r="E268" i="33"/>
  <c r="I267" i="33"/>
  <c r="Q266" i="33"/>
  <c r="I266" i="33"/>
  <c r="Q265" i="33"/>
  <c r="O265" i="33"/>
  <c r="I265" i="33"/>
  <c r="G265" i="33"/>
  <c r="E265" i="33"/>
  <c r="I264" i="33"/>
  <c r="Q263" i="33"/>
  <c r="I263" i="33"/>
  <c r="Q262" i="33"/>
  <c r="O262" i="33"/>
  <c r="I262" i="33"/>
  <c r="G262" i="33"/>
  <c r="E262" i="33"/>
  <c r="I261" i="33"/>
  <c r="Q260" i="33"/>
  <c r="I260" i="33"/>
  <c r="Q259" i="33"/>
  <c r="I259" i="33"/>
  <c r="G259" i="33"/>
  <c r="E259" i="33"/>
  <c r="I255" i="33"/>
  <c r="Q252" i="33"/>
  <c r="I252" i="33"/>
  <c r="G252" i="33"/>
  <c r="E252" i="33"/>
  <c r="O653" i="33"/>
  <c r="G653" i="33"/>
  <c r="E653" i="33"/>
  <c r="O652" i="33"/>
  <c r="G652" i="33"/>
  <c r="E652" i="33"/>
  <c r="O251" i="33"/>
  <c r="G251" i="33"/>
  <c r="E251" i="33"/>
  <c r="O250" i="33"/>
  <c r="O249" i="33"/>
  <c r="G249" i="33"/>
  <c r="E249" i="33"/>
  <c r="O248" i="33"/>
  <c r="G248" i="33"/>
  <c r="E248" i="33"/>
  <c r="O246" i="33"/>
  <c r="G246" i="33"/>
  <c r="E246" i="33"/>
  <c r="O245" i="33"/>
  <c r="G245" i="33"/>
  <c r="E245" i="33"/>
  <c r="O243" i="33"/>
  <c r="G243" i="33"/>
  <c r="E243" i="33"/>
  <c r="O242" i="33"/>
  <c r="G242" i="33"/>
  <c r="E242" i="33"/>
  <c r="O240" i="33"/>
  <c r="G240" i="33"/>
  <c r="E240" i="33"/>
  <c r="O239" i="33"/>
  <c r="G239" i="33"/>
  <c r="E239" i="33"/>
  <c r="O237" i="33"/>
  <c r="G237" i="33"/>
  <c r="E237" i="33"/>
  <c r="O236" i="33"/>
  <c r="G236" i="33"/>
  <c r="E236" i="33"/>
  <c r="O234" i="33"/>
  <c r="G234" i="33"/>
  <c r="E234" i="33"/>
  <c r="O233" i="33"/>
  <c r="E233" i="33"/>
  <c r="O232" i="33"/>
  <c r="E232" i="33"/>
  <c r="O231" i="33"/>
  <c r="E231" i="33"/>
  <c r="O230" i="33"/>
  <c r="G230" i="33"/>
  <c r="O229" i="33"/>
  <c r="O228" i="33"/>
  <c r="G228" i="33"/>
  <c r="E228" i="33"/>
  <c r="O227" i="33"/>
  <c r="O225" i="33"/>
  <c r="I225" i="33"/>
  <c r="G225" i="33"/>
  <c r="E225" i="33"/>
  <c r="Q224" i="33"/>
  <c r="Q223" i="33"/>
  <c r="Q222" i="33"/>
  <c r="O222" i="33"/>
  <c r="E222" i="33"/>
  <c r="O221" i="33"/>
  <c r="G221" i="33"/>
  <c r="E221" i="33"/>
  <c r="O220" i="33"/>
  <c r="O219" i="33"/>
  <c r="G219" i="33"/>
  <c r="E219" i="33"/>
  <c r="Q218" i="33"/>
  <c r="O218" i="33"/>
  <c r="K218" i="33"/>
  <c r="I218" i="33"/>
  <c r="G218" i="33"/>
  <c r="E218" i="33"/>
  <c r="O217" i="33"/>
  <c r="Q216" i="33"/>
  <c r="O216" i="33"/>
  <c r="K216" i="33"/>
  <c r="I216" i="33"/>
  <c r="G216" i="33"/>
  <c r="E216" i="33"/>
  <c r="Q215" i="33"/>
  <c r="O215" i="33"/>
  <c r="I215" i="33"/>
  <c r="G215" i="33"/>
  <c r="E215" i="33"/>
  <c r="O214" i="33"/>
  <c r="Q213" i="33"/>
  <c r="O213" i="33"/>
  <c r="I213" i="33"/>
  <c r="G213" i="33"/>
  <c r="E213" i="33"/>
  <c r="O212" i="33"/>
  <c r="G212" i="33"/>
  <c r="E212" i="33"/>
  <c r="O210" i="33"/>
  <c r="G210" i="33"/>
  <c r="E210" i="33"/>
  <c r="O209" i="33"/>
  <c r="G209" i="33"/>
  <c r="E209" i="33"/>
  <c r="O207" i="33"/>
  <c r="G207" i="33"/>
  <c r="E207" i="33"/>
  <c r="I206" i="33"/>
  <c r="G206" i="33"/>
  <c r="E206" i="33"/>
  <c r="I204" i="33"/>
  <c r="G204" i="33"/>
  <c r="E204" i="33"/>
  <c r="Q203" i="33"/>
  <c r="O203" i="33"/>
  <c r="G203" i="33"/>
  <c r="E203" i="33"/>
  <c r="Q202" i="33"/>
  <c r="G202" i="33"/>
  <c r="Q201" i="33"/>
  <c r="O201" i="33"/>
  <c r="G201" i="33"/>
  <c r="E201" i="33"/>
  <c r="O200" i="33"/>
  <c r="G200" i="33"/>
  <c r="E200" i="33"/>
  <c r="G199" i="33"/>
  <c r="O198" i="33"/>
  <c r="G198" i="33"/>
  <c r="E198" i="33"/>
  <c r="O197" i="33"/>
  <c r="I197" i="33"/>
  <c r="G197" i="33"/>
  <c r="E197" i="33"/>
  <c r="I196" i="33"/>
  <c r="G196" i="33"/>
  <c r="G223" i="33"/>
  <c r="O195" i="33"/>
  <c r="I195" i="33"/>
  <c r="G195" i="33"/>
  <c r="E195" i="33"/>
  <c r="O194" i="33"/>
  <c r="K194" i="33"/>
  <c r="I194" i="33"/>
  <c r="G194" i="33"/>
  <c r="E194" i="33"/>
  <c r="K193" i="33"/>
  <c r="I193" i="33"/>
  <c r="G193" i="33"/>
  <c r="K192" i="33"/>
  <c r="I192" i="33"/>
  <c r="G192" i="33"/>
  <c r="Q191" i="33"/>
  <c r="O191" i="33"/>
  <c r="G191" i="33"/>
  <c r="E191" i="33"/>
  <c r="Q189" i="33"/>
  <c r="O189" i="33"/>
  <c r="G189" i="33"/>
  <c r="E189" i="33"/>
  <c r="O188" i="33"/>
  <c r="G188" i="33"/>
  <c r="E188" i="33"/>
  <c r="G187" i="33"/>
  <c r="O186" i="33"/>
  <c r="G186" i="33"/>
  <c r="E186" i="33"/>
  <c r="O185" i="33"/>
  <c r="G185" i="33"/>
  <c r="E185" i="33"/>
  <c r="O183" i="33"/>
  <c r="G183" i="33"/>
  <c r="E183" i="33"/>
  <c r="Q182" i="33"/>
  <c r="O182" i="33"/>
  <c r="I182" i="33"/>
  <c r="G182" i="33"/>
  <c r="E182" i="33"/>
  <c r="I181" i="33"/>
  <c r="G181" i="33"/>
  <c r="Q180" i="33"/>
  <c r="O180" i="33"/>
  <c r="I180" i="33"/>
  <c r="G180" i="33"/>
  <c r="E180" i="33"/>
  <c r="O179" i="33"/>
  <c r="E179" i="33"/>
  <c r="O178" i="33"/>
  <c r="O177" i="33"/>
  <c r="E177" i="33"/>
  <c r="O176" i="33"/>
  <c r="E176" i="33"/>
  <c r="O175" i="33"/>
  <c r="O174" i="33"/>
  <c r="E174" i="33"/>
  <c r="E655" i="33"/>
  <c r="G654" i="33"/>
  <c r="E654" i="33"/>
  <c r="Q173" i="33"/>
  <c r="O173" i="33"/>
  <c r="E173" i="33"/>
  <c r="O172" i="33"/>
  <c r="Q171" i="33"/>
  <c r="O171" i="33"/>
  <c r="E171" i="33"/>
  <c r="Q170" i="33"/>
  <c r="O170" i="33"/>
  <c r="G170" i="33"/>
  <c r="E170" i="33"/>
  <c r="Q168" i="33"/>
  <c r="O168" i="33"/>
  <c r="G168" i="33"/>
  <c r="E168" i="33"/>
  <c r="Q167" i="33"/>
  <c r="O167" i="33"/>
  <c r="G167" i="33"/>
  <c r="E167" i="33"/>
  <c r="Q165" i="33"/>
  <c r="O165" i="33"/>
  <c r="G165" i="33"/>
  <c r="E165" i="33"/>
  <c r="H224" i="33"/>
  <c r="H223" i="33"/>
  <c r="H222" i="33"/>
  <c r="G222" i="33"/>
  <c r="G224" i="33"/>
  <c r="S5" i="35"/>
  <c r="S4" i="35"/>
  <c r="S3" i="35"/>
  <c r="S2" i="35"/>
  <c r="L72" i="34"/>
  <c r="L71" i="34"/>
  <c r="L70" i="34"/>
  <c r="L69" i="34"/>
  <c r="L68" i="34"/>
  <c r="L67" i="34"/>
  <c r="L66" i="34"/>
  <c r="O98" i="33"/>
  <c r="O97" i="33"/>
  <c r="Q164" i="33"/>
  <c r="O164" i="33"/>
  <c r="E164" i="33"/>
  <c r="E163" i="33"/>
  <c r="E162" i="33"/>
  <c r="E161" i="33"/>
  <c r="E160" i="33"/>
  <c r="Q159" i="33"/>
  <c r="O159" i="33"/>
  <c r="E159" i="33"/>
  <c r="Q158" i="33"/>
  <c r="O158" i="33"/>
  <c r="Q157" i="33"/>
  <c r="O157" i="33"/>
  <c r="Q156" i="33"/>
  <c r="O156" i="33"/>
  <c r="S155" i="33"/>
  <c r="Q155" i="33"/>
  <c r="K155" i="33"/>
  <c r="I155" i="33"/>
  <c r="G155" i="33"/>
  <c r="E155" i="33"/>
  <c r="K154" i="33"/>
  <c r="I154" i="33"/>
  <c r="S153" i="33"/>
  <c r="Q153" i="33"/>
  <c r="K153" i="33"/>
  <c r="I153" i="33"/>
  <c r="G153" i="33"/>
  <c r="E153" i="33"/>
  <c r="S152" i="33"/>
  <c r="Q152" i="33"/>
  <c r="O152" i="33"/>
  <c r="I152" i="33"/>
  <c r="G152" i="33"/>
  <c r="E152" i="33"/>
  <c r="S150" i="33"/>
  <c r="Q150" i="33"/>
  <c r="O150" i="33"/>
  <c r="I150" i="33"/>
  <c r="G150" i="33"/>
  <c r="E150" i="33"/>
  <c r="O149" i="33"/>
  <c r="K149" i="33"/>
  <c r="I149" i="33"/>
  <c r="G149" i="33"/>
  <c r="E149" i="33"/>
  <c r="O148" i="33"/>
  <c r="I148" i="33"/>
  <c r="G148" i="33"/>
  <c r="E148" i="33"/>
  <c r="G147" i="33"/>
  <c r="E147" i="33"/>
  <c r="Q146" i="33"/>
  <c r="O146" i="33"/>
  <c r="G146" i="33"/>
  <c r="E146" i="33"/>
  <c r="O145" i="33"/>
  <c r="Q144" i="33"/>
  <c r="O144" i="33"/>
  <c r="G144" i="33"/>
  <c r="E144" i="33"/>
  <c r="O143" i="33"/>
  <c r="G143" i="33"/>
  <c r="E143" i="33"/>
  <c r="G142" i="33"/>
  <c r="E142" i="33"/>
  <c r="O141" i="33"/>
  <c r="G141" i="33"/>
  <c r="E141" i="33"/>
  <c r="Q140" i="33"/>
  <c r="O140" i="33"/>
  <c r="E140" i="33"/>
  <c r="Q139" i="33"/>
  <c r="Q138" i="33"/>
  <c r="O138" i="33"/>
  <c r="E138" i="33"/>
  <c r="O137" i="33"/>
  <c r="G137" i="33"/>
  <c r="E137" i="33"/>
  <c r="O135" i="33"/>
  <c r="G135" i="33"/>
  <c r="E135" i="33"/>
  <c r="Q134" i="33"/>
  <c r="O134" i="33"/>
  <c r="E134" i="33"/>
  <c r="Q132" i="33"/>
  <c r="O132" i="33"/>
  <c r="E132" i="33"/>
  <c r="O131" i="33"/>
  <c r="I131" i="33"/>
  <c r="G131" i="33"/>
  <c r="E131" i="33"/>
  <c r="I130" i="33"/>
  <c r="E130" i="33"/>
  <c r="O129" i="33"/>
  <c r="I129" i="33"/>
  <c r="G129" i="33"/>
  <c r="E129" i="33"/>
  <c r="O128" i="33"/>
  <c r="I128" i="33"/>
  <c r="G128" i="33"/>
  <c r="E128" i="33"/>
  <c r="I127" i="33"/>
  <c r="E127" i="33"/>
  <c r="O126" i="33"/>
  <c r="I126" i="33"/>
  <c r="G126" i="33"/>
  <c r="E126" i="33"/>
  <c r="O125" i="33"/>
  <c r="G125" i="33"/>
  <c r="E125" i="33"/>
  <c r="O123" i="33"/>
  <c r="G123" i="33"/>
  <c r="E123" i="33"/>
  <c r="O122" i="33"/>
  <c r="E122" i="33"/>
  <c r="O120" i="33"/>
  <c r="E120" i="33"/>
  <c r="Q116" i="33"/>
  <c r="O116" i="33"/>
  <c r="G116" i="33"/>
  <c r="E116" i="33"/>
  <c r="G115" i="33"/>
  <c r="Q114" i="33"/>
  <c r="O114" i="33"/>
  <c r="G114" i="33"/>
  <c r="E114" i="33"/>
  <c r="O113" i="33"/>
  <c r="G113" i="33"/>
  <c r="E113" i="33"/>
  <c r="O112" i="33"/>
  <c r="G112" i="33"/>
  <c r="O111" i="33"/>
  <c r="G111" i="33"/>
  <c r="E111" i="33"/>
  <c r="O110" i="33"/>
  <c r="E110" i="33"/>
  <c r="E109" i="33"/>
  <c r="O108" i="33"/>
  <c r="G108" i="33"/>
  <c r="E108" i="33"/>
  <c r="Q107" i="33"/>
  <c r="O107" i="33"/>
  <c r="Q106" i="33"/>
  <c r="O106" i="33"/>
  <c r="Q105" i="33"/>
  <c r="O105" i="33"/>
  <c r="E104" i="33"/>
  <c r="O103" i="33"/>
  <c r="E103" i="33"/>
  <c r="O102" i="33"/>
  <c r="E102" i="33"/>
  <c r="E101" i="33"/>
  <c r="O100" i="33"/>
  <c r="E100" i="33"/>
  <c r="O99" i="33"/>
  <c r="E99" i="33"/>
  <c r="E98" i="33"/>
  <c r="G97" i="33"/>
  <c r="E97" i="33"/>
  <c r="Q96" i="33"/>
  <c r="O96" i="33"/>
  <c r="K96" i="33"/>
  <c r="I96" i="33"/>
  <c r="G96" i="33"/>
  <c r="E96" i="33"/>
  <c r="Q95" i="33"/>
  <c r="I95" i="33"/>
  <c r="K94" i="33"/>
  <c r="I94" i="33"/>
  <c r="G94" i="33"/>
  <c r="Q93" i="33"/>
  <c r="O93" i="33"/>
  <c r="K93" i="33"/>
  <c r="I93" i="33"/>
  <c r="G93" i="33"/>
  <c r="E93" i="33"/>
  <c r="Q92" i="33"/>
  <c r="I92" i="33"/>
  <c r="K91" i="33"/>
  <c r="I91" i="33"/>
  <c r="G91" i="33"/>
  <c r="E91" i="33"/>
  <c r="Q90" i="33"/>
  <c r="O90" i="33"/>
  <c r="K90" i="33"/>
  <c r="I90" i="33"/>
  <c r="G90" i="33"/>
  <c r="E90" i="33"/>
  <c r="O89" i="33"/>
  <c r="I89" i="33"/>
  <c r="Q88" i="33"/>
  <c r="O88" i="33"/>
  <c r="K88" i="33"/>
  <c r="I88" i="33"/>
  <c r="G88" i="33"/>
  <c r="E88" i="33"/>
  <c r="S87" i="33"/>
  <c r="Q87" i="33"/>
  <c r="O87" i="33"/>
  <c r="I87" i="33"/>
  <c r="G87" i="33"/>
  <c r="E87" i="33"/>
  <c r="S86" i="33"/>
  <c r="Q86" i="33"/>
  <c r="I86" i="33"/>
  <c r="I85" i="33"/>
  <c r="O190" i="4"/>
  <c r="W190" i="4"/>
  <c r="S190" i="4"/>
  <c r="K190" i="4"/>
  <c r="G190" i="4"/>
  <c r="O189" i="4"/>
  <c r="U189" i="4"/>
  <c r="Q189" i="4"/>
  <c r="M189" i="4"/>
  <c r="I189" i="4"/>
  <c r="Q94" i="4"/>
  <c r="M94" i="4"/>
  <c r="W38" i="4"/>
  <c r="U38" i="4"/>
  <c r="S38" i="4"/>
  <c r="Q38" i="4"/>
  <c r="M38" i="4"/>
  <c r="K38" i="4"/>
  <c r="G38" i="4"/>
  <c r="W154" i="4"/>
  <c r="U154" i="4"/>
  <c r="S154" i="4"/>
  <c r="O154" i="4"/>
  <c r="I154" i="4"/>
  <c r="F17" i="34"/>
  <c r="Q77" i="33"/>
  <c r="O77" i="33"/>
  <c r="G77" i="33"/>
  <c r="E77" i="33"/>
  <c r="Q73" i="33"/>
  <c r="Q82" i="33"/>
  <c r="E84" i="33"/>
  <c r="G84" i="33"/>
  <c r="O84" i="33"/>
  <c r="Q84" i="33"/>
  <c r="I70" i="33"/>
  <c r="I68" i="33"/>
  <c r="I67" i="33"/>
  <c r="I65" i="33"/>
  <c r="O67" i="33"/>
  <c r="K67" i="33"/>
  <c r="G67" i="33"/>
  <c r="E67" i="33"/>
  <c r="O65" i="33"/>
  <c r="K65" i="33"/>
  <c r="G65" i="33"/>
  <c r="E65" i="33"/>
  <c r="O64" i="33"/>
  <c r="K64" i="33"/>
  <c r="I64" i="33"/>
  <c r="G64" i="33"/>
  <c r="E64" i="33"/>
  <c r="O62" i="33"/>
  <c r="K62" i="33"/>
  <c r="I62" i="33"/>
  <c r="G62" i="33"/>
  <c r="E62" i="33"/>
  <c r="O70" i="33"/>
  <c r="O68" i="33"/>
  <c r="K70" i="33"/>
  <c r="K68" i="33"/>
  <c r="G70" i="33"/>
  <c r="G68" i="33"/>
  <c r="E70" i="33"/>
  <c r="E68" i="33"/>
  <c r="Q61" i="33"/>
  <c r="Q59" i="33"/>
  <c r="O61" i="33"/>
  <c r="O59" i="33"/>
  <c r="G61" i="33"/>
  <c r="G59" i="33"/>
  <c r="E61" i="33"/>
  <c r="E59" i="33"/>
  <c r="O58" i="33"/>
  <c r="G58" i="33"/>
  <c r="E58" i="33"/>
  <c r="U55" i="33"/>
  <c r="U53" i="33"/>
  <c r="S55" i="33"/>
  <c r="S53" i="33"/>
  <c r="Q55" i="33"/>
  <c r="Q53" i="33"/>
  <c r="O55" i="33"/>
  <c r="O53" i="33"/>
  <c r="G55" i="33"/>
  <c r="E55" i="33"/>
  <c r="O52" i="33"/>
  <c r="O51" i="33"/>
  <c r="O50" i="33"/>
  <c r="G52" i="33"/>
  <c r="G50" i="33"/>
  <c r="E52" i="33"/>
  <c r="E50" i="33"/>
  <c r="I39" i="33"/>
  <c r="I40" i="33"/>
  <c r="I38" i="33"/>
  <c r="K26" i="33"/>
  <c r="K30" i="33"/>
  <c r="K34" i="33"/>
  <c r="I33" i="33"/>
  <c r="I29" i="33"/>
  <c r="I34" i="33"/>
  <c r="I30" i="33"/>
  <c r="I26" i="33"/>
  <c r="I25" i="33"/>
  <c r="O49" i="33"/>
  <c r="O48" i="33"/>
  <c r="O47" i="33"/>
  <c r="G49" i="33"/>
  <c r="G47" i="33"/>
  <c r="E49" i="33"/>
  <c r="E47" i="33"/>
  <c r="E46" i="33"/>
  <c r="O46" i="33"/>
  <c r="O45" i="33"/>
  <c r="O44" i="33"/>
  <c r="G46" i="33"/>
  <c r="G44" i="33"/>
  <c r="E44" i="33"/>
  <c r="O43" i="33"/>
  <c r="O42" i="33"/>
  <c r="O41" i="33"/>
  <c r="E40" i="33"/>
  <c r="E38" i="33"/>
  <c r="E43" i="33"/>
  <c r="E41" i="33"/>
  <c r="O40" i="33"/>
  <c r="O38" i="33"/>
  <c r="G40" i="33"/>
  <c r="G38" i="33"/>
  <c r="E37" i="33"/>
  <c r="O37" i="33"/>
  <c r="Q37" i="33"/>
  <c r="Q35" i="33"/>
  <c r="O35" i="33"/>
  <c r="E35" i="33"/>
  <c r="Q34" i="33"/>
  <c r="O34" i="33"/>
  <c r="O33" i="33"/>
  <c r="O32" i="33"/>
  <c r="O31" i="33"/>
  <c r="G34" i="33"/>
  <c r="G33" i="33"/>
  <c r="G32" i="33"/>
  <c r="E32" i="33"/>
  <c r="E33" i="33"/>
  <c r="E34" i="33"/>
  <c r="E31" i="33"/>
  <c r="O27" i="33"/>
  <c r="G29" i="33"/>
  <c r="Q26" i="33"/>
  <c r="O26" i="33"/>
  <c r="O25" i="33"/>
  <c r="O24" i="33"/>
  <c r="O23" i="33"/>
  <c r="G26" i="33"/>
  <c r="G25" i="33"/>
  <c r="G24" i="33"/>
  <c r="E24" i="33"/>
  <c r="E25" i="33"/>
  <c r="E26" i="33"/>
  <c r="E23" i="33"/>
  <c r="O8" i="33"/>
  <c r="O6" i="33"/>
  <c r="E12" i="33"/>
  <c r="E11" i="33"/>
  <c r="E10" i="33"/>
  <c r="E8" i="33"/>
  <c r="E7" i="33"/>
  <c r="E6" i="33"/>
  <c r="E22" i="33"/>
  <c r="E20" i="33"/>
  <c r="O18" i="33"/>
  <c r="E18" i="33"/>
  <c r="E17" i="33"/>
  <c r="O16" i="33"/>
  <c r="E16" i="33"/>
  <c r="S15" i="33"/>
  <c r="S13" i="33"/>
  <c r="Q15" i="33"/>
  <c r="O15" i="33"/>
  <c r="E15" i="33"/>
  <c r="E14" i="33"/>
  <c r="Q13" i="33"/>
  <c r="O13" i="33"/>
  <c r="E13" i="33"/>
  <c r="O9" i="35"/>
  <c r="O8" i="35"/>
  <c r="O7" i="35"/>
  <c r="O6" i="35"/>
  <c r="M10" i="35"/>
  <c r="M11" i="35"/>
  <c r="M12" i="35"/>
  <c r="M13" i="35"/>
  <c r="K17" i="35"/>
  <c r="I17" i="35"/>
  <c r="I16" i="35"/>
  <c r="I15" i="35"/>
  <c r="K16" i="35"/>
  <c r="K15" i="35"/>
  <c r="K14" i="35"/>
  <c r="I14" i="35"/>
  <c r="O5" i="33"/>
  <c r="O4" i="33"/>
  <c r="D6" i="40"/>
  <c r="B6" i="40"/>
  <c r="D5" i="40"/>
  <c r="B5" i="40"/>
  <c r="D2" i="40"/>
  <c r="B2" i="40"/>
  <c r="D8" i="40"/>
  <c r="B8" i="40"/>
  <c r="D7" i="40"/>
  <c r="B7" i="40"/>
  <c r="D4" i="40"/>
  <c r="D3" i="40"/>
  <c r="B3" i="40"/>
  <c r="U2" i="4"/>
  <c r="U29" i="4"/>
  <c r="U36" i="4"/>
  <c r="U45" i="4"/>
  <c r="U63" i="4"/>
  <c r="U4" i="4"/>
  <c r="M25" i="36"/>
  <c r="K25" i="36"/>
  <c r="E25" i="36"/>
  <c r="M24" i="36"/>
  <c r="K24" i="36"/>
  <c r="E24" i="36"/>
  <c r="M23" i="36"/>
  <c r="K23" i="36"/>
  <c r="E23" i="36"/>
  <c r="M22" i="36"/>
  <c r="K22" i="36"/>
  <c r="E22" i="36"/>
  <c r="M21" i="36"/>
  <c r="K21" i="36"/>
  <c r="E21" i="36"/>
  <c r="M20" i="36"/>
  <c r="K20" i="36"/>
  <c r="E20" i="36"/>
  <c r="M19" i="36"/>
  <c r="K19" i="36"/>
  <c r="E19" i="36"/>
  <c r="M18" i="36"/>
  <c r="K18" i="36"/>
  <c r="E18" i="36"/>
  <c r="M17" i="36"/>
  <c r="K17" i="36"/>
  <c r="E17" i="36"/>
  <c r="M16" i="36"/>
  <c r="K16" i="36"/>
  <c r="E16" i="36"/>
  <c r="M15" i="36"/>
  <c r="K15" i="36"/>
  <c r="E15" i="36"/>
  <c r="M14" i="36"/>
  <c r="K14" i="36"/>
  <c r="E14" i="36"/>
  <c r="G13" i="36"/>
  <c r="G12" i="36"/>
  <c r="G11" i="36"/>
  <c r="G10" i="36"/>
  <c r="G9" i="36"/>
  <c r="G8" i="36"/>
  <c r="G7" i="36"/>
  <c r="G6" i="36"/>
  <c r="G5" i="36"/>
  <c r="G4" i="36"/>
  <c r="G3" i="36"/>
  <c r="G2" i="36"/>
  <c r="E13" i="36"/>
  <c r="E12" i="36"/>
  <c r="E11" i="36"/>
  <c r="E10" i="36"/>
  <c r="E9" i="36"/>
  <c r="E8" i="36"/>
  <c r="E7" i="36"/>
  <c r="E6" i="36"/>
  <c r="E5" i="36"/>
  <c r="E4" i="36"/>
  <c r="E3" i="36"/>
  <c r="E2" i="36"/>
  <c r="M13" i="36"/>
  <c r="M12" i="36"/>
  <c r="M11" i="36"/>
  <c r="M10" i="36"/>
  <c r="M9" i="36"/>
  <c r="M8" i="36"/>
  <c r="M7" i="36"/>
  <c r="M6" i="36"/>
  <c r="M5" i="36"/>
  <c r="M4" i="36"/>
  <c r="M3" i="36"/>
  <c r="M2" i="36"/>
  <c r="K13" i="36"/>
  <c r="K12" i="36"/>
  <c r="K11" i="36"/>
  <c r="K10" i="36"/>
  <c r="K5" i="36"/>
  <c r="K4" i="36"/>
  <c r="K3" i="36"/>
  <c r="K2" i="36"/>
  <c r="K9" i="36"/>
  <c r="K8" i="36"/>
  <c r="K7" i="36"/>
  <c r="K6" i="36"/>
  <c r="Q120" i="4"/>
  <c r="M120" i="4"/>
  <c r="W120" i="4"/>
  <c r="U120" i="4"/>
  <c r="S120" i="4"/>
  <c r="O120" i="4"/>
  <c r="I120" i="4"/>
  <c r="O166" i="4"/>
  <c r="I166" i="4"/>
  <c r="K94" i="4"/>
  <c r="I94" i="4"/>
  <c r="G94" i="4"/>
  <c r="G125" i="4"/>
  <c r="I125" i="4"/>
  <c r="U125" i="4"/>
  <c r="W125" i="4"/>
  <c r="S125" i="4"/>
  <c r="Q125" i="4"/>
  <c r="O125" i="4"/>
  <c r="G188" i="4"/>
  <c r="K188" i="4"/>
  <c r="I188" i="4"/>
  <c r="Q188" i="4"/>
  <c r="M188" i="4"/>
  <c r="G157" i="4"/>
  <c r="K146" i="4"/>
  <c r="I146" i="4"/>
  <c r="Q146" i="4"/>
  <c r="M146" i="4"/>
  <c r="E157" i="4"/>
  <c r="E189" i="4"/>
  <c r="E190" i="4"/>
  <c r="E38" i="4"/>
  <c r="E166" i="4"/>
  <c r="E125" i="4"/>
  <c r="E90" i="4"/>
  <c r="W90" i="4"/>
  <c r="S90" i="4"/>
  <c r="Q90" i="4"/>
  <c r="M90" i="4"/>
  <c r="K90" i="4"/>
  <c r="I90" i="4"/>
  <c r="G90" i="4"/>
  <c r="O96" i="4"/>
  <c r="S96" i="4"/>
  <c r="E96" i="4"/>
  <c r="Q101" i="4"/>
  <c r="K101" i="4"/>
  <c r="W37" i="4"/>
  <c r="S37" i="4"/>
  <c r="K37" i="4"/>
  <c r="G37" i="4"/>
  <c r="U37" i="4"/>
  <c r="Q37" i="4"/>
  <c r="M37" i="4"/>
  <c r="I37" i="4"/>
  <c r="O37" i="4"/>
  <c r="C57" i="29"/>
  <c r="E37" i="4"/>
  <c r="M101" i="4"/>
  <c r="W101" i="4"/>
  <c r="S101" i="4"/>
  <c r="I101" i="4"/>
  <c r="O101" i="4"/>
  <c r="E101" i="4"/>
  <c r="C7" i="29"/>
  <c r="J6" i="34"/>
  <c r="J5" i="34"/>
  <c r="J4" i="34"/>
  <c r="F5" i="34"/>
  <c r="F4" i="34"/>
  <c r="G14" i="35"/>
  <c r="G10" i="35"/>
  <c r="G11" i="35"/>
  <c r="G6" i="35"/>
  <c r="G2" i="35"/>
  <c r="N16" i="34"/>
  <c r="E29" i="4"/>
  <c r="E36" i="4"/>
  <c r="E45" i="4"/>
  <c r="E4" i="4"/>
  <c r="E63" i="4"/>
  <c r="C47" i="29"/>
  <c r="C2" i="29"/>
  <c r="E2" i="4"/>
  <c r="C37" i="29"/>
  <c r="C32" i="29"/>
  <c r="C52" i="29"/>
  <c r="C27" i="29"/>
  <c r="C42" i="29"/>
  <c r="C12" i="29"/>
  <c r="C17" i="29"/>
  <c r="C22" i="29"/>
  <c r="O30" i="4"/>
  <c r="O71" i="4"/>
  <c r="O39" i="4"/>
  <c r="O46" i="4"/>
  <c r="S83" i="4"/>
  <c r="M83" i="4"/>
  <c r="Q83" i="4"/>
  <c r="M36" i="4"/>
  <c r="Q36" i="4"/>
  <c r="Q29" i="4"/>
  <c r="M29" i="4"/>
  <c r="F89" i="34"/>
  <c r="F88" i="34"/>
  <c r="U30" i="4"/>
  <c r="U71" i="4"/>
  <c r="U39" i="4"/>
  <c r="W46" i="4"/>
  <c r="W39" i="4"/>
  <c r="M45" i="4"/>
  <c r="W71" i="4"/>
  <c r="S46" i="4"/>
  <c r="S30" i="4"/>
  <c r="S71" i="4"/>
  <c r="I52" i="4"/>
  <c r="W30" i="4"/>
  <c r="S39" i="4"/>
  <c r="Q45" i="4"/>
  <c r="I39" i="4"/>
  <c r="G30" i="4"/>
  <c r="I71" i="4"/>
  <c r="Q3" i="4"/>
  <c r="M3" i="4"/>
  <c r="U3" i="4"/>
  <c r="M4" i="4"/>
  <c r="K3" i="4"/>
  <c r="G3" i="4"/>
  <c r="Q4" i="4"/>
  <c r="U35" i="4"/>
  <c r="Q35" i="4"/>
  <c r="M35" i="4"/>
  <c r="I35" i="4"/>
  <c r="F86" i="34"/>
  <c r="F87" i="34"/>
  <c r="Q63" i="4"/>
  <c r="M63" i="4"/>
  <c r="I46" i="4"/>
  <c r="K46" i="4"/>
  <c r="G46" i="4"/>
  <c r="G5" i="35"/>
  <c r="G12" i="35"/>
  <c r="G7" i="35"/>
  <c r="G9" i="35"/>
  <c r="G4" i="35"/>
  <c r="G3" i="35"/>
  <c r="G13" i="35"/>
  <c r="G8" i="35"/>
  <c r="E34" i="30"/>
  <c r="E26" i="30"/>
  <c r="E25" i="30"/>
  <c r="E22" i="30"/>
  <c r="E36" i="30"/>
  <c r="E35" i="30"/>
  <c r="E32" i="30"/>
  <c r="E28" i="30"/>
  <c r="E31" i="30"/>
  <c r="E20" i="30"/>
  <c r="E30" i="30"/>
  <c r="E21" i="30"/>
  <c r="E29" i="30"/>
  <c r="E24" i="30"/>
  <c r="E27" i="30"/>
  <c r="G17" i="35"/>
  <c r="G16" i="35"/>
  <c r="G15" i="35"/>
  <c r="C22" i="30"/>
  <c r="C36" i="30"/>
  <c r="C21" i="30"/>
  <c r="C20" i="30"/>
  <c r="C35" i="30"/>
  <c r="C28" i="30"/>
  <c r="C24" i="30"/>
  <c r="E6" i="30"/>
  <c r="E15" i="30"/>
  <c r="C32" i="30"/>
  <c r="C30" i="30"/>
  <c r="E14" i="30"/>
  <c r="O35" i="4"/>
  <c r="C26" i="30"/>
  <c r="E13" i="30"/>
  <c r="C29" i="30"/>
  <c r="C25" i="30"/>
  <c r="U28" i="4"/>
  <c r="M28" i="4"/>
  <c r="I28" i="4"/>
  <c r="Q28" i="4"/>
  <c r="E17" i="30"/>
  <c r="C34" i="30"/>
  <c r="C27" i="30"/>
  <c r="E12" i="30"/>
  <c r="I87" i="4"/>
  <c r="O77" i="4"/>
  <c r="F82" i="34"/>
  <c r="F83" i="34"/>
  <c r="F91" i="34"/>
  <c r="F90" i="34"/>
  <c r="G45" i="4"/>
  <c r="I2" i="4"/>
  <c r="K29" i="4"/>
  <c r="K36" i="4"/>
  <c r="K2" i="4"/>
  <c r="I3" i="4"/>
  <c r="G2" i="4"/>
  <c r="I45" i="4"/>
  <c r="I36" i="4"/>
  <c r="O36" i="4"/>
  <c r="K45" i="4"/>
  <c r="K63" i="4"/>
  <c r="O63" i="4"/>
  <c r="G36" i="4"/>
  <c r="O2" i="4"/>
  <c r="O45" i="4"/>
  <c r="I4" i="4"/>
  <c r="K4" i="4"/>
  <c r="G29" i="4"/>
  <c r="I29" i="4"/>
  <c r="G63" i="4"/>
  <c r="G4" i="4"/>
  <c r="O29" i="4"/>
  <c r="I63" i="4"/>
  <c r="O4" i="4"/>
  <c r="F85" i="34"/>
  <c r="F84" i="34"/>
  <c r="F93" i="34"/>
  <c r="I30" i="4"/>
  <c r="G39" i="4"/>
  <c r="K30" i="4"/>
  <c r="Q2" i="4"/>
  <c r="M2" i="4"/>
  <c r="F95" i="34"/>
  <c r="F94" i="34"/>
  <c r="U52" i="4"/>
  <c r="O52" i="4"/>
  <c r="Q77" i="4"/>
  <c r="U77" i="4"/>
  <c r="I77" i="4"/>
  <c r="M77" i="4"/>
  <c r="E83" i="4"/>
  <c r="E3" i="4"/>
  <c r="E30" i="4"/>
  <c r="E39" i="4"/>
  <c r="E46" i="4"/>
  <c r="E71" i="4"/>
  <c r="E87" i="4"/>
  <c r="F3" i="34"/>
  <c r="E89" i="4"/>
  <c r="E88" i="4"/>
  <c r="G101" i="4"/>
  <c r="E77" i="4"/>
  <c r="G71" i="4"/>
  <c r="U96" i="4"/>
  <c r="E28" i="4"/>
  <c r="U83" i="4"/>
  <c r="E35" i="4"/>
  <c r="O83" i="4"/>
  <c r="U46" i="4"/>
  <c r="Q46" i="4"/>
  <c r="M30" i="4"/>
  <c r="K39" i="4"/>
  <c r="Q30" i="4"/>
  <c r="E52" i="4"/>
  <c r="M46" i="4"/>
  <c r="H87" i="34"/>
  <c r="H86" i="34"/>
  <c r="H85" i="34"/>
  <c r="H84" i="34"/>
  <c r="H89" i="34"/>
  <c r="H88" i="34"/>
  <c r="H83" i="34"/>
  <c r="H82" i="34"/>
  <c r="Q4" i="35"/>
  <c r="Q5" i="35"/>
  <c r="H92" i="34"/>
  <c r="H93" i="34"/>
  <c r="H94" i="34"/>
  <c r="H95" i="34"/>
  <c r="H90" i="34"/>
  <c r="H91" i="34"/>
  <c r="M14" i="35"/>
  <c r="M15" i="35"/>
  <c r="Q2" i="35"/>
  <c r="Q3" i="35"/>
  <c r="M16" i="35"/>
  <c r="M17" i="35"/>
  <c r="N81" i="34"/>
  <c r="P81" i="34"/>
  <c r="L49" i="34"/>
  <c r="E6" i="35"/>
  <c r="L48" i="34"/>
  <c r="L21" i="34"/>
  <c r="L50" i="34"/>
  <c r="N20" i="34"/>
  <c r="H79" i="34"/>
  <c r="H80" i="34"/>
  <c r="H81" i="34"/>
  <c r="J14" i="34"/>
  <c r="J16" i="34"/>
  <c r="J15" i="34"/>
  <c r="F79" i="34"/>
  <c r="F80" i="34"/>
  <c r="F78" i="34"/>
  <c r="F81" i="34"/>
  <c r="H70" i="34"/>
  <c r="H72" i="34"/>
  <c r="H71" i="34"/>
  <c r="M6" i="35"/>
  <c r="K2" i="35"/>
  <c r="K3" i="35"/>
  <c r="M7" i="35"/>
  <c r="H46" i="34"/>
  <c r="H18" i="34"/>
  <c r="E14" i="35"/>
  <c r="I10" i="35"/>
  <c r="H19" i="34"/>
  <c r="I6" i="35"/>
  <c r="H48" i="34"/>
  <c r="I2" i="35"/>
  <c r="H17" i="34"/>
  <c r="I3" i="35"/>
  <c r="H45" i="34"/>
  <c r="I11" i="35"/>
  <c r="I7" i="35"/>
  <c r="J20" i="34"/>
  <c r="H47" i="34"/>
  <c r="F73" i="34"/>
  <c r="F74" i="34"/>
  <c r="T26" i="34"/>
  <c r="R54" i="34"/>
  <c r="J55" i="34"/>
  <c r="J56" i="34"/>
  <c r="J57" i="34"/>
  <c r="H64" i="34"/>
  <c r="H65" i="34"/>
  <c r="H66" i="34"/>
  <c r="F27" i="34"/>
  <c r="H8" i="34"/>
  <c r="H10" i="34"/>
  <c r="F28" i="34"/>
  <c r="H9" i="34"/>
  <c r="P76" i="34"/>
  <c r="P75" i="34"/>
  <c r="P77" i="34"/>
  <c r="F55" i="34"/>
  <c r="N49" i="34"/>
  <c r="N24" i="34"/>
  <c r="N25" i="34"/>
  <c r="N48" i="34"/>
  <c r="P23" i="34"/>
  <c r="F56" i="34"/>
  <c r="N50" i="34"/>
  <c r="J53" i="34"/>
  <c r="E12" i="35"/>
  <c r="J25" i="34"/>
  <c r="L26" i="34"/>
  <c r="J54" i="34"/>
  <c r="E13" i="35"/>
  <c r="M5" i="35"/>
  <c r="Q9" i="35"/>
  <c r="P24" i="34"/>
  <c r="F64" i="34"/>
  <c r="P25" i="34"/>
  <c r="R26" i="34"/>
  <c r="F65" i="34"/>
  <c r="P54" i="34"/>
  <c r="J64" i="34"/>
  <c r="J66" i="34"/>
  <c r="J65" i="34"/>
  <c r="F8" i="34"/>
  <c r="F9" i="34"/>
  <c r="O5" i="35"/>
  <c r="K13" i="35"/>
  <c r="K9" i="35"/>
  <c r="J61" i="34"/>
  <c r="J63" i="34"/>
  <c r="J62" i="34"/>
  <c r="L36" i="34"/>
  <c r="L37" i="34"/>
  <c r="L38" i="34"/>
  <c r="H14" i="34"/>
  <c r="F33" i="34"/>
  <c r="F32" i="34"/>
  <c r="F35" i="34"/>
  <c r="H16" i="34"/>
  <c r="H15" i="34"/>
  <c r="F34" i="34"/>
  <c r="K6" i="35"/>
  <c r="K10" i="35"/>
  <c r="O2" i="35"/>
  <c r="K11" i="35"/>
  <c r="O3" i="35"/>
  <c r="K7" i="35"/>
  <c r="L25" i="34"/>
  <c r="E8" i="35"/>
  <c r="N26" i="34"/>
  <c r="E9" i="35"/>
  <c r="L54" i="34"/>
  <c r="J70" i="34"/>
  <c r="J71" i="34"/>
  <c r="J72" i="34"/>
  <c r="J73" i="34"/>
  <c r="J75" i="34"/>
  <c r="J74" i="34"/>
  <c r="J49" i="34"/>
  <c r="E10" i="35"/>
  <c r="J48" i="34"/>
  <c r="J21" i="34"/>
  <c r="M2" i="35"/>
  <c r="J47" i="34"/>
  <c r="L20" i="34"/>
  <c r="Q7" i="35"/>
  <c r="M3" i="35"/>
  <c r="L73" i="34"/>
  <c r="L76" i="34"/>
  <c r="L75" i="34"/>
  <c r="L74" i="34"/>
  <c r="L14" i="34"/>
  <c r="L16" i="34"/>
  <c r="L15" i="34"/>
  <c r="F70" i="34"/>
  <c r="F69" i="34"/>
  <c r="F71" i="34"/>
  <c r="F72" i="34"/>
  <c r="F14" i="34"/>
  <c r="F13" i="34"/>
  <c r="F16" i="34"/>
  <c r="F15" i="34"/>
  <c r="H73" i="34"/>
  <c r="H74" i="34"/>
  <c r="H75" i="34"/>
  <c r="H27" i="34"/>
  <c r="F36" i="34"/>
  <c r="H29" i="34"/>
  <c r="H28" i="34"/>
  <c r="F37" i="34"/>
  <c r="L8" i="34"/>
  <c r="L9" i="34"/>
  <c r="L10" i="34"/>
  <c r="J42" i="34"/>
  <c r="J44" i="34"/>
  <c r="J43" i="34"/>
  <c r="M9" i="35"/>
  <c r="K5" i="35"/>
  <c r="L42" i="34"/>
  <c r="L44" i="34"/>
  <c r="L43" i="34"/>
  <c r="F51" i="34"/>
  <c r="F52" i="34"/>
  <c r="H42" i="34"/>
  <c r="F53" i="34"/>
  <c r="H44" i="34"/>
  <c r="H43" i="34"/>
  <c r="F54" i="34"/>
  <c r="F18" i="34"/>
  <c r="F19" i="34"/>
  <c r="H25" i="34"/>
  <c r="H24" i="34"/>
  <c r="H53" i="34"/>
  <c r="H52" i="34"/>
  <c r="E16" i="35"/>
  <c r="J26" i="34"/>
  <c r="H26" i="34"/>
  <c r="H54" i="34"/>
  <c r="H23" i="34"/>
  <c r="I5" i="35"/>
  <c r="E17" i="35"/>
  <c r="I13" i="35"/>
  <c r="I9" i="35"/>
  <c r="N76" i="34"/>
  <c r="N73" i="34"/>
  <c r="N75" i="34"/>
  <c r="N74" i="34"/>
  <c r="F61" i="34"/>
  <c r="E4" i="35"/>
  <c r="F60" i="34"/>
  <c r="F63" i="34"/>
  <c r="N54" i="34"/>
  <c r="F62" i="34"/>
  <c r="E5" i="35"/>
  <c r="J79" i="34"/>
  <c r="J80" i="34"/>
  <c r="J81" i="34"/>
  <c r="L80" i="34"/>
  <c r="N80" i="34"/>
  <c r="L81" i="34"/>
  <c r="F42" i="34"/>
  <c r="H33" i="34"/>
  <c r="F44" i="34"/>
  <c r="F41" i="34"/>
  <c r="H35" i="34"/>
  <c r="F43" i="34"/>
  <c r="H34" i="34"/>
  <c r="J8" i="34"/>
  <c r="J9" i="34"/>
  <c r="J10" i="34"/>
  <c r="J36" i="34"/>
  <c r="J37" i="34"/>
  <c r="J38" i="34"/>
  <c r="F46" i="34"/>
  <c r="H36" i="34"/>
  <c r="F47" i="34"/>
  <c r="H37" i="34"/>
  <c r="F45" i="34"/>
  <c r="H38" i="34"/>
  <c r="F25" i="34"/>
  <c r="F24" i="34"/>
  <c r="F26" i="34"/>
  <c r="F23" i="34"/>
  <c r="J76" i="34"/>
  <c r="J78" i="34"/>
  <c r="J77" i="34"/>
  <c r="L40" i="34"/>
  <c r="L41" i="34"/>
  <c r="L39" i="34"/>
  <c r="F21" i="34"/>
  <c r="H5" i="34"/>
  <c r="F22" i="34"/>
  <c r="F20" i="34"/>
  <c r="H30" i="34"/>
  <c r="F40" i="34"/>
  <c r="F38" i="34"/>
  <c r="H32" i="34"/>
  <c r="H31" i="34"/>
  <c r="F39" i="34"/>
  <c r="J11" i="34"/>
  <c r="J13" i="34"/>
  <c r="J12" i="34"/>
  <c r="K4" i="35"/>
  <c r="M8" i="35"/>
  <c r="H21" i="34"/>
  <c r="H50" i="34"/>
  <c r="H22" i="34"/>
  <c r="H51" i="34"/>
  <c r="H49" i="34"/>
  <c r="E15" i="35"/>
  <c r="J23" i="34"/>
  <c r="H20" i="34"/>
  <c r="I8" i="35"/>
  <c r="I12" i="35"/>
  <c r="I4" i="35"/>
  <c r="N77" i="34"/>
  <c r="N79" i="34"/>
  <c r="N78" i="34"/>
  <c r="L52" i="34"/>
  <c r="L24" i="34"/>
  <c r="L51" i="34"/>
  <c r="E7" i="35"/>
  <c r="L22" i="34"/>
  <c r="N23" i="34"/>
  <c r="L53" i="34"/>
  <c r="F49" i="34"/>
  <c r="H40" i="34"/>
  <c r="F48" i="34"/>
  <c r="F50" i="34"/>
  <c r="H41" i="34"/>
  <c r="H76" i="34"/>
  <c r="H77" i="34"/>
  <c r="H78" i="34"/>
  <c r="H67" i="34"/>
  <c r="H69" i="34"/>
  <c r="H68" i="34"/>
  <c r="P79" i="34"/>
  <c r="P78" i="34"/>
  <c r="P80" i="34"/>
  <c r="F76" i="34"/>
  <c r="F77" i="34"/>
  <c r="F75" i="34"/>
  <c r="J67" i="34"/>
  <c r="J69" i="34"/>
  <c r="J68" i="34"/>
  <c r="K8" i="35"/>
  <c r="K12" i="35"/>
  <c r="O4" i="35"/>
  <c r="J24" i="34"/>
  <c r="J50" i="34"/>
  <c r="J52" i="34"/>
  <c r="J22" i="34"/>
  <c r="E11" i="35"/>
  <c r="J51" i="34"/>
  <c r="L23" i="34"/>
  <c r="M4" i="35"/>
  <c r="Q8" i="35"/>
  <c r="N52" i="34"/>
  <c r="N51" i="34"/>
  <c r="F58" i="34"/>
  <c r="F57" i="34"/>
  <c r="E3" i="35"/>
  <c r="P26" i="34"/>
  <c r="F59" i="34"/>
  <c r="N53" i="34"/>
  <c r="J58" i="34"/>
  <c r="J60" i="34"/>
  <c r="J59" i="34"/>
  <c r="H11" i="34"/>
  <c r="F30" i="34"/>
  <c r="F29" i="34"/>
  <c r="H13" i="34"/>
  <c r="F31" i="34"/>
  <c r="H12" i="34"/>
  <c r="J40" i="34"/>
  <c r="J41" i="34"/>
  <c r="L77" i="34"/>
  <c r="L78" i="34"/>
  <c r="L79" i="34"/>
  <c r="L11" i="34"/>
  <c r="L13" i="34"/>
  <c r="L12" i="34"/>
  <c r="F67" i="34"/>
  <c r="F66" i="34"/>
  <c r="F68" i="34"/>
  <c r="F11" i="34"/>
  <c r="H6" i="34"/>
  <c r="F10" i="34"/>
  <c r="H3" i="34"/>
  <c r="F12" i="34"/>
  <c r="Q98" i="4"/>
  <c r="M98" i="4"/>
  <c r="I98" i="4"/>
  <c r="G97" i="4"/>
  <c r="Q97" i="4"/>
  <c r="W193" i="4"/>
  <c r="O164" i="4"/>
  <c r="K97" i="4"/>
  <c r="G98" i="4"/>
  <c r="G517" i="33"/>
  <c r="G518" i="33"/>
  <c r="G516" i="33"/>
  <c r="J141" i="34"/>
  <c r="E822" i="33"/>
  <c r="E823" i="33"/>
  <c r="E820" i="33"/>
  <c r="E841" i="33"/>
  <c r="E840" i="33"/>
  <c r="E923" i="33"/>
  <c r="H142" i="34"/>
  <c r="E922" i="33"/>
  <c r="O908" i="33"/>
  <c r="O929" i="33"/>
  <c r="O909" i="33"/>
  <c r="O928" i="33"/>
  <c r="O907" i="33"/>
  <c r="O927" i="33"/>
  <c r="G957" i="33"/>
  <c r="G787" i="33"/>
  <c r="G958" i="33"/>
  <c r="E807" i="33"/>
  <c r="G785" i="33"/>
  <c r="G959" i="33"/>
  <c r="G954" i="33"/>
  <c r="E578" i="33"/>
  <c r="O542" i="33"/>
  <c r="E577" i="33"/>
  <c r="E576" i="33"/>
  <c r="O855" i="33"/>
  <c r="G876" i="33"/>
  <c r="O856" i="33"/>
  <c r="G875" i="33"/>
  <c r="O854" i="33"/>
  <c r="E863" i="33"/>
  <c r="O831" i="33"/>
  <c r="E862" i="33"/>
  <c r="O830" i="33"/>
  <c r="E861" i="33"/>
  <c r="E466" i="33"/>
  <c r="E465" i="33"/>
  <c r="O436" i="33"/>
  <c r="O435" i="33"/>
  <c r="O889" i="33"/>
  <c r="Q487" i="33"/>
  <c r="O887" i="33"/>
  <c r="Q485" i="33"/>
  <c r="G496" i="33"/>
  <c r="E486" i="33"/>
  <c r="E485" i="33"/>
  <c r="O476" i="33"/>
  <c r="O477" i="33"/>
  <c r="M83" i="35"/>
  <c r="M81" i="35"/>
  <c r="G80" i="35"/>
  <c r="G81" i="35"/>
  <c r="I480" i="33"/>
  <c r="I472" i="33"/>
  <c r="I479" i="33"/>
  <c r="I478" i="33"/>
  <c r="I476" i="33"/>
  <c r="A7" i="46"/>
  <c r="A5" i="46"/>
  <c r="A9" i="46"/>
  <c r="A4" i="46"/>
  <c r="A17" i="46"/>
  <c r="A26" i="46"/>
  <c r="W191" i="4"/>
  <c r="M97" i="4"/>
  <c r="K98" i="4"/>
  <c r="Q561" i="33"/>
  <c r="Q562" i="33"/>
  <c r="Q560" i="33"/>
  <c r="J139" i="34"/>
  <c r="J140" i="34"/>
  <c r="E819" i="33"/>
  <c r="E919" i="33"/>
  <c r="H139" i="34"/>
  <c r="E918" i="33"/>
  <c r="H140" i="34"/>
  <c r="E917" i="33"/>
  <c r="E839" i="33"/>
  <c r="H138" i="34"/>
  <c r="E837" i="33"/>
  <c r="E833" i="33"/>
  <c r="L144" i="34"/>
  <c r="E832" i="33"/>
  <c r="L141" i="34"/>
  <c r="E831" i="33"/>
  <c r="A6" i="46"/>
  <c r="A12" i="46"/>
  <c r="A16" i="46"/>
  <c r="A8" i="46"/>
  <c r="A13" i="46"/>
  <c r="A2" i="46"/>
  <c r="K191" i="4"/>
  <c r="K194" i="4"/>
  <c r="K195" i="4"/>
  <c r="O162" i="4"/>
  <c r="H141" i="34"/>
  <c r="E838" i="33"/>
  <c r="E921" i="33"/>
  <c r="O470" i="33"/>
  <c r="O471" i="33"/>
  <c r="O468" i="33"/>
  <c r="A24" i="46"/>
  <c r="A34" i="46"/>
  <c r="B34" i="46"/>
  <c r="O163" i="4"/>
  <c r="S191" i="4"/>
  <c r="O194" i="4"/>
  <c r="O161" i="4"/>
  <c r="E817" i="33"/>
  <c r="H144" i="34"/>
  <c r="E842" i="33"/>
  <c r="I90" i="35"/>
  <c r="O875" i="33"/>
  <c r="O876" i="33"/>
  <c r="O874" i="33"/>
  <c r="A22" i="46"/>
  <c r="A33" i="46"/>
  <c r="S193" i="4"/>
  <c r="S194" i="4"/>
  <c r="S195" i="4"/>
  <c r="O133" i="33"/>
  <c r="E818" i="33"/>
  <c r="H143" i="34"/>
  <c r="L143" i="34"/>
  <c r="E843" i="33"/>
  <c r="I92" i="35"/>
  <c r="A21" i="46"/>
  <c r="A27" i="46"/>
  <c r="A30" i="46"/>
  <c r="K193" i="4"/>
  <c r="E821" i="33"/>
  <c r="J138" i="34"/>
  <c r="L142" i="34"/>
  <c r="Q563" i="33"/>
  <c r="A19" i="46"/>
  <c r="A29" i="46"/>
  <c r="E21" i="33"/>
  <c r="O160" i="4"/>
  <c r="J144" i="34"/>
  <c r="A18" i="46"/>
  <c r="Q115" i="4"/>
  <c r="K116" i="4"/>
  <c r="M180" i="4"/>
  <c r="Q181" i="4"/>
  <c r="E182" i="4"/>
  <c r="G130" i="4"/>
  <c r="U106" i="4"/>
  <c r="U109" i="4"/>
  <c r="O198" i="4"/>
  <c r="W203" i="4"/>
  <c r="O208" i="4"/>
  <c r="I201" i="4"/>
  <c r="F146" i="34"/>
  <c r="G975" i="33"/>
  <c r="G991" i="33"/>
  <c r="G997" i="33"/>
  <c r="E991" i="33"/>
  <c r="E997" i="33"/>
  <c r="K999" i="33"/>
  <c r="U107" i="33"/>
  <c r="G1006" i="33"/>
  <c r="O1012" i="33"/>
  <c r="E1022" i="33"/>
  <c r="G1049" i="33"/>
  <c r="G1050" i="33"/>
  <c r="G1057" i="33"/>
  <c r="G1058" i="33"/>
  <c r="O102" i="35"/>
  <c r="O100" i="35"/>
  <c r="O101" i="35"/>
  <c r="O111" i="35"/>
  <c r="I113" i="35"/>
  <c r="I104" i="35"/>
  <c r="I102" i="35"/>
  <c r="S1117" i="33"/>
  <c r="S1115" i="33"/>
  <c r="S1116" i="33"/>
  <c r="S1077" i="33"/>
  <c r="S1075" i="33"/>
  <c r="G1053" i="33"/>
  <c r="G1052" i="33"/>
  <c r="I1051" i="33"/>
  <c r="I1050" i="33"/>
  <c r="I1042" i="33"/>
  <c r="I1041" i="33"/>
  <c r="G96" i="35"/>
  <c r="G104" i="35"/>
  <c r="G102" i="35"/>
  <c r="G100" i="35"/>
  <c r="G98" i="35"/>
  <c r="G1137" i="33"/>
  <c r="G1136" i="33"/>
  <c r="O1066" i="33"/>
  <c r="G1135" i="33"/>
  <c r="O1065" i="33"/>
  <c r="Q1164" i="33"/>
  <c r="O1163" i="33"/>
  <c r="O1156" i="33"/>
  <c r="O1164" i="33"/>
  <c r="O1157" i="33"/>
  <c r="O1155" i="33"/>
  <c r="O1158" i="33"/>
  <c r="O1159" i="33"/>
  <c r="O1160" i="33"/>
  <c r="O1161" i="33"/>
  <c r="O506" i="33"/>
  <c r="O507" i="33"/>
  <c r="O505" i="33"/>
  <c r="Q903" i="33"/>
  <c r="G910" i="33"/>
  <c r="O905" i="33"/>
  <c r="E933" i="33"/>
  <c r="G931" i="33"/>
  <c r="I943" i="33"/>
  <c r="I935" i="33"/>
  <c r="Q939" i="33"/>
  <c r="B38" i="46"/>
  <c r="Q116" i="4"/>
  <c r="Q179" i="4"/>
  <c r="E1029" i="33"/>
  <c r="E1027" i="33"/>
  <c r="E1026" i="33"/>
  <c r="E1031" i="33"/>
  <c r="E1033" i="33"/>
  <c r="E1061" i="33"/>
  <c r="E1062" i="33"/>
  <c r="E1060" i="33"/>
  <c r="O1168" i="33"/>
  <c r="E1069" i="33"/>
  <c r="E1070" i="33"/>
  <c r="O1170" i="33"/>
  <c r="G101" i="35"/>
  <c r="K41" i="35"/>
  <c r="K40" i="35"/>
  <c r="K32" i="35"/>
  <c r="K31" i="35"/>
  <c r="G1166" i="33"/>
  <c r="G1165" i="33"/>
  <c r="G1107" i="33"/>
  <c r="G1105" i="33"/>
  <c r="E95" i="35"/>
  <c r="K94" i="35"/>
  <c r="E462" i="33"/>
  <c r="O473" i="33"/>
  <c r="E482" i="33"/>
  <c r="Q482" i="33"/>
  <c r="E544" i="33"/>
  <c r="E574" i="33"/>
  <c r="E609" i="33"/>
  <c r="K126" i="4"/>
  <c r="K154" i="4"/>
  <c r="E893" i="33"/>
  <c r="O884" i="33"/>
  <c r="Q902" i="33"/>
  <c r="G909" i="33"/>
  <c r="G932" i="33"/>
  <c r="I934" i="33"/>
  <c r="I942" i="33"/>
  <c r="Q940" i="33"/>
  <c r="B13" i="46"/>
  <c r="E115" i="4"/>
  <c r="E181" i="4"/>
  <c r="S79" i="4"/>
  <c r="G133" i="4"/>
  <c r="U107" i="4"/>
  <c r="W109" i="4"/>
  <c r="E197" i="4"/>
  <c r="G200" i="4"/>
  <c r="G972" i="33"/>
  <c r="E1001" i="33"/>
  <c r="G1007" i="33"/>
  <c r="E1010" i="33"/>
  <c r="G1027" i="33"/>
  <c r="G1029" i="33"/>
  <c r="E1052" i="33"/>
  <c r="O1037" i="33"/>
  <c r="O1034" i="33"/>
  <c r="E1045" i="33"/>
  <c r="Q1037" i="33"/>
  <c r="E1050" i="33"/>
  <c r="E1044" i="33"/>
  <c r="E1053" i="33"/>
  <c r="E1042" i="33"/>
  <c r="O1035" i="33"/>
  <c r="I1043" i="33"/>
  <c r="K110" i="35"/>
  <c r="K108" i="35"/>
  <c r="K101" i="35"/>
  <c r="K99" i="35"/>
  <c r="I1076" i="33"/>
  <c r="I1115" i="33"/>
  <c r="I1075" i="33"/>
  <c r="G1086" i="33"/>
  <c r="I1117" i="33"/>
  <c r="K513" i="33"/>
  <c r="I559" i="33"/>
  <c r="E209" i="4"/>
  <c r="K514" i="33"/>
  <c r="I556" i="33"/>
  <c r="K515" i="33"/>
  <c r="K512" i="33"/>
  <c r="I557" i="33"/>
  <c r="K127" i="4"/>
  <c r="K155" i="4"/>
  <c r="O886" i="33"/>
  <c r="G908" i="33"/>
  <c r="G933" i="33"/>
  <c r="I941" i="33"/>
  <c r="Q941" i="33"/>
  <c r="I1166" i="33"/>
  <c r="I1174" i="33"/>
  <c r="I1167" i="33"/>
  <c r="I1165" i="33"/>
  <c r="I1168" i="33"/>
  <c r="I1169" i="33"/>
  <c r="I1170" i="33"/>
  <c r="I1171" i="33"/>
  <c r="I1172" i="33"/>
  <c r="G115" i="4"/>
  <c r="M173" i="4"/>
  <c r="M174" i="4"/>
  <c r="E180" i="4"/>
  <c r="E200" i="4"/>
  <c r="G1003" i="33"/>
  <c r="E1020" i="33"/>
  <c r="O1039" i="33"/>
  <c r="O1040" i="33"/>
  <c r="E1074" i="33"/>
  <c r="E1071" i="33"/>
  <c r="O1172" i="33"/>
  <c r="O1173" i="33"/>
  <c r="O1174" i="33"/>
  <c r="O1171" i="33"/>
  <c r="E1072" i="33"/>
  <c r="K35" i="35"/>
  <c r="K34" i="35"/>
  <c r="K26" i="35"/>
  <c r="K24" i="35"/>
  <c r="E92" i="35"/>
  <c r="E74" i="35"/>
  <c r="Q483" i="33"/>
  <c r="O541" i="33"/>
  <c r="K128" i="4"/>
  <c r="O885" i="33"/>
  <c r="G907" i="33"/>
  <c r="O923" i="33"/>
  <c r="I940" i="33"/>
  <c r="Q934" i="33"/>
  <c r="Q942" i="33"/>
  <c r="Q173" i="4"/>
  <c r="Q174" i="4"/>
  <c r="M182" i="4"/>
  <c r="G110" i="4"/>
  <c r="E199" i="4"/>
  <c r="F145" i="34"/>
  <c r="O970" i="33"/>
  <c r="E982" i="33"/>
  <c r="O980" i="33"/>
  <c r="I996" i="33"/>
  <c r="G1005" i="33"/>
  <c r="G1010" i="33"/>
  <c r="G1020" i="33"/>
  <c r="E1024" i="33"/>
  <c r="E1023" i="33"/>
  <c r="G103" i="35"/>
  <c r="E1077" i="33"/>
  <c r="E1076" i="33"/>
  <c r="G1174" i="33"/>
  <c r="I1114" i="33"/>
  <c r="G1173" i="33"/>
  <c r="G1112" i="33"/>
  <c r="G1172" i="33"/>
  <c r="G1113" i="33"/>
  <c r="G1171" i="33"/>
  <c r="G1114" i="33"/>
  <c r="G1111" i="33"/>
  <c r="E1134" i="33"/>
  <c r="O1121" i="33"/>
  <c r="E1133" i="33"/>
  <c r="E1132" i="33"/>
  <c r="E1131" i="33"/>
  <c r="O1123" i="33"/>
  <c r="E1150" i="33"/>
  <c r="E1149" i="33"/>
  <c r="E1148" i="33"/>
  <c r="O1139" i="33"/>
  <c r="O1140" i="33"/>
  <c r="E1160" i="33"/>
  <c r="E1159" i="33"/>
  <c r="E1158" i="33"/>
  <c r="O1149" i="33"/>
  <c r="O1150" i="33"/>
  <c r="O1148" i="33"/>
  <c r="E75" i="35"/>
  <c r="E478" i="33"/>
  <c r="K129" i="4"/>
  <c r="G904" i="33"/>
  <c r="G906" i="33"/>
  <c r="O922" i="33"/>
  <c r="I939" i="33"/>
  <c r="Q935" i="33"/>
  <c r="Q943" i="33"/>
  <c r="K115" i="4"/>
  <c r="G116" i="4"/>
  <c r="W110" i="4"/>
  <c r="F148" i="34"/>
  <c r="O972" i="33"/>
  <c r="O982" i="33"/>
  <c r="I997" i="33"/>
  <c r="G1025" i="33"/>
  <c r="G1024" i="33"/>
  <c r="O1067" i="33"/>
  <c r="G99" i="35"/>
  <c r="K25" i="35"/>
  <c r="K109" i="35"/>
  <c r="G1133" i="33"/>
  <c r="G1132" i="33"/>
  <c r="G1131" i="33"/>
  <c r="G1045" i="33"/>
  <c r="G1044" i="33"/>
  <c r="I1134" i="33"/>
  <c r="O1169" i="33"/>
  <c r="E93" i="35"/>
  <c r="E76" i="35"/>
  <c r="E479" i="33"/>
  <c r="E532" i="33"/>
  <c r="G913" i="33"/>
  <c r="O924" i="33"/>
  <c r="I938" i="33"/>
  <c r="O971" i="33"/>
  <c r="O981" i="33"/>
  <c r="G1011" i="33"/>
  <c r="G1021" i="33"/>
  <c r="O1021" i="33"/>
  <c r="O1022" i="33"/>
  <c r="O1051" i="33"/>
  <c r="O1052" i="33"/>
  <c r="O1050" i="33"/>
  <c r="G1065" i="33"/>
  <c r="E1167" i="33"/>
  <c r="E1166" i="33"/>
  <c r="G1066" i="33"/>
  <c r="G97" i="35"/>
  <c r="M111" i="35"/>
  <c r="M102" i="35"/>
  <c r="M100" i="35"/>
  <c r="M110" i="35"/>
  <c r="M109" i="35"/>
  <c r="E1085" i="33"/>
  <c r="E1087" i="33"/>
  <c r="E1105" i="33"/>
  <c r="O1096" i="33"/>
  <c r="O1097" i="33"/>
  <c r="O1095" i="33"/>
  <c r="E1107" i="33"/>
  <c r="E1124" i="33"/>
  <c r="E1123" i="33"/>
  <c r="O1112" i="33"/>
  <c r="E1122" i="33"/>
  <c r="O1113" i="33"/>
  <c r="E1121" i="33"/>
  <c r="O1114" i="33"/>
  <c r="O1111" i="33"/>
  <c r="G558" i="33"/>
  <c r="G557" i="33"/>
  <c r="I1173" i="33"/>
  <c r="I1052" i="33"/>
  <c r="O1063" i="33"/>
  <c r="I1068" i="33"/>
  <c r="G1073" i="33"/>
  <c r="E1093" i="33"/>
  <c r="E1113" i="33"/>
  <c r="I1108" i="33"/>
  <c r="G1120" i="33"/>
  <c r="G1124" i="33"/>
  <c r="O1115" i="33"/>
  <c r="E1129" i="33"/>
  <c r="O1136" i="33"/>
  <c r="E1151" i="33"/>
  <c r="O1146" i="33"/>
  <c r="E1155" i="33"/>
  <c r="E1161" i="33"/>
  <c r="G1156" i="33"/>
  <c r="G1162" i="33"/>
  <c r="O502" i="33"/>
  <c r="O508" i="33"/>
  <c r="K209" i="4"/>
  <c r="G107" i="4"/>
  <c r="G1168" i="33"/>
  <c r="E1174" i="33"/>
  <c r="E1152" i="33"/>
  <c r="G1145" i="33"/>
  <c r="E1162" i="33"/>
  <c r="E502" i="33"/>
  <c r="E504" i="33"/>
  <c r="Q509" i="33"/>
  <c r="G505" i="33"/>
  <c r="O511" i="33"/>
  <c r="O209" i="4"/>
  <c r="E512" i="33"/>
  <c r="Q515" i="33"/>
  <c r="G1169" i="33"/>
  <c r="E1034" i="33"/>
  <c r="O1042" i="33"/>
  <c r="G1054" i="33"/>
  <c r="G1060" i="33"/>
  <c r="E1136" i="33"/>
  <c r="E1168" i="33"/>
  <c r="G1030" i="33"/>
  <c r="E1035" i="33"/>
  <c r="O1045" i="33"/>
  <c r="E1047" i="33"/>
  <c r="E1054" i="33"/>
  <c r="G1063" i="33"/>
  <c r="G1070" i="33"/>
  <c r="E110" i="35"/>
  <c r="E111" i="35"/>
  <c r="G1098" i="33"/>
  <c r="O1104" i="33"/>
  <c r="K1119" i="33"/>
  <c r="G1121" i="33"/>
  <c r="I1122" i="33"/>
  <c r="K1123" i="33"/>
  <c r="K1124" i="33"/>
  <c r="E1115" i="33"/>
  <c r="O1118" i="33"/>
  <c r="E1125" i="33"/>
  <c r="O1127" i="33"/>
  <c r="E1154" i="33"/>
  <c r="E1164" i="33"/>
  <c r="G1158" i="33"/>
  <c r="G506" i="33"/>
  <c r="E1169" i="33"/>
  <c r="O1165" i="33"/>
  <c r="G1099" i="33"/>
  <c r="O1103" i="33"/>
  <c r="Q1119" i="33"/>
  <c r="G1159" i="33"/>
  <c r="O1166" i="33"/>
  <c r="I1071" i="33"/>
  <c r="K111" i="35"/>
  <c r="K112" i="35"/>
  <c r="O1102" i="33"/>
  <c r="Q1118" i="33"/>
  <c r="Q1122" i="33"/>
  <c r="O1144" i="33"/>
  <c r="Q508" i="33"/>
  <c r="G511" i="33"/>
  <c r="E1171" i="33"/>
  <c r="O1167" i="33"/>
  <c r="G1071" i="33"/>
  <c r="AN2" i="51"/>
  <c r="AM2" i="51"/>
  <c r="AL2" i="51"/>
  <c r="AK2" i="51"/>
  <c r="Q2" i="51"/>
  <c r="O2" i="51"/>
  <c r="S2" i="51"/>
  <c r="M2" i="51"/>
</calcChain>
</file>

<file path=xl/sharedStrings.xml><?xml version="1.0" encoding="utf-8"?>
<sst xmlns="http://schemas.openxmlformats.org/spreadsheetml/2006/main" count="2927" uniqueCount="398">
  <si>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</si>
  <si>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</si>
  <si>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</si>
  <si>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</si>
  <si>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</si>
  <si>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</si>
  <si>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</si>
  <si>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</si>
  <si>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</si>
  <si>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</si>
  <si>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</si>
  <si>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</si>
  <si>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</si>
  <si>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</si>
  <si>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</si>
  <si>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</si>
  <si>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</si>
  <si>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</si>
  <si>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</si>
  <si>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</si>
  <si>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</si>
  <si>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</si>
  <si>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</si>
  <si>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</si>
  <si>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</si>
  <si>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</si>
  <si>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</si>
  <si>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</si>
  <si>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</si>
  <si>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</si>
  <si>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</si>
  <si>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</si>
  <si>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</si>
  <si>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</si>
  <si>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</si>
  <si>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</si>
  <si>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</si>
  <si>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</si>
  <si>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</si>
  <si>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</si>
  <si>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</si>
  <si>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</si>
  <si>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</si>
  <si>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</si>
  <si>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</si>
  <si>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</si>
  <si>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</si>
  <si>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</si>
  <si>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</si>
  <si>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</si>
  <si>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</si>
  <si>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</si>
  <si>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</si>
  <si>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</si>
  <si>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</si>
  <si>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</si>
  <si>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</si>
  <si>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</si>
  <si>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</si>
  <si>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</si>
  <si>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</si>
  <si>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</si>
  <si>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</si>
  <si>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</si>
  <si>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</si>
  <si>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</si>
  <si>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</si>
  <si>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</si>
  <si>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</si>
  <si>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</si>
  <si>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</si>
  <si>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</si>
  <si>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</si>
  <si>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</si>
  <si>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</si>
  <si>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</si>
  <si>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</si>
  <si>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Use a jar instead of a vial</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</si>
  <si>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</si>
  <si>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</si>
  <si>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</si>
  <si>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</si>
  <si>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</si>
  <si>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</si>
  <si>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</si>
  <si>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</si>
  <si>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</si>
  <si>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</si>
  <si>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</si>
  <si>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</si>
  <si>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</si>
  <si>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</si>
  <si>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</si>
  <si>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</si>
  <si>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</si>
  <si>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</si>
  <si>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</si>
  <si>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</si>
  <si>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</si>
  <si>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</si>
  <si>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</si>
  <si>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</si>
  <si>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</si>
  <si>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</si>
  <si>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</si>
  <si>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</si>
  <si>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</si>
  <si>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</si>
  <si>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</si>
  <si>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</si>
  <si>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</si>
  <si>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</si>
  <si>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</si>
  <si>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</si>
  <si>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</si>
  <si>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</si>
  <si>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</si>
  <si>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</si>
  <si>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</si>
  <si>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</si>
  <si>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</si>
  <si>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</si>
  <si>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</si>
  <si>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</si>
  <si>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</si>
  <si>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</si>
  <si>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</si>
  <si>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</si>
  <si>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</si>
  <si>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</si>
  <si>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</si>
  <si>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</si>
  <si>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</si>
  <si>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</si>
  <si>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</si>
  <si>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</si>
  <si>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</si>
  <si>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</si>
  <si>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</si>
  <si>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</si>
  <si>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</si>
  <si>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</si>
  <si>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</si>
  <si>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</si>
  <si>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</si>
  <si>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</si>
  <si>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</si>
  <si>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</si>
  <si>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</si>
  <si>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</si>
  <si>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</si>
  <si>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</si>
  <si>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</si>
  <si>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</si>
  <si>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</si>
  <si>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</si>
  <si>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</si>
  <si>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</si>
  <si>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</si>
  <si>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</si>
  <si>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</si>
  <si>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</si>
  <si>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</si>
  <si>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</si>
  <si>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</si>
  <si>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</si>
  <si>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</si>
  <si>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</si>
  <si>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</si>
  <si>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</si>
  <si>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</si>
  <si>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</si>
  <si>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</si>
  <si>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</si>
  <si>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</si>
  <si>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</si>
  <si>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</si>
  <si>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</si>
  <si>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</si>
  <si>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</si>
  <si>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</si>
  <si>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</si>
  <si>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</si>
  <si>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</si>
  <si>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</si>
  <si>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</si>
  <si>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</si>
  <si>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</si>
  <si>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</si>
  <si>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</si>
  <si>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</si>
  <si>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</si>
  <si>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</si>
  <si>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Wiki Images Needed</t>
  </si>
  <si>
    <t>3D Gaslamp</t>
  </si>
  <si>
    <t>Block Spotlight</t>
  </si>
  <si>
    <t>3D Flood Light</t>
  </si>
  <si>
    <t>3D Machining Mill</t>
  </si>
  <si>
    <t>3D Extruder</t>
  </si>
  <si>
    <t>3D Injection Molder</t>
  </si>
  <si>
    <t>Machining_mill_top</t>
  </si>
  <si>
    <t>Extruder_top</t>
  </si>
  <si>
    <t>Injection_molder_top</t>
  </si>
  <si>
    <t>Distillation_column_top</t>
  </si>
  <si>
    <t>Industrial_oven_top</t>
  </si>
  <si>
    <t>Steam_cracker_top</t>
  </si>
  <si>
    <t>Block_of_bronze</t>
  </si>
  <si>
    <t>Block_of_nickel</t>
  </si>
  <si>
    <t>Block_of_brass</t>
  </si>
  <si>
    <t>Block_of_tungsten</t>
  </si>
  <si>
    <t>Gaslamp_top</t>
  </si>
  <si>
    <t>Spotlight_top</t>
  </si>
  <si>
    <t>Plastic_chest_side</t>
  </si>
  <si>
    <t>Vessel_drum</t>
  </si>
  <si>
    <t>Vessel_beaker</t>
  </si>
  <si>
    <t>Vessel_vial</t>
  </si>
  <si>
    <t>Vessel_cannister</t>
  </si>
  <si>
    <t>Vessel_cartridge</t>
  </si>
  <si>
    <t>Vessel_flask</t>
  </si>
  <si>
    <t>Vessel_bag</t>
  </si>
  <si>
    <t>Vessel_sack</t>
  </si>
  <si>
    <t>Vessel_powderkeg</t>
  </si>
  <si>
    <t>Structural_truss</t>
  </si>
  <si>
    <t>Flow_regulator_side</t>
  </si>
  <si>
    <t>Pump_side</t>
  </si>
  <si>
    <t>Flame_thrower</t>
  </si>
  <si>
    <t>Lighter</t>
  </si>
  <si>
    <t>Kevlar_vest</t>
  </si>
  <si>
    <t>Moldeditem_flashlight_shaft</t>
  </si>
  <si>
    <t>Flashlight</t>
  </si>
  <si>
    <t>Heat_exchanger</t>
  </si>
  <si>
    <t>Heat_fins</t>
  </si>
  <si>
    <t>Membrane_x</t>
  </si>
  <si>
    <t>Membrane_o</t>
  </si>
  <si>
    <t>Separation_membrane</t>
  </si>
  <si>
    <t>Wetsuit</t>
  </si>
  <si>
    <t>Metal_screw</t>
  </si>
  <si>
    <t>Scuba_tank_beginner</t>
  </si>
  <si>
    <t>Scuba_tank_intermediate</t>
  </si>
  <si>
    <t>Scuba_tank_advanced</t>
  </si>
  <si>
    <t>Scuba_tank_pro</t>
  </si>
  <si>
    <t>Jet_pack_beginner</t>
  </si>
  <si>
    <t>Jet_pack_intermediate</t>
  </si>
  <si>
    <t>Jet_pack_advanced</t>
  </si>
  <si>
    <t>Jet_pack_pro</t>
  </si>
  <si>
    <t>Freeze_ray_beginner</t>
  </si>
  <si>
    <t>Water_cannon_beginner</t>
  </si>
  <si>
    <t>Freeze_ray_intermediate</t>
  </si>
  <si>
    <t>Freeze_ray_advanced</t>
  </si>
  <si>
    <t>Freeze_ray_pro</t>
  </si>
  <si>
    <t>Water_cannon_intermediate</t>
  </si>
  <si>
    <t>Water_cannon_advanced</t>
  </si>
  <si>
    <t>Water_cannon_pro</t>
  </si>
  <si>
    <t>*Gripped Tools</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</si>
  <si>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</si>
  <si>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</si>
  <si>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</si>
  <si>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</si>
  <si>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</si>
  <si>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</si>
  <si>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</si>
  <si>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</si>
  <si>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</si>
  <si>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</si>
  <si>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</si>
  <si>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</si>
  <si>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</si>
  <si>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</si>
  <si>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</si>
  <si>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</si>
  <si>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</si>
  <si>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</si>
  <si>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</si>
  <si>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</si>
  <si>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</si>
  <si>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</si>
  <si>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</si>
  <si>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</si>
  <si>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</si>
  <si>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</si>
  <si>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</si>
  <si>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</si>
  <si>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</si>
  <si>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</si>
  <si>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</si>
  <si>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</si>
  <si>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</si>
  <si>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</si>
  <si>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</si>
  <si>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</si>
  <si>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</si>
  <si>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</si>
  <si>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</si>
  <si>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</si>
  <si>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</si>
  <si>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</si>
  <si>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</si>
  <si>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</si>
  <si>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</si>
  <si>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</si>
  <si>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</si>
  <si>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</si>
  <si>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</si>
  <si>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</si>
  <si>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</si>
  <si>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</si>
  <si>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</si>
  <si>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</si>
  <si>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</si>
  <si>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</si>
  <si>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</si>
  <si>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</si>
  <si>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</si>
  <si>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</si>
  <si>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</si>
  <si>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</si>
  <si>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</si>
  <si>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</si>
  <si>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</si>
  <si>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</si>
  <si>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</si>
  <si>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</si>
  <si>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</si>
  <si>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</si>
  <si>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</si>
  <si>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</si>
  <si>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</si>
  <si>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</si>
  <si>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</si>
  <si>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</si>
  <si>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</si>
  <si>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</si>
  <si>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</si>
  <si>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</si>
  <si>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</si>
  <si>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</si>
  <si>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</si>
  <si>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</si>
  <si>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</si>
  <si>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</si>
  <si>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</si>
  <si>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</si>
  <si>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</si>
  <si>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</si>
  <si>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</si>
  <si>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</si>
  <si>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</si>
  <si>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</si>
  <si>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</si>
  <si>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</si>
  <si>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</si>
  <si>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</si>
  <si>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</si>
  <si>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</si>
  <si>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</si>
  <si>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</si>
  <si>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</si>
  <si>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</si>
  <si>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Have the most 'active' friends on the portal by 12/10/15. Friends are considered 'Active' if they have logged on at least five times and have logged at least 4 hours on the servers. Write a 300 word introspective about why you think you are so likeable.  </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</si>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</sst>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0"/>
      <name val="Arial"/>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ont>
    <font>
      <b/>
      <sz val="11"/>
      <color theme="1"/>
      <name val="Calibri"/>
      <family val="2"/>
      <scheme val="minor"/>
    </font>
    <font>
      <b/>
      <sz val="10"/>
      <color rgb="FF000000"/>
      <name val="Arial"/>
      <family val="2"/>
    </font>
    <font>
      <b/>
      <sz val="11"/>
      <color rgb="FF006100"/>
      <name val="Calibri"/>
      <family val="2"/>
      <scheme val="minor"/>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2">
    <xf numFmtId="0" fontId="0" fillId="0" borderId="0"/>
    <xf numFmtId="0" fontId="19" fillId="5" borderId="0" applyNumberFormat="0" applyBorder="0" applyAlignment="0" applyProtection="0"/>
    <xf numFmtId="0" fontId="3" fillId="2" borderId="3"/>
    <xf numFmtId="0" fontId="19" fillId="5" borderId="3" applyNumberFormat="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32" fillId="2" borderId="3"/>
    <xf numFmtId="0" fontId="1" fillId="2" borderId="3"/>
  </cellStyleXfs>
  <cellXfs count="215">
    <xf numFmtId="0" fontId="0" fillId="0" borderId="0" xfId="0"/>
    <xf numFmtId="0" fontId="5" fillId="2" borderId="1" xfId="0" applyFont="1" applyFill="1" applyBorder="1"/>
    <xf numFmtId="0" fontId="6" fillId="3" borderId="2" xfId="0" applyFont="1" applyFill="1" applyBorder="1"/>
    <xf numFmtId="0" fontId="7" fillId="2" borderId="1" xfId="0" applyFont="1" applyFill="1" applyBorder="1"/>
    <xf numFmtId="0" fontId="8" fillId="3" borderId="1" xfId="0" applyFont="1" applyFill="1" applyBorder="1"/>
    <xf numFmtId="0" fontId="12" fillId="2" borderId="4" xfId="0" applyFont="1" applyFill="1" applyBorder="1" applyAlignment="1"/>
    <xf numFmtId="0" fontId="14" fillId="2" borderId="1" xfId="0" applyFont="1" applyFill="1" applyBorder="1" applyAlignment="1"/>
    <xf numFmtId="0" fontId="7" fillId="2" borderId="1" xfId="0" applyNumberFormat="1" applyFont="1" applyFill="1" applyBorder="1"/>
    <xf numFmtId="0" fontId="5" fillId="2" borderId="1" xfId="0" applyNumberFormat="1" applyFont="1" applyFill="1" applyBorder="1"/>
    <xf numFmtId="0" fontId="0" fillId="0" borderId="0" xfId="0" applyNumberFormat="1"/>
    <xf numFmtId="0" fontId="6" fillId="3" borderId="2" xfId="0" applyNumberFormat="1" applyFont="1" applyFill="1" applyBorder="1"/>
    <xf numFmtId="0" fontId="8" fillId="3" borderId="1" xfId="0" applyNumberFormat="1" applyFont="1" applyFill="1" applyBorder="1"/>
    <xf numFmtId="0" fontId="21" fillId="3" borderId="2" xfId="0" applyFont="1" applyFill="1" applyBorder="1"/>
    <xf numFmtId="0" fontId="0" fillId="2" borderId="3" xfId="0" applyFill="1" applyBorder="1"/>
    <xf numFmtId="0" fontId="0" fillId="0" borderId="0" xfId="0" applyAlignment="1"/>
    <xf numFmtId="0" fontId="9" fillId="2" borderId="1" xfId="0" applyFont="1" applyFill="1" applyBorder="1" applyAlignment="1"/>
    <xf numFmtId="0" fontId="10" fillId="2" borderId="1" xfId="0" applyFont="1" applyFill="1" applyBorder="1" applyAlignment="1"/>
    <xf numFmtId="0" fontId="11" fillId="2" borderId="1" xfId="0" applyNumberFormat="1" applyFont="1" applyFill="1" applyBorder="1" applyAlignment="1"/>
    <xf numFmtId="0" fontId="15" fillId="2" borderId="6" xfId="0" applyFont="1" applyFill="1" applyBorder="1" applyAlignment="1"/>
    <xf numFmtId="0" fontId="11" fillId="2" borderId="1" xfId="0" applyFont="1" applyFill="1" applyBorder="1" applyAlignment="1"/>
    <xf numFmtId="0" fontId="17" fillId="2" borderId="8" xfId="0" applyFont="1" applyFill="1" applyBorder="1" applyAlignment="1"/>
    <xf numFmtId="0" fontId="16" fillId="2" borderId="7" xfId="0" applyFont="1" applyFill="1" applyBorder="1" applyAlignment="1"/>
    <xf numFmtId="0" fontId="22" fillId="2" borderId="1" xfId="0" applyFont="1" applyFill="1" applyBorder="1" applyAlignment="1"/>
    <xf numFmtId="0" fontId="22" fillId="2" borderId="6" xfId="0" applyFont="1" applyFill="1" applyBorder="1" applyAlignment="1"/>
    <xf numFmtId="0" fontId="9" fillId="2" borderId="3" xfId="0" applyFont="1" applyFill="1" applyBorder="1" applyAlignment="1"/>
    <xf numFmtId="0" fontId="10" fillId="2" borderId="3" xfId="0" applyFont="1" applyFill="1" applyBorder="1" applyAlignment="1"/>
    <xf numFmtId="0" fontId="11" fillId="2" borderId="3" xfId="0" applyFont="1" applyFill="1" applyBorder="1" applyAlignment="1"/>
    <xf numFmtId="0" fontId="22" fillId="2" borderId="8" xfId="0" applyFont="1" applyFill="1" applyBorder="1" applyAlignment="1"/>
    <xf numFmtId="0" fontId="22" fillId="2" borderId="3" xfId="0" applyFont="1" applyFill="1" applyBorder="1" applyAlignment="1"/>
    <xf numFmtId="0" fontId="18" fillId="4" borderId="1" xfId="0" applyFont="1" applyFill="1" applyBorder="1" applyAlignment="1"/>
    <xf numFmtId="0" fontId="23" fillId="0" borderId="0" xfId="0" applyFont="1"/>
    <xf numFmtId="0" fontId="0" fillId="0" borderId="0" xfId="0" applyAlignment="1">
      <alignment horizontal="center" vertical="center"/>
    </xf>
    <xf numFmtId="0" fontId="24" fillId="2" borderId="1" xfId="0" applyFont="1" applyFill="1" applyBorder="1" applyAlignment="1"/>
    <xf numFmtId="0" fontId="3" fillId="0" borderId="0" xfId="0" applyFont="1"/>
    <xf numFmtId="0" fontId="2"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0" xfId="0" applyNumberFormat="1"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16" xfId="0" applyFont="1" applyBorder="1" applyAlignment="1">
      <alignment horizontal="center" vertical="center"/>
    </xf>
    <xf numFmtId="0" fontId="3" fillId="0" borderId="15" xfId="0" applyNumberFormat="1" applyFont="1" applyBorder="1" applyAlignment="1">
      <alignment horizontal="center" vertical="center"/>
    </xf>
    <xf numFmtId="0" fontId="3" fillId="0" borderId="15" xfId="0" applyFont="1" applyBorder="1" applyAlignment="1">
      <alignment horizontal="center" vertical="center"/>
    </xf>
    <xf numFmtId="0" fontId="3" fillId="0" borderId="3" xfId="0" applyNumberFormat="1" applyFont="1" applyBorder="1" applyAlignment="1">
      <alignment horizontal="center" vertical="center"/>
    </xf>
    <xf numFmtId="0" fontId="3" fillId="0" borderId="3" xfId="0" applyFont="1" applyBorder="1" applyAlignment="1">
      <alignment horizontal="center" vertical="center"/>
    </xf>
    <xf numFmtId="0" fontId="7" fillId="2" borderId="3" xfId="0" applyFont="1" applyFill="1" applyBorder="1"/>
    <xf numFmtId="0" fontId="10" fillId="0" borderId="3" xfId="0" applyFont="1" applyFill="1" applyBorder="1" applyAlignment="1"/>
    <xf numFmtId="0" fontId="0" fillId="0" borderId="0" xfId="0" applyFill="1"/>
    <xf numFmtId="0" fontId="19" fillId="0" borderId="0" xfId="1" applyFill="1"/>
    <xf numFmtId="0" fontId="9" fillId="0" borderId="1" xfId="0" applyFont="1" applyFill="1" applyBorder="1" applyAlignment="1"/>
    <xf numFmtId="0" fontId="14" fillId="0" borderId="1" xfId="0" applyFont="1" applyFill="1" applyBorder="1" applyAlignment="1"/>
    <xf numFmtId="0" fontId="15" fillId="0" borderId="6" xfId="0" applyFont="1" applyFill="1" applyBorder="1" applyAlignment="1"/>
    <xf numFmtId="0" fontId="13" fillId="0" borderId="5" xfId="0" applyFont="1" applyFill="1" applyBorder="1" applyAlignment="1"/>
    <xf numFmtId="0" fontId="0" fillId="0" borderId="0" xfId="0" applyFill="1" applyAlignment="1"/>
    <xf numFmtId="0" fontId="11" fillId="0" borderId="1" xfId="0" applyFont="1" applyFill="1" applyBorder="1" applyAlignment="1"/>
    <xf numFmtId="0" fontId="11" fillId="0" borderId="1" xfId="0" applyNumberFormat="1" applyFont="1" applyFill="1" applyBorder="1" applyAlignment="1"/>
    <xf numFmtId="0" fontId="12" fillId="0" borderId="4" xfId="0" applyFont="1" applyFill="1" applyBorder="1" applyAlignment="1"/>
    <xf numFmtId="0" fontId="16" fillId="0" borderId="7" xfId="0" applyNumberFormat="1" applyFont="1" applyFill="1" applyBorder="1" applyAlignment="1"/>
    <xf numFmtId="0" fontId="17" fillId="0" borderId="8" xfId="0" applyFont="1" applyFill="1" applyBorder="1" applyAlignment="1"/>
    <xf numFmtId="0" fontId="16" fillId="0" borderId="7" xfId="0" applyFont="1" applyFill="1" applyBorder="1" applyAlignment="1"/>
    <xf numFmtId="0" fontId="25" fillId="2" borderId="3" xfId="0" applyFont="1" applyFill="1" applyBorder="1" applyAlignment="1"/>
    <xf numFmtId="0" fontId="0" fillId="2" borderId="0" xfId="0" applyFill="1"/>
    <xf numFmtId="0" fontId="19" fillId="2" borderId="0" xfId="1" applyFill="1" applyAlignment="1"/>
    <xf numFmtId="0" fontId="6" fillId="2" borderId="1" xfId="0" applyFont="1" applyFill="1" applyBorder="1"/>
    <xf numFmtId="0" fontId="6" fillId="2" borderId="1" xfId="0" applyNumberFormat="1" applyFont="1" applyFill="1" applyBorder="1"/>
    <xf numFmtId="0" fontId="28" fillId="0" borderId="15" xfId="0" applyFont="1" applyBorder="1" applyAlignment="1"/>
    <xf numFmtId="0" fontId="28" fillId="2" borderId="3" xfId="0" applyFont="1" applyFill="1" applyBorder="1" applyAlignment="1"/>
    <xf numFmtId="0" fontId="28" fillId="0" borderId="3" xfId="0" applyFont="1" applyBorder="1" applyAlignment="1"/>
    <xf numFmtId="0" fontId="28" fillId="0" borderId="19" xfId="0" applyFont="1" applyBorder="1" applyAlignment="1"/>
    <xf numFmtId="0" fontId="28" fillId="2" borderId="19" xfId="0" applyFont="1" applyFill="1" applyBorder="1" applyAlignment="1"/>
    <xf numFmtId="0" fontId="28" fillId="0" borderId="20" xfId="0" applyFont="1" applyBorder="1" applyAlignment="1"/>
    <xf numFmtId="0" fontId="29" fillId="2" borderId="15" xfId="0" applyFont="1" applyFill="1" applyBorder="1" applyAlignment="1"/>
    <xf numFmtId="0" fontId="29" fillId="2" borderId="17" xfId="0" applyFont="1" applyFill="1" applyBorder="1" applyAlignment="1"/>
    <xf numFmtId="0" fontId="29" fillId="2" borderId="18" xfId="0" applyFont="1" applyFill="1" applyBorder="1" applyAlignment="1"/>
    <xf numFmtId="0" fontId="29" fillId="2" borderId="21" xfId="0" applyFont="1" applyFill="1" applyBorder="1" applyAlignment="1"/>
    <xf numFmtId="0" fontId="28" fillId="2" borderId="20" xfId="0" applyNumberFormat="1" applyFont="1" applyFill="1" applyBorder="1" applyAlignment="1"/>
    <xf numFmtId="0" fontId="28" fillId="2" borderId="20" xfId="0" applyFont="1" applyFill="1" applyBorder="1" applyAlignment="1"/>
    <xf numFmtId="0" fontId="28" fillId="2" borderId="3" xfId="0" applyNumberFormat="1" applyFont="1" applyFill="1" applyBorder="1" applyAlignment="1"/>
    <xf numFmtId="0" fontId="28" fillId="0" borderId="19" xfId="0" applyFont="1" applyFill="1" applyBorder="1" applyAlignment="1"/>
    <xf numFmtId="0" fontId="28" fillId="0" borderId="3" xfId="0" applyFont="1" applyFill="1" applyBorder="1" applyAlignment="1"/>
    <xf numFmtId="0" fontId="1" fillId="2" borderId="3" xfId="11"/>
    <xf numFmtId="0" fontId="3" fillId="2" borderId="3" xfId="2" applyFont="1"/>
    <xf numFmtId="0" fontId="33" fillId="2" borderId="3" xfId="11" applyFont="1" applyAlignment="1">
      <alignment wrapText="1"/>
    </xf>
    <xf numFmtId="0" fontId="2" fillId="2" borderId="3" xfId="11" applyFont="1" applyAlignment="1">
      <alignment wrapText="1"/>
    </xf>
    <xf numFmtId="0" fontId="2" fillId="2" borderId="3" xfId="11" applyFont="1"/>
    <xf numFmtId="0" fontId="34" fillId="2" borderId="3" xfId="11" applyFont="1" applyFill="1" applyBorder="1" applyAlignment="1"/>
    <xf numFmtId="0" fontId="2" fillId="2" borderId="3" xfId="2" applyFont="1"/>
    <xf numFmtId="0" fontId="3" fillId="2" borderId="3" xfId="2"/>
    <xf numFmtId="0" fontId="3" fillId="7" borderId="3" xfId="2" applyFill="1"/>
    <xf numFmtId="0" fontId="3" fillId="6" borderId="3" xfId="2" applyFill="1"/>
    <xf numFmtId="0" fontId="3" fillId="2" borderId="3" xfId="2" applyFont="1" applyAlignment="1"/>
    <xf numFmtId="0" fontId="3" fillId="7" borderId="3" xfId="2" applyFont="1" applyFill="1" applyAlignment="1"/>
    <xf numFmtId="0" fontId="3" fillId="2" borderId="3" xfId="2" applyAlignment="1"/>
    <xf numFmtId="0" fontId="3" fillId="6" borderId="3" xfId="2" applyFont="1" applyFill="1" applyAlignment="1"/>
    <xf numFmtId="0" fontId="2" fillId="2" borderId="3" xfId="2" applyFont="1" applyAlignment="1"/>
    <xf numFmtId="0" fontId="3" fillId="2" borderId="22" xfId="2" applyBorder="1" applyAlignment="1"/>
    <xf numFmtId="0" fontId="3" fillId="2" borderId="3" xfId="2" applyFont="1" applyAlignment="1">
      <alignment wrapText="1"/>
    </xf>
    <xf numFmtId="0" fontId="2" fillId="2" borderId="3" xfId="2" applyFont="1" applyAlignment="1">
      <alignment wrapText="1"/>
    </xf>
    <xf numFmtId="0" fontId="2" fillId="7" borderId="3" xfId="2" applyFont="1" applyFill="1" applyAlignment="1"/>
    <xf numFmtId="0" fontId="2" fillId="6" borderId="3" xfId="2" applyFont="1" applyFill="1" applyAlignment="1"/>
    <xf numFmtId="0" fontId="3" fillId="0" borderId="3" xfId="0" applyFont="1" applyBorder="1"/>
    <xf numFmtId="0" fontId="3" fillId="0" borderId="23" xfId="0" applyFont="1" applyBorder="1"/>
    <xf numFmtId="0" fontId="28" fillId="2" borderId="23" xfId="0" applyFont="1" applyFill="1" applyBorder="1" applyAlignment="1"/>
    <xf numFmtId="0" fontId="28" fillId="2" borderId="24" xfId="0" applyFont="1" applyFill="1" applyBorder="1" applyAlignment="1"/>
    <xf numFmtId="0" fontId="28" fillId="2" borderId="25" xfId="0" applyFont="1" applyFill="1" applyBorder="1" applyAlignment="1"/>
    <xf numFmtId="0" fontId="28" fillId="0" borderId="23" xfId="0" applyFont="1" applyBorder="1" applyAlignment="1"/>
    <xf numFmtId="0" fontId="28" fillId="0" borderId="0" xfId="0" applyFont="1"/>
    <xf numFmtId="0" fontId="32" fillId="2" borderId="3" xfId="10"/>
    <xf numFmtId="0" fontId="3" fillId="2" borderId="3" xfId="10" applyFont="1"/>
    <xf numFmtId="0" fontId="31" fillId="2" borderId="3" xfId="10" applyFont="1" applyFill="1" applyBorder="1"/>
    <xf numFmtId="49" fontId="32" fillId="2" borderId="3" xfId="10" applyNumberFormat="1"/>
    <xf numFmtId="49" fontId="0" fillId="2" borderId="3" xfId="2" applyNumberFormat="1" applyFont="1"/>
    <xf numFmtId="0" fontId="3" fillId="8" borderId="3" xfId="2" applyFill="1"/>
    <xf numFmtId="49" fontId="3" fillId="2" borderId="3" xfId="2" applyNumberFormat="1"/>
    <xf numFmtId="0" fontId="28" fillId="2" borderId="3" xfId="3" applyFont="1" applyFill="1" applyBorder="1"/>
    <xf numFmtId="0" fontId="28" fillId="2" borderId="3" xfId="3" applyFont="1" applyFill="1" applyBorder="1" applyAlignment="1"/>
    <xf numFmtId="0" fontId="10" fillId="2" borderId="3" xfId="10" applyFont="1" applyFill="1" applyBorder="1"/>
    <xf numFmtId="0" fontId="9" fillId="2" borderId="3" xfId="10" applyFont="1" applyFill="1" applyBorder="1"/>
    <xf numFmtId="0" fontId="2" fillId="2" borderId="3" xfId="10" applyFont="1" applyAlignment="1">
      <alignment horizontal="left" vertical="top"/>
    </xf>
    <xf numFmtId="0" fontId="2" fillId="2" borderId="3" xfId="10" applyFont="1"/>
    <xf numFmtId="0" fontId="2" fillId="2" borderId="3" xfId="10" applyFont="1" applyAlignment="1">
      <alignment wrapText="1"/>
    </xf>
    <xf numFmtId="0" fontId="19" fillId="0" borderId="3" xfId="3" applyFill="1" applyBorder="1"/>
    <xf numFmtId="0" fontId="19" fillId="0" borderId="3" xfId="3" applyNumberFormat="1" applyFill="1" applyBorder="1"/>
    <xf numFmtId="0" fontId="22" fillId="0" borderId="3" xfId="0" applyFont="1" applyFill="1" applyBorder="1" applyAlignment="1"/>
    <xf numFmtId="0" fontId="0" fillId="0" borderId="3" xfId="0" applyFill="1" applyBorder="1"/>
    <xf numFmtId="0" fontId="0" fillId="0" borderId="3" xfId="0" applyNumberFormat="1" applyFill="1" applyBorder="1"/>
    <xf numFmtId="0" fontId="11" fillId="0" borderId="3" xfId="0" applyFont="1" applyFill="1" applyBorder="1" applyAlignment="1"/>
    <xf numFmtId="0" fontId="9" fillId="0" borderId="3" xfId="0" applyFont="1" applyFill="1" applyBorder="1" applyAlignment="1"/>
    <xf numFmtId="0" fontId="19" fillId="0" borderId="3" xfId="1" applyFill="1" applyBorder="1"/>
    <xf numFmtId="0" fontId="5" fillId="0" borderId="3" xfId="0" applyNumberFormat="1" applyFont="1" applyFill="1" applyBorder="1"/>
    <xf numFmtId="0" fontId="5" fillId="0" borderId="3" xfId="0" applyFont="1" applyFill="1" applyBorder="1"/>
    <xf numFmtId="0" fontId="8" fillId="0" borderId="3" xfId="0" applyNumberFormat="1" applyFont="1" applyFill="1" applyBorder="1"/>
    <xf numFmtId="0" fontId="8" fillId="0" borderId="3" xfId="0" applyFont="1" applyFill="1" applyBorder="1"/>
    <xf numFmtId="0" fontId="2" fillId="0" borderId="3" xfId="0" applyFont="1" applyFill="1" applyBorder="1"/>
    <xf numFmtId="0" fontId="20" fillId="0" borderId="3" xfId="0" applyFont="1" applyFill="1" applyBorder="1"/>
    <xf numFmtId="0" fontId="6" fillId="0" borderId="3" xfId="0" applyFont="1" applyFill="1" applyBorder="1"/>
    <xf numFmtId="0" fontId="7" fillId="0" borderId="3" xfId="0" applyFont="1" applyFill="1" applyBorder="1"/>
    <xf numFmtId="0" fontId="7" fillId="0" borderId="3" xfId="0" applyNumberFormat="1" applyFont="1" applyFill="1" applyBorder="1"/>
    <xf numFmtId="0" fontId="6" fillId="0" borderId="3" xfId="0" applyNumberFormat="1" applyFont="1" applyFill="1" applyBorder="1"/>
    <xf numFmtId="0" fontId="21" fillId="0" borderId="3" xfId="0" applyFont="1" applyFill="1" applyBorder="1"/>
    <xf numFmtId="0" fontId="3" fillId="0" borderId="3" xfId="0" applyFont="1" applyFill="1" applyBorder="1"/>
    <xf numFmtId="0" fontId="19" fillId="0" borderId="3" xfId="1" applyNumberFormat="1" applyFill="1" applyBorder="1"/>
    <xf numFmtId="1" fontId="19" fillId="0" borderId="3" xfId="1" applyNumberFormat="1" applyFill="1" applyBorder="1"/>
    <xf numFmtId="0" fontId="19" fillId="0" borderId="3" xfId="1" applyFill="1" applyBorder="1" applyAlignment="1"/>
    <xf numFmtId="0" fontId="19" fillId="0" borderId="3" xfId="3" applyFill="1" applyBorder="1" applyAlignment="1"/>
    <xf numFmtId="0" fontId="4" fillId="0" borderId="3" xfId="0" applyFont="1" applyFill="1" applyBorder="1"/>
    <xf numFmtId="1" fontId="19" fillId="0" borderId="3" xfId="3" applyNumberFormat="1" applyFill="1" applyBorder="1"/>
    <xf numFmtId="0" fontId="28" fillId="0" borderId="3" xfId="3" applyFont="1" applyFill="1" applyBorder="1"/>
    <xf numFmtId="0" fontId="28" fillId="0" borderId="3" xfId="3" applyNumberFormat="1" applyFont="1" applyFill="1" applyBorder="1"/>
    <xf numFmtId="0" fontId="31" fillId="0" borderId="3" xfId="0" applyFont="1" applyFill="1" applyBorder="1"/>
    <xf numFmtId="0" fontId="30" fillId="0" borderId="3" xfId="0" applyFont="1" applyFill="1" applyBorder="1"/>
    <xf numFmtId="0" fontId="6" fillId="0" borderId="26" xfId="0" applyFont="1" applyFill="1" applyBorder="1"/>
    <xf numFmtId="0" fontId="19" fillId="0" borderId="26" xfId="1" applyFill="1" applyBorder="1"/>
    <xf numFmtId="0" fontId="19" fillId="0" borderId="26" xfId="1" applyFill="1" applyBorder="1" applyAlignment="1"/>
    <xf numFmtId="0" fontId="19" fillId="0" borderId="26" xfId="3" applyFill="1" applyBorder="1"/>
    <xf numFmtId="0" fontId="28" fillId="0" borderId="26" xfId="3" applyFont="1" applyFill="1" applyBorder="1"/>
    <xf numFmtId="0" fontId="0" fillId="0" borderId="26" xfId="0" applyFill="1" applyBorder="1"/>
    <xf numFmtId="0" fontId="11" fillId="0" borderId="26" xfId="0" applyFont="1" applyFill="1" applyBorder="1" applyAlignment="1"/>
    <xf numFmtId="0" fontId="8" fillId="0" borderId="26" xfId="0" applyFont="1" applyFill="1" applyBorder="1"/>
    <xf numFmtId="0" fontId="28" fillId="2" borderId="0" xfId="0" applyFont="1" applyFill="1" applyBorder="1" applyAlignment="1"/>
    <xf numFmtId="0" fontId="28" fillId="0" borderId="3" xfId="0" applyFont="1" applyBorder="1"/>
    <xf numFmtId="0" fontId="3" fillId="0" borderId="0" xfId="0" applyFont="1" applyBorder="1"/>
    <xf numFmtId="0" fontId="28" fillId="0" borderId="19" xfId="0" applyFont="1" applyBorder="1"/>
    <xf numFmtId="0" fontId="28" fillId="0" borderId="20" xfId="0" applyFont="1" applyBorder="1"/>
    <xf numFmtId="0" fontId="28" fillId="2" borderId="19" xfId="0" applyNumberFormat="1" applyFont="1" applyFill="1" applyBorder="1" applyAlignment="1"/>
    <xf numFmtId="0" fontId="28" fillId="0" borderId="0" xfId="0" applyFont="1" applyBorder="1"/>
    <xf numFmtId="0" fontId="28" fillId="0" borderId="0" xfId="0" applyFont="1" applyBorder="1" applyAlignment="1"/>
    <xf numFmtId="0" fontId="2" fillId="6" borderId="12" xfId="2" applyFont="1" applyFill="1" applyBorder="1" applyAlignment="1"/>
    <xf numFmtId="0" fontId="3" fillId="6" borderId="12" xfId="2" applyFont="1" applyFill="1" applyBorder="1" applyAlignment="1"/>
    <xf numFmtId="0" fontId="3" fillId="6" borderId="12" xfId="2" applyFill="1" applyBorder="1"/>
    <xf numFmtId="0" fontId="2" fillId="2" borderId="12" xfId="2" applyFont="1" applyBorder="1" applyAlignment="1"/>
    <xf numFmtId="0" fontId="3" fillId="2" borderId="12" xfId="2" applyFont="1" applyBorder="1" applyAlignment="1"/>
    <xf numFmtId="0" fontId="3" fillId="2" borderId="12" xfId="2" applyFont="1" applyBorder="1"/>
    <xf numFmtId="0" fontId="2" fillId="7" borderId="12" xfId="2" applyFont="1" applyFill="1" applyBorder="1" applyAlignment="1"/>
    <xf numFmtId="0" fontId="3" fillId="7" borderId="12" xfId="2" applyFont="1" applyFill="1" applyBorder="1" applyAlignment="1"/>
    <xf numFmtId="0" fontId="3" fillId="7" borderId="12" xfId="2" applyFill="1" applyBorder="1"/>
    <xf numFmtId="0" fontId="2" fillId="2" borderId="12" xfId="2" applyFont="1" applyFill="1" applyBorder="1" applyAlignment="1"/>
    <xf numFmtId="0" fontId="3" fillId="2" borderId="12" xfId="2" applyFont="1" applyFill="1" applyBorder="1" applyAlignment="1"/>
    <xf numFmtId="0" fontId="3" fillId="2" borderId="12" xfId="2" applyFill="1" applyBorder="1"/>
    <xf numFmtId="0" fontId="28" fillId="2" borderId="0" xfId="0" applyNumberFormat="1" applyFont="1" applyFill="1" applyBorder="1" applyAlignment="1"/>
    <xf numFmtId="1" fontId="32" fillId="2" borderId="3" xfId="10" applyNumberFormat="1"/>
    <xf numFmtId="1" fontId="0" fillId="2" borderId="3" xfId="10" applyNumberFormat="1" applyFont="1"/>
    <xf numFmtId="49" fontId="2"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3" fillId="2" borderId="3" xfId="10" applyNumberFormat="1" applyFont="1"/>
    <xf numFmtId="1" fontId="3" fillId="2" borderId="3" xfId="10" applyNumberFormat="1" applyFont="1"/>
    <xf numFmtId="0" fontId="2" fillId="0" borderId="23" xfId="0" applyFont="1" applyBorder="1"/>
    <xf numFmtId="0" fontId="35" fillId="5" borderId="23" xfId="3" applyFont="1" applyBorder="1"/>
    <xf numFmtId="0" fontId="0" fillId="0" borderId="3" xfId="0" applyBorder="1"/>
    <xf numFmtId="0" fontId="19" fillId="5" borderId="3" xfId="3" applyBorder="1"/>
    <xf numFmtId="0" fontId="2" fillId="0" borderId="3" xfId="0" applyFont="1" applyBorder="1"/>
    <xf numFmtId="0" fontId="29" fillId="2" borderId="23" xfId="0" applyFont="1" applyFill="1" applyBorder="1" applyAlignment="1"/>
    <xf numFmtId="14" fontId="0" fillId="0" borderId="0" xfId="0" applyNumberFormat="1"/>
    <xf numFmtId="0" fontId="2"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3" fillId="0" borderId="0" xfId="0" applyFont="1" applyAlignment="1">
      <alignment wrapText="1"/>
    </xf>
    <xf numFmtId="14" fontId="3" fillId="0" borderId="0" xfId="0" applyNumberFormat="1" applyFont="1"/>
  </cellXfs>
  <cellStyles count="12">
    <cellStyle name="Followed Hyperlink" xfId="5" builtinId="9" hidden="1"/>
    <cellStyle name="Followed Hyperlink" xfId="7" builtinId="9" hidden="1"/>
    <cellStyle name="Followed Hyperlink" xfId="9" builtinId="9" hidden="1"/>
    <cellStyle name="Good" xfId="1" builtinId="26"/>
    <cellStyle name="Good 2" xfId="3"/>
    <cellStyle name="Hyperlink" xfId="4" builtinId="8" hidden="1"/>
    <cellStyle name="Hyperlink" xfId="6" builtinId="8" hidden="1"/>
    <cellStyle name="Hyperlink" xfId="8" builtinId="8" hidden="1"/>
    <cellStyle name="Normal" xfId="0" builtinId="0"/>
    <cellStyle name="Normal 2" xfId="2"/>
    <cellStyle name="Normal 3" xfId="10"/>
    <cellStyle name="Normal 4" xfId="1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sheetData>
      <sheetData sheetId="1">
        <row r="1">
          <cell r="C1" t="str">
            <v>Internal Object</v>
          </cell>
        </row>
        <row r="2">
          <cell r="C2" t="str">
            <v>Oil</v>
          </cell>
        </row>
        <row r="3">
          <cell r="C3" t="str">
            <v>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7">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8">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Bag (0)</v>
          </cell>
          <cell r="G396" t="str">
            <v>Sack (0)</v>
          </cell>
          <cell r="H396" t="str">
            <v>Powder Keg (0)</v>
          </cell>
          <cell r="I396" t="str">
            <v>Chemical Silo (0)</v>
          </cell>
        </row>
        <row r="397">
          <cell r="F397" t="str">
            <v>Bag (0)</v>
          </cell>
          <cell r="G397" t="str">
            <v>Sack (0)</v>
          </cell>
          <cell r="H397" t="str">
            <v>Powder Keg (0)</v>
          </cell>
          <cell r="I397" t="str">
            <v>Chemical Silo (0)</v>
          </cell>
        </row>
        <row r="398">
          <cell r="F398" t="str">
            <v>Bag (0)</v>
          </cell>
          <cell r="G398" t="str">
            <v>Sack (0)</v>
          </cell>
          <cell r="H398" t="str">
            <v>Powder Keg (0)</v>
          </cell>
          <cell r="I398" t="str">
            <v>Chemical Silo (0)</v>
          </cell>
        </row>
        <row r="399">
          <cell r="F399" t="str">
            <v>Bag (0)</v>
          </cell>
          <cell r="G399" t="str">
            <v>Sack (0)</v>
          </cell>
          <cell r="H399" t="str">
            <v>Powder Keg (0)</v>
          </cell>
          <cell r="I399" t="str">
            <v>Chemical Silo (0)</v>
          </cell>
        </row>
      </sheetData>
      <sheetData sheetId="9">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Bag (Carbon Fiber)</v>
          </cell>
          <cell r="G7" t="str">
            <v>Sack (Carbon Fiber)</v>
          </cell>
          <cell r="H7" t="str">
            <v>Powder Keg (Carbon Fiber)</v>
          </cell>
          <cell r="I7" t="str">
            <v>Chemical Silo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1">
          <cell r="A1" t="str">
            <v>Version</v>
          </cell>
        </row>
        <row r="2">
          <cell r="A2" t="str">
            <v>1.0.0</v>
          </cell>
        </row>
        <row r="5">
          <cell r="A5" t="str">
            <v>1.0.3</v>
          </cell>
        </row>
        <row r="6">
          <cell r="A6" t="str">
            <v>1.0.4</v>
          </cell>
        </row>
        <row r="8">
          <cell r="A8" t="str">
            <v>1.0.6</v>
          </cell>
        </row>
        <row r="9">
          <cell r="A9" t="str">
            <v>1.0.7</v>
          </cell>
        </row>
        <row r="12">
          <cell r="A12" t="str">
            <v>1.1.0</v>
          </cell>
        </row>
        <row r="13">
          <cell r="A13" t="str">
            <v>1.1.1</v>
          </cell>
        </row>
        <row r="14">
          <cell r="A14" t="str">
            <v>1.1.2</v>
          </cell>
        </row>
        <row r="17">
          <cell r="A17" t="str">
            <v>1.2.3</v>
          </cell>
        </row>
        <row r="18">
          <cell r="A18" t="str">
            <v>1.2.5</v>
          </cell>
        </row>
        <row r="20">
          <cell r="A20" t="str">
            <v>1.3.1</v>
          </cell>
        </row>
        <row r="21">
          <cell r="A21" t="str">
            <v>1.3.2</v>
          </cell>
        </row>
        <row r="22">
          <cell r="A22" t="str">
            <v>1.3.3</v>
          </cell>
        </row>
        <row r="23">
          <cell r="A23" t="str">
            <v>1.3.4</v>
          </cell>
        </row>
        <row r="31">
          <cell r="A31" t="str">
            <v>Vessel Type</v>
          </cell>
        </row>
        <row r="32">
          <cell r="A32" t="str">
            <v>Bag</v>
          </cell>
        </row>
        <row r="33">
          <cell r="A33" t="str">
            <v>Vial</v>
          </cell>
        </row>
        <row r="34">
          <cell r="A34" t="str">
            <v>Flask</v>
          </cell>
        </row>
        <row r="35">
          <cell r="A35" t="str">
            <v>Sack</v>
          </cell>
        </row>
        <row r="36">
          <cell r="A36" t="str">
            <v>Beaker</v>
          </cell>
        </row>
        <row r="37">
          <cell r="A37" t="str">
            <v>Cartridge</v>
          </cell>
        </row>
        <row r="38">
          <cell r="A38" t="str">
            <v>Powder Keg</v>
          </cell>
        </row>
        <row r="39">
          <cell r="A39" t="str">
            <v>Drum</v>
          </cell>
        </row>
        <row r="40">
          <cell r="A40" t="str">
            <v>Canister</v>
          </cell>
        </row>
        <row r="41">
          <cell r="A41" t="str">
            <v>Chemical Silo</v>
          </cell>
        </row>
        <row r="42">
          <cell r="A42" t="str">
            <v>Chemical Vat</v>
          </cell>
        </row>
        <row r="81">
          <cell r="A81" t="str">
            <v>Process</v>
          </cell>
        </row>
        <row r="82">
          <cell r="A82" t="str">
            <v>Craft</v>
          </cell>
        </row>
        <row r="84">
          <cell r="A84" t="str">
            <v>Mill</v>
          </cell>
        </row>
        <row r="85">
          <cell r="A85" t="str">
            <v>Mold</v>
          </cell>
        </row>
        <row r="121">
          <cell r="A121" t="str">
            <v>Stainless Steel</v>
          </cell>
        </row>
        <row r="122">
          <cell r="A122" t="str">
            <v>Tungsten Carbide</v>
          </cell>
        </row>
        <row r="123">
          <cell r="A123" t="str">
            <v>Nichrome</v>
          </cell>
        </row>
        <row r="124">
          <cell r="A124" t="str">
            <v>Plastic</v>
          </cell>
        </row>
        <row r="133">
          <cell r="A133" t="str">
            <v>Armor Leggings</v>
          </cell>
        </row>
        <row r="134">
          <cell r="A134" t="str">
            <v>Armor Feet</v>
          </cell>
        </row>
        <row r="135">
          <cell r="A135" t="str">
            <v>Armor Chest</v>
          </cell>
        </row>
        <row r="146">
          <cell r="A146" t="str">
            <v>Shaft Types</v>
          </cell>
        </row>
        <row r="147">
          <cell r="A147" t="str">
            <v>Composite</v>
          </cell>
        </row>
        <row r="148">
          <cell r="A148" t="str">
            <v>Engineered</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X412"/>
  <sheetViews>
    <sheetView topLeftCell="AO1" workbookViewId="0">
      <pane ySplit="1" topLeftCell="A76" activePane="bottomLeft" state="frozen"/>
      <selection pane="bottomLeft" activeCell="AO11" sqref="AO11"/>
    </sheetView>
  </sheetViews>
  <sheetFormatPr defaultColWidth="8.85546875" defaultRowHeight="12.75" x14ac:dyDescent="0.2"/>
  <cols>
    <col min="1" max="1" width="11.42578125" style="102" bestFit="1" customWidth="1"/>
    <col min="2" max="2" width="20.85546875" style="102" customWidth="1"/>
    <col min="3" max="3" width="9.7109375" style="102" customWidth="1"/>
    <col min="4" max="4" width="14.42578125" style="102" customWidth="1"/>
    <col min="5" max="5" width="20" style="102" customWidth="1"/>
    <col min="6" max="6" width="16.85546875" style="102" customWidth="1"/>
    <col min="7" max="7" width="27.7109375" style="102" customWidth="1"/>
    <col min="8" max="8" width="17" style="102" customWidth="1"/>
    <col min="9" max="9" width="8.7109375" style="102" customWidth="1"/>
    <col min="10" max="10" width="19.42578125" style="184" customWidth="1"/>
    <col min="11" max="11" width="6.85546875" style="104" customWidth="1"/>
    <col min="12" max="12" width="5.42578125" style="104" customWidth="1"/>
    <col min="13" max="13" width="11.85546875" style="104" customWidth="1"/>
    <col min="14" max="14" width="20.7109375" style="184" customWidth="1"/>
    <col min="15" max="15" width="7" style="104" customWidth="1"/>
    <col min="16" max="16" width="5.7109375" style="104" customWidth="1"/>
    <col min="17" max="17" width="11.7109375" style="104" customWidth="1"/>
    <col min="18" max="18" width="18.42578125" style="187" bestFit="1" customWidth="1"/>
    <col min="19" max="19" width="5" style="96" customWidth="1"/>
    <col min="20" max="20" width="7.85546875" style="96" customWidth="1"/>
    <col min="21" max="21" width="12.42578125" style="96" customWidth="1"/>
    <col min="22" max="22" width="40.140625" style="190" customWidth="1"/>
    <col min="23" max="23" width="3.85546875" style="103" customWidth="1"/>
    <col min="24" max="24" width="6.7109375" style="103" customWidth="1"/>
    <col min="25" max="25" width="12.28515625" style="103" customWidth="1"/>
    <col min="26" max="26" width="6" style="103" customWidth="1"/>
    <col min="27" max="27" width="4.42578125" style="103" customWidth="1"/>
    <col min="28" max="28" width="5.42578125" style="103" customWidth="1"/>
    <col min="29" max="29" width="18.7109375" style="193" customWidth="1"/>
    <col min="30" max="30" width="20.140625" style="102" customWidth="1"/>
    <col min="31" max="34" width="39.28515625" style="102" customWidth="1"/>
    <col min="35" max="35" width="29.7109375" style="102" bestFit="1" customWidth="1"/>
    <col min="36" max="36" width="27.5703125" style="102" bestFit="1" customWidth="1"/>
    <col min="37" max="38" width="30.140625" style="102" bestFit="1" customWidth="1"/>
    <col min="39" max="39" width="29.85546875" style="102" bestFit="1" customWidth="1"/>
    <col min="40" max="40" width="31.85546875" style="102" bestFit="1" customWidth="1"/>
    <col min="41" max="41" width="33.28515625" style="102" bestFit="1" customWidth="1"/>
    <col min="42" max="42" width="29.85546875" style="102" bestFit="1" customWidth="1"/>
    <col min="43" max="43" width="31.7109375" style="102" bestFit="1" customWidth="1"/>
    <col min="44" max="44" width="19.140625" style="102" bestFit="1" customWidth="1"/>
    <col min="45" max="46" width="16.140625" style="102" customWidth="1"/>
    <col min="47" max="48" width="30" style="102" customWidth="1"/>
    <col min="49" max="49" width="14" style="96" customWidth="1"/>
    <col min="50" max="50" width="14.28515625" style="102" customWidth="1"/>
    <col min="51" max="16384" width="8.85546875" style="102"/>
  </cols>
  <sheetData>
    <row r="1" spans="1:50" s="112" customFormat="1" ht="25.5" x14ac:dyDescent="0.2">
      <c r="A1" s="112" t="s">
        <v>90</v>
      </c>
      <c r="B1" s="112" t="s">
        <v>89</v>
      </c>
      <c r="C1" s="109" t="str">
        <f>[1]Ores!$C$1</f>
        <v>Ore</v>
      </c>
      <c r="D1" s="109" t="str">
        <f>[1]Ingots!$C$1</f>
        <v>Ingot</v>
      </c>
      <c r="E1" s="109" t="str">
        <f>[1]Nuggets!C1</f>
        <v>Nugget</v>
      </c>
      <c r="F1" s="109" t="str">
        <f>'[1]Compressed Blocks'!$C$1</f>
        <v>Compressed Block</v>
      </c>
      <c r="G1" s="109" t="str">
        <f>[1]Catalysts!C1</f>
        <v>Catalyst</v>
      </c>
      <c r="H1" s="109" t="s">
        <v>88</v>
      </c>
      <c r="I1" s="109" t="s">
        <v>87</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12" t="str">
        <f>"Polycraft "&amp;'[2]Polycraft Armor'!H1</f>
        <v>Polycraft Headgear</v>
      </c>
      <c r="AJ1" s="112" t="str">
        <f>"Polycraft "&amp;'[2]Polycraft Armor'!I1</f>
        <v>Polycraft Chest</v>
      </c>
      <c r="AK1" s="112" t="str">
        <f>"Polycraft "&amp;'[2]Polycraft Armor'!J1</f>
        <v>Polycraft Leggings</v>
      </c>
      <c r="AL1" s="112" t="str">
        <f>"Polycraft "&amp;'[2]Polycraft Armor'!K1</f>
        <v>Polycraft Feet</v>
      </c>
      <c r="AM1" s="109" t="str">
        <f>"Polycraft "&amp;[3]Enums!$A$121</f>
        <v>Polycraft Stainless Steel</v>
      </c>
      <c r="AN1" s="109" t="str">
        <f>"Polycraft "&amp;[3]Enums!$A$122</f>
        <v>Polycraft Tungsten Carbide</v>
      </c>
      <c r="AO1" s="109" t="str">
        <f>"Polycraft "&amp;[3]Enums!$A$123</f>
        <v>Polycraft Nichrome</v>
      </c>
      <c r="AP1" s="109" t="str">
        <f>"Polycraft "&amp;[3]Enums!$A$124</f>
        <v>Polycraft Plastic</v>
      </c>
      <c r="AQ1" s="109" t="str">
        <f>"Polycraft "&amp;[3]Enums!$A$125</f>
        <v xml:space="preserve">Polycraft </v>
      </c>
      <c r="AR1" s="109" t="str">
        <f xml:space="preserve"> Inventories!D1</f>
        <v>Inventory</v>
      </c>
      <c r="AS1" s="109" t="str">
        <f>'[2]Gripped Tools'!C1</f>
        <v>Gripped Tool</v>
      </c>
      <c r="AT1" s="109" t="str">
        <f>'[2]Pogo Sticks'!C1</f>
        <v>Pogo Stick</v>
      </c>
      <c r="AU1" s="109" t="str">
        <f>'[1]Custom Objects'!C1</f>
        <v>Custom Object</v>
      </c>
      <c r="AV1" s="109" t="str">
        <f>'[1]Internal Objects'!C1</f>
        <v>Internal Object</v>
      </c>
      <c r="AW1" s="109" t="str">
        <f>'[3]Items (MC)'!B1</f>
        <v>Minecraft Item</v>
      </c>
      <c r="AX1" s="109" t="str">
        <f>'[3]Blocks (MC)'!B1</f>
        <v>Minecraft Block</v>
      </c>
    </row>
    <row r="2" spans="1:50" x14ac:dyDescent="0.2">
      <c r="A2" s="102">
        <f>COUNTIF(C:AX,"??*")-COUNTIF(C1:AX1,"??*")</f>
        <v>4481</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'[2]Polycraft Armor'!$G2&amp;" "&amp;'[2]Polycraft Armor'!H2</f>
        <v>Rubber Shower Cap</v>
      </c>
      <c r="AJ2" s="105" t="str">
        <f>'[2]Polycraft Armor'!$G2&amp;" "&amp;'[2]Polycraft Armor'!I2</f>
        <v>Rubber Shirt</v>
      </c>
      <c r="AK2" s="105" t="str">
        <f>'[2]Polycraft Armor'!$G2&amp;" "&amp;'[2]Polycraft Armor'!J2</f>
        <v>Rubber Wading Pants</v>
      </c>
      <c r="AL2" s="105" t="str">
        <f>'[2]Polycraft Armor'!$G2&amp;" "&amp;'[2]Polycraft Armor'!K2</f>
        <v>Rubber Booties</v>
      </c>
      <c r="AM2" s="105" t="str">
        <f>'[2]Polycraft Tools'!$I2&amp;" "&amp;[3]Enums!$A$121</f>
        <v>Composite Steel Stainless Steel</v>
      </c>
      <c r="AN2" s="105" t="str">
        <f>'[2]Polycraft Tools'!$I2&amp;" "&amp;[3]Enums!$A$122</f>
        <v>Composite Steel Tungsten Carbide</v>
      </c>
      <c r="AO2" s="105" t="str">
        <f>'[2]Polycraft Tools'!$I2&amp;" "&amp;[3]Enums!$A$123</f>
        <v>Composite Steel Nichrome</v>
      </c>
      <c r="AP2" s="105" t="str">
        <f>'[2]Polycraft Tools'!$I2&amp;" "&amp;[3]Enums!$A$124</f>
        <v>Composite Steel Plastic</v>
      </c>
      <c r="AQ2" s="105" t="str">
        <f>'[2]Polycraft Tools'!$I2&amp;" "&amp;[3]Enums!$A$125</f>
        <v xml:space="preserve">Composite Steel </v>
      </c>
      <c r="AR2" s="105" t="str">
        <f>Inventories!$D$2</f>
        <v>Tree Tap</v>
      </c>
      <c r="AS2" s="105" t="str">
        <f>'[2]Gripped Tools'!$C$2</f>
        <v>Gripped Iron Shovel</v>
      </c>
      <c r="AT2" s="105" t="str">
        <f>'[2]Pogo Sticks'!$C$2</f>
        <v>Wooden Pogo Stick</v>
      </c>
      <c r="AU2" s="105" t="str">
        <f>'[1]Custom Objects'!$C$2</f>
        <v>Metal Screw</v>
      </c>
      <c r="AV2" s="109" t="str">
        <f>'[1]Internal Objects'!C2</f>
        <v>Oil</v>
      </c>
      <c r="AW2" s="105" t="str">
        <f>'[3]Items (MC)'!B2</f>
        <v>Iron Shovel</v>
      </c>
      <c r="AX2" s="105" t="str">
        <f>'[3]Blocks (MC)'!B2</f>
        <v>Air</v>
      </c>
    </row>
    <row r="3" spans="1:50" x14ac:dyDescent="0.2">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'[2]Polycraft Armor'!$G3&amp;" "&amp;'[2]Polycraft Armor'!H3</f>
        <v>Pleather Hat</v>
      </c>
      <c r="AJ3" s="105" t="str">
        <f>'[2]Polycraft Armor'!$G3&amp;" "&amp;'[2]Polycraft Armor'!I3</f>
        <v>Pleather Jacket</v>
      </c>
      <c r="AK3" s="105" t="str">
        <f>'[2]Polycraft Armor'!$G3&amp;" "&amp;'[2]Polycraft Armor'!J3</f>
        <v>Pleather Pants</v>
      </c>
      <c r="AL3" s="105" t="str">
        <f>'[2]Polycraft Armor'!$G3&amp;" "&amp;'[2]Polycraft Armor'!K3</f>
        <v>Pleather Shoes</v>
      </c>
      <c r="AM3" s="105" t="str">
        <f>'[2]Polycraft Tools'!$I3&amp;" "&amp;[3]Enums!$A$121</f>
        <v>Composite Stainless Steel Stainless Steel</v>
      </c>
      <c r="AN3" s="105" t="str">
        <f>'[2]Polycraft Tools'!$I3&amp;" "&amp;[3]Enums!$A$122</f>
        <v>Composite Stainless Steel Tungsten Carbide</v>
      </c>
      <c r="AO3" s="105" t="str">
        <f>'[2]Polycraft Tools'!$I3&amp;" "&amp;[3]Enums!$A$123</f>
        <v>Composite Stainless Steel Nichrome</v>
      </c>
      <c r="AP3" s="105" t="str">
        <f>'[2]Polycraft Tools'!$I3&amp;" "&amp;[3]Enums!$A$124</f>
        <v>Composite Stainless Steel Plastic</v>
      </c>
      <c r="AQ3" s="105" t="str">
        <f>'[2]Polycraft Tools'!$I3&amp;" "&amp;[3]Enums!$A$125</f>
        <v xml:space="preserve">Composite Stainless Steel </v>
      </c>
      <c r="AR3" s="105" t="str">
        <f>Inventories!$D$3</f>
        <v>Machining Mill</v>
      </c>
      <c r="AS3" s="105" t="str">
        <f>'[2]Gripped Tools'!$C$3</f>
        <v>Gripped Iron Pickaxe</v>
      </c>
      <c r="AT3" s="105" t="str">
        <f>'[2]Pogo Sticks'!$C$3</f>
        <v>Stone Pogo Stick</v>
      </c>
      <c r="AU3" s="105" t="str">
        <f>'[1]Custom Objects'!$C$3</f>
        <v>Bucket (Crude Oil)</v>
      </c>
      <c r="AV3" s="109" t="str">
        <f>'[1]Internal Objects'!C3</f>
        <v>Light</v>
      </c>
      <c r="AW3" s="105" t="str">
        <f>'[3]Items (MC)'!B3</f>
        <v>Iron Pickaxe</v>
      </c>
      <c r="AX3" s="105" t="str">
        <f>'[3]Blocks (MC)'!B3</f>
        <v>Stone</v>
      </c>
    </row>
    <row r="4" spans="1:50" x14ac:dyDescent="0.2">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'[2]Polycraft Armor'!$G4&amp;" "&amp;'[2]Polycraft Armor'!H4</f>
        <v>Water Resistant Cap</v>
      </c>
      <c r="AJ4" s="105" t="str">
        <f>'[2]Polycraft Armor'!$G4&amp;" "&amp;'[2]Polycraft Armor'!I4</f>
        <v>Water Resistant Vest</v>
      </c>
      <c r="AK4" s="105" t="str">
        <f>'[2]Polycraft Armor'!$G4&amp;" "&amp;'[2]Polycraft Armor'!J4</f>
        <v>Water Resistant Tool Belt</v>
      </c>
      <c r="AL4" s="105" t="str">
        <f>'[2]Polycraft Armor'!$G4&amp;" "&amp;'[2]Polycraft Armor'!K4</f>
        <v>Water Resistant Shoes</v>
      </c>
      <c r="AM4" s="105" t="str">
        <f>'[2]Polycraft Tools'!$I4&amp;" "&amp;[3]Enums!$A$121</f>
        <v>Composite Brass Stainless Steel</v>
      </c>
      <c r="AN4" s="105" t="str">
        <f>'[2]Polycraft Tools'!$I4&amp;" "&amp;[3]Enums!$A$122</f>
        <v>Composite Brass Tungsten Carbide</v>
      </c>
      <c r="AO4" s="105" t="str">
        <f>'[2]Polycraft Tools'!$I4&amp;" "&amp;[3]Enums!$A$123</f>
        <v>Composite Brass Nichrome</v>
      </c>
      <c r="AP4" s="105" t="str">
        <f>'[2]Polycraft Tools'!$I4&amp;" "&amp;[3]Enums!$A$124</f>
        <v>Composite Brass Plastic</v>
      </c>
      <c r="AQ4" s="105" t="str">
        <f>'[2]Polycraft Tools'!$I4&amp;" "&amp;[3]Enums!$A$125</f>
        <v xml:space="preserve">Composite Brass </v>
      </c>
      <c r="AR4" s="105" t="str">
        <f>Inventories!$D$4</f>
        <v>Extruder</v>
      </c>
      <c r="AS4" s="105" t="str">
        <f>'[2]Gripped Tools'!$C$4</f>
        <v>Gripped Iron Axe</v>
      </c>
      <c r="AT4" s="105" t="str">
        <f>'[2]Pogo Sticks'!$C$4</f>
        <v>Iron Pogo Stick</v>
      </c>
      <c r="AU4" s="105" t="str">
        <f>'[1]Custom Objects'!$C$4</f>
        <v>Flame Tosser</v>
      </c>
      <c r="AV4" s="109" t="str">
        <f>'[1]Internal Objects'!C4</f>
        <v>BedrockOil</v>
      </c>
      <c r="AW4" s="105" t="str">
        <f>'[3]Items (MC)'!B4</f>
        <v>Iron Axe</v>
      </c>
      <c r="AX4" s="105" t="str">
        <f>'[3]Blocks (MC)'!B4</f>
        <v>Grass</v>
      </c>
    </row>
    <row r="5" spans="1:50" x14ac:dyDescent="0.2">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'[2]Polycraft Armor'!$G5&amp;" "&amp;'[2]Polycraft Armor'!H5</f>
        <v>Kevlar Helmet</v>
      </c>
      <c r="AJ5" s="105" t="str">
        <f>'[2]Polycraft Armor'!$G5&amp;" "&amp;'[2]Polycraft Armor'!I5</f>
        <v>Kevlar Vest</v>
      </c>
      <c r="AK5" s="105" t="str">
        <f>'[2]Polycraft Armor'!$G5&amp;" "&amp;'[2]Polycraft Armor'!J5</f>
        <v>Kevlar Pants</v>
      </c>
      <c r="AL5" s="105" t="str">
        <f>'[2]Polycraft Armor'!$G5&amp;" "&amp;'[2]Polycraft Armor'!K5</f>
        <v>Kevlar Shoes</v>
      </c>
      <c r="AM5" s="105" t="str">
        <f>'[2]Polycraft Tools'!$I5&amp;" "&amp;[3]Enums!$A$121</f>
        <v>Composite Bronze Stainless Steel</v>
      </c>
      <c r="AN5" s="105" t="str">
        <f>'[2]Polycraft Tools'!$I5&amp;" "&amp;[3]Enums!$A$122</f>
        <v>Composite Bronze Tungsten Carbide</v>
      </c>
      <c r="AO5" s="105" t="str">
        <f>'[2]Polycraft Tools'!$I5&amp;" "&amp;[3]Enums!$A$123</f>
        <v>Composite Bronze Nichrome</v>
      </c>
      <c r="AP5" s="105" t="str">
        <f>'[2]Polycraft Tools'!$I5&amp;" "&amp;[3]Enums!$A$124</f>
        <v>Composite Bronze Plastic</v>
      </c>
      <c r="AQ5" s="105" t="str">
        <f>'[2]Polycraft Tools'!$I5&amp;" "&amp;[3]Enums!$A$125</f>
        <v xml:space="preserve">Composite Bronze </v>
      </c>
      <c r="AR5" s="105" t="str">
        <f>Inventories!$D$5</f>
        <v>Injection Molder</v>
      </c>
      <c r="AS5" s="105" t="str">
        <f>'[2]Gripped Tools'!$C$5</f>
        <v>Gripped Iron Sword</v>
      </c>
      <c r="AT5" s="105" t="str">
        <f>'[2]Pogo Sticks'!$C$5</f>
        <v>Golden Pogo Stick</v>
      </c>
      <c r="AU5" s="105" t="str">
        <f>'[1]Custom Objects'!$C$5</f>
        <v>Flame Chucker</v>
      </c>
      <c r="AV5" s="109" t="str">
        <f>'[1]Internal Objects'!C5</f>
        <v>BlockPipe</v>
      </c>
      <c r="AW5" s="105" t="str">
        <f>'[3]Items (MC)'!B5</f>
        <v>Flint And Steel</v>
      </c>
      <c r="AX5" s="105" t="str">
        <f>'[3]Blocks (MC)'!B5</f>
        <v>Dirt</v>
      </c>
    </row>
    <row r="6" spans="1:50" x14ac:dyDescent="0.2">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'[2]Polycraft Armor'!$G6&amp;" "&amp;'[2]Polycraft Armor'!H6</f>
        <v>Sparkling Headgear</v>
      </c>
      <c r="AJ6" s="105" t="str">
        <f>'[2]Polycraft Armor'!$G6&amp;" "&amp;'[2]Polycraft Armor'!I6</f>
        <v>Sparkling Chestplate</v>
      </c>
      <c r="AK6" s="105" t="str">
        <f>'[2]Polycraft Armor'!$G6&amp;" "&amp;'[2]Polycraft Armor'!J6</f>
        <v>Sparkling Pants</v>
      </c>
      <c r="AL6" s="105" t="str">
        <f>'[2]Polycraft Armor'!$G6&amp;" "&amp;'[2]Polycraft Armor'!K6</f>
        <v>Sparkling Shoes</v>
      </c>
      <c r="AM6" s="105" t="str">
        <f>'[2]Polycraft Tools'!$I6&amp;" "&amp;[3]Enums!$A$121</f>
        <v>Composite Tungsten Carbide Stainless Steel</v>
      </c>
      <c r="AN6" s="105" t="str">
        <f>'[2]Polycraft Tools'!$I6&amp;" "&amp;[3]Enums!$A$122</f>
        <v>Composite Tungsten Carbide Tungsten Carbide</v>
      </c>
      <c r="AO6" s="105" t="str">
        <f>'[2]Polycraft Tools'!$I6&amp;" "&amp;[3]Enums!$A$123</f>
        <v>Composite Tungsten Carbide Nichrome</v>
      </c>
      <c r="AP6" s="105" t="str">
        <f>'[2]Polycraft Tools'!$I6&amp;" "&amp;[3]Enums!$A$124</f>
        <v>Composite Tungsten Carbide Plastic</v>
      </c>
      <c r="AQ6" s="105" t="str">
        <f>'[2]Polycraft Tools'!$I6&amp;" "&amp;[3]Enums!$A$125</f>
        <v xml:space="preserve">Composite Tungsten Carbide </v>
      </c>
      <c r="AR6" s="105" t="str">
        <f>Inventories!$D$6</f>
        <v>Steam Cracker</v>
      </c>
      <c r="AS6" s="105" t="str">
        <f>'[2]Gripped Tools'!$C$6</f>
        <v>Gripped Wooden Sword</v>
      </c>
      <c r="AT6" s="105" t="str">
        <f>'[2]Pogo Sticks'!$C$6</f>
        <v>Diamond Pogo Stick</v>
      </c>
      <c r="AU6" s="105" t="str">
        <f>'[1]Custom Objects'!$C$6</f>
        <v>Flame Hurler</v>
      </c>
      <c r="AV6" s="109" t="str">
        <f>'[1]Internal Objects'!C6</f>
        <v>BlockCollision</v>
      </c>
      <c r="AW6" s="105" t="str">
        <f>'[3]Items (MC)'!B6</f>
        <v>Apple</v>
      </c>
      <c r="AX6" s="105" t="str">
        <f>'[3]Blocks (MC)'!B6</f>
        <v>Cobblestone</v>
      </c>
    </row>
    <row r="7" spans="1:50" x14ac:dyDescent="0.2">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Bag (Carbon Fiber)</v>
      </c>
      <c r="W7" s="106" t="str">
        <f>[2]Pellets!G7</f>
        <v>Sack (Carbon Fiber)</v>
      </c>
      <c r="X7" s="106" t="str">
        <f>[2]Pellets!H7</f>
        <v>Powder Keg (Carbon Fiber)</v>
      </c>
      <c r="Y7" s="106" t="str">
        <f>[2]Pellets!I7</f>
        <v>Chemical Silo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'[2]Polycraft Armor'!$G7&amp;" "&amp;'[2]Polycraft Armor'!H7</f>
        <v>Titan Head</v>
      </c>
      <c r="AJ7" s="105" t="str">
        <f>'[2]Polycraft Armor'!$G7&amp;" "&amp;'[2]Polycraft Armor'!I7</f>
        <v>Titan Body</v>
      </c>
      <c r="AK7" s="105" t="str">
        <f>'[2]Polycraft Armor'!$G7&amp;" "&amp;'[2]Polycraft Armor'!J7</f>
        <v>Titan Legs</v>
      </c>
      <c r="AL7" s="105" t="str">
        <f>'[2]Polycraft Armor'!$G7&amp;" "&amp;'[2]Polycraft Armor'!K7</f>
        <v>Titan Feet</v>
      </c>
      <c r="AM7" s="105" t="str">
        <f>'[2]Polycraft Tools'!$I7&amp;" "&amp;[3]Enums!$A$121</f>
        <v>Composite Nichrome Stainless Steel</v>
      </c>
      <c r="AN7" s="105" t="str">
        <f>'[2]Polycraft Tools'!$I7&amp;" "&amp;[3]Enums!$A$122</f>
        <v>Composite Nichrome Tungsten Carbide</v>
      </c>
      <c r="AO7" s="105" t="str">
        <f>'[2]Polycraft Tools'!$I7&amp;" "&amp;[3]Enums!$A$123</f>
        <v>Composite Nichrome Nichrome</v>
      </c>
      <c r="AP7" s="105" t="str">
        <f>'[2]Polycraft Tools'!$I7&amp;" "&amp;[3]Enums!$A$124</f>
        <v>Composite Nichrome Plastic</v>
      </c>
      <c r="AQ7" s="105" t="str">
        <f>'[2]Polycraft Tools'!$I7&amp;" "&amp;[3]Enums!$A$125</f>
        <v xml:space="preserve">Composite Nichrome </v>
      </c>
      <c r="AR7" s="105" t="str">
        <f>Inventories!$D$7</f>
        <v>Distillation Column</v>
      </c>
      <c r="AS7" s="105" t="str">
        <f>'[2]Gripped Tools'!$C$7</f>
        <v>Gripped Wooden Shovel</v>
      </c>
      <c r="AT7" s="105" t="str">
        <f>'[2]Pogo Sticks'!$C$7</f>
        <v>Magic Pogo Stick</v>
      </c>
      <c r="AU7" s="105" t="str">
        <f>'[1]Custom Objects'!$C$7</f>
        <v>Flame Thrower</v>
      </c>
      <c r="AV7" s="109">
        <f>'[1]Internal Objects'!C7</f>
        <v>0</v>
      </c>
      <c r="AW7" s="105" t="str">
        <f>'[3]Items (MC)'!B7</f>
        <v>Bow</v>
      </c>
      <c r="AX7" s="105" t="str">
        <f>'[3]Blocks (MC)'!B7</f>
        <v>Planks</v>
      </c>
    </row>
    <row r="8" spans="1:50" x14ac:dyDescent="0.2">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'[2]Polycraft Armor'!$G8&amp;" "&amp;'[2]Polycraft Armor'!H8</f>
        <v>Mangy Toupee</v>
      </c>
      <c r="AJ8" s="105" t="str">
        <f>'[2]Polycraft Armor'!$G8&amp;" "&amp;'[2]Polycraft Armor'!I8</f>
        <v>Mangy Coat</v>
      </c>
      <c r="AK8" s="105" t="str">
        <f>'[2]Polycraft Armor'!$G8&amp;" "&amp;'[2]Polycraft Armor'!J8</f>
        <v>Mangy Bellbottoms</v>
      </c>
      <c r="AL8" s="105" t="str">
        <f>'[2]Polycraft Armor'!$G8&amp;" "&amp;'[2]Polycraft Armor'!K8</f>
        <v>Mangy Feet</v>
      </c>
      <c r="AM8" s="105" t="str">
        <f>'[2]Polycraft Tools'!$I8&amp;" "&amp;[3]Enums!$A$121</f>
        <v>Composite Antimony-Lead Stainless Steel</v>
      </c>
      <c r="AN8" s="105" t="str">
        <f>'[2]Polycraft Tools'!$I8&amp;" "&amp;[3]Enums!$A$122</f>
        <v>Composite Antimony-Lead Tungsten Carbide</v>
      </c>
      <c r="AO8" s="105" t="str">
        <f>'[2]Polycraft Tools'!$I8&amp;" "&amp;[3]Enums!$A$123</f>
        <v>Composite Antimony-Lead Nichrome</v>
      </c>
      <c r="AP8" s="105" t="str">
        <f>'[2]Polycraft Tools'!$I8&amp;" "&amp;[3]Enums!$A$124</f>
        <v>Composite Antimony-Lead Plastic</v>
      </c>
      <c r="AQ8" s="105" t="str">
        <f>'[2]Polycraft Tools'!$I8&amp;" "&amp;[3]Enums!$A$125</f>
        <v xml:space="preserve">Composite Antimony-Lead </v>
      </c>
      <c r="AR8" s="105" t="str">
        <f>Inventories!$D$8</f>
        <v>Industrial Oven</v>
      </c>
      <c r="AS8" s="105" t="str">
        <f>'[2]Gripped Tools'!$C$8</f>
        <v>Gripped Wooden Pickaxe</v>
      </c>
      <c r="AT8" s="105" t="str">
        <f>'[2]Pogo Sticks'!$C$8</f>
        <v>Gripped Wooden Pogo Stick</v>
      </c>
      <c r="AU8" s="105" t="str">
        <f>'[1]Custom Objects'!$C$8</f>
        <v>Flashlight</v>
      </c>
      <c r="AV8" s="109">
        <f>'[1]Internal Objects'!C8</f>
        <v>0</v>
      </c>
      <c r="AW8" s="105" t="str">
        <f>'[3]Items (MC)'!B8</f>
        <v>Arrow</v>
      </c>
      <c r="AX8" s="105" t="str">
        <f>'[3]Blocks (MC)'!B8</f>
        <v>Sapling</v>
      </c>
    </row>
    <row r="9" spans="1:50" x14ac:dyDescent="0.2">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'[2]Polycraft Armor'!$G9&amp;" "&amp;'[2]Polycraft Armor'!H9</f>
        <v>Blue Steel Helmet</v>
      </c>
      <c r="AJ9" s="105" t="str">
        <f>'[2]Polycraft Armor'!$G9&amp;" "&amp;'[2]Polycraft Armor'!I9</f>
        <v>Blue Steel Cuirass</v>
      </c>
      <c r="AK9" s="105" t="str">
        <f>'[2]Polycraft Armor'!$G9&amp;" "&amp;'[2]Polycraft Armor'!J9</f>
        <v>Blue Steel Shins</v>
      </c>
      <c r="AL9" s="105" t="str">
        <f>'[2]Polycraft Armor'!$G9&amp;" "&amp;'[2]Polycraft Armor'!K9</f>
        <v>Blue Steel Boots</v>
      </c>
      <c r="AM9" s="105" t="str">
        <f>'[2]Polycraft Tools'!$I9&amp;" "&amp;[3]Enums!$A$121</f>
        <v>Engineered Steel Stainless Steel</v>
      </c>
      <c r="AN9" s="105" t="str">
        <f>'[2]Polycraft Tools'!$I9&amp;" "&amp;[3]Enums!$A$122</f>
        <v>Engineered Steel Tungsten Carbide</v>
      </c>
      <c r="AO9" s="105" t="str">
        <f>'[2]Polycraft Tools'!$I9&amp;" "&amp;[3]Enums!$A$123</f>
        <v>Engineered Steel Nichrome</v>
      </c>
      <c r="AP9" s="105" t="str">
        <f>'[2]Polycraft Tools'!$I9&amp;" "&amp;[3]Enums!$A$124</f>
        <v>Engineered Steel Plastic</v>
      </c>
      <c r="AQ9" s="105" t="str">
        <f>'[2]Polycraft Tools'!$I9&amp;" "&amp;[3]Enums!$A$125</f>
        <v xml:space="preserve">Engineered Steel </v>
      </c>
      <c r="AR9" s="105" t="str">
        <f>Inventories!$D9</f>
        <v>Flood Light</v>
      </c>
      <c r="AS9" s="105" t="str">
        <f>'[2]Gripped Tools'!$C$9</f>
        <v>Gripped Wooden Axe</v>
      </c>
      <c r="AT9" s="105" t="str">
        <f>'[2]Pogo Sticks'!$C$9</f>
        <v>Gripped Stone Pogo Stick</v>
      </c>
      <c r="AU9" s="105" t="str">
        <f>'[1]Custom Objects'!$C9</f>
        <v>Jet Pack (Beginner)</v>
      </c>
      <c r="AV9" s="109">
        <f>'[1]Internal Objects'!C9</f>
        <v>0</v>
      </c>
      <c r="AW9" s="105" t="str">
        <f>'[3]Items (MC)'!B9</f>
        <v>Coal</v>
      </c>
      <c r="AX9" s="105" t="str">
        <f>'[3]Blocks (MC)'!B9</f>
        <v>Bedrock</v>
      </c>
    </row>
    <row r="10" spans="1:50" x14ac:dyDescent="0.2">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'[2]Polycraft Armor'!$G10&amp;" "&amp;'[2]Polycraft Armor'!H10</f>
        <v>Jeffersonian Wig</v>
      </c>
      <c r="AJ10" s="105" t="str">
        <f>'[2]Polycraft Armor'!$G10&amp;" "&amp;'[2]Polycraft Armor'!I10</f>
        <v>Jeffersonian Culet</v>
      </c>
      <c r="AK10" s="105" t="str">
        <f>'[2]Polycraft Armor'!$G10&amp;" "&amp;'[2]Polycraft Armor'!J10</f>
        <v>Jeffersonian Knickers</v>
      </c>
      <c r="AL10" s="105" t="str">
        <f>'[2]Polycraft Armor'!$G10&amp;" "&amp;'[2]Polycraft Armor'!K10</f>
        <v>Jeffersonian Sabaton a la Poulaine</v>
      </c>
      <c r="AM10" s="105" t="str">
        <f>'[2]Polycraft Tools'!$I10&amp;" "&amp;[3]Enums!$A$121</f>
        <v>Engineered Stainless Steel Stainless Steel</v>
      </c>
      <c r="AN10" s="105" t="str">
        <f>'[2]Polycraft Tools'!$I10&amp;" "&amp;[3]Enums!$A$122</f>
        <v>Engineered Stainless Steel Tungsten Carbide</v>
      </c>
      <c r="AO10" s="105" t="str">
        <f>'[2]Polycraft Tools'!$I10&amp;" "&amp;[3]Enums!$A$123</f>
        <v>Engineered Stainless Steel Nichrome</v>
      </c>
      <c r="AP10" s="105" t="str">
        <f>'[2]Polycraft Tools'!$I10&amp;" "&amp;[3]Enums!$A$124</f>
        <v>Engineered Stainless Steel Plastic</v>
      </c>
      <c r="AQ10" s="105" t="str">
        <f>'[2]Polycraft Tools'!$I10&amp;" "&amp;[3]Enums!$A$125</f>
        <v xml:space="preserve">Engineered Stainless Steel </v>
      </c>
      <c r="AR10" s="105" t="str">
        <f>Inventories!$D10</f>
        <v>Chemical Processor</v>
      </c>
      <c r="AS10" s="105" t="str">
        <f>'[2]Gripped Tools'!$C$10</f>
        <v>Gripped Stone Sword</v>
      </c>
      <c r="AT10" s="105" t="str">
        <f>'[2]Pogo Sticks'!$C$10</f>
        <v>Gripped Iron Pogo Stick</v>
      </c>
      <c r="AU10" s="105" t="str">
        <f>'[1]Custom Objects'!$C10</f>
        <v>Parachute</v>
      </c>
      <c r="AV10" s="109">
        <f>'[1]Internal Objects'!C10</f>
        <v>0</v>
      </c>
      <c r="AW10" s="105" t="str">
        <f>'[3]Items (MC)'!B10</f>
        <v>Diamond</v>
      </c>
      <c r="AX10" s="105" t="str">
        <f>'[3]Blocks (MC)'!B10</f>
        <v>Flowing Water</v>
      </c>
    </row>
    <row r="11" spans="1:50" ht="13.5" thickBot="1" x14ac:dyDescent="0.25">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9">
        <f>[2]Electronics!E11</f>
        <v>0</v>
      </c>
      <c r="AI11" s="105" t="str">
        <f>'[2]Polycraft Armor'!$G11&amp;" "&amp;'[2]Polycraft Armor'!H11</f>
        <v>Copper Cap</v>
      </c>
      <c r="AJ11" s="105" t="str">
        <f>'[2]Polycraft Armor'!$G11&amp;" "&amp;'[2]Polycraft Armor'!I11</f>
        <v>Copper Culet</v>
      </c>
      <c r="AK11" s="105" t="str">
        <f>'[2]Polycraft Armor'!$G11&amp;" "&amp;'[2]Polycraft Armor'!J11</f>
        <v>Copper Cuisse</v>
      </c>
      <c r="AL11" s="105" t="str">
        <f>'[2]Polycraft Armor'!$G11&amp;" "&amp;'[2]Polycraft Armor'!K11</f>
        <v>Copper Boots</v>
      </c>
      <c r="AM11" s="105" t="str">
        <f>'[2]Polycraft Tools'!$I11&amp;" "&amp;[3]Enums!$A$121</f>
        <v>Engineered Brass Stainless Steel</v>
      </c>
      <c r="AN11" s="105" t="str">
        <f>'[2]Polycraft Tools'!$I11&amp;" "&amp;[3]Enums!$A$122</f>
        <v>Engineered Brass Tungsten Carbide</v>
      </c>
      <c r="AO11" s="105" t="str">
        <f>'[2]Polycraft Tools'!$I11&amp;" "&amp;[3]Enums!$A$123</f>
        <v>Engineered Brass Nichrome</v>
      </c>
      <c r="AP11" s="105" t="str">
        <f>'[2]Polycraft Tools'!$I11&amp;" "&amp;[3]Enums!$A$124</f>
        <v>Engineered Brass Plastic</v>
      </c>
      <c r="AQ11" s="105" t="str">
        <f>'[2]Polycraft Tools'!$I11&amp;" "&amp;[3]Enums!$A$125</f>
        <v xml:space="preserve">Engineered Brass </v>
      </c>
      <c r="AR11" s="105" t="str">
        <f>Inventories!$D11</f>
        <v>Oil Derrick</v>
      </c>
      <c r="AS11" s="105" t="str">
        <f>'[2]Gripped Tools'!$C$11</f>
        <v>Gripped Stone Shovel</v>
      </c>
      <c r="AT11" s="105" t="str">
        <f>'[2]Pogo Sticks'!$C$11</f>
        <v>Gripped Golden Pogo Stick</v>
      </c>
      <c r="AU11" s="105" t="str">
        <f>'[1]Custom Objects'!$C$11</f>
        <v>Laser</v>
      </c>
      <c r="AV11" s="109">
        <f>'[1]Internal Objects'!C11</f>
        <v>0</v>
      </c>
      <c r="AW11" s="105" t="str">
        <f>'[3]Items (MC)'!B11</f>
        <v>Iron Ingot</v>
      </c>
      <c r="AX11" s="105" t="str">
        <f>'[3]Blocks (MC)'!B11</f>
        <v>Water</v>
      </c>
    </row>
    <row r="12" spans="1:50" ht="13.5" thickBot="1" x14ac:dyDescent="0.25">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Metal Die (Pipe Segment)</v>
      </c>
      <c r="AE12" s="105" t="str">
        <f>'[2]Molded Items'!$C$24</f>
        <v>Tether (Natural Rubber)</v>
      </c>
      <c r="AF12" s="105" t="str">
        <f>[2]Masks!C12</f>
        <v>Mask (Processor)[PR Through Vias]</v>
      </c>
      <c r="AG12" s="105" t="str">
        <f>[2]Wafers!H13</f>
        <v>Wafer (Processor) [5 of 8]</v>
      </c>
      <c r="AH12" s="109">
        <f>[2]Electronics!E12</f>
        <v>0</v>
      </c>
      <c r="AI12" s="105" t="str">
        <f>'[2]Polycraft Armor'!$G12&amp;" "&amp;'[2]Polycraft Armor'!H12</f>
        <v>Zinc-Plated Helmet</v>
      </c>
      <c r="AJ12" s="105" t="str">
        <f>'[2]Polycraft Armor'!$G12&amp;" "&amp;'[2]Polycraft Armor'!I12</f>
        <v>Zinc-Plated Plackart</v>
      </c>
      <c r="AK12" s="105" t="str">
        <f>'[2]Polycraft Armor'!$G12&amp;" "&amp;'[2]Polycraft Armor'!J12</f>
        <v>Zinc-Plated Chausses</v>
      </c>
      <c r="AL12" s="105" t="str">
        <f>'[2]Polycraft Armor'!$G12&amp;" "&amp;'[2]Polycraft Armor'!K12</f>
        <v>Zinc-Plated Sabatons</v>
      </c>
      <c r="AM12" s="105" t="str">
        <f>'[2]Polycraft Tools'!$I12&amp;" "&amp;[3]Enums!$A$121</f>
        <v>Engineered Bronze Stainless Steel</v>
      </c>
      <c r="AN12" s="105" t="str">
        <f>'[2]Polycraft Tools'!$I12&amp;" "&amp;[3]Enums!$A$122</f>
        <v>Engineered Bronze Tungsten Carbide</v>
      </c>
      <c r="AO12" s="105" t="str">
        <f>'[2]Polycraft Tools'!$I12&amp;" "&amp;[3]Enums!$A$123</f>
        <v>Engineered Bronze Nichrome</v>
      </c>
      <c r="AP12" s="105" t="str">
        <f>'[2]Polycraft Tools'!$I12&amp;" "&amp;[3]Enums!$A$124</f>
        <v>Engineered Bronze Plastic</v>
      </c>
      <c r="AQ12" s="105" t="str">
        <f>'[2]Polycraft Tools'!$I12&amp;" "&amp;[3]Enums!$A$125</f>
        <v xml:space="preserve">Engineered Bronze </v>
      </c>
      <c r="AR12" s="105" t="str">
        <f>Inventories!$D12</f>
        <v>Plastic Chest</v>
      </c>
      <c r="AS12" s="105" t="str">
        <f>'[2]Gripped Tools'!$C$12</f>
        <v>Gripped Stone Pickaxe</v>
      </c>
      <c r="AT12" s="105" t="str">
        <f>'[2]Pogo Sticks'!$C12</f>
        <v>Gripped Diamond Pogo Stick</v>
      </c>
      <c r="AU12" s="105" t="str">
        <f>'[1]Custom Objects'!$C$12</f>
        <v>Phase Shifter</v>
      </c>
      <c r="AV12" s="109">
        <f>'[1]Internal Objects'!C12</f>
        <v>0</v>
      </c>
      <c r="AW12" s="105" t="str">
        <f>'[3]Items (MC)'!B12</f>
        <v>Gold Ingot</v>
      </c>
      <c r="AX12" s="105" t="str">
        <f>'[3]Blocks (MC)'!B12</f>
        <v>Flowing Lava</v>
      </c>
    </row>
    <row r="13" spans="1:50" x14ac:dyDescent="0.2">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9">
        <f>[2]Electronics!E13</f>
        <v>0</v>
      </c>
      <c r="AI13" s="105" t="str">
        <f>'[2]Polycraft Armor'!$G13&amp;" "&amp;'[2]Polycraft Armor'!H13</f>
        <v>Palladin Helm</v>
      </c>
      <c r="AJ13" s="105" t="str">
        <f>'[2]Polycraft Armor'!$G13&amp;" "&amp;'[2]Polycraft Armor'!I13</f>
        <v>Palladin Cuirass</v>
      </c>
      <c r="AK13" s="105" t="str">
        <f>'[2]Polycraft Armor'!$G13&amp;" "&amp;'[2]Polycraft Armor'!J13</f>
        <v>Palladin Poleyn</v>
      </c>
      <c r="AL13" s="105" t="str">
        <f>'[2]Polycraft Armor'!$G13&amp;" "&amp;'[2]Polycraft Armor'!K13</f>
        <v>Palladin Treadsoles</v>
      </c>
      <c r="AM13" s="105" t="str">
        <f>'[2]Polycraft Tools'!$I13&amp;" "&amp;[3]Enums!$A$121</f>
        <v>Engineered Tungsten Carbide Stainless Steel</v>
      </c>
      <c r="AN13" s="105" t="str">
        <f>'[2]Polycraft Tools'!$I13&amp;" "&amp;[3]Enums!$A$122</f>
        <v>Engineered Tungsten Carbide Tungsten Carbide</v>
      </c>
      <c r="AO13" s="105" t="str">
        <f>'[2]Polycraft Tools'!$I13&amp;" "&amp;[3]Enums!$A$123</f>
        <v>Engineered Tungsten Carbide Nichrome</v>
      </c>
      <c r="AP13" s="105" t="str">
        <f>'[2]Polycraft Tools'!$I13&amp;" "&amp;[3]Enums!$A$124</f>
        <v>Engineered Tungsten Carbide Plastic</v>
      </c>
      <c r="AQ13" s="105" t="str">
        <f>'[2]Polycraft Tools'!$I13&amp;" "&amp;[3]Enums!$A$125</f>
        <v xml:space="preserve">Engineered Tungsten Carbide </v>
      </c>
      <c r="AR13" s="105" t="str">
        <f>Inventories!$D13</f>
        <v>Wine Press</v>
      </c>
      <c r="AS13" s="105" t="str">
        <f>'[2]Gripped Tools'!$C$13</f>
        <v>Gripped Stone Axe</v>
      </c>
      <c r="AT13" s="105">
        <f>'[2]Pogo Sticks'!$C13</f>
        <v>0</v>
      </c>
      <c r="AU13" s="105" t="str">
        <f>'[1]Custom Objects'!$C$13</f>
        <v>Scuba Tank (Beginner)</v>
      </c>
      <c r="AV13" s="109">
        <f>'[1]Internal Objects'!C13</f>
        <v>0</v>
      </c>
      <c r="AW13" s="105" t="str">
        <f>'[3]Items (MC)'!B13</f>
        <v>Iron Sword</v>
      </c>
      <c r="AX13" s="105" t="str">
        <f>'[3]Blocks (MC)'!B13</f>
        <v>Lava</v>
      </c>
    </row>
    <row r="14" spans="1:50" x14ac:dyDescent="0.2">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9">
        <f>[2]Electronics!E14</f>
        <v>0</v>
      </c>
      <c r="AI14" s="105" t="str">
        <f>'[2]Polycraft Armor'!$G14&amp;" "&amp;'[2]Polycraft Armor'!H14</f>
        <v>Silver Sallet</v>
      </c>
      <c r="AJ14" s="105" t="str">
        <f>'[2]Polycraft Armor'!$G14&amp;" "&amp;'[2]Polycraft Armor'!I14</f>
        <v>Silver Bevor</v>
      </c>
      <c r="AK14" s="105" t="str">
        <f>'[2]Polycraft Armor'!$G14&amp;" "&amp;'[2]Polycraft Armor'!J14</f>
        <v>Silver Schynbalds</v>
      </c>
      <c r="AL14" s="105" t="str">
        <f>'[2]Polycraft Armor'!$G14&amp;" "&amp;'[2]Polycraft Armor'!K14</f>
        <v>Silver Sabatons</v>
      </c>
      <c r="AM14" s="105" t="str">
        <f>'[2]Polycraft Tools'!$I14&amp;" "&amp;[3]Enums!$A$121</f>
        <v>Engineered Nichrome Stainless Steel</v>
      </c>
      <c r="AN14" s="105" t="str">
        <f>'[2]Polycraft Tools'!$I14&amp;" "&amp;[3]Enums!$A$122</f>
        <v>Engineered Nichrome Tungsten Carbide</v>
      </c>
      <c r="AO14" s="105" t="str">
        <f>'[2]Polycraft Tools'!$I14&amp;" "&amp;[3]Enums!$A$123</f>
        <v>Engineered Nichrome Nichrome</v>
      </c>
      <c r="AP14" s="105" t="str">
        <f>'[2]Polycraft Tools'!$I14&amp;" "&amp;[3]Enums!$A$124</f>
        <v>Engineered Nichrome Plastic</v>
      </c>
      <c r="AQ14" s="105" t="str">
        <f>'[2]Polycraft Tools'!$I14&amp;" "&amp;[3]Enums!$A$125</f>
        <v xml:space="preserve">Engineered Nichrome </v>
      </c>
      <c r="AR14" s="105" t="str">
        <f>Inventories!$D14</f>
        <v>Spotlight</v>
      </c>
      <c r="AS14" s="105" t="str">
        <f>'[2]Gripped Tools'!$C$14</f>
        <v>Gripped Diamond Sword</v>
      </c>
      <c r="AT14" s="105">
        <f>'[2]Pogo Sticks'!$C14</f>
        <v>0</v>
      </c>
      <c r="AU14" s="105" t="str">
        <f>'[1]Custom Objects'!$C$14</f>
        <v>Scuba Tank (Intermediate)</v>
      </c>
      <c r="AV14" s="109">
        <f>'[1]Internal Objects'!C14</f>
        <v>0</v>
      </c>
      <c r="AW14" s="105" t="str">
        <f>'[3]Items (MC)'!B14</f>
        <v>Wooden Sword</v>
      </c>
      <c r="AX14" s="105" t="str">
        <f>'[3]Blocks (MC)'!B14</f>
        <v>Sand</v>
      </c>
    </row>
    <row r="15" spans="1:50" x14ac:dyDescent="0.2">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9">
        <f>[2]Electronics!E15</f>
        <v>0</v>
      </c>
      <c r="AI15" s="105" t="str">
        <f>'[2]Polycraft Armor'!$G15&amp;" "&amp;'[2]Polycraft Armor'!H15</f>
        <v>SuperB Barbute</v>
      </c>
      <c r="AJ15" s="105" t="str">
        <f>'[2]Polycraft Armor'!$G15&amp;" "&amp;'[2]Polycraft Armor'!I15</f>
        <v>SuperB Chestplate</v>
      </c>
      <c r="AK15" s="105" t="str">
        <f>'[2]Polycraft Armor'!$G15&amp;" "&amp;'[2]Polycraft Armor'!J15</f>
        <v>SuperB Lames</v>
      </c>
      <c r="AL15" s="105" t="str">
        <f>'[2]Polycraft Armor'!$G15&amp;" "&amp;'[2]Polycraft Armor'!K15</f>
        <v>SuperB Batts</v>
      </c>
      <c r="AM15" s="105" t="str">
        <f>'[2]Polycraft Tools'!$I15&amp;" "&amp;[3]Enums!$A$121</f>
        <v>Engineered Antimony-Lead Stainless Steel</v>
      </c>
      <c r="AN15" s="105" t="str">
        <f>'[2]Polycraft Tools'!$I15&amp;" "&amp;[3]Enums!$A$122</f>
        <v>Engineered Antimony-Lead Tungsten Carbide</v>
      </c>
      <c r="AO15" s="105" t="str">
        <f>'[2]Polycraft Tools'!$I15&amp;" "&amp;[3]Enums!$A$123</f>
        <v>Engineered Antimony-Lead Nichrome</v>
      </c>
      <c r="AP15" s="105" t="str">
        <f>'[2]Polycraft Tools'!$I15&amp;" "&amp;[3]Enums!$A$124</f>
        <v>Engineered Antimony-Lead Plastic</v>
      </c>
      <c r="AQ15" s="105" t="str">
        <f>'[2]Polycraft Tools'!$I15&amp;" "&amp;[3]Enums!$A$125</f>
        <v xml:space="preserve">Engineered Antimony-Lead </v>
      </c>
      <c r="AR15" s="105" t="str">
        <f>Inventories!$D15</f>
        <v>Merox Treatment Unit</v>
      </c>
      <c r="AS15" s="105" t="str">
        <f>'[2]Gripped Tools'!$C$15</f>
        <v>Gripped Diamond Shovel</v>
      </c>
      <c r="AT15" s="105">
        <f>'[2]Pogo Sticks'!$C15</f>
        <v>0</v>
      </c>
      <c r="AU15" s="105" t="str">
        <f>'[1]Custom Objects'!$C$15</f>
        <v>Scuba Tank (Advanced)</v>
      </c>
      <c r="AV15" s="109">
        <f>'[1]Internal Objects'!C15</f>
        <v>0</v>
      </c>
      <c r="AW15" s="105" t="str">
        <f>'[3]Items (MC)'!B15</f>
        <v>Wooden Shovel</v>
      </c>
      <c r="AX15" s="105" t="str">
        <f>'[3]Blocks (MC)'!B15</f>
        <v>Gravel</v>
      </c>
    </row>
    <row r="16" spans="1:50" x14ac:dyDescent="0.2">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9">
        <f>[2]Electronics!E16</f>
        <v>0</v>
      </c>
      <c r="AI16" s="105" t="str">
        <f>'[2]Polycraft Armor'!$G16&amp;" "&amp;'[2]Polycraft Armor'!H16</f>
        <v>Wolfram Great Helm</v>
      </c>
      <c r="AJ16" s="105" t="str">
        <f>'[2]Polycraft Armor'!$G16&amp;" "&amp;'[2]Polycraft Armor'!I16</f>
        <v>Wolfram Cuirass</v>
      </c>
      <c r="AK16" s="105" t="str">
        <f>'[2]Polycraft Armor'!$G16&amp;" "&amp;'[2]Polycraft Armor'!J16</f>
        <v>Wolfram Poleyns</v>
      </c>
      <c r="AL16" s="105" t="str">
        <f>'[2]Polycraft Armor'!$G16&amp;" "&amp;'[2]Polycraft Armor'!K16</f>
        <v>Wolfram Treadsoles</v>
      </c>
      <c r="AM16" s="105" t="str">
        <f>'[2]Polycraft Tools'!$I16&amp;" "&amp;[3]Enums!$A$121</f>
        <v>Composite Iron Stainless Steel</v>
      </c>
      <c r="AN16" s="105" t="str">
        <f>'[2]Polycraft Tools'!$I16&amp;" "&amp;[3]Enums!$A$122</f>
        <v>Composite Iron Tungsten Carbide</v>
      </c>
      <c r="AO16" s="105" t="str">
        <f>'[2]Polycraft Tools'!$I16&amp;" "&amp;[3]Enums!$A$123</f>
        <v>Composite Iron Nichrome</v>
      </c>
      <c r="AP16" s="105" t="str">
        <f>'[2]Polycraft Tools'!$I16&amp;" "&amp;[3]Enums!$A$124</f>
        <v>Composite Iron Plastic</v>
      </c>
      <c r="AQ16" s="105" t="str">
        <f>'[2]Polycraft Tools'!$I16&amp;" "&amp;[3]Enums!$A$125</f>
        <v xml:space="preserve">Composite Iron </v>
      </c>
      <c r="AR16" s="105" t="str">
        <f>Inventories!$D16</f>
        <v>Flow Regulator</v>
      </c>
      <c r="AS16" s="105" t="str">
        <f>'[2]Gripped Tools'!$C$16</f>
        <v>Gripped Diamond Pickaxe</v>
      </c>
      <c r="AT16" s="105">
        <f>'[2]Pogo Sticks'!$C16</f>
        <v>0</v>
      </c>
      <c r="AU16" s="105" t="str">
        <f>'[1]Custom Objects'!$C$16</f>
        <v>Scuba Tank (Pro)</v>
      </c>
      <c r="AV16" s="109">
        <f>'[1]Internal Objects'!C16</f>
        <v>0</v>
      </c>
      <c r="AW16" s="105" t="str">
        <f>'[3]Items (MC)'!B16</f>
        <v>Wooden Pickaxe</v>
      </c>
      <c r="AX16" s="105" t="str">
        <f>'[3]Blocks (MC)'!B16</f>
        <v>Gold Ore</v>
      </c>
    </row>
    <row r="17" spans="1:50" x14ac:dyDescent="0.2">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9">
        <f>[2]Electronics!E17</f>
        <v>0</v>
      </c>
      <c r="AI17" s="105" t="str">
        <f>'[2]Polycraft Armor'!$G17&amp;" "&amp;'[2]Polycraft Armor'!H17</f>
        <v>Noble Armet</v>
      </c>
      <c r="AJ17" s="105" t="str">
        <f>'[2]Polycraft Armor'!$G17&amp;" "&amp;'[2]Polycraft Armor'!I17</f>
        <v>Noble Gorget</v>
      </c>
      <c r="AK17" s="105" t="str">
        <f>'[2]Polycraft Armor'!$G17&amp;" "&amp;'[2]Polycraft Armor'!J17</f>
        <v>Noble Leggings</v>
      </c>
      <c r="AL17" s="105" t="str">
        <f>'[2]Polycraft Armor'!$G17&amp;" "&amp;'[2]Polycraft Armor'!K17</f>
        <v>Noble Pantoble</v>
      </c>
      <c r="AM17" s="105" t="str">
        <f>'[2]Polycraft Tools'!$I17&amp;" "&amp;[3]Enums!$A$121</f>
        <v>Engineered Iron Stainless Steel</v>
      </c>
      <c r="AN17" s="105" t="str">
        <f>'[2]Polycraft Tools'!$I17&amp;" "&amp;[3]Enums!$A$122</f>
        <v>Engineered Iron Tungsten Carbide</v>
      </c>
      <c r="AO17" s="105" t="str">
        <f>'[2]Polycraft Tools'!$I17&amp;" "&amp;[3]Enums!$A$123</f>
        <v>Engineered Iron Nichrome</v>
      </c>
      <c r="AP17" s="105" t="str">
        <f>'[2]Polycraft Tools'!$I17&amp;" "&amp;[3]Enums!$A$124</f>
        <v>Engineered Iron Plastic</v>
      </c>
      <c r="AQ17" s="105" t="str">
        <f>'[2]Polycraft Tools'!$I17&amp;" "&amp;[3]Enums!$A$125</f>
        <v xml:space="preserve">Engineered Iron </v>
      </c>
      <c r="AR17" s="105" t="str">
        <f>Inventories!$D17</f>
        <v>Condenser</v>
      </c>
      <c r="AS17" s="105" t="str">
        <f>'[2]Gripped Tools'!$C$17</f>
        <v>Gripped Diamond Axe</v>
      </c>
      <c r="AT17" s="105">
        <f>'[2]Pogo Sticks'!$C17</f>
        <v>0</v>
      </c>
      <c r="AU17" s="105" t="str">
        <f>'[1]Custom Objects'!$C$17</f>
        <v>Structural Truss</v>
      </c>
      <c r="AV17" s="109">
        <f>'[1]Internal Objects'!C17</f>
        <v>0</v>
      </c>
      <c r="AW17" s="105" t="str">
        <f>'[3]Items (MC)'!B17</f>
        <v>Wooden Axe</v>
      </c>
      <c r="AX17" s="105" t="str">
        <f>'[3]Blocks (MC)'!B17</f>
        <v>Iron Ore</v>
      </c>
    </row>
    <row r="18" spans="1:50" x14ac:dyDescent="0.2">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9">
        <f>[2]Electronics!E18</f>
        <v>0</v>
      </c>
      <c r="AI18" s="105" t="str">
        <f>'[2]Polycraft Armor'!$G18&amp;" "&amp;'[2]Polycraft Armor'!H18</f>
        <v>Plumed Close Helm</v>
      </c>
      <c r="AJ18" s="105" t="str">
        <f>'[2]Polycraft Armor'!$G18&amp;" "&amp;'[2]Polycraft Armor'!I18</f>
        <v>Plumed Cuirass</v>
      </c>
      <c r="AK18" s="105" t="str">
        <f>'[2]Polycraft Armor'!$G18&amp;" "&amp;'[2]Polycraft Armor'!J18</f>
        <v>Plumed Poleyns</v>
      </c>
      <c r="AL18" s="105" t="str">
        <f>'[2]Polycraft Armor'!$G18&amp;" "&amp;'[2]Polycraft Armor'!K18</f>
        <v>Plumed Pantofle</v>
      </c>
      <c r="AM18" s="105" t="str">
        <f>'[2]Polycraft Tools'!$I18&amp;" "&amp;[3]Enums!$A$121</f>
        <v>Composite Diamond Stainless Steel</v>
      </c>
      <c r="AN18" s="105" t="str">
        <f>'[2]Polycraft Tools'!$I18&amp;" "&amp;[3]Enums!$A$122</f>
        <v>Composite Diamond Tungsten Carbide</v>
      </c>
      <c r="AO18" s="105" t="str">
        <f>'[2]Polycraft Tools'!$I18&amp;" "&amp;[3]Enums!$A$123</f>
        <v>Composite Diamond Nichrome</v>
      </c>
      <c r="AP18" s="105" t="str">
        <f>'[2]Polycraft Tools'!$I18&amp;" "&amp;[3]Enums!$A$124</f>
        <v>Composite Diamond Plastic</v>
      </c>
      <c r="AQ18" s="105" t="str">
        <f>'[2]Polycraft Tools'!$I18&amp;" "&amp;[3]Enums!$A$125</f>
        <v xml:space="preserve">Composite Diamond </v>
      </c>
      <c r="AR18" s="105" t="str">
        <f>Inventories!$D18</f>
        <v>Pump</v>
      </c>
      <c r="AS18" s="105" t="str">
        <f>'[2]Gripped Tools'!$C$18</f>
        <v>Gripped Golden Sword</v>
      </c>
      <c r="AT18" s="105">
        <f>'[2]Pogo Sticks'!$C18</f>
        <v>0</v>
      </c>
      <c r="AU18" s="105" t="str">
        <f>'[1]Custom Objects'!$C$18</f>
        <v>Barley</v>
      </c>
      <c r="AV18" s="109">
        <f>'[1]Internal Objects'!C18</f>
        <v>0</v>
      </c>
      <c r="AW18" s="105" t="str">
        <f>'[3]Items (MC)'!B18</f>
        <v>Stone Sword</v>
      </c>
      <c r="AX18" s="105" t="str">
        <f>'[3]Blocks (MC)'!B18</f>
        <v>Coal Ore</v>
      </c>
    </row>
    <row r="19" spans="1:50" x14ac:dyDescent="0.2">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9">
        <f>[2]Electronics!E19</f>
        <v>0</v>
      </c>
      <c r="AI19" s="105" t="str">
        <f>'[2]Polycraft Armor'!$G19&amp;" "&amp;'[2]Polycraft Armor'!H19</f>
        <v>Pepto Bismal Pink Cap</v>
      </c>
      <c r="AJ19" s="105" t="str">
        <f>'[2]Polycraft Armor'!$G19&amp;" "&amp;'[2]Polycraft Armor'!I19</f>
        <v>Pepto Bismal Pink Bodygear</v>
      </c>
      <c r="AK19" s="105" t="str">
        <f>'[2]Polycraft Armor'!$G19&amp;" "&amp;'[2]Polycraft Armor'!J19</f>
        <v>Pepto Bismal Pink Splatterdashes</v>
      </c>
      <c r="AL19" s="105" t="str">
        <f>'[2]Polycraft Armor'!$G19&amp;" "&amp;'[2]Polycraft Armor'!K19</f>
        <v>Pepto Bismal Pink Swiftlere</v>
      </c>
      <c r="AM19" s="105" t="str">
        <f>'[2]Polycraft Tools'!$I19&amp;" "&amp;[3]Enums!$A$121</f>
        <v>Engineered Diamond Stainless Steel</v>
      </c>
      <c r="AN19" s="105" t="str">
        <f>'[2]Polycraft Tools'!$I19&amp;" "&amp;[3]Enums!$A$122</f>
        <v>Engineered Diamond Tungsten Carbide</v>
      </c>
      <c r="AO19" s="105" t="str">
        <f>'[2]Polycraft Tools'!$I19&amp;" "&amp;[3]Enums!$A$123</f>
        <v>Engineered Diamond Nichrome</v>
      </c>
      <c r="AP19" s="105" t="str">
        <f>'[2]Polycraft Tools'!$I19&amp;" "&amp;[3]Enums!$A$124</f>
        <v>Engineered Diamond Plastic</v>
      </c>
      <c r="AQ19" s="105" t="str">
        <f>'[2]Polycraft Tools'!$I19&amp;" "&amp;[3]Enums!$A$125</f>
        <v xml:space="preserve">Engineered Diamond </v>
      </c>
      <c r="AR19" s="105" t="str">
        <f>Inventories!$D19</f>
        <v>Gaslamp</v>
      </c>
      <c r="AS19" s="105" t="str">
        <f>'[2]Gripped Tools'!$C$19</f>
        <v>Gripped Golden Shovel</v>
      </c>
      <c r="AT19" s="105">
        <f>'[2]Pogo Sticks'!$C19</f>
        <v>0</v>
      </c>
      <c r="AU19" s="105" t="str">
        <f>'[1]Custom Objects'!$C$19</f>
        <v>Grapes</v>
      </c>
      <c r="AV19" s="109">
        <f>'[1]Internal Objects'!C19</f>
        <v>0</v>
      </c>
      <c r="AW19" s="105" t="str">
        <f>'[3]Items (MC)'!B19</f>
        <v>Stone Shovel</v>
      </c>
      <c r="AX19" s="105" t="str">
        <f>'[3]Blocks (MC)'!B19</f>
        <v>Log</v>
      </c>
    </row>
    <row r="20" spans="1:50" x14ac:dyDescent="0.2">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9">
        <f>[2]Electronics!E20</f>
        <v>0</v>
      </c>
      <c r="AI20" s="105" t="str">
        <f>'[2]Polycraft Armor'!$G20&amp;" "&amp;'[2]Polycraft Armor'!H20</f>
        <v>Tin Foil Hat</v>
      </c>
      <c r="AJ20" s="105" t="str">
        <f>'[2]Polycraft Armor'!$G20&amp;" "&amp;'[2]Polycraft Armor'!I20</f>
        <v>Tin Foil Chestplate</v>
      </c>
      <c r="AK20" s="105" t="str">
        <f>'[2]Polycraft Armor'!$G20&amp;" "&amp;'[2]Polycraft Armor'!J20</f>
        <v>Tin Foil Greaves</v>
      </c>
      <c r="AL20" s="105" t="str">
        <f>'[2]Polycraft Armor'!$G20&amp;" "&amp;'[2]Polycraft Armor'!K20</f>
        <v>Tin Foil Overshoes</v>
      </c>
      <c r="AM20" s="105" t="str">
        <f>'[2]Polycraft Tools'!$I20&amp;" "&amp;[3]Enums!$A$121</f>
        <v xml:space="preserve"> Stainless Steel</v>
      </c>
      <c r="AN20" s="105" t="str">
        <f>'[2]Polycraft Tools'!$I20&amp;" "&amp;[3]Enums!$A$122</f>
        <v xml:space="preserve"> Tungsten Carbide</v>
      </c>
      <c r="AO20" s="105" t="str">
        <f>'[2]Polycraft Tools'!$I20&amp;" "&amp;[3]Enums!$A$123</f>
        <v xml:space="preserve"> Nichrome</v>
      </c>
      <c r="AP20" s="105" t="str">
        <f>'[2]Polycraft Tools'!$I20&amp;" "&amp;[3]Enums!$A$124</f>
        <v xml:space="preserve"> Plastic</v>
      </c>
      <c r="AQ20" s="105" t="str">
        <f>'[2]Polycraft Tools'!$I20&amp;" "&amp;[3]Enums!$A$125</f>
        <v xml:space="preserve"> </v>
      </c>
      <c r="AR20" s="105" t="str">
        <f>Inventories!$D20</f>
        <v>Mask Writer</v>
      </c>
      <c r="AS20" s="105" t="str">
        <f>'[2]Gripped Tools'!$C$20</f>
        <v>Gripped Golden Pickaxe</v>
      </c>
      <c r="AT20" s="105">
        <f>'[2]Pogo Sticks'!$C20</f>
        <v>0</v>
      </c>
      <c r="AU20" s="105" t="str">
        <f>'[1]Custom Objects'!$C$20</f>
        <v>Copper Piping</v>
      </c>
      <c r="AV20" s="109">
        <f>'[1]Internal Objects'!C20</f>
        <v>0</v>
      </c>
      <c r="AW20" s="105" t="str">
        <f>'[3]Items (MC)'!B20</f>
        <v>Stone Pickaxe</v>
      </c>
      <c r="AX20" s="105" t="str">
        <f>'[3]Blocks (MC)'!B20</f>
        <v>Leaves</v>
      </c>
    </row>
    <row r="21" spans="1:50" x14ac:dyDescent="0.2">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9">
        <f>[2]Electronics!E21</f>
        <v>0</v>
      </c>
      <c r="AI21" s="105" t="str">
        <f>'[2]Polycraft Armor'!$G21&amp;" "&amp;'[2]Polycraft Armor'!H21</f>
        <v>Steel Sallet</v>
      </c>
      <c r="AJ21" s="105" t="str">
        <f>'[2]Polycraft Armor'!$G21&amp;" "&amp;'[2]Polycraft Armor'!I21</f>
        <v>Steel Bevor</v>
      </c>
      <c r="AK21" s="105" t="str">
        <f>'[2]Polycraft Armor'!$G21&amp;" "&amp;'[2]Polycraft Armor'!J21</f>
        <v>Steel Shynbalds</v>
      </c>
      <c r="AL21" s="105" t="str">
        <f>'[2]Polycraft Armor'!$G21&amp;" "&amp;'[2]Polycraft Armor'!K21</f>
        <v>Steel Sabatons</v>
      </c>
      <c r="AM21" s="105" t="str">
        <f>'[2]Polycraft Tools'!$I21&amp;" "&amp;[3]Enums!$A$121</f>
        <v xml:space="preserve"> Stainless Steel</v>
      </c>
      <c r="AN21" s="105" t="str">
        <f>'[2]Polycraft Tools'!$I21&amp;" "&amp;[3]Enums!$A$122</f>
        <v xml:space="preserve"> Tungsten Carbide</v>
      </c>
      <c r="AO21" s="105" t="str">
        <f>'[2]Polycraft Tools'!$I21&amp;" "&amp;[3]Enums!$A$123</f>
        <v xml:space="preserve"> Nichrome</v>
      </c>
      <c r="AP21" s="105" t="str">
        <f>'[2]Polycraft Tools'!$I21&amp;" "&amp;[3]Enums!$A$124</f>
        <v xml:space="preserve"> Plastic</v>
      </c>
      <c r="AQ21" s="105" t="str">
        <f>'[2]Polycraft Tools'!$I21&amp;" "&amp;[3]Enums!$A$125</f>
        <v xml:space="preserve"> </v>
      </c>
      <c r="AR21" s="105" t="str">
        <f>Inventories!$D21</f>
        <v>Portal Chest</v>
      </c>
      <c r="AS21" s="105" t="str">
        <f>'[2]Gripped Tools'!$C$21</f>
        <v>Gripped Golden Axe</v>
      </c>
      <c r="AT21" s="105">
        <f>'[2]Pogo Sticks'!$C21</f>
        <v>0</v>
      </c>
      <c r="AU21" s="105" t="str">
        <f>'[1]Custom Objects'!$C$21</f>
        <v>Regulator (Low Pressure)</v>
      </c>
      <c r="AV21" s="109">
        <f>'[1]Internal Objects'!C21</f>
        <v>0</v>
      </c>
      <c r="AW21" s="105" t="str">
        <f>'[3]Items (MC)'!B21</f>
        <v>Stone Axe</v>
      </c>
      <c r="AX21" s="105" t="str">
        <f>'[3]Blocks (MC)'!B21</f>
        <v>Sponge</v>
      </c>
    </row>
    <row r="22" spans="1:50" x14ac:dyDescent="0.2">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9">
        <f>[2]Electronics!E22</f>
        <v>0</v>
      </c>
      <c r="AI22" s="105" t="str">
        <f>'[2]Polycraft Armor'!$G22&amp;" "&amp;'[2]Polycraft Armor'!H22</f>
        <v>Stainless Steel Sallet</v>
      </c>
      <c r="AJ22" s="105" t="str">
        <f>'[2]Polycraft Armor'!$G22&amp;" "&amp;'[2]Polycraft Armor'!I22</f>
        <v>Stainless Steel Bevor</v>
      </c>
      <c r="AK22" s="105" t="str">
        <f>'[2]Polycraft Armor'!$G22&amp;" "&amp;'[2]Polycraft Armor'!J22</f>
        <v>Stainless Steel Shynbalds</v>
      </c>
      <c r="AL22" s="105" t="str">
        <f>'[2]Polycraft Armor'!$G22&amp;" "&amp;'[2]Polycraft Armor'!K22</f>
        <v>Stainless Steel Sabatons</v>
      </c>
      <c r="AM22" s="105" t="str">
        <f>'[2]Polycraft Tools'!$I22&amp;" "&amp;[3]Enums!$A$121</f>
        <v xml:space="preserve"> Stainless Steel</v>
      </c>
      <c r="AN22" s="105" t="str">
        <f>'[2]Polycraft Tools'!$I22&amp;" "&amp;[3]Enums!$A$122</f>
        <v xml:space="preserve"> Tungsten Carbide</v>
      </c>
      <c r="AO22" s="105" t="str">
        <f>'[2]Polycraft Tools'!$I22&amp;" "&amp;[3]Enums!$A$123</f>
        <v xml:space="preserve"> Nichrome</v>
      </c>
      <c r="AP22" s="105" t="str">
        <f>'[2]Polycraft Tools'!$I22&amp;" "&amp;[3]Enums!$A$124</f>
        <v xml:space="preserve"> Plastic</v>
      </c>
      <c r="AQ22" s="105" t="str">
        <f>'[2]Polycraft Tools'!$I22&amp;" "&amp;[3]Enums!$A$125</f>
        <v xml:space="preserve"> </v>
      </c>
      <c r="AR22" s="105" t="str">
        <f>Inventories!$D22</f>
        <v>Solar Array</v>
      </c>
      <c r="AS22" s="105" t="str">
        <f>'[2]Gripped Tools'!$C$22</f>
        <v>Gripped Wooden Hoe</v>
      </c>
      <c r="AT22" s="105">
        <f>'[2]Pogo Sticks'!$C22</f>
        <v>0</v>
      </c>
      <c r="AU22" s="105" t="str">
        <f>'[1]Custom Objects'!$C$22</f>
        <v>Regulator (Medium Pressure)</v>
      </c>
      <c r="AV22" s="109">
        <f>'[1]Internal Objects'!C22</f>
        <v>0</v>
      </c>
      <c r="AW22" s="105" t="str">
        <f>'[3]Items (MC)'!B22</f>
        <v>Diamond Sword</v>
      </c>
      <c r="AX22" s="105" t="str">
        <f>'[3]Blocks (MC)'!B22</f>
        <v>Glass</v>
      </c>
    </row>
    <row r="23" spans="1:50" x14ac:dyDescent="0.2">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9">
        <f>[2]Electronics!E23</f>
        <v>0</v>
      </c>
      <c r="AI23" s="105" t="str">
        <f>'[2]Polycraft Armor'!$G23&amp;" "&amp;'[2]Polycraft Armor'!H23</f>
        <v>Brass Bassinet</v>
      </c>
      <c r="AJ23" s="105" t="str">
        <f>'[2]Polycraft Armor'!$G23&amp;" "&amp;'[2]Polycraft Armor'!I23</f>
        <v>Brass Brigandine</v>
      </c>
      <c r="AK23" s="105" t="str">
        <f>'[2]Polycraft Armor'!$G23&amp;" "&amp;'[2]Polycraft Armor'!J23</f>
        <v>Brass Chausses</v>
      </c>
      <c r="AL23" s="105" t="str">
        <f>'[2]Polycraft Armor'!$G23&amp;" "&amp;'[2]Polycraft Armor'!K23</f>
        <v>Brass Solleret</v>
      </c>
      <c r="AM23" s="105" t="str">
        <f>'[2]Polycraft Tools'!$I23&amp;" "&amp;[3]Enums!$A$121</f>
        <v xml:space="preserve"> Stainless Steel</v>
      </c>
      <c r="AN23" s="105" t="str">
        <f>'[2]Polycraft Tools'!$I23&amp;" "&amp;[3]Enums!$A$122</f>
        <v xml:space="preserve"> Tungsten Carbide</v>
      </c>
      <c r="AO23" s="105" t="str">
        <f>'[2]Polycraft Tools'!$I23&amp;" "&amp;[3]Enums!$A$123</f>
        <v xml:space="preserve"> Nichrome</v>
      </c>
      <c r="AP23" s="105" t="str">
        <f>'[2]Polycraft Tools'!$I23&amp;" "&amp;[3]Enums!$A$124</f>
        <v xml:space="preserve"> Plastic</v>
      </c>
      <c r="AQ23" s="105" t="str">
        <f>'[2]Polycraft Tools'!$I23&amp;" "&amp;[3]Enums!$A$125</f>
        <v xml:space="preserve"> </v>
      </c>
      <c r="AR23" s="105" t="str">
        <f>Inventories!$D23</f>
        <v>Contact Printer</v>
      </c>
      <c r="AS23" s="105" t="str">
        <f>'[2]Gripped Tools'!$C$23</f>
        <v>Gripped Stone Hoe</v>
      </c>
      <c r="AT23" s="105">
        <f>'[2]Pogo Sticks'!$C23</f>
        <v>0</v>
      </c>
      <c r="AU23" s="105" t="str">
        <f>'[1]Custom Objects'!$C$23</f>
        <v>Regulator (High Pressure)</v>
      </c>
      <c r="AV23" s="109">
        <f>'[1]Internal Objects'!C23</f>
        <v>0</v>
      </c>
      <c r="AW23" s="105" t="str">
        <f>'[3]Items (MC)'!B23</f>
        <v>Diamond Shovel</v>
      </c>
      <c r="AX23" s="105" t="str">
        <f>'[3]Blocks (MC)'!B23</f>
        <v>Lapis Ore</v>
      </c>
    </row>
    <row r="24" spans="1:50" x14ac:dyDescent="0.2">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9">
        <f>[2]Electronics!E24</f>
        <v>0</v>
      </c>
      <c r="AI24" s="105" t="str">
        <f>'[2]Polycraft Armor'!$G24&amp;" "&amp;'[2]Polycraft Armor'!H24</f>
        <v>Brazen Bassinet</v>
      </c>
      <c r="AJ24" s="105" t="str">
        <f>'[2]Polycraft Armor'!$G24&amp;" "&amp;'[2]Polycraft Armor'!I24</f>
        <v>Brazen Brigandine</v>
      </c>
      <c r="AK24" s="105" t="str">
        <f>'[2]Polycraft Armor'!$G24&amp;" "&amp;'[2]Polycraft Armor'!J24</f>
        <v>Brazen Chausses</v>
      </c>
      <c r="AL24" s="105" t="str">
        <f>'[2]Polycraft Armor'!$G24&amp;" "&amp;'[2]Polycraft Armor'!K24</f>
        <v>Brazen Solleret</v>
      </c>
      <c r="AM24" s="105" t="str">
        <f>'[2]Polycraft Tools'!$I24&amp;" "&amp;[3]Enums!$A$121</f>
        <v xml:space="preserve"> Stainless Steel</v>
      </c>
      <c r="AN24" s="105" t="str">
        <f>'[2]Polycraft Tools'!$I24&amp;" "&amp;[3]Enums!$A$122</f>
        <v xml:space="preserve"> Tungsten Carbide</v>
      </c>
      <c r="AO24" s="105" t="str">
        <f>'[2]Polycraft Tools'!$I24&amp;" "&amp;[3]Enums!$A$123</f>
        <v xml:space="preserve"> Nichrome</v>
      </c>
      <c r="AP24" s="105" t="str">
        <f>'[2]Polycraft Tools'!$I24&amp;" "&amp;[3]Enums!$A$124</f>
        <v xml:space="preserve"> Plastic</v>
      </c>
      <c r="AQ24" s="105" t="str">
        <f>'[2]Polycraft Tools'!$I24&amp;" "&amp;[3]Enums!$A$125</f>
        <v xml:space="preserve"> </v>
      </c>
      <c r="AR24" s="105" t="str">
        <f>Inventories!$D24</f>
        <v>Trading House</v>
      </c>
      <c r="AS24" s="105" t="str">
        <f>'[2]Gripped Tools'!$C$24</f>
        <v>Gripped Iron Hoe</v>
      </c>
      <c r="AT24" s="105">
        <f>'[2]Pogo Sticks'!$C24</f>
        <v>0</v>
      </c>
      <c r="AU24" s="105" t="str">
        <f>'[1]Custom Objects'!$C$24</f>
        <v>Regulator (Extreme Pressure)</v>
      </c>
      <c r="AV24" s="109">
        <f>'[1]Internal Objects'!C24</f>
        <v>0</v>
      </c>
      <c r="AW24" s="105" t="str">
        <f>'[3]Items (MC)'!B24</f>
        <v>Diamond Pickaxe</v>
      </c>
      <c r="AX24" s="105" t="str">
        <f>'[3]Blocks (MC)'!B24</f>
        <v>Lapis Block</v>
      </c>
    </row>
    <row r="25" spans="1:50" x14ac:dyDescent="0.2">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9">
        <f>[2]Electronics!E25</f>
        <v>0</v>
      </c>
      <c r="AI25" s="105" t="str">
        <f>'[2]Polycraft Armor'!$G25&amp;" "&amp;'[2]Polycraft Armor'!H25</f>
        <v>Tin Funnel</v>
      </c>
      <c r="AJ25" s="105" t="str">
        <f>'[2]Polycraft Armor'!$G25&amp;" "&amp;'[2]Polycraft Armor'!I25</f>
        <v>Tin Faulds</v>
      </c>
      <c r="AK25" s="105" t="str">
        <f>'[2]Polycraft Armor'!$G25&amp;" "&amp;'[2]Polycraft Armor'!J25</f>
        <v>Tin Tassets</v>
      </c>
      <c r="AL25" s="105" t="str">
        <f>'[2]Polycraft Armor'!$G25&amp;" "&amp;'[2]Polycraft Armor'!K25</f>
        <v>Tin Treadsoles</v>
      </c>
      <c r="AM25" s="105" t="str">
        <f>'[2]Polycraft Tools'!$I25&amp;" "&amp;[3]Enums!$A$121</f>
        <v xml:space="preserve"> Stainless Steel</v>
      </c>
      <c r="AN25" s="105" t="str">
        <f>'[2]Polycraft Tools'!$I25&amp;" "&amp;[3]Enums!$A$122</f>
        <v xml:space="preserve"> Tungsten Carbide</v>
      </c>
      <c r="AO25" s="105" t="str">
        <f>'[2]Polycraft Tools'!$I25&amp;" "&amp;[3]Enums!$A$123</f>
        <v xml:space="preserve"> Nichrome</v>
      </c>
      <c r="AP25" s="105" t="str">
        <f>'[2]Polycraft Tools'!$I25&amp;" "&amp;[3]Enums!$A$124</f>
        <v xml:space="preserve"> Plastic</v>
      </c>
      <c r="AQ25" s="105" t="str">
        <f>'[2]Polycraft Tools'!$I25&amp;" "&amp;[3]Enums!$A$125</f>
        <v xml:space="preserve"> </v>
      </c>
      <c r="AR25" s="105" t="str">
        <f>Inventories!$D25</f>
        <v>Territory Flag</v>
      </c>
      <c r="AS25" s="105" t="str">
        <f>'[2]Gripped Tools'!$C$25</f>
        <v>Gripped Diamond Hoe</v>
      </c>
      <c r="AT25" s="105">
        <f>'[2]Pogo Sticks'!$C25</f>
        <v>0</v>
      </c>
      <c r="AU25" s="105" t="str">
        <f>'[1]Custom Objects'!$C$25</f>
        <v>Lighter</v>
      </c>
      <c r="AV25" s="109">
        <f>'[1]Internal Objects'!C25</f>
        <v>0</v>
      </c>
      <c r="AW25" s="105" t="str">
        <f>'[3]Items (MC)'!B25</f>
        <v>Diamond Axe</v>
      </c>
      <c r="AX25" s="105" t="str">
        <f>'[3]Blocks (MC)'!B25</f>
        <v>Dispenser</v>
      </c>
    </row>
    <row r="26" spans="1:50" x14ac:dyDescent="0.2">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9">
        <f>[2]Electronics!E26</f>
        <v>0</v>
      </c>
      <c r="AI26" s="105" t="str">
        <f>'[2]Polycraft Armor'!$G26&amp;" "&amp;'[2]Polycraft Armor'!H26</f>
        <v>Chrome Cervelliere</v>
      </c>
      <c r="AJ26" s="105" t="str">
        <f>'[2]Polycraft Armor'!$G26&amp;" "&amp;'[2]Polycraft Armor'!I26</f>
        <v>Chrome Culet</v>
      </c>
      <c r="AK26" s="105" t="str">
        <f>'[2]Polycraft Armor'!$G26&amp;" "&amp;'[2]Polycraft Armor'!J26</f>
        <v>Chrome Chausses</v>
      </c>
      <c r="AL26" s="105" t="str">
        <f>'[2]Polycraft Armor'!$G26&amp;" "&amp;'[2]Polycraft Armor'!K26</f>
        <v>Chrome Carbatines</v>
      </c>
      <c r="AM26" s="105" t="str">
        <f>'[2]Polycraft Tools'!$I26&amp;" "&amp;[3]Enums!$A$121</f>
        <v xml:space="preserve"> Stainless Steel</v>
      </c>
      <c r="AN26" s="105" t="str">
        <f>'[2]Polycraft Tools'!$I26&amp;" "&amp;[3]Enums!$A$122</f>
        <v xml:space="preserve"> Tungsten Carbide</v>
      </c>
      <c r="AO26" s="105" t="str">
        <f>'[2]Polycraft Tools'!$I26&amp;" "&amp;[3]Enums!$A$123</f>
        <v xml:space="preserve"> Nichrome</v>
      </c>
      <c r="AP26" s="105" t="str">
        <f>'[2]Polycraft Tools'!$I26&amp;" "&amp;[3]Enums!$A$124</f>
        <v xml:space="preserve"> Plastic</v>
      </c>
      <c r="AQ26" s="105" t="str">
        <f>'[2]Polycraft Tools'!$I26&amp;" "&amp;[3]Enums!$A$125</f>
        <v xml:space="preserve"> </v>
      </c>
      <c r="AR26" s="105" t="str">
        <f>Inventories!$D26</f>
        <v>Printing Press</v>
      </c>
      <c r="AS26" s="105" t="str">
        <f>'[2]Gripped Tools'!$C$26</f>
        <v>Gripped Golden Hoe</v>
      </c>
      <c r="AT26" s="105">
        <f>'[2]Pogo Sticks'!$C26</f>
        <v>0</v>
      </c>
      <c r="AU26" s="105" t="str">
        <f>'[1]Custom Objects'!$C$26</f>
        <v>Membrane X</v>
      </c>
      <c r="AV26" s="109">
        <f>'[1]Internal Objects'!C26</f>
        <v>0</v>
      </c>
      <c r="AW26" s="105" t="str">
        <f>'[3]Items (MC)'!B26</f>
        <v>Stick</v>
      </c>
      <c r="AX26" s="105" t="str">
        <f>'[3]Blocks (MC)'!B26</f>
        <v>Sandstone</v>
      </c>
    </row>
    <row r="27" spans="1:50" x14ac:dyDescent="0.2">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9">
        <f>[2]Electronics!E27</f>
        <v>0</v>
      </c>
      <c r="AI27" s="105" t="str">
        <f>'[2]Polycraft Armor'!$G27&amp;" "&amp;'[2]Polycraft Armor'!H27</f>
        <v>WC Burgonet</v>
      </c>
      <c r="AJ27" s="105" t="str">
        <f>'[2]Polycraft Armor'!$G27&amp;" "&amp;'[2]Polycraft Armor'!I27</f>
        <v>WC Faulds</v>
      </c>
      <c r="AK27" s="105" t="str">
        <f>'[2]Polycraft Armor'!$G27&amp;" "&amp;'[2]Polycraft Armor'!J27</f>
        <v>WC Tassets</v>
      </c>
      <c r="AL27" s="105" t="str">
        <f>'[2]Polycraft Armor'!$G27&amp;" "&amp;'[2]Polycraft Armor'!K27</f>
        <v>WC Sabatons</v>
      </c>
      <c r="AM27" s="105" t="str">
        <f>'[2]Polycraft Tools'!$I27&amp;" "&amp;[3]Enums!$A$121</f>
        <v xml:space="preserve"> Stainless Steel</v>
      </c>
      <c r="AN27" s="105" t="str">
        <f>'[2]Polycraft Tools'!$I27&amp;" "&amp;[3]Enums!$A$122</f>
        <v xml:space="preserve"> Tungsten Carbide</v>
      </c>
      <c r="AO27" s="105" t="str">
        <f>'[2]Polycraft Tools'!$I27&amp;" "&amp;[3]Enums!$A$123</f>
        <v xml:space="preserve"> Nichrome</v>
      </c>
      <c r="AP27" s="105" t="str">
        <f>'[2]Polycraft Tools'!$I27&amp;" "&amp;[3]Enums!$A$124</f>
        <v xml:space="preserve"> Plastic</v>
      </c>
      <c r="AQ27" s="105" t="str">
        <f>'[2]Polycraft Tools'!$I27&amp;" "&amp;[3]Enums!$A$125</f>
        <v xml:space="preserve"> </v>
      </c>
      <c r="AR27" s="105">
        <f>Inventories!$D27</f>
        <v>0</v>
      </c>
      <c r="AS27" s="105">
        <f>'[2]Gripped Tools'!C27</f>
        <v>0</v>
      </c>
      <c r="AT27" s="105">
        <f>'[2]Pogo Sticks'!$C27</f>
        <v>0</v>
      </c>
      <c r="AU27" s="105" t="str">
        <f>'[1]Custom Objects'!$C$27</f>
        <v>Membrane O</v>
      </c>
      <c r="AV27" s="109">
        <f>'[1]Internal Objects'!C27</f>
        <v>0</v>
      </c>
      <c r="AW27" s="105" t="str">
        <f>'[3]Items (MC)'!B27</f>
        <v>Bowl</v>
      </c>
      <c r="AX27" s="105" t="str">
        <f>'[3]Blocks (MC)'!B27</f>
        <v>Noteblock</v>
      </c>
    </row>
    <row r="28" spans="1:50" x14ac:dyDescent="0.2">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9">
        <f>[2]Electronics!E28</f>
        <v>0</v>
      </c>
      <c r="AI28" s="105" t="str">
        <f>'[2]Polycraft Armor'!$G28&amp;" "&amp;'[2]Polycraft Armor'!H28</f>
        <v>Nichrome Wire Coif</v>
      </c>
      <c r="AJ28" s="105" t="str">
        <f>'[2]Polycraft Armor'!$G28&amp;" "&amp;'[2]Polycraft Armor'!I28</f>
        <v>Nichrome Wire Hauberk</v>
      </c>
      <c r="AK28" s="105" t="str">
        <f>'[2]Polycraft Armor'!$G28&amp;" "&amp;'[2]Polycraft Armor'!J28</f>
        <v>Nichrome Wiry Knot Leggings</v>
      </c>
      <c r="AL28" s="105" t="str">
        <f>'[2]Polycraft Armor'!$G28&amp;" "&amp;'[2]Polycraft Armor'!K28</f>
        <v>Nichrome Wiry Knot Boots</v>
      </c>
      <c r="AM28" s="105" t="str">
        <f>'[2]Polycraft Tools'!$I28&amp;" "&amp;[3]Enums!$A$121</f>
        <v xml:space="preserve"> Stainless Steel</v>
      </c>
      <c r="AN28" s="105" t="str">
        <f>'[2]Polycraft Tools'!$I28&amp;" "&amp;[3]Enums!$A$122</f>
        <v xml:space="preserve"> Tungsten Carbide</v>
      </c>
      <c r="AO28" s="105" t="str">
        <f>'[2]Polycraft Tools'!$I28&amp;" "&amp;[3]Enums!$A$123</f>
        <v xml:space="preserve"> Nichrome</v>
      </c>
      <c r="AP28" s="105" t="str">
        <f>'[2]Polycraft Tools'!$I28&amp;" "&amp;[3]Enums!$A$124</f>
        <v xml:space="preserve"> Plastic</v>
      </c>
      <c r="AQ28" s="105" t="str">
        <f>'[2]Polycraft Tools'!$I28&amp;" "&amp;[3]Enums!$A$125</f>
        <v xml:space="preserve"> </v>
      </c>
      <c r="AR28" s="105">
        <f>Inventories!$D28</f>
        <v>0</v>
      </c>
      <c r="AS28" s="105">
        <f>'[2]Gripped Tools'!C28</f>
        <v>0</v>
      </c>
      <c r="AT28" s="105">
        <f>'[2]Pogo Sticks'!$C28</f>
        <v>0</v>
      </c>
      <c r="AU28" s="105" t="str">
        <f>'[1]Custom Objects'!$C$28</f>
        <v>Separation Membrane</v>
      </c>
      <c r="AV28" s="109">
        <f>'[1]Internal Objects'!C28</f>
        <v>0</v>
      </c>
      <c r="AW28" s="105" t="str">
        <f>'[3]Items (MC)'!B28</f>
        <v>Mushroom Stew</v>
      </c>
      <c r="AX28" s="105" t="str">
        <f>'[3]Blocks (MC)'!B28</f>
        <v>Bed</v>
      </c>
    </row>
    <row r="29" spans="1:50" x14ac:dyDescent="0.2">
      <c r="A29" s="102">
        <f>COUNTIF(AD:AD,"??*")-1</f>
        <v>32</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9">
        <f>[2]Electronics!E29</f>
        <v>0</v>
      </c>
      <c r="AI29" s="105" t="str">
        <f>'[2]Polycraft Armor'!$G29&amp;" "&amp;'[2]Polycraft Armor'!H29</f>
        <v>SuperB Alloy Barbute</v>
      </c>
      <c r="AJ29" s="105" t="str">
        <f>'[2]Polycraft Armor'!$G29&amp;" "&amp;'[2]Polycraft Armor'!I29</f>
        <v>SuperB Alloy Plackart</v>
      </c>
      <c r="AK29" s="105" t="str">
        <f>'[2]Polycraft Armor'!$G29&amp;" "&amp;'[2]Polycraft Armor'!J29</f>
        <v>SuperB Alloy Lames</v>
      </c>
      <c r="AL29" s="105" t="str">
        <f>'[2]Polycraft Armor'!$G29&amp;" "&amp;'[2]Polycraft Armor'!K29</f>
        <v>SuperB Alloy Batts</v>
      </c>
      <c r="AM29" s="105" t="str">
        <f>'[2]Polycraft Tools'!$I29&amp;" "&amp;[3]Enums!$A$121</f>
        <v xml:space="preserve"> Stainless Steel</v>
      </c>
      <c r="AN29" s="105" t="str">
        <f>'[2]Polycraft Tools'!$I29&amp;" "&amp;[3]Enums!$A$122</f>
        <v xml:space="preserve"> Tungsten Carbide</v>
      </c>
      <c r="AO29" s="105" t="str">
        <f>'[2]Polycraft Tools'!$I29&amp;" "&amp;[3]Enums!$A$123</f>
        <v xml:space="preserve"> Nichrome</v>
      </c>
      <c r="AP29" s="105" t="str">
        <f>'[2]Polycraft Tools'!$I29&amp;" "&amp;[3]Enums!$A$124</f>
        <v xml:space="preserve"> Plastic</v>
      </c>
      <c r="AQ29" s="105" t="str">
        <f>'[2]Polycraft Tools'!$I29&amp;" "&amp;[3]Enums!$A$125</f>
        <v xml:space="preserve"> </v>
      </c>
      <c r="AR29" s="105">
        <f>Inventories!$D29</f>
        <v>0</v>
      </c>
      <c r="AS29" s="105">
        <f>'[2]Gripped Tools'!C29</f>
        <v>0</v>
      </c>
      <c r="AT29" s="105">
        <f>'[2]Pogo Sticks'!$C29</f>
        <v>0</v>
      </c>
      <c r="AU29" s="105" t="str">
        <f>'[1]Custom Objects'!$C29</f>
        <v>Trampoline</v>
      </c>
      <c r="AV29" s="109">
        <f>'[1]Internal Objects'!C29</f>
        <v>0</v>
      </c>
      <c r="AW29" s="105" t="str">
        <f>'[3]Items (MC)'!B29</f>
        <v>Golden Sword</v>
      </c>
      <c r="AX29" s="105" t="str">
        <f>'[3]Blocks (MC)'!B29</f>
        <v>Golden Rail</v>
      </c>
    </row>
    <row r="30" spans="1:50" x14ac:dyDescent="0.2">
      <c r="A30" s="102">
        <f>COUNTIF(AE:AE,"??*")-1</f>
        <v>152</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9">
        <f>[2]Electronics!E30</f>
        <v>0</v>
      </c>
      <c r="AI30" s="105" t="str">
        <f>'[2]Polycraft Armor'!$G30&amp;" "&amp;'[2]Polycraft Armor'!H30</f>
        <v>Carbon Fiber Cervelliere</v>
      </c>
      <c r="AJ30" s="105" t="str">
        <f>'[2]Polycraft Armor'!$G30&amp;" "&amp;'[2]Polycraft Armor'!I30</f>
        <v>Carbon Fiber Culet</v>
      </c>
      <c r="AK30" s="105" t="str">
        <f>'[2]Polycraft Armor'!$G30&amp;" "&amp;'[2]Polycraft Armor'!J30</f>
        <v>Carbon Fiber Chausses</v>
      </c>
      <c r="AL30" s="105" t="str">
        <f>'[2]Polycraft Armor'!$G30&amp;" "&amp;'[2]Polycraft Armor'!K30</f>
        <v>Carbon Fiber Carbatines</v>
      </c>
      <c r="AM30" s="105" t="str">
        <f>'[2]Polycraft Tools'!$I30&amp;" "&amp;[3]Enums!$A$121</f>
        <v xml:space="preserve"> Stainless Steel</v>
      </c>
      <c r="AN30" s="105" t="str">
        <f>'[2]Polycraft Tools'!$I30&amp;" "&amp;[3]Enums!$A$122</f>
        <v xml:space="preserve"> Tungsten Carbide</v>
      </c>
      <c r="AO30" s="105" t="str">
        <f>'[2]Polycraft Tools'!$I30&amp;" "&amp;[3]Enums!$A$123</f>
        <v xml:space="preserve"> Nichrome</v>
      </c>
      <c r="AP30" s="105" t="str">
        <f>'[2]Polycraft Tools'!$I30&amp;" "&amp;[3]Enums!$A$124</f>
        <v xml:space="preserve"> Plastic</v>
      </c>
      <c r="AQ30" s="105" t="str">
        <f>'[2]Polycraft Tools'!$I30&amp;" "&amp;[3]Enums!$A$125</f>
        <v xml:space="preserve"> </v>
      </c>
      <c r="AR30" s="105">
        <f>Inventories!$D30</f>
        <v>0</v>
      </c>
      <c r="AS30" s="105">
        <f>'[2]Gripped Tools'!C30</f>
        <v>0</v>
      </c>
      <c r="AT30" s="105">
        <f>'[2]Pogo Sticks'!$C30</f>
        <v>0</v>
      </c>
      <c r="AU30" s="105" t="str">
        <f>'[1]Custom Objects'!$C30</f>
        <v>Gas Mantle</v>
      </c>
      <c r="AV30" s="109">
        <f>'[1]Internal Objects'!C30</f>
        <v>0</v>
      </c>
      <c r="AW30" s="105" t="str">
        <f>'[3]Items (MC)'!B30</f>
        <v>Golden Shovel</v>
      </c>
      <c r="AX30" s="105" t="str">
        <f>'[3]Blocks (MC)'!B30</f>
        <v>Detector Rail</v>
      </c>
    </row>
    <row r="31" spans="1:50" x14ac:dyDescent="0.2">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9">
        <f>[2]Electronics!E31</f>
        <v>0</v>
      </c>
      <c r="AI31" s="105" t="str">
        <f>'[2]Polycraft Armor'!$G31&amp;" "&amp;'[2]Polycraft Armor'!H31</f>
        <v>Chitin Skull Cap</v>
      </c>
      <c r="AJ31" s="105" t="str">
        <f>'[2]Polycraft Armor'!$G31&amp;" "&amp;'[2]Polycraft Armor'!I31</f>
        <v>Chitin Skeleton Vest</v>
      </c>
      <c r="AK31" s="105" t="str">
        <f>'[2]Polycraft Armor'!$G31&amp;" "&amp;'[2]Polycraft Armor'!J31</f>
        <v>Chitin Skelton Pants</v>
      </c>
      <c r="AL31" s="105" t="str">
        <f>'[2]Polycraft Armor'!$G31&amp;" "&amp;'[2]Polycraft Armor'!K31</f>
        <v>Chitin Skeleton Feet</v>
      </c>
      <c r="AM31" s="105" t="str">
        <f>'[2]Polycraft Tools'!$I31&amp;" "&amp;[3]Enums!$A$121</f>
        <v xml:space="preserve"> Stainless Steel</v>
      </c>
      <c r="AN31" s="105" t="str">
        <f>'[2]Polycraft Tools'!$I31&amp;" "&amp;[3]Enums!$A$122</f>
        <v xml:space="preserve"> Tungsten Carbide</v>
      </c>
      <c r="AO31" s="105" t="str">
        <f>'[2]Polycraft Tools'!$I31&amp;" "&amp;[3]Enums!$A$123</f>
        <v xml:space="preserve"> Nichrome</v>
      </c>
      <c r="AP31" s="105" t="str">
        <f>'[2]Polycraft Tools'!$I31&amp;" "&amp;[3]Enums!$A$124</f>
        <v xml:space="preserve"> Plastic</v>
      </c>
      <c r="AQ31" s="105" t="str">
        <f>'[2]Polycraft Tools'!$I31&amp;" "&amp;[3]Enums!$A$125</f>
        <v xml:space="preserve"> </v>
      </c>
      <c r="AR31" s="105">
        <f>Inventories!$D31</f>
        <v>0</v>
      </c>
      <c r="AS31" s="105">
        <f>'[2]Gripped Tools'!C31</f>
        <v>0</v>
      </c>
      <c r="AT31" s="105">
        <f>'[2]Pogo Sticks'!$C31</f>
        <v>0</v>
      </c>
      <c r="AU31" s="105" t="str">
        <f>'[1]Custom Objects'!$C31</f>
        <v>Heat Exchanger</v>
      </c>
      <c r="AV31" s="109">
        <f>'[1]Internal Objects'!C31</f>
        <v>0</v>
      </c>
      <c r="AW31" s="105" t="str">
        <f>'[3]Items (MC)'!B31</f>
        <v>Golden Pickaxe</v>
      </c>
      <c r="AX31" s="105" t="str">
        <f>'[3]Blocks (MC)'!B31</f>
        <v>Sticky Piston</v>
      </c>
    </row>
    <row r="32" spans="1:50" x14ac:dyDescent="0.2">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9">
        <f>[2]Electronics!E32</f>
        <v>0</v>
      </c>
      <c r="AI32" s="105" t="str">
        <f>'[2]Polycraft Armor'!$G32&amp;" "&amp;'[2]Polycraft Armor'!H32</f>
        <v>Acrylic Tamoshanter</v>
      </c>
      <c r="AJ32" s="105" t="str">
        <f>'[2]Polycraft Armor'!$G32&amp;" "&amp;'[2]Polycraft Armor'!I32</f>
        <v>Acrylic Sweater</v>
      </c>
      <c r="AK32" s="105" t="str">
        <f>'[2]Polycraft Armor'!$G32&amp;" "&amp;'[2]Polycraft Armor'!J32</f>
        <v>Acrylic Khakis</v>
      </c>
      <c r="AL32" s="105" t="str">
        <f>'[2]Polycraft Armor'!$G32&amp;" "&amp;'[2]Polycraft Armor'!K32</f>
        <v>Acrylic Shoes</v>
      </c>
      <c r="AM32" s="105" t="str">
        <f>'[2]Polycraft Tools'!$I32&amp;" "&amp;[3]Enums!$A$121</f>
        <v xml:space="preserve"> Stainless Steel</v>
      </c>
      <c r="AN32" s="105" t="str">
        <f>'[2]Polycraft Tools'!$I32&amp;" "&amp;[3]Enums!$A$122</f>
        <v xml:space="preserve"> Tungsten Carbide</v>
      </c>
      <c r="AO32" s="105" t="str">
        <f>'[2]Polycraft Tools'!$I32&amp;" "&amp;[3]Enums!$A$123</f>
        <v xml:space="preserve"> Nichrome</v>
      </c>
      <c r="AP32" s="105" t="str">
        <f>'[2]Polycraft Tools'!$I32&amp;" "&amp;[3]Enums!$A$124</f>
        <v xml:space="preserve"> Plastic</v>
      </c>
      <c r="AQ32" s="105" t="str">
        <f>'[2]Polycraft Tools'!$I32&amp;" "&amp;[3]Enums!$A$125</f>
        <v xml:space="preserve"> </v>
      </c>
      <c r="AR32" s="105">
        <f>Inventories!$D32</f>
        <v>0</v>
      </c>
      <c r="AS32" s="105">
        <f>'[2]Gripped Tools'!C32</f>
        <v>0</v>
      </c>
      <c r="AT32" s="105">
        <f>'[2]Pogo Sticks'!$C32</f>
        <v>0</v>
      </c>
      <c r="AU32" s="105" t="str">
        <f>'[1]Custom Objects'!$C32</f>
        <v>Heat Fins</v>
      </c>
      <c r="AV32" s="109">
        <f>'[1]Internal Objects'!C32</f>
        <v>0</v>
      </c>
      <c r="AW32" s="105" t="str">
        <f>'[3]Items (MC)'!B32</f>
        <v>Golden Axe</v>
      </c>
      <c r="AX32" s="105" t="str">
        <f>'[3]Blocks (MC)'!B32</f>
        <v>Web</v>
      </c>
    </row>
    <row r="33" spans="1:50" x14ac:dyDescent="0.2">
      <c r="A33" s="102">
        <f>COUNTIF(AI:AI,"??*")-1</f>
        <v>58</v>
      </c>
      <c r="B33" s="102" t="str">
        <f>AI1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9">
        <f>[2]Electronics!E33</f>
        <v>0</v>
      </c>
      <c r="AI33" s="105" t="str">
        <f>'[2]Polycraft Armor'!$G33&amp;" "&amp;'[2]Polycraft Armor'!H33</f>
        <v>Sporty Nylon Baseball Cap</v>
      </c>
      <c r="AJ33" s="105" t="str">
        <f>'[2]Polycraft Armor'!$G33&amp;" "&amp;'[2]Polycraft Armor'!I33</f>
        <v>Sporty Nylon Windbreaker</v>
      </c>
      <c r="AK33" s="105" t="str">
        <f>'[2]Polycraft Armor'!$G33&amp;" "&amp;'[2]Polycraft Armor'!J33</f>
        <v>Sporty Nylon Stockings</v>
      </c>
      <c r="AL33" s="105" t="str">
        <f>'[2]Polycraft Armor'!$G33&amp;" "&amp;'[2]Polycraft Armor'!K33</f>
        <v>Sporty Nylon Footie</v>
      </c>
      <c r="AM33" s="105" t="str">
        <f>'[2]Polycraft Tools'!$I33&amp;" "&amp;[3]Enums!$A$121</f>
        <v xml:space="preserve"> Stainless Steel</v>
      </c>
      <c r="AN33" s="105" t="str">
        <f>'[2]Polycraft Tools'!$I33&amp;" "&amp;[3]Enums!$A$122</f>
        <v xml:space="preserve"> Tungsten Carbide</v>
      </c>
      <c r="AO33" s="105" t="str">
        <f>'[2]Polycraft Tools'!$I33&amp;" "&amp;[3]Enums!$A$123</f>
        <v xml:space="preserve"> Nichrome</v>
      </c>
      <c r="AP33" s="105" t="str">
        <f>'[2]Polycraft Tools'!$I33&amp;" "&amp;[3]Enums!$A$124</f>
        <v xml:space="preserve"> Plastic</v>
      </c>
      <c r="AQ33" s="105" t="str">
        <f>'[2]Polycraft Tools'!$I33&amp;" "&amp;[3]Enums!$A$125</f>
        <v xml:space="preserve"> </v>
      </c>
      <c r="AR33" s="105">
        <f>Inventories!$D33</f>
        <v>0</v>
      </c>
      <c r="AS33" s="105">
        <f>'[2]Gripped Tools'!C33</f>
        <v>0</v>
      </c>
      <c r="AT33" s="105">
        <f>'[2]Pogo Sticks'!$C33</f>
        <v>0</v>
      </c>
      <c r="AU33" s="105" t="str">
        <f>'[1]Custom Objects'!$C33</f>
        <v>Flashlight Shaft</v>
      </c>
      <c r="AV33" s="109">
        <f>'[1]Internal Objects'!C33</f>
        <v>0</v>
      </c>
      <c r="AW33" s="105" t="str">
        <f>'[3]Items (MC)'!B33</f>
        <v>String</v>
      </c>
      <c r="AX33" s="105" t="str">
        <f>'[3]Blocks (MC)'!B33</f>
        <v>Tallgrass</v>
      </c>
    </row>
    <row r="34" spans="1:50" x14ac:dyDescent="0.2">
      <c r="A34" s="102">
        <f>COUNTIF(AJ:AJ,"??*")-1</f>
        <v>58</v>
      </c>
      <c r="B34" s="102" t="str">
        <f>AJ1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f>[2]Molds!C34</f>
        <v>0</v>
      </c>
      <c r="AE34" s="105" t="str">
        <f xml:space="preserve"> '[2]Molded Items'!C49</f>
        <v>Fibers (EVA)</v>
      </c>
      <c r="AF34" s="105" t="str">
        <f>[2]Masks!C34</f>
        <v>Mask (DSP)[PR n-Type Semiconductor]</v>
      </c>
      <c r="AG34" s="105" t="str">
        <f>[2]Wafers!H35</f>
        <v>Wafer (DSP) [1 of 8]</v>
      </c>
      <c r="AH34" s="109">
        <f>[2]Electronics!E34</f>
        <v>0</v>
      </c>
      <c r="AI34" s="105" t="str">
        <f>'[2]Polycraft Armor'!$G34&amp;" "&amp;'[2]Polycraft Armor'!H34</f>
        <v>Ripstop Nylon Beanie</v>
      </c>
      <c r="AJ34" s="105" t="str">
        <f>'[2]Polycraft Armor'!$G34&amp;" "&amp;'[2]Polycraft Armor'!I34</f>
        <v>Ripstop Nylon Track Suit</v>
      </c>
      <c r="AK34" s="105" t="str">
        <f>'[2]Polycraft Armor'!$G34&amp;" "&amp;'[2]Polycraft Armor'!J34</f>
        <v>Ripstop Nylon Track Pants</v>
      </c>
      <c r="AL34" s="105" t="str">
        <f>'[2]Polycraft Armor'!$G34&amp;" "&amp;'[2]Polycraft Armor'!K34</f>
        <v>Ripstop Nylon Cleats</v>
      </c>
      <c r="AM34" s="105" t="str">
        <f>'[2]Polycraft Tools'!$I34&amp;" "&amp;[3]Enums!$A$121</f>
        <v xml:space="preserve"> Stainless Steel</v>
      </c>
      <c r="AN34" s="105" t="str">
        <f>'[2]Polycraft Tools'!$I34&amp;" "&amp;[3]Enums!$A$122</f>
        <v xml:space="preserve"> Tungsten Carbide</v>
      </c>
      <c r="AO34" s="105" t="str">
        <f>'[2]Polycraft Tools'!$I34&amp;" "&amp;[3]Enums!$A$123</f>
        <v xml:space="preserve"> Nichrome</v>
      </c>
      <c r="AP34" s="105" t="str">
        <f>'[2]Polycraft Tools'!$I34&amp;" "&amp;[3]Enums!$A$124</f>
        <v xml:space="preserve"> Plastic</v>
      </c>
      <c r="AQ34" s="105" t="str">
        <f>'[2]Polycraft Tools'!$I34&amp;" "&amp;[3]Enums!$A$125</f>
        <v xml:space="preserve"> </v>
      </c>
      <c r="AR34" s="105">
        <f>Inventories!$D34</f>
        <v>0</v>
      </c>
      <c r="AS34" s="105">
        <f>'[2]Gripped Tools'!C34</f>
        <v>0</v>
      </c>
      <c r="AT34" s="105">
        <f>'[2]Pogo Sticks'!$C34</f>
        <v>0</v>
      </c>
      <c r="AU34" s="105" t="str">
        <f>'[1]Custom Objects'!$C34</f>
        <v>Metalized PET film</v>
      </c>
      <c r="AV34" s="109">
        <f>'[1]Internal Objects'!C34</f>
        <v>0</v>
      </c>
      <c r="AW34" s="105" t="str">
        <f>'[3]Items (MC)'!B34</f>
        <v>Feather</v>
      </c>
      <c r="AX34" s="105" t="str">
        <f>'[3]Blocks (MC)'!B34</f>
        <v>Deadbush</v>
      </c>
    </row>
    <row r="35" spans="1:50" x14ac:dyDescent="0.2">
      <c r="A35" s="102">
        <f>COUNTIF(AK:AK,"??*")-1</f>
        <v>58</v>
      </c>
      <c r="B35" s="102" t="str">
        <f>AK1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9">
        <f>[2]Electronics!E35</f>
        <v>0</v>
      </c>
      <c r="AI35" s="105" t="str">
        <f>'[2]Polycraft Armor'!$G35&amp;" "&amp;'[2]Polycraft Armor'!H35</f>
        <v>Cheap Leisure Hat</v>
      </c>
      <c r="AJ35" s="105" t="str">
        <f>'[2]Polycraft Armor'!$G35&amp;" "&amp;'[2]Polycraft Armor'!I35</f>
        <v>Cheap Leisure Suit</v>
      </c>
      <c r="AK35" s="105" t="str">
        <f>'[2]Polycraft Armor'!$G35&amp;" "&amp;'[2]Polycraft Armor'!J35</f>
        <v>Cheap Leisure Pants</v>
      </c>
      <c r="AL35" s="105" t="str">
        <f>'[2]Polycraft Armor'!$G35&amp;" "&amp;'[2]Polycraft Armor'!K35</f>
        <v>Cheap Leisure Shoes</v>
      </c>
      <c r="AM35" s="105" t="str">
        <f>'[2]Polycraft Tools'!$I35&amp;" "&amp;[3]Enums!$A$121</f>
        <v xml:space="preserve"> Stainless Steel</v>
      </c>
      <c r="AN35" s="105" t="str">
        <f>'[2]Polycraft Tools'!$I35&amp;" "&amp;[3]Enums!$A$122</f>
        <v xml:space="preserve"> Tungsten Carbide</v>
      </c>
      <c r="AO35" s="105" t="str">
        <f>'[2]Polycraft Tools'!$I35&amp;" "&amp;[3]Enums!$A$123</f>
        <v xml:space="preserve"> Nichrome</v>
      </c>
      <c r="AP35" s="105" t="str">
        <f>'[2]Polycraft Tools'!$I35&amp;" "&amp;[3]Enums!$A$124</f>
        <v xml:space="preserve"> Plastic</v>
      </c>
      <c r="AQ35" s="105" t="str">
        <f>'[2]Polycraft Tools'!$I35&amp;" "&amp;[3]Enums!$A$125</f>
        <v xml:space="preserve"> </v>
      </c>
      <c r="AR35" s="105">
        <f>Inventories!$D35</f>
        <v>0</v>
      </c>
      <c r="AS35" s="105">
        <f>'[2]Gripped Tools'!C35</f>
        <v>0</v>
      </c>
      <c r="AT35" s="105">
        <f>'[2]Pogo Sticks'!$C35</f>
        <v>0</v>
      </c>
      <c r="AU35" s="105" t="str">
        <f>'[1]Custom Objects'!$C35</f>
        <v>Diamond-PolyIsoPrene Heated Knife</v>
      </c>
      <c r="AV35" s="109">
        <f>'[1]Internal Objects'!C35</f>
        <v>0</v>
      </c>
      <c r="AW35" s="105" t="str">
        <f>'[3]Items (MC)'!B35</f>
        <v>Gunpowder</v>
      </c>
      <c r="AX35" s="105" t="str">
        <f>'[3]Blocks (MC)'!B35</f>
        <v>Piston</v>
      </c>
    </row>
    <row r="36" spans="1:50" x14ac:dyDescent="0.2">
      <c r="A36" s="102">
        <f>COUNTIF(AL:AL,"??*")-1</f>
        <v>58</v>
      </c>
      <c r="B36" s="102" t="str">
        <f>AL1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9">
        <f>[2]Electronics!E36</f>
        <v>0</v>
      </c>
      <c r="AI36" s="105" t="str">
        <f>'[2]Polycraft Armor'!$G36&amp;" "&amp;'[2]Polycraft Armor'!H36</f>
        <v>Comfortable Cap</v>
      </c>
      <c r="AJ36" s="105" t="str">
        <f>'[2]Polycraft Armor'!$G36&amp;" "&amp;'[2]Polycraft Armor'!I36</f>
        <v>Comfortable Bathrobe</v>
      </c>
      <c r="AK36" s="105" t="str">
        <f>'[2]Polycraft Armor'!$G36&amp;" "&amp;'[2]Polycraft Armor'!J36</f>
        <v>Comfortable Bathrobe pants</v>
      </c>
      <c r="AL36" s="105" t="str">
        <f>'[2]Polycraft Armor'!$G36&amp;" "&amp;'[2]Polycraft Armor'!K36</f>
        <v>Comfortable Slippers</v>
      </c>
      <c r="AM36" s="105" t="str">
        <f>'[2]Polycraft Tools'!$I36&amp;" "&amp;[3]Enums!$A$121</f>
        <v xml:space="preserve"> Stainless Steel</v>
      </c>
      <c r="AN36" s="105" t="str">
        <f>'[2]Polycraft Tools'!$I36&amp;" "&amp;[3]Enums!$A$122</f>
        <v xml:space="preserve"> Tungsten Carbide</v>
      </c>
      <c r="AO36" s="105" t="str">
        <f>'[2]Polycraft Tools'!$I36&amp;" "&amp;[3]Enums!$A$123</f>
        <v xml:space="preserve"> Nichrome</v>
      </c>
      <c r="AP36" s="105" t="str">
        <f>'[2]Polycraft Tools'!$I36&amp;" "&amp;[3]Enums!$A$124</f>
        <v xml:space="preserve"> Plastic</v>
      </c>
      <c r="AQ36" s="105" t="str">
        <f>'[2]Polycraft Tools'!$I36&amp;" "&amp;[3]Enums!$A$125</f>
        <v xml:space="preserve"> </v>
      </c>
      <c r="AR36" s="105">
        <f>Inventories!$D36</f>
        <v>0</v>
      </c>
      <c r="AS36" s="105">
        <f>'[2]Gripped Tools'!C36</f>
        <v>0</v>
      </c>
      <c r="AT36" s="105">
        <f>'[2]Pogo Sticks'!$C36</f>
        <v>0</v>
      </c>
      <c r="AU36" s="105" t="str">
        <f>'[1]Custom Objects'!$C36</f>
        <v>Diamond-PolyPropylene Heated Knife</v>
      </c>
      <c r="AV36" s="109">
        <f>'[1]Internal Objects'!C36</f>
        <v>0</v>
      </c>
      <c r="AW36" s="105" t="str">
        <f>'[3]Items (MC)'!B36</f>
        <v>Wooden Hoe</v>
      </c>
      <c r="AX36" s="105" t="str">
        <f>'[3]Blocks (MC)'!B36</f>
        <v>Piston Head</v>
      </c>
    </row>
    <row r="37" spans="1:50" x14ac:dyDescent="0.2">
      <c r="A37" s="102">
        <f>COUNTIF(AM:AM,"??*")-1</f>
        <v>35</v>
      </c>
      <c r="B37" s="102" t="str">
        <f>AM1</f>
        <v>Polycraft Stainless Steel</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9">
        <f>[2]Electronics!E37</f>
        <v>0</v>
      </c>
      <c r="AI37" s="105" t="str">
        <f>'[2]Polycraft Armor'!$G37&amp;" "&amp;'[2]Polycraft Armor'!H37</f>
        <v>Ski Beanie</v>
      </c>
      <c r="AJ37" s="105" t="str">
        <f>'[2]Polycraft Armor'!$G37&amp;" "&amp;'[2]Polycraft Armor'!I37</f>
        <v>Ski Jacket</v>
      </c>
      <c r="AK37" s="105" t="str">
        <f>'[2]Polycraft Armor'!$G37&amp;" "&amp;'[2]Polycraft Armor'!J37</f>
        <v>Ski Pants</v>
      </c>
      <c r="AL37" s="105" t="str">
        <f>'[2]Polycraft Armor'!$G37&amp;" "&amp;'[2]Polycraft Armor'!K37</f>
        <v>Ski Boots</v>
      </c>
      <c r="AM37" s="105"/>
      <c r="AN37" s="105"/>
      <c r="AO37" s="105"/>
      <c r="AP37" s="105"/>
      <c r="AQ37" s="105"/>
      <c r="AR37" s="105">
        <f>Inventories!$D37</f>
        <v>0</v>
      </c>
      <c r="AS37" s="105">
        <f>'[2]Gripped Tools'!C37</f>
        <v>0</v>
      </c>
      <c r="AT37" s="105">
        <f>'[2]Pogo Sticks'!$C37</f>
        <v>0</v>
      </c>
      <c r="AU37" s="105" t="str">
        <f>'[1]Custom Objects'!$C37</f>
        <v>Diamond-PEEK Heated Knife</v>
      </c>
      <c r="AV37" s="105"/>
      <c r="AW37" s="105" t="str">
        <f>'[3]Items (MC)'!B37</f>
        <v>Stone Hoe</v>
      </c>
      <c r="AX37" s="105" t="str">
        <f>'[3]Blocks (MC)'!B37</f>
        <v>Wool</v>
      </c>
    </row>
    <row r="38" spans="1:50" x14ac:dyDescent="0.2">
      <c r="A38" s="102">
        <f>COUNTIF(AN:AN,"??*")-1</f>
        <v>35</v>
      </c>
      <c r="B38" s="102" t="str">
        <f>AN1</f>
        <v>Polycraft Tungsten Carbide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9">
        <f>[2]Electronics!E38</f>
        <v>0</v>
      </c>
      <c r="AI38" s="105" t="str">
        <f>'[2]Polycraft Armor'!$G38&amp;" "&amp;'[2]Polycraft Armor'!H38</f>
        <v>The Emperor's New Hat</v>
      </c>
      <c r="AJ38" s="105" t="str">
        <f>'[2]Polycraft Armor'!$G38&amp;" "&amp;'[2]Polycraft Armor'!I38</f>
        <v>The Emperor's New Jacket</v>
      </c>
      <c r="AK38" s="105" t="str">
        <f>'[2]Polycraft Armor'!$G38&amp;" "&amp;'[2]Polycraft Armor'!J38</f>
        <v>The Emperor's New Pants</v>
      </c>
      <c r="AL38" s="105" t="str">
        <f>'[2]Polycraft Armor'!$G38&amp;" "&amp;'[2]Polycraft Armor'!K38</f>
        <v>The Emperor's New Shoes</v>
      </c>
      <c r="AM38" s="105"/>
      <c r="AN38" s="105"/>
      <c r="AO38" s="105"/>
      <c r="AP38" s="105"/>
      <c r="AQ38" s="105"/>
      <c r="AR38" s="105">
        <f>Inventories!$D38</f>
        <v>0</v>
      </c>
      <c r="AS38" s="105">
        <f>'[2]Gripped Tools'!C38</f>
        <v>0</v>
      </c>
      <c r="AT38" s="105">
        <f>'[2]Pogo Sticks'!$C38</f>
        <v>0</v>
      </c>
      <c r="AU38" s="105" t="str">
        <f>'[1]Custom Objects'!$C38</f>
        <v>Stainless-PolyIsoPrene Heated Knife</v>
      </c>
      <c r="AV38" s="105"/>
      <c r="AW38" s="105" t="str">
        <f>'[3]Items (MC)'!B38</f>
        <v>Iron Hoe</v>
      </c>
      <c r="AX38" s="105" t="str">
        <f>'[3]Blocks (MC)'!B38</f>
        <v>Piston Extension</v>
      </c>
    </row>
    <row r="39" spans="1:50" x14ac:dyDescent="0.2">
      <c r="A39" s="102">
        <f>COUNTIF(AO:AO,"??*")-1</f>
        <v>35</v>
      </c>
      <c r="B39" s="102" t="str">
        <f>AO1</f>
        <v>Polycraft Nichrome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9">
        <f>[2]Electronics!E39</f>
        <v>0</v>
      </c>
      <c r="AI39" s="105" t="str">
        <f>'[2]Polycraft Armor'!$G39&amp;" "&amp;'[2]Polycraft Armor'!H39</f>
        <v>Fine Polyester Top Hat</v>
      </c>
      <c r="AJ39" s="105" t="str">
        <f>'[2]Polycraft Armor'!$G39&amp;" "&amp;'[2]Polycraft Armor'!I39</f>
        <v>Fine Polyester Dress Jacket</v>
      </c>
      <c r="AK39" s="105" t="str">
        <f>'[2]Polycraft Armor'!$G39&amp;" "&amp;'[2]Polycraft Armor'!J39</f>
        <v>Fine Polyester Dress Pants</v>
      </c>
      <c r="AL39" s="105" t="str">
        <f>'[2]Polycraft Armor'!$G39&amp;" "&amp;'[2]Polycraft Armor'!K39</f>
        <v>Fine Polyester Dress Shoes</v>
      </c>
      <c r="AM39" s="105"/>
      <c r="AN39" s="105"/>
      <c r="AO39" s="105"/>
      <c r="AP39" s="105"/>
      <c r="AQ39" s="105"/>
      <c r="AR39" s="105">
        <f>Inventories!$D39</f>
        <v>0</v>
      </c>
      <c r="AS39" s="105">
        <f>'[2]Gripped Tools'!C39</f>
        <v>0</v>
      </c>
      <c r="AT39" s="105">
        <f>'[2]Pogo Sticks'!$C39</f>
        <v>0</v>
      </c>
      <c r="AU39" s="105" t="str">
        <f>'[1]Custom Objects'!$C39</f>
        <v>Stainless-PolyPropylene Heated Knife</v>
      </c>
      <c r="AV39" s="105"/>
      <c r="AW39" s="105" t="str">
        <f>'[3]Items (MC)'!B39</f>
        <v>Diamond Hoe</v>
      </c>
      <c r="AX39" s="105" t="str">
        <f>'[3]Blocks (MC)'!B39</f>
        <v>Yellow Flower</v>
      </c>
    </row>
    <row r="40" spans="1:50" x14ac:dyDescent="0.2">
      <c r="A40" s="102">
        <f>COUNTIF(AP:AP,"??*")-1</f>
        <v>35</v>
      </c>
      <c r="B40" s="102" t="str">
        <f>AP1</f>
        <v>Polycraft Plastic</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9">
        <f>[2]Electronics!E40</f>
        <v>0</v>
      </c>
      <c r="AI40" s="105" t="str">
        <f>'[2]Polycraft Armor'!$G40&amp;" "&amp;'[2]Polycraft Armor'!H40</f>
        <v>Reliable Polyester Tamoshanter</v>
      </c>
      <c r="AJ40" s="105" t="str">
        <f>'[2]Polycraft Armor'!$G40&amp;" "&amp;'[2]Polycraft Armor'!I40</f>
        <v>Reliable Polyester Cardigan</v>
      </c>
      <c r="AK40" s="105" t="str">
        <f>'[2]Polycraft Armor'!$G40&amp;" "&amp;'[2]Polycraft Armor'!J40</f>
        <v>Reliable Polyester Trousers</v>
      </c>
      <c r="AL40" s="105" t="str">
        <f>'[2]Polycraft Armor'!$G40&amp;" "&amp;'[2]Polycraft Armor'!K40</f>
        <v>Reliable Polyester Shoes</v>
      </c>
      <c r="AM40" s="105"/>
      <c r="AN40" s="105"/>
      <c r="AO40" s="105"/>
      <c r="AP40" s="105"/>
      <c r="AQ40" s="105"/>
      <c r="AR40" s="105">
        <f>Inventories!$D40</f>
        <v>0</v>
      </c>
      <c r="AS40" s="105">
        <f>'[2]Gripped Tools'!C40</f>
        <v>0</v>
      </c>
      <c r="AT40" s="105">
        <f>'[2]Pogo Sticks'!$C40</f>
        <v>0</v>
      </c>
      <c r="AU40" s="105" t="str">
        <f>'[1]Custom Objects'!$C40</f>
        <v>Stainless-PEEK Heated Knife</v>
      </c>
      <c r="AV40" s="105"/>
      <c r="AW40" s="105" t="str">
        <f>'[3]Items (MC)'!B40</f>
        <v>Golden Hoe</v>
      </c>
      <c r="AX40" s="105" t="str">
        <f>'[3]Blocks (MC)'!B40</f>
        <v>Red Flower</v>
      </c>
    </row>
    <row r="41" spans="1:50" x14ac:dyDescent="0.2">
      <c r="A41" s="102">
        <f>COUNTIF(AQ:AQ,"??*")-1</f>
        <v>18</v>
      </c>
      <c r="B41" s="102" t="str">
        <f>AQ1</f>
        <v xml:space="preserve">Polycraft </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9">
        <f>[2]Electronics!E41</f>
        <v>0</v>
      </c>
      <c r="AI41" s="105" t="str">
        <f>'[2]Polycraft Armor'!$G41&amp;" "&amp;'[2]Polycraft Armor'!H41</f>
        <v>Corduroy Hat</v>
      </c>
      <c r="AJ41" s="105" t="str">
        <f>'[2]Polycraft Armor'!$G41&amp;" "&amp;'[2]Polycraft Armor'!I41</f>
        <v>Corduroy Jacket</v>
      </c>
      <c r="AK41" s="105" t="str">
        <f>'[2]Polycraft Armor'!$G41&amp;" "&amp;'[2]Polycraft Armor'!J41</f>
        <v>Corduroy Pants</v>
      </c>
      <c r="AL41" s="105" t="str">
        <f>'[2]Polycraft Armor'!$G41&amp;" "&amp;'[2]Polycraft Armor'!K41</f>
        <v>Corduroy Slippers</v>
      </c>
      <c r="AM41" s="105"/>
      <c r="AN41" s="105"/>
      <c r="AO41" s="105"/>
      <c r="AP41" s="105"/>
      <c r="AQ41" s="105"/>
      <c r="AR41" s="105">
        <f>Inventories!$D41</f>
        <v>0</v>
      </c>
      <c r="AS41" s="105">
        <f>'[2]Gripped Tools'!C41</f>
        <v>0</v>
      </c>
      <c r="AT41" s="105">
        <f>'[2]Pogo Sticks'!$C41</f>
        <v>0</v>
      </c>
      <c r="AU41" s="105" t="str">
        <f>'[1]Custom Objects'!$C41</f>
        <v>Heated Knife Handle</v>
      </c>
      <c r="AV41" s="105"/>
      <c r="AW41" s="105" t="str">
        <f>'[3]Items (MC)'!B41</f>
        <v>Wheat Seeds</v>
      </c>
      <c r="AX41" s="105" t="str">
        <f>'[3]Blocks (MC)'!B41</f>
        <v>Brown Mushroom</v>
      </c>
    </row>
    <row r="42" spans="1:50" x14ac:dyDescent="0.2">
      <c r="A42" s="102">
        <f>COUNTIF(AR:AR,"??*")-1</f>
        <v>25</v>
      </c>
      <c r="B42" s="102" t="str">
        <f>AR1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9">
        <f>[2]Electronics!E42</f>
        <v>0</v>
      </c>
      <c r="AI42" s="105" t="str">
        <f>'[2]Polycraft Armor'!$G42&amp;" "&amp;'[2]Polycraft Armor'!H42</f>
        <v>Yoga Hat</v>
      </c>
      <c r="AJ42" s="105" t="str">
        <f>'[2]Polycraft Armor'!$G42&amp;" "&amp;'[2]Polycraft Armor'!I42</f>
        <v>Yoga Top</v>
      </c>
      <c r="AK42" s="105" t="str">
        <f>'[2]Polycraft Armor'!$G42&amp;" "&amp;'[2]Polycraft Armor'!J42</f>
        <v>Yoga Pants</v>
      </c>
      <c r="AL42" s="105" t="str">
        <f>'[2]Polycraft Armor'!$G42&amp;" "&amp;'[2]Polycraft Armor'!K42</f>
        <v>Yoga Shoes</v>
      </c>
      <c r="AM42" s="105"/>
      <c r="AN42" s="105"/>
      <c r="AO42" s="105"/>
      <c r="AP42" s="105"/>
      <c r="AQ42" s="105"/>
      <c r="AR42" s="105">
        <f>Inventories!$D42</f>
        <v>0</v>
      </c>
      <c r="AS42" s="105">
        <f>'[2]Gripped Tools'!C42</f>
        <v>0</v>
      </c>
      <c r="AT42" s="105">
        <f>'[2]Pogo Sticks'!$C42</f>
        <v>0</v>
      </c>
      <c r="AU42" s="105" t="str">
        <f>'[1]Custom Objects'!$C42</f>
        <v>Running Shoes (Sprinter)</v>
      </c>
      <c r="AV42" s="105"/>
      <c r="AW42" s="105" t="str">
        <f>'[3]Items (MC)'!B42</f>
        <v>Wheat</v>
      </c>
      <c r="AX42" s="105" t="str">
        <f>'[3]Blocks (MC)'!B42</f>
        <v>Red Mushroom</v>
      </c>
    </row>
    <row r="43" spans="1:50" x14ac:dyDescent="0.2">
      <c r="A43" s="102">
        <f>COUNTIF(AS:AS,"??*")-1</f>
        <v>25</v>
      </c>
      <c r="B43" s="102" t="str">
        <f>AS1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9">
        <f>[2]Electronics!E43</f>
        <v>0</v>
      </c>
      <c r="AI43" s="105" t="str">
        <f>'[2]Polycraft Armor'!$G43&amp;" "&amp;'[2]Polycraft Armor'!H43</f>
        <v>Thermal Hat</v>
      </c>
      <c r="AJ43" s="105" t="str">
        <f>'[2]Polycraft Armor'!$G43&amp;" "&amp;'[2]Polycraft Armor'!I43</f>
        <v>Thermal Henley</v>
      </c>
      <c r="AK43" s="105" t="str">
        <f>'[2]Polycraft Armor'!$G43&amp;" "&amp;'[2]Polycraft Armor'!J43</f>
        <v>Thermal Long Johns</v>
      </c>
      <c r="AL43" s="105" t="str">
        <f>'[2]Polycraft Armor'!$G43&amp;" "&amp;'[2]Polycraft Armor'!K43</f>
        <v>Thermal Shoes</v>
      </c>
      <c r="AM43" s="105"/>
      <c r="AN43" s="105"/>
      <c r="AO43" s="105"/>
      <c r="AP43" s="105"/>
      <c r="AQ43" s="105"/>
      <c r="AR43" s="105">
        <f>Inventories!$D43</f>
        <v>0</v>
      </c>
      <c r="AS43" s="105">
        <f>'[2]Gripped Tools'!C43</f>
        <v>0</v>
      </c>
      <c r="AT43" s="105">
        <f>'[2]Pogo Sticks'!$C43</f>
        <v>0</v>
      </c>
      <c r="AU43" s="105" t="str">
        <f>'[1]Custom Objects'!$C43</f>
        <v>Lead-Acid Battery (1-Cell)</v>
      </c>
      <c r="AV43" s="105"/>
      <c r="AW43" s="105" t="str">
        <f>'[3]Items (MC)'!B43</f>
        <v>Bread</v>
      </c>
      <c r="AX43" s="105" t="str">
        <f>'[3]Blocks (MC)'!B43</f>
        <v>Gold Block</v>
      </c>
    </row>
    <row r="44" spans="1:50" x14ac:dyDescent="0.2">
      <c r="A44" s="102">
        <f>COUNTIF(AT:AT,"??*")-1</f>
        <v>11</v>
      </c>
      <c r="B44" s="102" t="str">
        <f>AT1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9">
        <f>[2]Electronics!E44</f>
        <v>0</v>
      </c>
      <c r="AI44" s="105" t="str">
        <f>'[2]Polycraft Armor'!$G44&amp;" "&amp;'[2]Polycraft Armor'!H44</f>
        <v>Styrofoam Hat</v>
      </c>
      <c r="AJ44" s="105" t="str">
        <f>'[2]Polycraft Armor'!$G44&amp;" "&amp;'[2]Polycraft Armor'!I44</f>
        <v>Styrofoam Vest</v>
      </c>
      <c r="AK44" s="105" t="str">
        <f>'[2]Polycraft Armor'!$G44&amp;" "&amp;'[2]Polycraft Armor'!J44</f>
        <v>Styrofoam Pants</v>
      </c>
      <c r="AL44" s="105" t="str">
        <f>'[2]Polycraft Armor'!$G44&amp;" "&amp;'[2]Polycraft Armor'!K44</f>
        <v>Styrofoam Shoes</v>
      </c>
      <c r="AM44" s="105"/>
      <c r="AN44" s="105"/>
      <c r="AO44" s="105"/>
      <c r="AP44" s="105"/>
      <c r="AQ44" s="105"/>
      <c r="AR44" s="105">
        <f>Inventories!$D44</f>
        <v>0</v>
      </c>
      <c r="AS44" s="105">
        <f>'[2]Gripped Tools'!C44</f>
        <v>0</v>
      </c>
      <c r="AT44" s="105">
        <f>'[2]Pogo Sticks'!$C44</f>
        <v>0</v>
      </c>
      <c r="AU44" s="105" t="str">
        <f>'[1]Custom Objects'!$C44</f>
        <v>Lead-Acid Battery (9-Cell)</v>
      </c>
      <c r="AV44" s="105"/>
      <c r="AW44" s="105" t="str">
        <f>'[3]Items (MC)'!B44</f>
        <v>Leather Helmet</v>
      </c>
      <c r="AX44" s="105" t="str">
        <f>'[3]Blocks (MC)'!B44</f>
        <v>Iron Block</v>
      </c>
    </row>
    <row r="45" spans="1:50" x14ac:dyDescent="0.2">
      <c r="A45" s="102">
        <f>COUNTIF(AU:AU,"??*")-1</f>
        <v>76</v>
      </c>
      <c r="B45" s="102" t="str">
        <f>AU1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9">
        <f>[2]Electronics!E45</f>
        <v>0</v>
      </c>
      <c r="AI45" s="105" t="str">
        <f>'[2]Polycraft Armor'!$G45&amp;" "&amp;'[2]Polycraft Armor'!H45</f>
        <v>Spandex Hat</v>
      </c>
      <c r="AJ45" s="105" t="str">
        <f>'[2]Polycraft Armor'!$G45&amp;" "&amp;'[2]Polycraft Armor'!I45</f>
        <v>Spandex Jacket</v>
      </c>
      <c r="AK45" s="105" t="str">
        <f>'[2]Polycraft Armor'!$G45&amp;" "&amp;'[2]Polycraft Armor'!J45</f>
        <v>Spandex Pants</v>
      </c>
      <c r="AL45" s="105" t="str">
        <f>'[2]Polycraft Armor'!$G45&amp;" "&amp;'[2]Polycraft Armor'!K45</f>
        <v>Spandex Shoes</v>
      </c>
      <c r="AM45" s="105"/>
      <c r="AN45" s="105"/>
      <c r="AO45" s="105"/>
      <c r="AP45" s="105"/>
      <c r="AQ45" s="105"/>
      <c r="AR45" s="105">
        <f>Inventories!$D45</f>
        <v>0</v>
      </c>
      <c r="AS45" s="105">
        <f>'[2]Gripped Tools'!C45</f>
        <v>0</v>
      </c>
      <c r="AT45" s="105">
        <f>'[2]Pogo Sticks'!$C45</f>
        <v>0</v>
      </c>
      <c r="AU45" s="105" t="str">
        <f>'[1]Custom Objects'!$C45</f>
        <v>Lithium Ion Battery (1-Cell)</v>
      </c>
      <c r="AV45" s="105"/>
      <c r="AW45" s="105" t="str">
        <f>'[3]Items (MC)'!B45</f>
        <v>Leather Chestplate</v>
      </c>
      <c r="AX45" s="105" t="str">
        <f>'[3]Blocks (MC)'!B45</f>
        <v>Double Stone Slab</v>
      </c>
    </row>
    <row r="46" spans="1:50" x14ac:dyDescent="0.2">
      <c r="A46" s="102">
        <f>COUNTIF(AV:AV,"??*")-1</f>
        <v>5</v>
      </c>
      <c r="B46" s="102" t="str">
        <f>AV1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9">
        <f>[2]Electronics!E46</f>
        <v>0</v>
      </c>
      <c r="AI46" s="105" t="str">
        <f>'[2]Polycraft Armor'!$G46&amp;" "&amp;'[2]Polycraft Armor'!H46</f>
        <v>Zippered Hat</v>
      </c>
      <c r="AJ46" s="105" t="str">
        <f>'[2]Polycraft Armor'!$G46&amp;" "&amp;'[2]Polycraft Armor'!I46</f>
        <v>Zippered Jacket</v>
      </c>
      <c r="AK46" s="105" t="str">
        <f>'[2]Polycraft Armor'!$G46&amp;" "&amp;'[2]Polycraft Armor'!J46</f>
        <v>Zippered Pants</v>
      </c>
      <c r="AL46" s="105" t="str">
        <f>'[2]Polycraft Armor'!$G46&amp;" "&amp;'[2]Polycraft Armor'!K46</f>
        <v>Zippered Shoes</v>
      </c>
      <c r="AM46" s="105"/>
      <c r="AN46" s="105"/>
      <c r="AO46" s="105"/>
      <c r="AP46" s="105"/>
      <c r="AQ46" s="105"/>
      <c r="AR46" s="105">
        <f>Inventories!$D46</f>
        <v>0</v>
      </c>
      <c r="AS46" s="105">
        <f>'[2]Gripped Tools'!C46</f>
        <v>0</v>
      </c>
      <c r="AT46" s="105">
        <f>'[2]Pogo Sticks'!$C46</f>
        <v>0</v>
      </c>
      <c r="AU46" s="105" t="str">
        <f>'[1]Custom Objects'!$C46</f>
        <v>Lithium Ion Battery (9-Cell)</v>
      </c>
      <c r="AV46" s="105"/>
      <c r="AW46" s="105" t="str">
        <f>'[3]Items (MC)'!B46</f>
        <v>Leather Leggings</v>
      </c>
      <c r="AX46" s="105" t="str">
        <f>'[3]Blocks (MC)'!B46</f>
        <v>Stone Slab</v>
      </c>
    </row>
    <row r="47" spans="1:50" x14ac:dyDescent="0.2">
      <c r="A47" s="102">
        <f>COUNTIF(AW:AW,"??*")-1</f>
        <v>171</v>
      </c>
      <c r="B47" s="102" t="str">
        <f>AW1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9">
        <f>[2]Electronics!E47</f>
        <v>0</v>
      </c>
      <c r="AI47" s="105" t="str">
        <f>'[2]Polycraft Armor'!$G47&amp;" "&amp;'[2]Polycraft Armor'!H47</f>
        <v>Spectra Helmet</v>
      </c>
      <c r="AJ47" s="105" t="str">
        <f>'[2]Polycraft Armor'!$G47&amp;" "&amp;'[2]Polycraft Armor'!I47</f>
        <v>Spectra Chestplate</v>
      </c>
      <c r="AK47" s="105" t="str">
        <f>'[2]Polycraft Armor'!$G47&amp;" "&amp;'[2]Polycraft Armor'!J47</f>
        <v>Spectra Leggings</v>
      </c>
      <c r="AL47" s="105" t="str">
        <f>'[2]Polycraft Armor'!$G47&amp;" "&amp;'[2]Polycraft Armor'!K47</f>
        <v>Spectra Boots</v>
      </c>
      <c r="AM47" s="105"/>
      <c r="AN47" s="105"/>
      <c r="AO47" s="105"/>
      <c r="AP47" s="105"/>
      <c r="AQ47" s="105"/>
      <c r="AR47" s="105">
        <f>Inventories!$D47</f>
        <v>0</v>
      </c>
      <c r="AS47" s="105">
        <f>'[2]Gripped Tools'!C47</f>
        <v>0</v>
      </c>
      <c r="AT47" s="105">
        <f>'[2]Pogo Sticks'!$C47</f>
        <v>0</v>
      </c>
      <c r="AU47" s="105" t="str">
        <f>'[1]Custom Objects'!$C47</f>
        <v>Nickel Metal Hydride Battery (1-Cell)</v>
      </c>
      <c r="AV47" s="105"/>
      <c r="AW47" s="105" t="str">
        <f>'[3]Items (MC)'!B47</f>
        <v>Leather Boots</v>
      </c>
      <c r="AX47" s="105" t="str">
        <f>'[3]Blocks (MC)'!B47</f>
        <v>Brick Block</v>
      </c>
    </row>
    <row r="48" spans="1:50" x14ac:dyDescent="0.2">
      <c r="A48" s="102">
        <f>COUNTIF(AX:AX,"??*")-1</f>
        <v>174</v>
      </c>
      <c r="B48" s="102" t="str">
        <f>AX1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9">
        <f>[2]Electronics!E48</f>
        <v>0</v>
      </c>
      <c r="AI48" s="105" t="str">
        <f>'[2]Polycraft Armor'!$G48&amp;" "&amp;'[2]Polycraft Armor'!H48</f>
        <v>The Emperor's New Kevlar Helmet</v>
      </c>
      <c r="AJ48" s="105" t="str">
        <f>'[2]Polycraft Armor'!$G48&amp;" "&amp;'[2]Polycraft Armor'!I48</f>
        <v>The Emperor's New Kevlar Vest</v>
      </c>
      <c r="AK48" s="105" t="str">
        <f>'[2]Polycraft Armor'!$G48&amp;" "&amp;'[2]Polycraft Armor'!J48</f>
        <v>The Emperor's New Kevlar Pants</v>
      </c>
      <c r="AL48" s="105" t="str">
        <f>'[2]Polycraft Armor'!$G48&amp;" "&amp;'[2]Polycraft Armor'!K48</f>
        <v>The Emperor's New Kevlar Shoes</v>
      </c>
      <c r="AM48" s="105"/>
      <c r="AN48" s="105"/>
      <c r="AO48" s="105"/>
      <c r="AP48" s="105"/>
      <c r="AQ48" s="105"/>
      <c r="AR48" s="105">
        <f>Inventories!$D48</f>
        <v>0</v>
      </c>
      <c r="AS48" s="105">
        <f>'[2]Gripped Tools'!C48</f>
        <v>0</v>
      </c>
      <c r="AT48" s="105">
        <f>'[2]Pogo Sticks'!$C48</f>
        <v>0</v>
      </c>
      <c r="AU48" s="105" t="str">
        <f>'[1]Custom Objects'!$C48</f>
        <v>Nickel Metal Hydride Battery (9-Cell)</v>
      </c>
      <c r="AV48" s="105"/>
      <c r="AW48" s="105" t="str">
        <f>'[3]Items (MC)'!B48</f>
        <v>Chainmail Helmet</v>
      </c>
      <c r="AX48" s="105" t="str">
        <f>'[3]Blocks (MC)'!B48</f>
        <v>Tnt</v>
      </c>
    </row>
    <row r="49" spans="3:50" x14ac:dyDescent="0.2">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9">
        <f>[2]Electronics!E49</f>
        <v>0</v>
      </c>
      <c r="AI49" s="105" t="str">
        <f>'[2]Polycraft Armor'!$G49&amp;" "&amp;'[2]Polycraft Armor'!H49</f>
        <v>Butyl Rubber Swim Cap</v>
      </c>
      <c r="AJ49" s="105" t="str">
        <f>'[2]Polycraft Armor'!$G49&amp;" "&amp;'[2]Polycraft Armor'!I49</f>
        <v>Butyl Rubber Wetsuit</v>
      </c>
      <c r="AK49" s="105" t="str">
        <f>'[2]Polycraft Armor'!$G49&amp;" "&amp;'[2]Polycraft Armor'!J49</f>
        <v>Butyl Rubber Pants</v>
      </c>
      <c r="AL49" s="105" t="str">
        <f>'[2]Polycraft Armor'!$G49&amp;" "&amp;'[2]Polycraft Armor'!K49</f>
        <v>Butyl Rubber Booties</v>
      </c>
      <c r="AM49" s="105"/>
      <c r="AN49" s="105"/>
      <c r="AO49" s="105"/>
      <c r="AP49" s="105"/>
      <c r="AQ49" s="105"/>
      <c r="AR49" s="105">
        <f>Inventories!$D49</f>
        <v>0</v>
      </c>
      <c r="AS49" s="105">
        <f>'[2]Gripped Tools'!C49</f>
        <v>0</v>
      </c>
      <c r="AT49" s="105">
        <f>'[2]Pogo Sticks'!$C49</f>
        <v>0</v>
      </c>
      <c r="AU49" s="105" t="str">
        <f>'[1]Custom Objects'!$C49</f>
        <v>Scuba Mask Light (Beginner)</v>
      </c>
      <c r="AV49" s="105"/>
      <c r="AW49" s="105" t="str">
        <f>'[3]Items (MC)'!B49</f>
        <v>Chainmail Chestplate</v>
      </c>
      <c r="AX49" s="105" t="str">
        <f>'[3]Blocks (MC)'!B49</f>
        <v>Bookshelf</v>
      </c>
    </row>
    <row r="50" spans="3:50" x14ac:dyDescent="0.2">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9">
        <f>[2]Electronics!E50</f>
        <v>0</v>
      </c>
      <c r="AI50" s="105" t="str">
        <f>'[2]Polycraft Armor'!$G50&amp;" "&amp;'[2]Polycraft Armor'!H50</f>
        <v>Synthetic Rubber Swim Cap</v>
      </c>
      <c r="AJ50" s="105" t="str">
        <f>'[2]Polycraft Armor'!$G50&amp;" "&amp;'[2]Polycraft Armor'!I50</f>
        <v>Synthetic Rubber Wetsuit</v>
      </c>
      <c r="AK50" s="105" t="str">
        <f>'[2]Polycraft Armor'!$G50&amp;" "&amp;'[2]Polycraft Armor'!J50</f>
        <v>Synthetic Rubber Pants</v>
      </c>
      <c r="AL50" s="105" t="str">
        <f>'[2]Polycraft Armor'!$G50&amp;" "&amp;'[2]Polycraft Armor'!K50</f>
        <v>Synthetic Rubber Booties</v>
      </c>
      <c r="AM50" s="105"/>
      <c r="AN50" s="105"/>
      <c r="AO50" s="105"/>
      <c r="AP50" s="105"/>
      <c r="AQ50" s="105"/>
      <c r="AR50" s="105">
        <f>Inventories!$D50</f>
        <v>0</v>
      </c>
      <c r="AS50" s="105">
        <f>'[2]Gripped Tools'!C50</f>
        <v>0</v>
      </c>
      <c r="AT50" s="105">
        <f>'[2]Pogo Sticks'!$C50</f>
        <v>0</v>
      </c>
      <c r="AU50" s="105" t="str">
        <f>'[1]Custom Objects'!$C50</f>
        <v>Scuba Mask Light (Intermediate)</v>
      </c>
      <c r="AV50" s="105"/>
      <c r="AW50" s="105" t="str">
        <f>'[3]Items (MC)'!B50</f>
        <v>Chainmail Leggings</v>
      </c>
      <c r="AX50" s="105" t="str">
        <f>'[3]Blocks (MC)'!B50</f>
        <v>Mossy Cobblestone</v>
      </c>
    </row>
    <row r="51" spans="3:50" x14ac:dyDescent="0.2">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9">
        <f>[2]Electronics!E51</f>
        <v>0</v>
      </c>
      <c r="AI51" s="105" t="str">
        <f>'[2]Polycraft Armor'!$G51&amp;" "&amp;'[2]Polycraft Armor'!H51</f>
        <v>Synthetic Rubber (II) Swim Cap</v>
      </c>
      <c r="AJ51" s="105" t="str">
        <f>'[2]Polycraft Armor'!$G51&amp;" "&amp;'[2]Polycraft Armor'!I51</f>
        <v>Synthetic Rubber (II) Wetsuit</v>
      </c>
      <c r="AK51" s="105" t="str">
        <f>'[2]Polycraft Armor'!$G51&amp;" "&amp;'[2]Polycraft Armor'!J51</f>
        <v>Synthetic Rubber (II) Pants</v>
      </c>
      <c r="AL51" s="105" t="str">
        <f>'[2]Polycraft Armor'!$G51&amp;" "&amp;'[2]Polycraft Armor'!K51</f>
        <v>Synthetic Rubber (II) Booties</v>
      </c>
      <c r="AM51" s="105"/>
      <c r="AN51" s="105"/>
      <c r="AO51" s="105"/>
      <c r="AP51" s="105"/>
      <c r="AQ51" s="105"/>
      <c r="AR51" s="105">
        <f>Inventories!$D51</f>
        <v>0</v>
      </c>
      <c r="AS51" s="105">
        <f>'[2]Gripped Tools'!C51</f>
        <v>0</v>
      </c>
      <c r="AT51" s="105">
        <f>'[2]Pogo Sticks'!$C51</f>
        <v>0</v>
      </c>
      <c r="AU51" s="105" t="str">
        <f>'[1]Custom Objects'!$C51</f>
        <v>Scuba Mask Light (Advanced)</v>
      </c>
      <c r="AV51" s="105"/>
      <c r="AW51" s="105" t="str">
        <f>'[3]Items (MC)'!B51</f>
        <v>Chainmail Boots</v>
      </c>
      <c r="AX51" s="105" t="str">
        <f>'[3]Blocks (MC)'!B51</f>
        <v>Obsidian</v>
      </c>
    </row>
    <row r="52" spans="3:50" x14ac:dyDescent="0.2">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9">
        <f>[2]Electronics!E52</f>
        <v>0</v>
      </c>
      <c r="AI52" s="105" t="str">
        <f>'[2]Polycraft Armor'!$G52&amp;" "&amp;'[2]Polycraft Armor'!H52</f>
        <v>SBR Swim Cap</v>
      </c>
      <c r="AJ52" s="105" t="str">
        <f>'[2]Polycraft Armor'!$G52&amp;" "&amp;'[2]Polycraft Armor'!I52</f>
        <v>SBR Wetsuit</v>
      </c>
      <c r="AK52" s="105" t="str">
        <f>'[2]Polycraft Armor'!$G52&amp;" "&amp;'[2]Polycraft Armor'!J52</f>
        <v>SBR Pants</v>
      </c>
      <c r="AL52" s="105" t="str">
        <f>'[2]Polycraft Armor'!$G52&amp;" "&amp;'[2]Polycraft Armor'!K52</f>
        <v>SBR Booties</v>
      </c>
      <c r="AM52" s="105"/>
      <c r="AN52" s="105"/>
      <c r="AO52" s="105"/>
      <c r="AP52" s="105"/>
      <c r="AQ52" s="105"/>
      <c r="AR52" s="105">
        <f>Inventories!$D52</f>
        <v>0</v>
      </c>
      <c r="AS52" s="105">
        <f>'[2]Gripped Tools'!C52</f>
        <v>0</v>
      </c>
      <c r="AT52" s="105">
        <f>'[2]Pogo Sticks'!$C52</f>
        <v>0</v>
      </c>
      <c r="AU52" s="105" t="str">
        <f>'[1]Custom Objects'!$C52</f>
        <v>Scuba Mask Light (Pro)</v>
      </c>
      <c r="AV52" s="105"/>
      <c r="AW52" s="105" t="str">
        <f>'[3]Items (MC)'!B52</f>
        <v>Iron Helmet</v>
      </c>
      <c r="AX52" s="105" t="str">
        <f>'[3]Blocks (MC)'!B52</f>
        <v>Torch</v>
      </c>
    </row>
    <row r="53" spans="3:50" x14ac:dyDescent="0.2">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9">
        <f>[2]Electronics!E53</f>
        <v>0</v>
      </c>
      <c r="AI53" s="105" t="str">
        <f>'[2]Polycraft Armor'!$G53&amp;" "&amp;'[2]Polycraft Armor'!H53</f>
        <v>NBR Swim Cap</v>
      </c>
      <c r="AJ53" s="105" t="str">
        <f>'[2]Polycraft Armor'!$G53&amp;" "&amp;'[2]Polycraft Armor'!I53</f>
        <v>NBR Wetsuit</v>
      </c>
      <c r="AK53" s="105" t="str">
        <f>'[2]Polycraft Armor'!$G53&amp;" "&amp;'[2]Polycraft Armor'!J53</f>
        <v>NBR Pants</v>
      </c>
      <c r="AL53" s="105" t="str">
        <f>'[2]Polycraft Armor'!$G53&amp;" "&amp;'[2]Polycraft Armor'!K53</f>
        <v>NBR Booties</v>
      </c>
      <c r="AM53" s="105"/>
      <c r="AN53" s="105"/>
      <c r="AO53" s="105"/>
      <c r="AP53" s="105"/>
      <c r="AQ53" s="105"/>
      <c r="AR53" s="105">
        <f>Inventories!$D53</f>
        <v>0</v>
      </c>
      <c r="AS53" s="105">
        <f>'[2]Gripped Tools'!C53</f>
        <v>0</v>
      </c>
      <c r="AT53" s="105">
        <f>'[2]Pogo Sticks'!$C53</f>
        <v>0</v>
      </c>
      <c r="AU53" s="105" t="str">
        <f>'[1]Custom Objects'!$C53</f>
        <v>Jet Pack (Intermediate)</v>
      </c>
      <c r="AV53" s="105"/>
      <c r="AW53" s="105" t="str">
        <f>'[3]Items (MC)'!B53</f>
        <v>Iron Chestplate</v>
      </c>
      <c r="AX53" s="105" t="str">
        <f>'[3]Blocks (MC)'!B53</f>
        <v>Fire</v>
      </c>
    </row>
    <row r="54" spans="3:50" x14ac:dyDescent="0.2">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9">
        <f>[2]Electronics!E54</f>
        <v>0</v>
      </c>
      <c r="AI54" s="105" t="str">
        <f>'[2]Polycraft Armor'!$G54&amp;" "&amp;'[2]Polycraft Armor'!H54</f>
        <v>HNBR Swim Cap</v>
      </c>
      <c r="AJ54" s="105" t="str">
        <f>'[2]Polycraft Armor'!$G54&amp;" "&amp;'[2]Polycraft Armor'!I54</f>
        <v>HNBR Wetsuit</v>
      </c>
      <c r="AK54" s="105" t="str">
        <f>'[2]Polycraft Armor'!$G54&amp;" "&amp;'[2]Polycraft Armor'!J54</f>
        <v>HNBR Pants</v>
      </c>
      <c r="AL54" s="105" t="str">
        <f>'[2]Polycraft Armor'!$G54&amp;" "&amp;'[2]Polycraft Armor'!K54</f>
        <v>HNBR Booties</v>
      </c>
      <c r="AM54" s="105"/>
      <c r="AN54" s="105"/>
      <c r="AO54" s="105"/>
      <c r="AP54" s="105"/>
      <c r="AQ54" s="105"/>
      <c r="AR54" s="105">
        <f>Inventories!$D54</f>
        <v>0</v>
      </c>
      <c r="AS54" s="105">
        <f>'[2]Gripped Tools'!C54</f>
        <v>0</v>
      </c>
      <c r="AT54" s="105">
        <f>'[2]Pogo Sticks'!$C54</f>
        <v>0</v>
      </c>
      <c r="AU54" s="105" t="str">
        <f>'[1]Custom Objects'!$C54</f>
        <v>Jet Pack (Advanced)</v>
      </c>
      <c r="AV54" s="105"/>
      <c r="AW54" s="105" t="str">
        <f>'[3]Items (MC)'!B54</f>
        <v>Iron Leggings</v>
      </c>
      <c r="AX54" s="105" t="str">
        <f>'[3]Blocks (MC)'!B54</f>
        <v>Mob Spawner</v>
      </c>
    </row>
    <row r="55" spans="3:50" x14ac:dyDescent="0.2">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9">
        <f>[2]Electronics!E55</f>
        <v>0</v>
      </c>
      <c r="AI55" s="105" t="str">
        <f>'[2]Polycraft Armor'!$G55&amp;" "&amp;'[2]Polycraft Armor'!H55</f>
        <v>CIIR Swim Cap</v>
      </c>
      <c r="AJ55" s="105" t="str">
        <f>'[2]Polycraft Armor'!$G55&amp;" "&amp;'[2]Polycraft Armor'!I55</f>
        <v>CIIR Wetsuit</v>
      </c>
      <c r="AK55" s="105" t="str">
        <f>'[2]Polycraft Armor'!$G55&amp;" "&amp;'[2]Polycraft Armor'!J55</f>
        <v>CIIR Pants</v>
      </c>
      <c r="AL55" s="105" t="str">
        <f>'[2]Polycraft Armor'!$G55&amp;" "&amp;'[2]Polycraft Armor'!K55</f>
        <v>CIIR Booties</v>
      </c>
      <c r="AM55" s="105"/>
      <c r="AN55" s="105"/>
      <c r="AO55" s="105"/>
      <c r="AP55" s="105"/>
      <c r="AQ55" s="105"/>
      <c r="AR55" s="105">
        <f>Inventories!$D55</f>
        <v>0</v>
      </c>
      <c r="AS55" s="105">
        <f>'[2]Gripped Tools'!C55</f>
        <v>0</v>
      </c>
      <c r="AT55" s="105">
        <f>'[2]Pogo Sticks'!$C55</f>
        <v>0</v>
      </c>
      <c r="AU55" s="105" t="str">
        <f>'[1]Custom Objects'!$C55</f>
        <v>Jet Pack (Pro)</v>
      </c>
      <c r="AV55" s="105"/>
      <c r="AW55" s="105" t="str">
        <f>'[3]Items (MC)'!B55</f>
        <v>Iron Boots</v>
      </c>
      <c r="AX55" s="105" t="str">
        <f>'[3]Blocks (MC)'!B55</f>
        <v>Oak Stairs</v>
      </c>
    </row>
    <row r="56" spans="3:50" x14ac:dyDescent="0.2">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9">
        <f>[2]Electronics!E56</f>
        <v>0</v>
      </c>
      <c r="AI56" s="105" t="str">
        <f>'[2]Polycraft Armor'!$G56&amp;" "&amp;'[2]Polycraft Armor'!H56</f>
        <v>BIIR Swim Cap</v>
      </c>
      <c r="AJ56" s="105" t="str">
        <f>'[2]Polycraft Armor'!$G56&amp;" "&amp;'[2]Polycraft Armor'!I56</f>
        <v>BIIR Wetsuit</v>
      </c>
      <c r="AK56" s="105" t="str">
        <f>'[2]Polycraft Armor'!$G56&amp;" "&amp;'[2]Polycraft Armor'!J56</f>
        <v>BIIR Pants</v>
      </c>
      <c r="AL56" s="105" t="str">
        <f>'[2]Polycraft Armor'!$G56&amp;" "&amp;'[2]Polycraft Armor'!K56</f>
        <v>BIIR Booties</v>
      </c>
      <c r="AM56" s="105"/>
      <c r="AN56" s="105"/>
      <c r="AO56" s="105"/>
      <c r="AP56" s="105"/>
      <c r="AQ56" s="105"/>
      <c r="AR56" s="105">
        <f>Inventories!$D56</f>
        <v>0</v>
      </c>
      <c r="AS56" s="105">
        <f>'[2]Gripped Tools'!C56</f>
        <v>0</v>
      </c>
      <c r="AT56" s="105">
        <f>'[2]Pogo Sticks'!$C56</f>
        <v>0</v>
      </c>
      <c r="AU56" s="105" t="str">
        <f>'[1]Custom Objects'!$C56</f>
        <v>Carbon Fiber Weave</v>
      </c>
      <c r="AV56" s="105"/>
      <c r="AW56" s="105" t="str">
        <f>'[3]Items (MC)'!B56</f>
        <v>Diamond Helmet</v>
      </c>
      <c r="AX56" s="105" t="str">
        <f>'[3]Blocks (MC)'!B56</f>
        <v>Chest</v>
      </c>
    </row>
    <row r="57" spans="3:50" x14ac:dyDescent="0.2">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9">
        <f>[2]Electronics!E57</f>
        <v>0</v>
      </c>
      <c r="AI57" s="105" t="str">
        <f>'[2]Polycraft Armor'!$G57&amp;" "&amp;'[2]Polycraft Armor'!H57</f>
        <v>EPDM Swim Cap</v>
      </c>
      <c r="AJ57" s="105" t="str">
        <f>'[2]Polycraft Armor'!$G57&amp;" "&amp;'[2]Polycraft Armor'!I57</f>
        <v>EPDM Wetsuit</v>
      </c>
      <c r="AK57" s="105" t="str">
        <f>'[2]Polycraft Armor'!$G57&amp;" "&amp;'[2]Polycraft Armor'!J57</f>
        <v>EPDM Pants</v>
      </c>
      <c r="AL57" s="105" t="str">
        <f>'[2]Polycraft Armor'!$G57&amp;" "&amp;'[2]Polycraft Armor'!K57</f>
        <v>EPDM Booties</v>
      </c>
      <c r="AM57" s="105"/>
      <c r="AN57" s="105"/>
      <c r="AO57" s="105"/>
      <c r="AP57" s="105"/>
      <c r="AQ57" s="105"/>
      <c r="AR57" s="105">
        <f>Inventories!$D57</f>
        <v>0</v>
      </c>
      <c r="AS57" s="105">
        <f>'[2]Gripped Tools'!C57</f>
        <v>0</v>
      </c>
      <c r="AT57" s="105">
        <f>'[2]Pogo Sticks'!$C57</f>
        <v>0</v>
      </c>
      <c r="AU57" s="105" t="str">
        <f>'[1]Custom Objects'!$C57</f>
        <v>Freeze Ray (Beginner)</v>
      </c>
      <c r="AV57" s="105"/>
      <c r="AW57" s="105" t="str">
        <f>'[3]Items (MC)'!B57</f>
        <v>Diamond Chestplate</v>
      </c>
      <c r="AX57" s="105" t="str">
        <f>'[3]Blocks (MC)'!B57</f>
        <v>Redstone Wire</v>
      </c>
    </row>
    <row r="58" spans="3:50" x14ac:dyDescent="0.2">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9">
        <f>[2]Electronics!E58</f>
        <v>0</v>
      </c>
      <c r="AI58" s="105" t="str">
        <f>'[2]Polycraft Armor'!$G58&amp;" "&amp;'[2]Polycraft Armor'!H58</f>
        <v>EVA Swim Cap</v>
      </c>
      <c r="AJ58" s="105" t="str">
        <f>'[2]Polycraft Armor'!$G58&amp;" "&amp;'[2]Polycraft Armor'!I58</f>
        <v>EVA Wetsuit</v>
      </c>
      <c r="AK58" s="105" t="str">
        <f>'[2]Polycraft Armor'!$G58&amp;" "&amp;'[2]Polycraft Armor'!J58</f>
        <v>EVA Pants</v>
      </c>
      <c r="AL58" s="105" t="str">
        <f>'[2]Polycraft Armor'!$G58&amp;" "&amp;'[2]Polycraft Armor'!K58</f>
        <v>EVA Booties</v>
      </c>
      <c r="AM58" s="105"/>
      <c r="AN58" s="105"/>
      <c r="AO58" s="105"/>
      <c r="AP58" s="105"/>
      <c r="AQ58" s="105"/>
      <c r="AR58" s="105">
        <f>Inventories!$D58</f>
        <v>0</v>
      </c>
      <c r="AS58" s="105">
        <f>'[2]Gripped Tools'!C58</f>
        <v>0</v>
      </c>
      <c r="AT58" s="105">
        <f>'[2]Pogo Sticks'!$C58</f>
        <v>0</v>
      </c>
      <c r="AU58" s="105" t="str">
        <f>'[1]Custom Objects'!$C58</f>
        <v>Freeze Ray (Intermediate)</v>
      </c>
      <c r="AV58" s="105"/>
      <c r="AW58" s="105" t="str">
        <f>'[3]Items (MC)'!B58</f>
        <v>Diamond Leggings</v>
      </c>
      <c r="AX58" s="105" t="str">
        <f>'[3]Blocks (MC)'!B58</f>
        <v>Diamond Ore</v>
      </c>
    </row>
    <row r="59" spans="3:50" x14ac:dyDescent="0.2">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9">
        <f>[2]Electronics!E59</f>
        <v>0</v>
      </c>
      <c r="AI59" s="105" t="str">
        <f>'[2]Polycraft Armor'!$G59&amp;" "&amp;'[2]Polycraft Armor'!H59</f>
        <v>PUR Swim Cap</v>
      </c>
      <c r="AJ59" s="105" t="str">
        <f>'[2]Polycraft Armor'!$G59&amp;" "&amp;'[2]Polycraft Armor'!I59</f>
        <v>PUR Wetsuit</v>
      </c>
      <c r="AK59" s="105" t="str">
        <f>'[2]Polycraft Armor'!$G59&amp;" "&amp;'[2]Polycraft Armor'!J59</f>
        <v>PUR Pants</v>
      </c>
      <c r="AL59" s="105" t="str">
        <f>'[2]Polycraft Armor'!$G59&amp;" "&amp;'[2]Polycraft Armor'!K59</f>
        <v>PUR Booties</v>
      </c>
      <c r="AM59" s="105"/>
      <c r="AN59" s="105"/>
      <c r="AO59" s="105"/>
      <c r="AP59" s="105"/>
      <c r="AQ59" s="105"/>
      <c r="AR59" s="105">
        <f>Inventories!$D59</f>
        <v>0</v>
      </c>
      <c r="AS59" s="105">
        <f>'[2]Gripped Tools'!C59</f>
        <v>0</v>
      </c>
      <c r="AT59" s="105">
        <f>'[2]Pogo Sticks'!$C59</f>
        <v>0</v>
      </c>
      <c r="AU59" s="105" t="str">
        <f>'[1]Custom Objects'!$C59</f>
        <v>Freeze Ray (Advanced)</v>
      </c>
      <c r="AV59" s="105"/>
      <c r="AW59" s="105" t="str">
        <f>'[3]Items (MC)'!B59</f>
        <v>Diamond Boots</v>
      </c>
      <c r="AX59" s="105" t="str">
        <f>'[3]Blocks (MC)'!B59</f>
        <v>Diamond Block</v>
      </c>
    </row>
    <row r="60" spans="3:50" x14ac:dyDescent="0.2">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9">
        <f>[2]Electronics!E60</f>
        <v>0</v>
      </c>
      <c r="AI60" s="105" t="str">
        <f>'[2]Polycraft Armor'!$G60&amp;" "&amp;'[2]Polycraft Armor'!H60</f>
        <v xml:space="preserve"> </v>
      </c>
      <c r="AJ60" s="105" t="str">
        <f>'[2]Polycraft Armor'!$G60&amp;" "&amp;'[2]Polycraft Armor'!I60</f>
        <v xml:space="preserve"> </v>
      </c>
      <c r="AK60" s="105" t="str">
        <f>'[2]Polycraft Armor'!$G60&amp;" "&amp;'[2]Polycraft Armor'!J60</f>
        <v xml:space="preserve"> </v>
      </c>
      <c r="AL60" s="105" t="str">
        <f>'[2]Polycraft Armor'!$G60&amp;" "&amp;'[2]Polycraft Armor'!K60</f>
        <v xml:space="preserve"> </v>
      </c>
      <c r="AM60" s="105"/>
      <c r="AN60" s="105"/>
      <c r="AO60" s="105"/>
      <c r="AP60" s="105"/>
      <c r="AQ60" s="105"/>
      <c r="AR60" s="105">
        <f>Inventories!$D60</f>
        <v>0</v>
      </c>
      <c r="AS60" s="105">
        <f>'[2]Gripped Tools'!C60</f>
        <v>0</v>
      </c>
      <c r="AT60" s="105">
        <f>'[2]Pogo Sticks'!$C60</f>
        <v>0</v>
      </c>
      <c r="AU60" s="105" t="str">
        <f>'[1]Custom Objects'!$C60</f>
        <v>Freeze Ray (Pro)</v>
      </c>
      <c r="AV60" s="105"/>
      <c r="AW60" s="105" t="str">
        <f>'[3]Items (MC)'!B60</f>
        <v>Golden Helmet</v>
      </c>
      <c r="AX60" s="105" t="str">
        <f>'[3]Blocks (MC)'!B60</f>
        <v>Crafting Table</v>
      </c>
    </row>
    <row r="61" spans="3:50" x14ac:dyDescent="0.2">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9">
        <f>[2]Electronics!E61</f>
        <v>0</v>
      </c>
      <c r="AI61" s="105" t="str">
        <f>'[2]Polycraft Armor'!$G61&amp;" "&amp;'[2]Polycraft Armor'!H61</f>
        <v xml:space="preserve"> </v>
      </c>
      <c r="AJ61" s="105" t="str">
        <f>'[2]Polycraft Armor'!$G61&amp;" "&amp;'[2]Polycraft Armor'!I61</f>
        <v xml:space="preserve"> </v>
      </c>
      <c r="AK61" s="105" t="str">
        <f>'[2]Polycraft Armor'!$G61&amp;" "&amp;'[2]Polycraft Armor'!J61</f>
        <v xml:space="preserve"> </v>
      </c>
      <c r="AL61" s="105" t="str">
        <f>'[2]Polycraft Armor'!$G61&amp;" "&amp;'[2]Polycraft Armor'!K61</f>
        <v xml:space="preserve"> </v>
      </c>
      <c r="AM61" s="105"/>
      <c r="AN61" s="105"/>
      <c r="AO61" s="105"/>
      <c r="AP61" s="105"/>
      <c r="AQ61" s="105"/>
      <c r="AR61" s="105">
        <f>Inventories!$D61</f>
        <v>0</v>
      </c>
      <c r="AS61" s="105">
        <f>'[2]Gripped Tools'!C61</f>
        <v>0</v>
      </c>
      <c r="AT61" s="105">
        <f>'[2]Pogo Sticks'!$C61</f>
        <v>0</v>
      </c>
      <c r="AU61" s="105" t="str">
        <f>'[1]Custom Objects'!$C61</f>
        <v>Water Cannon (Beginner)</v>
      </c>
      <c r="AV61" s="105"/>
      <c r="AW61" s="105" t="str">
        <f>'[3]Items (MC)'!B61</f>
        <v>Golden Chestplate</v>
      </c>
      <c r="AX61" s="105" t="str">
        <f>'[3]Blocks (MC)'!B61</f>
        <v>Wheat</v>
      </c>
    </row>
    <row r="62" spans="3:50" x14ac:dyDescent="0.2">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9">
        <f>[2]Electronics!E62</f>
        <v>0</v>
      </c>
      <c r="AI62" s="105" t="str">
        <f>'[2]Polycraft Armor'!$G62&amp;" "&amp;'[2]Polycraft Armor'!H62</f>
        <v xml:space="preserve"> </v>
      </c>
      <c r="AJ62" s="105" t="str">
        <f>'[2]Polycraft Armor'!$G62&amp;" "&amp;'[2]Polycraft Armor'!I62</f>
        <v xml:space="preserve"> </v>
      </c>
      <c r="AK62" s="105" t="str">
        <f>'[2]Polycraft Armor'!$G62&amp;" "&amp;'[2]Polycraft Armor'!J62</f>
        <v xml:space="preserve"> </v>
      </c>
      <c r="AL62" s="105" t="str">
        <f>'[2]Polycraft Armor'!$G62&amp;" "&amp;'[2]Polycraft Armor'!K62</f>
        <v xml:space="preserve"> </v>
      </c>
      <c r="AM62" s="105"/>
      <c r="AN62" s="105"/>
      <c r="AO62" s="105"/>
      <c r="AP62" s="105"/>
      <c r="AQ62" s="105"/>
      <c r="AR62" s="105">
        <f>Inventories!$D62</f>
        <v>0</v>
      </c>
      <c r="AS62" s="105">
        <f>'[2]Gripped Tools'!C62</f>
        <v>0</v>
      </c>
      <c r="AT62" s="105">
        <f>'[2]Pogo Sticks'!$C62</f>
        <v>0</v>
      </c>
      <c r="AU62" s="105" t="str">
        <f>'[1]Custom Objects'!$C62</f>
        <v>Water Cannon (Intermediate)</v>
      </c>
      <c r="AV62" s="105"/>
      <c r="AW62" s="105" t="str">
        <f>'[3]Items (MC)'!B62</f>
        <v>Golden Leggings</v>
      </c>
      <c r="AX62" s="105" t="str">
        <f>'[3]Blocks (MC)'!B62</f>
        <v>Farmland</v>
      </c>
    </row>
    <row r="63" spans="3:50" x14ac:dyDescent="0.2">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9">
        <f>[2]Electronics!E63</f>
        <v>0</v>
      </c>
      <c r="AI63" s="105" t="str">
        <f>'[2]Polycraft Armor'!$G63&amp;" "&amp;'[2]Polycraft Armor'!H63</f>
        <v xml:space="preserve"> </v>
      </c>
      <c r="AJ63" s="105" t="str">
        <f>'[2]Polycraft Armor'!$G63&amp;" "&amp;'[2]Polycraft Armor'!I63</f>
        <v xml:space="preserve"> </v>
      </c>
      <c r="AK63" s="105" t="str">
        <f>'[2]Polycraft Armor'!$G63&amp;" "&amp;'[2]Polycraft Armor'!J63</f>
        <v xml:space="preserve"> </v>
      </c>
      <c r="AL63" s="105" t="str">
        <f>'[2]Polycraft Armor'!$G63&amp;" "&amp;'[2]Polycraft Armor'!K63</f>
        <v xml:space="preserve"> </v>
      </c>
      <c r="AM63" s="105"/>
      <c r="AN63" s="105"/>
      <c r="AO63" s="105"/>
      <c r="AP63" s="105"/>
      <c r="AQ63" s="105"/>
      <c r="AR63" s="105">
        <f>Inventories!$D63</f>
        <v>0</v>
      </c>
      <c r="AS63" s="105">
        <f>'[2]Gripped Tools'!C63</f>
        <v>0</v>
      </c>
      <c r="AT63" s="105">
        <f>'[2]Pogo Sticks'!$C63</f>
        <v>0</v>
      </c>
      <c r="AU63" s="105" t="str">
        <f>'[1]Custom Objects'!$C63</f>
        <v>Water Cannon (Advanced)</v>
      </c>
      <c r="AV63" s="105"/>
      <c r="AW63" s="105" t="str">
        <f>'[3]Items (MC)'!B63</f>
        <v>Golden Boots</v>
      </c>
      <c r="AX63" s="105" t="str">
        <f>'[3]Blocks (MC)'!B63</f>
        <v>Furnace</v>
      </c>
    </row>
    <row r="64" spans="3:50" x14ac:dyDescent="0.2">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9">
        <f>[2]Electronics!E64</f>
        <v>0</v>
      </c>
      <c r="AI64" s="105" t="str">
        <f>'[2]Polycraft Armor'!$G64&amp;" "&amp;'[2]Polycraft Armor'!H64</f>
        <v xml:space="preserve"> </v>
      </c>
      <c r="AJ64" s="105" t="str">
        <f>'[2]Polycraft Armor'!$G64&amp;" "&amp;'[2]Polycraft Armor'!I64</f>
        <v xml:space="preserve"> </v>
      </c>
      <c r="AK64" s="105" t="str">
        <f>'[2]Polycraft Armor'!$G64&amp;" "&amp;'[2]Polycraft Armor'!J64</f>
        <v xml:space="preserve"> </v>
      </c>
      <c r="AL64" s="105" t="str">
        <f>'[2]Polycraft Armor'!$G64&amp;" "&amp;'[2]Polycraft Armor'!K64</f>
        <v xml:space="preserve"> </v>
      </c>
      <c r="AM64" s="105"/>
      <c r="AN64" s="105"/>
      <c r="AO64" s="105"/>
      <c r="AP64" s="105"/>
      <c r="AQ64" s="105"/>
      <c r="AR64" s="105">
        <f>Inventories!$D64</f>
        <v>0</v>
      </c>
      <c r="AS64" s="105">
        <f>'[2]Gripped Tools'!C64</f>
        <v>0</v>
      </c>
      <c r="AT64" s="105">
        <f>'[2]Pogo Sticks'!$C64</f>
        <v>0</v>
      </c>
      <c r="AU64" s="105" t="str">
        <f>'[1]Custom Objects'!$C64</f>
        <v>Water Cannon (Pro)</v>
      </c>
      <c r="AV64" s="105"/>
      <c r="AW64" s="105" t="str">
        <f>'[3]Items (MC)'!B64</f>
        <v>Flint</v>
      </c>
      <c r="AX64" s="105" t="str">
        <f>'[3]Blocks (MC)'!B64</f>
        <v>Lit Furnace</v>
      </c>
    </row>
    <row r="65" spans="3:50" x14ac:dyDescent="0.2">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9">
        <f>[2]Electronics!E65</f>
        <v>0</v>
      </c>
      <c r="AI65" s="105" t="str">
        <f>'[2]Polycraft Armor'!$G65&amp;" "&amp;'[2]Polycraft Armor'!H65</f>
        <v xml:space="preserve"> </v>
      </c>
      <c r="AJ65" s="105" t="str">
        <f>'[2]Polycraft Armor'!$G65&amp;" "&amp;'[2]Polycraft Armor'!I65</f>
        <v xml:space="preserve"> </v>
      </c>
      <c r="AK65" s="105" t="str">
        <f>'[2]Polycraft Armor'!$G65&amp;" "&amp;'[2]Polycraft Armor'!J65</f>
        <v xml:space="preserve"> </v>
      </c>
      <c r="AL65" s="105" t="str">
        <f>'[2]Polycraft Armor'!$G65&amp;" "&amp;'[2]Polycraft Armor'!K65</f>
        <v xml:space="preserve"> </v>
      </c>
      <c r="AM65" s="105"/>
      <c r="AN65" s="105"/>
      <c r="AO65" s="105"/>
      <c r="AP65" s="105"/>
      <c r="AQ65" s="105"/>
      <c r="AR65" s="105">
        <f>Inventories!$D65</f>
        <v>0</v>
      </c>
      <c r="AS65" s="105">
        <f>'[2]Gripped Tools'!C65</f>
        <v>0</v>
      </c>
      <c r="AT65" s="105">
        <f>'[2]Pogo Sticks'!$C65</f>
        <v>0</v>
      </c>
      <c r="AU65" s="105" t="str">
        <f>'[1]Custom Objects'!$C65</f>
        <v>Silicon Boule</v>
      </c>
      <c r="AV65" s="105"/>
      <c r="AW65" s="105" t="str">
        <f>'[3]Items (MC)'!B65</f>
        <v>Porkchop</v>
      </c>
      <c r="AX65" s="105" t="str">
        <f>'[3]Blocks (MC)'!B65</f>
        <v>Standing Sign</v>
      </c>
    </row>
    <row r="66" spans="3:50" x14ac:dyDescent="0.2">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9">
        <f>[2]Electronics!E66</f>
        <v>0</v>
      </c>
      <c r="AI66" s="105" t="str">
        <f>'[2]Polycraft Armor'!$G66&amp;" "&amp;'[2]Polycraft Armor'!H66</f>
        <v xml:space="preserve"> </v>
      </c>
      <c r="AJ66" s="105" t="str">
        <f>'[2]Polycraft Armor'!$G66&amp;" "&amp;'[2]Polycraft Armor'!I66</f>
        <v xml:space="preserve"> </v>
      </c>
      <c r="AK66" s="105" t="str">
        <f>'[2]Polycraft Armor'!$G66&amp;" "&amp;'[2]Polycraft Armor'!J66</f>
        <v xml:space="preserve"> </v>
      </c>
      <c r="AL66" s="105" t="str">
        <f>'[2]Polycraft Armor'!$G66&amp;" "&amp;'[2]Polycraft Armor'!K66</f>
        <v xml:space="preserve"> </v>
      </c>
      <c r="AM66" s="105"/>
      <c r="AN66" s="105"/>
      <c r="AO66" s="105"/>
      <c r="AP66" s="105"/>
      <c r="AQ66" s="105"/>
      <c r="AR66" s="105">
        <f>Inventories!$D66</f>
        <v>0</v>
      </c>
      <c r="AS66" s="105">
        <f>'[2]Gripped Tools'!C66</f>
        <v>0</v>
      </c>
      <c r="AT66" s="105">
        <f>'[2]Pogo Sticks'!$C66</f>
        <v>0</v>
      </c>
      <c r="AU66" s="105" t="str">
        <f>'[1]Custom Objects'!$C66</f>
        <v>Coins (Copper)</v>
      </c>
      <c r="AV66" s="105"/>
      <c r="AW66" s="105" t="str">
        <f>'[3]Items (MC)'!B66</f>
        <v>Cooked Porkchop</v>
      </c>
      <c r="AX66" s="105" t="str">
        <f>'[3]Blocks (MC)'!B66</f>
        <v>Wooden Door</v>
      </c>
    </row>
    <row r="67" spans="3:50" x14ac:dyDescent="0.2">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9">
        <f>[2]Electronics!E67</f>
        <v>0</v>
      </c>
      <c r="AI67" s="105" t="str">
        <f>'[2]Polycraft Armor'!$G67&amp;" "&amp;'[2]Polycraft Armor'!H67</f>
        <v xml:space="preserve"> </v>
      </c>
      <c r="AJ67" s="105" t="str">
        <f>'[2]Polycraft Armor'!$G67&amp;" "&amp;'[2]Polycraft Armor'!I67</f>
        <v xml:space="preserve"> </v>
      </c>
      <c r="AK67" s="105" t="str">
        <f>'[2]Polycraft Armor'!$G67&amp;" "&amp;'[2]Polycraft Armor'!J67</f>
        <v xml:space="preserve"> </v>
      </c>
      <c r="AL67" s="105" t="str">
        <f>'[2]Polycraft Armor'!$G67&amp;" "&amp;'[2]Polycraft Armor'!K67</f>
        <v xml:space="preserve"> </v>
      </c>
      <c r="AM67" s="105"/>
      <c r="AN67" s="105"/>
      <c r="AO67" s="105"/>
      <c r="AP67" s="105"/>
      <c r="AQ67" s="105"/>
      <c r="AR67" s="105">
        <f>Inventories!$D67</f>
        <v>0</v>
      </c>
      <c r="AS67" s="105">
        <f>'[2]Gripped Tools'!C67</f>
        <v>0</v>
      </c>
      <c r="AT67" s="105">
        <f>'[2]Pogo Sticks'!$C67</f>
        <v>0</v>
      </c>
      <c r="AU67" s="105" t="str">
        <f>'[1]Custom Objects'!$C67</f>
        <v>Bars (Copper)</v>
      </c>
      <c r="AV67" s="105"/>
      <c r="AW67" s="105" t="str">
        <f>'[3]Items (MC)'!B67</f>
        <v>Painting</v>
      </c>
      <c r="AX67" s="105" t="str">
        <f>'[3]Blocks (MC)'!B67</f>
        <v>Ladder</v>
      </c>
    </row>
    <row r="68" spans="3:50" x14ac:dyDescent="0.2">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9">
        <f>[2]Electronics!E68</f>
        <v>0</v>
      </c>
      <c r="AI68" s="105" t="str">
        <f>'[2]Polycraft Armor'!$G68&amp;" "&amp;'[2]Polycraft Armor'!H68</f>
        <v xml:space="preserve"> </v>
      </c>
      <c r="AJ68" s="105" t="str">
        <f>'[2]Polycraft Armor'!$G68&amp;" "&amp;'[2]Polycraft Armor'!I68</f>
        <v xml:space="preserve"> </v>
      </c>
      <c r="AK68" s="105" t="str">
        <f>'[2]Polycraft Armor'!$G68&amp;" "&amp;'[2]Polycraft Armor'!J68</f>
        <v xml:space="preserve"> </v>
      </c>
      <c r="AL68" s="105" t="str">
        <f>'[2]Polycraft Armor'!$G68&amp;" "&amp;'[2]Polycraft Armor'!K68</f>
        <v xml:space="preserve"> </v>
      </c>
      <c r="AM68" s="105"/>
      <c r="AN68" s="105"/>
      <c r="AO68" s="105"/>
      <c r="AP68" s="105"/>
      <c r="AQ68" s="105"/>
      <c r="AR68" s="105">
        <f>Inventories!$D68</f>
        <v>0</v>
      </c>
      <c r="AS68" s="105">
        <f>'[2]Gripped Tools'!C68</f>
        <v>0</v>
      </c>
      <c r="AT68" s="105">
        <f>'[2]Pogo Sticks'!$C68</f>
        <v>0</v>
      </c>
      <c r="AU68" s="105" t="str">
        <f>'[1]Custom Objects'!$C68</f>
        <v>Stacks (Copper)</v>
      </c>
      <c r="AV68" s="105"/>
      <c r="AW68" s="105" t="str">
        <f>'[3]Items (MC)'!B68</f>
        <v>Golden Apple</v>
      </c>
      <c r="AX68" s="105" t="str">
        <f>'[3]Blocks (MC)'!B68</f>
        <v>Rail</v>
      </c>
    </row>
    <row r="69" spans="3:50" x14ac:dyDescent="0.2">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9">
        <f>[2]Electronics!E69</f>
        <v>0</v>
      </c>
      <c r="AI69" s="105" t="str">
        <f>'[2]Polycraft Armor'!$G69&amp;" "&amp;'[2]Polycraft Armor'!H69</f>
        <v xml:space="preserve"> </v>
      </c>
      <c r="AJ69" s="105" t="str">
        <f>'[2]Polycraft Armor'!$G69&amp;" "&amp;'[2]Polycraft Armor'!I69</f>
        <v xml:space="preserve"> </v>
      </c>
      <c r="AK69" s="105" t="str">
        <f>'[2]Polycraft Armor'!$G69&amp;" "&amp;'[2]Polycraft Armor'!J69</f>
        <v xml:space="preserve"> </v>
      </c>
      <c r="AL69" s="105" t="str">
        <f>'[2]Polycraft Armor'!$G69&amp;" "&amp;'[2]Polycraft Armor'!K69</f>
        <v xml:space="preserve"> </v>
      </c>
      <c r="AM69" s="105"/>
      <c r="AN69" s="105"/>
      <c r="AO69" s="105"/>
      <c r="AP69" s="105"/>
      <c r="AQ69" s="105"/>
      <c r="AR69" s="105">
        <f>Inventories!$D69</f>
        <v>0</v>
      </c>
      <c r="AS69" s="105">
        <f>'[2]Gripped Tools'!C69</f>
        <v>0</v>
      </c>
      <c r="AT69" s="105">
        <f>'[2]Pogo Sticks'!$C69</f>
        <v>0</v>
      </c>
      <c r="AU69" s="105" t="str">
        <f>'[1]Custom Objects'!$C69</f>
        <v>365 nm UV Bulbs</v>
      </c>
      <c r="AV69" s="105"/>
      <c r="AW69" s="105" t="str">
        <f>'[3]Items (MC)'!B69</f>
        <v>Sign</v>
      </c>
      <c r="AX69" s="105" t="str">
        <f>'[3]Blocks (MC)'!B69</f>
        <v>Stone Stairs</v>
      </c>
    </row>
    <row r="70" spans="3:50" x14ac:dyDescent="0.2">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9">
        <f>[2]Electronics!E70</f>
        <v>0</v>
      </c>
      <c r="AI70" s="105" t="str">
        <f>'[2]Polycraft Armor'!$G70&amp;" "&amp;'[2]Polycraft Armor'!H70</f>
        <v xml:space="preserve"> </v>
      </c>
      <c r="AJ70" s="105" t="str">
        <f>'[2]Polycraft Armor'!$G70&amp;" "&amp;'[2]Polycraft Armor'!I70</f>
        <v xml:space="preserve"> </v>
      </c>
      <c r="AK70" s="105" t="str">
        <f>'[2]Polycraft Armor'!$G70&amp;" "&amp;'[2]Polycraft Armor'!J70</f>
        <v xml:space="preserve"> </v>
      </c>
      <c r="AL70" s="105" t="str">
        <f>'[2]Polycraft Armor'!$G70&amp;" "&amp;'[2]Polycraft Armor'!K70</f>
        <v xml:space="preserve"> </v>
      </c>
      <c r="AM70" s="105"/>
      <c r="AN70" s="105"/>
      <c r="AO70" s="105"/>
      <c r="AP70" s="105"/>
      <c r="AQ70" s="105"/>
      <c r="AR70" s="105">
        <f>Inventories!$D70</f>
        <v>0</v>
      </c>
      <c r="AS70" s="105">
        <f>'[2]Gripped Tools'!C70</f>
        <v>0</v>
      </c>
      <c r="AT70" s="105">
        <f>'[2]Pogo Sticks'!$C70</f>
        <v>0</v>
      </c>
      <c r="AU70" s="105" t="str">
        <f>'[1]Custom Objects'!$C70</f>
        <v>254 nm UV Bulbs</v>
      </c>
      <c r="AV70" s="105"/>
      <c r="AW70" s="105" t="str">
        <f>'[3]Items (MC)'!B70</f>
        <v>Wooden Door</v>
      </c>
      <c r="AX70" s="105" t="str">
        <f>'[3]Blocks (MC)'!B70</f>
        <v>Wall Sign</v>
      </c>
    </row>
    <row r="71" spans="3:50" x14ac:dyDescent="0.2">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Bag (0)</v>
      </c>
      <c r="O71" s="108" t="str">
        <f>'[1]Compound Vessels'!G396</f>
        <v>Sack (0)</v>
      </c>
      <c r="P71" s="108" t="str">
        <f>'[1]Compound Vessels'!H396</f>
        <v>Powder Keg (0)</v>
      </c>
      <c r="Q71" s="108" t="str">
        <f>'[1]Compound Vessels'!I396</f>
        <v>Chemical Silo (0)</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9">
        <f>[2]Electronics!E71</f>
        <v>0</v>
      </c>
      <c r="AI71" s="105" t="str">
        <f>'[2]Polycraft Armor'!$G71&amp;" "&amp;'[2]Polycraft Armor'!H71</f>
        <v xml:space="preserve"> </v>
      </c>
      <c r="AJ71" s="105" t="str">
        <f>'[2]Polycraft Armor'!$G71&amp;" "&amp;'[2]Polycraft Armor'!I71</f>
        <v xml:space="preserve"> </v>
      </c>
      <c r="AK71" s="105" t="str">
        <f>'[2]Polycraft Armor'!$G71&amp;" "&amp;'[2]Polycraft Armor'!J71</f>
        <v xml:space="preserve"> </v>
      </c>
      <c r="AL71" s="105" t="str">
        <f>'[2]Polycraft Armor'!$G71&amp;" "&amp;'[2]Polycraft Armor'!K71</f>
        <v xml:space="preserve"> </v>
      </c>
      <c r="AM71" s="105"/>
      <c r="AN71" s="105"/>
      <c r="AO71" s="105"/>
      <c r="AP71" s="105"/>
      <c r="AQ71" s="105"/>
      <c r="AR71" s="105">
        <f>Inventories!$D71</f>
        <v>0</v>
      </c>
      <c r="AS71" s="105">
        <f>'[2]Gripped Tools'!C71</f>
        <v>0</v>
      </c>
      <c r="AT71" s="105">
        <f>'[2]Pogo Sticks'!$C71</f>
        <v>0</v>
      </c>
      <c r="AU71" s="105" t="str">
        <f>'[1]Custom Objects'!$C71</f>
        <v>Voice Cone</v>
      </c>
      <c r="AV71" s="105"/>
      <c r="AW71" s="105" t="str">
        <f>'[3]Items (MC)'!B71</f>
        <v>Bucket</v>
      </c>
      <c r="AX71" s="105" t="str">
        <f>'[3]Blocks (MC)'!B71</f>
        <v>Lever</v>
      </c>
    </row>
    <row r="72" spans="3:50" x14ac:dyDescent="0.2">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Bag (0)</v>
      </c>
      <c r="O72" s="108" t="str">
        <f>'[1]Compound Vessels'!G397</f>
        <v>Sack (0)</v>
      </c>
      <c r="P72" s="108" t="str">
        <f>'[1]Compound Vessels'!H397</f>
        <v>Powder Keg (0)</v>
      </c>
      <c r="Q72" s="108" t="str">
        <f>'[1]Compound Vessels'!I397</f>
        <v>Chemical Silo (0)</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9">
        <f>[2]Electronics!E72</f>
        <v>0</v>
      </c>
      <c r="AI72" s="105" t="str">
        <f>'[2]Polycraft Armor'!$G72&amp;" "&amp;'[2]Polycraft Armor'!H72</f>
        <v xml:space="preserve"> </v>
      </c>
      <c r="AJ72" s="105" t="str">
        <f>'[2]Polycraft Armor'!$G72&amp;" "&amp;'[2]Polycraft Armor'!I72</f>
        <v xml:space="preserve"> </v>
      </c>
      <c r="AK72" s="105" t="str">
        <f>'[2]Polycraft Armor'!$G72&amp;" "&amp;'[2]Polycraft Armor'!J72</f>
        <v xml:space="preserve"> </v>
      </c>
      <c r="AL72" s="105" t="str">
        <f>'[2]Polycraft Armor'!$G72&amp;" "&amp;'[2]Polycraft Armor'!K72</f>
        <v xml:space="preserve"> </v>
      </c>
      <c r="AM72" s="105"/>
      <c r="AN72" s="105"/>
      <c r="AO72" s="105"/>
      <c r="AP72" s="105"/>
      <c r="AQ72" s="105"/>
      <c r="AR72" s="105">
        <f>Inventories!$D72</f>
        <v>0</v>
      </c>
      <c r="AS72" s="105">
        <f>'[2]Gripped Tools'!C72</f>
        <v>0</v>
      </c>
      <c r="AT72" s="105">
        <f>'[2]Pogo Sticks'!$C72</f>
        <v>0</v>
      </c>
      <c r="AU72" s="105" t="str">
        <f>'[1]Custom Objects'!$C72</f>
        <v>Megaphone</v>
      </c>
      <c r="AV72" s="105"/>
      <c r="AW72" s="105" t="str">
        <f>'[3]Items (MC)'!B72</f>
        <v>Water Bucket</v>
      </c>
      <c r="AX72" s="105" t="str">
        <f>'[3]Blocks (MC)'!B72</f>
        <v>Stone Pressure Plate</v>
      </c>
    </row>
    <row r="73" spans="3:50" x14ac:dyDescent="0.2">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Bag (0)</v>
      </c>
      <c r="O73" s="108" t="str">
        <f>'[1]Compound Vessels'!G398</f>
        <v>Sack (0)</v>
      </c>
      <c r="P73" s="108" t="str">
        <f>'[1]Compound Vessels'!H398</f>
        <v>Powder Keg (0)</v>
      </c>
      <c r="Q73" s="108" t="str">
        <f>'[1]Compound Vessels'!I398</f>
        <v>Chemical Silo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9">
        <f>[2]Electronics!E73</f>
        <v>0</v>
      </c>
      <c r="AI73" s="105" t="str">
        <f>'[2]Polycraft Armor'!$G73&amp;" "&amp;'[2]Polycraft Armor'!H73</f>
        <v xml:space="preserve"> </v>
      </c>
      <c r="AJ73" s="105" t="str">
        <f>'[2]Polycraft Armor'!$G73&amp;" "&amp;'[2]Polycraft Armor'!I73</f>
        <v xml:space="preserve"> </v>
      </c>
      <c r="AK73" s="105" t="str">
        <f>'[2]Polycraft Armor'!$G73&amp;" "&amp;'[2]Polycraft Armor'!J73</f>
        <v xml:space="preserve"> </v>
      </c>
      <c r="AL73" s="105" t="str">
        <f>'[2]Polycraft Armor'!$G73&amp;" "&amp;'[2]Polycraft Armor'!K73</f>
        <v xml:space="preserve"> </v>
      </c>
      <c r="AM73" s="105"/>
      <c r="AN73" s="105"/>
      <c r="AO73" s="105"/>
      <c r="AP73" s="105"/>
      <c r="AQ73" s="105"/>
      <c r="AR73" s="105">
        <f>Inventories!$D73</f>
        <v>0</v>
      </c>
      <c r="AS73" s="105">
        <f>'[2]Gripped Tools'!C73</f>
        <v>0</v>
      </c>
      <c r="AT73" s="105">
        <f>'[2]Pogo Sticks'!$C73</f>
        <v>0</v>
      </c>
      <c r="AU73" s="105" t="str">
        <f>'[1]Custom Objects'!$C73</f>
        <v>HAM Radio</v>
      </c>
      <c r="AV73" s="105"/>
      <c r="AW73" s="105" t="str">
        <f>'[3]Items (MC)'!B73</f>
        <v>Lava Bucket</v>
      </c>
      <c r="AX73" s="105" t="str">
        <f>'[3]Blocks (MC)'!B73</f>
        <v>Iron Door</v>
      </c>
    </row>
    <row r="74" spans="3:50" x14ac:dyDescent="0.2">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Bag (0)</v>
      </c>
      <c r="O74" s="108" t="str">
        <f>'[1]Compound Vessels'!G399</f>
        <v>Sack (0)</v>
      </c>
      <c r="P74" s="108" t="str">
        <f>'[1]Compound Vessels'!H399</f>
        <v>Powder Keg (0)</v>
      </c>
      <c r="Q74" s="108" t="str">
        <f>'[1]Compound Vessels'!I399</f>
        <v>Chemical Silo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9">
        <f>[2]Electronics!E74</f>
        <v>0</v>
      </c>
      <c r="AI74" s="105" t="str">
        <f>'[2]Polycraft Armor'!$G74&amp;" "&amp;'[2]Polycraft Armor'!H74</f>
        <v xml:space="preserve"> </v>
      </c>
      <c r="AJ74" s="105" t="str">
        <f>'[2]Polycraft Armor'!$G74&amp;" "&amp;'[2]Polycraft Armor'!I74</f>
        <v xml:space="preserve"> </v>
      </c>
      <c r="AK74" s="105" t="str">
        <f>'[2]Polycraft Armor'!$G74&amp;" "&amp;'[2]Polycraft Armor'!J74</f>
        <v xml:space="preserve"> </v>
      </c>
      <c r="AL74" s="105" t="str">
        <f>'[2]Polycraft Armor'!$G74&amp;" "&amp;'[2]Polycraft Armor'!K74</f>
        <v xml:space="preserve"> </v>
      </c>
      <c r="AM74" s="105"/>
      <c r="AN74" s="105"/>
      <c r="AO74" s="105"/>
      <c r="AP74" s="105"/>
      <c r="AQ74" s="105"/>
      <c r="AR74" s="105">
        <f>Inventories!$D74</f>
        <v>0</v>
      </c>
      <c r="AS74" s="105">
        <f>'[2]Gripped Tools'!C74</f>
        <v>0</v>
      </c>
      <c r="AT74" s="105">
        <f>'[2]Pogo Sticks'!$C74</f>
        <v>0</v>
      </c>
      <c r="AU74" s="105" t="str">
        <f>'[1]Custom Objects'!$C74</f>
        <v>Walky Talky</v>
      </c>
      <c r="AV74" s="105"/>
      <c r="AW74" s="105" t="str">
        <f>'[3]Items (MC)'!B74</f>
        <v>Minecart</v>
      </c>
      <c r="AX74" s="105" t="str">
        <f>'[3]Blocks (MC)'!B74</f>
        <v>Wooden Pressure Plate</v>
      </c>
    </row>
    <row r="75" spans="3:50" x14ac:dyDescent="0.2">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9">
        <f>[2]Electronics!E75</f>
        <v>0</v>
      </c>
      <c r="AI75" s="105" t="str">
        <f>'[2]Polycraft Armor'!$G75&amp;" "&amp;'[2]Polycraft Armor'!H75</f>
        <v xml:space="preserve"> </v>
      </c>
      <c r="AJ75" s="105" t="str">
        <f>'[2]Polycraft Armor'!$G75&amp;" "&amp;'[2]Polycraft Armor'!I75</f>
        <v xml:space="preserve"> </v>
      </c>
      <c r="AK75" s="105" t="str">
        <f>'[2]Polycraft Armor'!$G75&amp;" "&amp;'[2]Polycraft Armor'!J75</f>
        <v xml:space="preserve"> </v>
      </c>
      <c r="AL75" s="105" t="str">
        <f>'[2]Polycraft Armor'!$G75&amp;" "&amp;'[2]Polycraft Armor'!K75</f>
        <v xml:space="preserve"> </v>
      </c>
      <c r="AM75" s="105"/>
      <c r="AN75" s="105"/>
      <c r="AO75" s="105"/>
      <c r="AP75" s="105"/>
      <c r="AQ75" s="105"/>
      <c r="AR75" s="105">
        <f>Inventories!$D75</f>
        <v>0</v>
      </c>
      <c r="AS75" s="105">
        <f>'[2]Gripped Tools'!C75</f>
        <v>0</v>
      </c>
      <c r="AT75" s="105">
        <f>'[2]Pogo Sticks'!$C75</f>
        <v>0</v>
      </c>
      <c r="AU75" s="105" t="str">
        <f>'[1]Custom Objects'!$C75</f>
        <v>Cell Phone</v>
      </c>
      <c r="AV75" s="105"/>
      <c r="AW75" s="105" t="str">
        <f>'[3]Items (MC)'!B75</f>
        <v>Saddle</v>
      </c>
      <c r="AX75" s="105" t="str">
        <f>'[3]Blocks (MC)'!B75</f>
        <v>Redstone Ore</v>
      </c>
    </row>
    <row r="76" spans="3:50" x14ac:dyDescent="0.2">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9">
        <f>[2]Electronics!E76</f>
        <v>0</v>
      </c>
      <c r="AI76" s="105" t="str">
        <f>'[2]Polycraft Armor'!$G76&amp;" "&amp;'[2]Polycraft Armor'!H76</f>
        <v xml:space="preserve"> </v>
      </c>
      <c r="AJ76" s="105" t="str">
        <f>'[2]Polycraft Armor'!$G76&amp;" "&amp;'[2]Polycraft Armor'!I76</f>
        <v xml:space="preserve"> </v>
      </c>
      <c r="AK76" s="105" t="str">
        <f>'[2]Polycraft Armor'!$G76&amp;" "&amp;'[2]Polycraft Armor'!J76</f>
        <v xml:space="preserve"> </v>
      </c>
      <c r="AL76" s="105" t="str">
        <f>'[2]Polycraft Armor'!$G76&amp;" "&amp;'[2]Polycraft Armor'!K76</f>
        <v xml:space="preserve"> </v>
      </c>
      <c r="AM76" s="105"/>
      <c r="AN76" s="105"/>
      <c r="AO76" s="105"/>
      <c r="AP76" s="105"/>
      <c r="AQ76" s="105"/>
      <c r="AR76" s="105">
        <f>Inventories!$D76</f>
        <v>0</v>
      </c>
      <c r="AS76" s="105">
        <f>'[2]Gripped Tools'!C76</f>
        <v>0</v>
      </c>
      <c r="AT76" s="105">
        <f>'[2]Pogo Sticks'!$C76</f>
        <v>0</v>
      </c>
      <c r="AU76" s="105" t="str">
        <f>'[1]Custom Objects'!$C76</f>
        <v>Smart Phone</v>
      </c>
      <c r="AV76" s="105"/>
      <c r="AW76" s="105" t="str">
        <f>'[3]Items (MC)'!B76</f>
        <v>Iron Door</v>
      </c>
      <c r="AX76" s="105" t="str">
        <f>'[3]Blocks (MC)'!B76</f>
        <v>Lit Redstone Ore</v>
      </c>
    </row>
    <row r="77" spans="3:50" x14ac:dyDescent="0.2">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9">
        <f>[2]Electronics!E77</f>
        <v>0</v>
      </c>
      <c r="AI77" s="105" t="str">
        <f>'[2]Polycraft Armor'!$G77&amp;" "&amp;'[2]Polycraft Armor'!H77</f>
        <v xml:space="preserve"> </v>
      </c>
      <c r="AJ77" s="105" t="str">
        <f>'[2]Polycraft Armor'!$G77&amp;" "&amp;'[2]Polycraft Armor'!I77</f>
        <v xml:space="preserve"> </v>
      </c>
      <c r="AK77" s="105" t="str">
        <f>'[2]Polycraft Armor'!$G77&amp;" "&amp;'[2]Polycraft Armor'!J77</f>
        <v xml:space="preserve"> </v>
      </c>
      <c r="AL77" s="105" t="str">
        <f>'[2]Polycraft Armor'!$G77&amp;" "&amp;'[2]Polycraft Armor'!K77</f>
        <v xml:space="preserve"> </v>
      </c>
      <c r="AM77" s="105"/>
      <c r="AN77" s="105"/>
      <c r="AO77" s="105"/>
      <c r="AP77" s="105"/>
      <c r="AQ77" s="105"/>
      <c r="AR77" s="105">
        <f>Inventories!$D77</f>
        <v>0</v>
      </c>
      <c r="AS77" s="105">
        <f>'[2]Gripped Tools'!C77</f>
        <v>0</v>
      </c>
      <c r="AT77" s="105">
        <f>'[2]Pogo Sticks'!$C77</f>
        <v>0</v>
      </c>
      <c r="AU77" s="105" t="str">
        <f>'[1]Custom Objects'!$C77</f>
        <v>Trove (Copper)</v>
      </c>
      <c r="AV77" s="105"/>
      <c r="AW77" s="105" t="str">
        <f>'[3]Items (MC)'!B77</f>
        <v>Redstone</v>
      </c>
      <c r="AX77" s="105" t="str">
        <f>'[3]Blocks (MC)'!B77</f>
        <v>Unlit Redstone Torch</v>
      </c>
    </row>
    <row r="78" spans="3:50" x14ac:dyDescent="0.2">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9">
        <f>[2]Electronics!E78</f>
        <v>0</v>
      </c>
      <c r="AI78" s="105" t="str">
        <f>'[2]Polycraft Armor'!$G78&amp;" "&amp;'[2]Polycraft Armor'!H78</f>
        <v xml:space="preserve"> </v>
      </c>
      <c r="AJ78" s="105" t="str">
        <f>'[2]Polycraft Armor'!$G78&amp;" "&amp;'[2]Polycraft Armor'!I78</f>
        <v xml:space="preserve"> </v>
      </c>
      <c r="AK78" s="105" t="str">
        <f>'[2]Polycraft Armor'!$G78&amp;" "&amp;'[2]Polycraft Armor'!J78</f>
        <v xml:space="preserve"> </v>
      </c>
      <c r="AL78" s="105" t="str">
        <f>'[2]Polycraft Armor'!$G78&amp;" "&amp;'[2]Polycraft Armor'!K78</f>
        <v xml:space="preserve"> </v>
      </c>
      <c r="AM78" s="105"/>
      <c r="AN78" s="105"/>
      <c r="AO78" s="105"/>
      <c r="AP78" s="105"/>
      <c r="AQ78" s="105"/>
      <c r="AR78" s="105">
        <f>Inventories!$D78</f>
        <v>0</v>
      </c>
      <c r="AS78" s="105">
        <f>'[2]Gripped Tools'!C78</f>
        <v>0</v>
      </c>
      <c r="AT78" s="105">
        <f>'[2]Pogo Sticks'!$C78</f>
        <v>0</v>
      </c>
      <c r="AU78" s="105">
        <f>'[1]Custom Objects'!$C78</f>
        <v>0</v>
      </c>
      <c r="AV78" s="105"/>
      <c r="AW78" s="105" t="str">
        <f>'[3]Items (MC)'!B78</f>
        <v>Snowball</v>
      </c>
      <c r="AX78" s="105" t="str">
        <f>'[3]Blocks (MC)'!B78</f>
        <v>Redstone Torch</v>
      </c>
    </row>
    <row r="79" spans="3:50" x14ac:dyDescent="0.2">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9">
        <f>[2]Electronics!E79</f>
        <v>0</v>
      </c>
      <c r="AI79" s="105" t="str">
        <f>'[2]Polycraft Armor'!$G79&amp;" "&amp;'[2]Polycraft Armor'!H79</f>
        <v xml:space="preserve"> </v>
      </c>
      <c r="AJ79" s="105" t="str">
        <f>'[2]Polycraft Armor'!$G79&amp;" "&amp;'[2]Polycraft Armor'!I79</f>
        <v xml:space="preserve"> </v>
      </c>
      <c r="AK79" s="105" t="str">
        <f>'[2]Polycraft Armor'!$G79&amp;" "&amp;'[2]Polycraft Armor'!J79</f>
        <v xml:space="preserve"> </v>
      </c>
      <c r="AL79" s="105" t="str">
        <f>'[2]Polycraft Armor'!$G79&amp;" "&amp;'[2]Polycraft Armor'!K79</f>
        <v xml:space="preserve"> </v>
      </c>
      <c r="AM79" s="105"/>
      <c r="AN79" s="105"/>
      <c r="AO79" s="105"/>
      <c r="AP79" s="105"/>
      <c r="AQ79" s="105"/>
      <c r="AR79" s="105">
        <f>Inventories!$D79</f>
        <v>0</v>
      </c>
      <c r="AS79" s="105">
        <f>'[2]Gripped Tools'!C79</f>
        <v>0</v>
      </c>
      <c r="AT79" s="105">
        <f>'[2]Pogo Sticks'!$C79</f>
        <v>0</v>
      </c>
      <c r="AU79" s="105">
        <f>'[1]Custom Objects'!$C79</f>
        <v>0</v>
      </c>
      <c r="AV79" s="105"/>
      <c r="AW79" s="105" t="str">
        <f>'[3]Items (MC)'!B79</f>
        <v>Boat</v>
      </c>
      <c r="AX79" s="105" t="str">
        <f>'[3]Blocks (MC)'!B79</f>
        <v>Stone Button</v>
      </c>
    </row>
    <row r="80" spans="3:50" x14ac:dyDescent="0.2">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9">
        <f>[2]Electronics!E80</f>
        <v>0</v>
      </c>
      <c r="AI80" s="105" t="str">
        <f>'[2]Polycraft Armor'!$G80&amp;" "&amp;'[2]Polycraft Armor'!H80</f>
        <v xml:space="preserve"> </v>
      </c>
      <c r="AJ80" s="105" t="str">
        <f>'[2]Polycraft Armor'!$G80&amp;" "&amp;'[2]Polycraft Armor'!I80</f>
        <v xml:space="preserve"> </v>
      </c>
      <c r="AK80" s="105" t="str">
        <f>'[2]Polycraft Armor'!$G80&amp;" "&amp;'[2]Polycraft Armor'!J80</f>
        <v xml:space="preserve"> </v>
      </c>
      <c r="AL80" s="105" t="str">
        <f>'[2]Polycraft Armor'!$G80&amp;" "&amp;'[2]Polycraft Armor'!K80</f>
        <v xml:space="preserve"> </v>
      </c>
      <c r="AM80" s="105"/>
      <c r="AN80" s="105"/>
      <c r="AO80" s="105"/>
      <c r="AP80" s="105"/>
      <c r="AQ80" s="105"/>
      <c r="AR80" s="105">
        <f>Inventories!$D80</f>
        <v>0</v>
      </c>
      <c r="AS80" s="105">
        <f>'[2]Gripped Tools'!C80</f>
        <v>0</v>
      </c>
      <c r="AT80" s="105">
        <f>'[2]Pogo Sticks'!$C80</f>
        <v>0</v>
      </c>
      <c r="AU80" s="105">
        <f>'[1]Custom Objects'!$C80</f>
        <v>0</v>
      </c>
      <c r="AV80" s="105"/>
      <c r="AW80" s="105" t="str">
        <f>'[3]Items (MC)'!B80</f>
        <v>Leather</v>
      </c>
      <c r="AX80" s="105" t="str">
        <f>'[3]Blocks (MC)'!B80</f>
        <v>Snow Layer</v>
      </c>
    </row>
    <row r="81" spans="3:50" x14ac:dyDescent="0.2">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9">
        <f>[2]Electronics!E81</f>
        <v>0</v>
      </c>
      <c r="AI81" s="105" t="str">
        <f>'[2]Polycraft Armor'!$G81&amp;" "&amp;'[2]Polycraft Armor'!H81</f>
        <v xml:space="preserve"> </v>
      </c>
      <c r="AJ81" s="105" t="str">
        <f>'[2]Polycraft Armor'!$G81&amp;" "&amp;'[2]Polycraft Armor'!I81</f>
        <v xml:space="preserve"> </v>
      </c>
      <c r="AK81" s="105" t="str">
        <f>'[2]Polycraft Armor'!$G81&amp;" "&amp;'[2]Polycraft Armor'!J81</f>
        <v xml:space="preserve"> </v>
      </c>
      <c r="AL81" s="105" t="str">
        <f>'[2]Polycraft Armor'!$G81&amp;" "&amp;'[2]Polycraft Armor'!K81</f>
        <v xml:space="preserve"> </v>
      </c>
      <c r="AM81" s="105"/>
      <c r="AN81" s="105"/>
      <c r="AO81" s="105"/>
      <c r="AP81" s="105"/>
      <c r="AQ81" s="105"/>
      <c r="AR81" s="105">
        <f>Inventories!$D81</f>
        <v>0</v>
      </c>
      <c r="AS81" s="105">
        <f>'[2]Gripped Tools'!C81</f>
        <v>0</v>
      </c>
      <c r="AT81" s="105">
        <f>'[2]Pogo Sticks'!$C81</f>
        <v>0</v>
      </c>
      <c r="AU81" s="105">
        <f>'[1]Custom Objects'!$C81</f>
        <v>0</v>
      </c>
      <c r="AV81" s="105"/>
      <c r="AW81" s="105" t="str">
        <f>'[3]Items (MC)'!B81</f>
        <v>Milk Bucket</v>
      </c>
      <c r="AX81" s="105" t="str">
        <f>'[3]Blocks (MC)'!B81</f>
        <v>Ice</v>
      </c>
    </row>
    <row r="82" spans="3:50" x14ac:dyDescent="0.2">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9">
        <f>[2]Electronics!E82</f>
        <v>0</v>
      </c>
      <c r="AI82" s="105" t="str">
        <f>'[2]Polycraft Armor'!$G82&amp;" "&amp;'[2]Polycraft Armor'!H82</f>
        <v xml:space="preserve"> </v>
      </c>
      <c r="AJ82" s="105" t="str">
        <f>'[2]Polycraft Armor'!$G82&amp;" "&amp;'[2]Polycraft Armor'!I82</f>
        <v xml:space="preserve"> </v>
      </c>
      <c r="AK82" s="105" t="str">
        <f>'[2]Polycraft Armor'!$G82&amp;" "&amp;'[2]Polycraft Armor'!J82</f>
        <v xml:space="preserve"> </v>
      </c>
      <c r="AL82" s="105" t="str">
        <f>'[2]Polycraft Armor'!$G82&amp;" "&amp;'[2]Polycraft Armor'!K82</f>
        <v xml:space="preserve"> </v>
      </c>
      <c r="AM82" s="105"/>
      <c r="AN82" s="105"/>
      <c r="AO82" s="105"/>
      <c r="AP82" s="105"/>
      <c r="AQ82" s="105"/>
      <c r="AR82" s="105">
        <f>Inventories!$D82</f>
        <v>0</v>
      </c>
      <c r="AS82" s="105">
        <f>'[2]Gripped Tools'!C82</f>
        <v>0</v>
      </c>
      <c r="AT82" s="105">
        <f>'[2]Pogo Sticks'!$C82</f>
        <v>0</v>
      </c>
      <c r="AU82" s="105">
        <f>'[1]Custom Objects'!$C82</f>
        <v>0</v>
      </c>
      <c r="AV82" s="105"/>
      <c r="AW82" s="105" t="str">
        <f>'[3]Items (MC)'!B82</f>
        <v>Brick</v>
      </c>
      <c r="AX82" s="105" t="str">
        <f>'[3]Blocks (MC)'!B82</f>
        <v>Snow</v>
      </c>
    </row>
    <row r="83" spans="3:50" x14ac:dyDescent="0.2">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9">
        <f>[2]Electronics!E83</f>
        <v>0</v>
      </c>
      <c r="AI83" s="105" t="str">
        <f>'[2]Polycraft Armor'!$G83&amp;" "&amp;'[2]Polycraft Armor'!H83</f>
        <v xml:space="preserve"> </v>
      </c>
      <c r="AJ83" s="105" t="str">
        <f>'[2]Polycraft Armor'!$G83&amp;" "&amp;'[2]Polycraft Armor'!I83</f>
        <v xml:space="preserve"> </v>
      </c>
      <c r="AK83" s="105" t="str">
        <f>'[2]Polycraft Armor'!$G83&amp;" "&amp;'[2]Polycraft Armor'!J83</f>
        <v xml:space="preserve"> </v>
      </c>
      <c r="AL83" s="105" t="str">
        <f>'[2]Polycraft Armor'!$G83&amp;" "&amp;'[2]Polycraft Armor'!K83</f>
        <v xml:space="preserve"> </v>
      </c>
      <c r="AM83" s="105"/>
      <c r="AN83" s="105"/>
      <c r="AO83" s="105"/>
      <c r="AP83" s="105"/>
      <c r="AQ83" s="105"/>
      <c r="AR83" s="105">
        <f>Inventories!$D83</f>
        <v>0</v>
      </c>
      <c r="AS83" s="105">
        <f>'[2]Gripped Tools'!C83</f>
        <v>0</v>
      </c>
      <c r="AT83" s="105">
        <f>'[2]Pogo Sticks'!$C83</f>
        <v>0</v>
      </c>
      <c r="AU83" s="105">
        <f>'[1]Custom Objects'!$C83</f>
        <v>0</v>
      </c>
      <c r="AV83" s="105"/>
      <c r="AW83" s="105" t="str">
        <f>'[3]Items (MC)'!B83</f>
        <v>Clay Ball</v>
      </c>
      <c r="AX83" s="105" t="str">
        <f>'[3]Blocks (MC)'!B83</f>
        <v>Cactus</v>
      </c>
    </row>
    <row r="84" spans="3:50" x14ac:dyDescent="0.2">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9">
        <f>[2]Electronics!E84</f>
        <v>0</v>
      </c>
      <c r="AI84" s="105" t="str">
        <f>'[2]Polycraft Armor'!$G84&amp;" "&amp;'[2]Polycraft Armor'!H84</f>
        <v xml:space="preserve"> </v>
      </c>
      <c r="AJ84" s="105" t="str">
        <f>'[2]Polycraft Armor'!$G84&amp;" "&amp;'[2]Polycraft Armor'!I84</f>
        <v xml:space="preserve"> </v>
      </c>
      <c r="AK84" s="105" t="str">
        <f>'[2]Polycraft Armor'!$G84&amp;" "&amp;'[2]Polycraft Armor'!J84</f>
        <v xml:space="preserve"> </v>
      </c>
      <c r="AL84" s="105" t="str">
        <f>'[2]Polycraft Armor'!$G84&amp;" "&amp;'[2]Polycraft Armor'!K84</f>
        <v xml:space="preserve"> </v>
      </c>
      <c r="AM84" s="105"/>
      <c r="AN84" s="105"/>
      <c r="AO84" s="105"/>
      <c r="AP84" s="105"/>
      <c r="AQ84" s="105"/>
      <c r="AR84" s="105">
        <f>Inventories!$D84</f>
        <v>0</v>
      </c>
      <c r="AS84" s="105">
        <f>'[2]Gripped Tools'!C84</f>
        <v>0</v>
      </c>
      <c r="AT84" s="105">
        <f>'[2]Pogo Sticks'!$C84</f>
        <v>0</v>
      </c>
      <c r="AU84" s="105">
        <f>'[1]Custom Objects'!$C84</f>
        <v>0</v>
      </c>
      <c r="AV84" s="105"/>
      <c r="AW84" s="105" t="str">
        <f>'[3]Items (MC)'!B84</f>
        <v>Reeds</v>
      </c>
      <c r="AX84" s="105" t="str">
        <f>'[3]Blocks (MC)'!B84</f>
        <v>Clay</v>
      </c>
    </row>
    <row r="85" spans="3:50" x14ac:dyDescent="0.2">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9">
        <f>[2]Electronics!E85</f>
        <v>0</v>
      </c>
      <c r="AI85" s="105" t="str">
        <f>'[2]Polycraft Armor'!$G85&amp;" "&amp;'[2]Polycraft Armor'!H85</f>
        <v xml:space="preserve"> </v>
      </c>
      <c r="AJ85" s="105" t="str">
        <f>'[2]Polycraft Armor'!$G85&amp;" "&amp;'[2]Polycraft Armor'!I85</f>
        <v xml:space="preserve"> </v>
      </c>
      <c r="AK85" s="105" t="str">
        <f>'[2]Polycraft Armor'!$G85&amp;" "&amp;'[2]Polycraft Armor'!J85</f>
        <v xml:space="preserve"> </v>
      </c>
      <c r="AL85" s="105" t="str">
        <f>'[2]Polycraft Armor'!$G85&amp;" "&amp;'[2]Polycraft Armor'!K85</f>
        <v xml:space="preserve"> </v>
      </c>
      <c r="AM85" s="105"/>
      <c r="AN85" s="105"/>
      <c r="AO85" s="105"/>
      <c r="AP85" s="105"/>
      <c r="AQ85" s="105"/>
      <c r="AR85" s="105">
        <f>Inventories!$D85</f>
        <v>0</v>
      </c>
      <c r="AS85" s="105">
        <f>'[2]Gripped Tools'!C85</f>
        <v>0</v>
      </c>
      <c r="AT85" s="105">
        <f>'[2]Pogo Sticks'!$C85</f>
        <v>0</v>
      </c>
      <c r="AU85" s="105">
        <f>'[1]Custom Objects'!$C85</f>
        <v>0</v>
      </c>
      <c r="AV85" s="105"/>
      <c r="AW85" s="105" t="str">
        <f>'[3]Items (MC)'!B85</f>
        <v>Paper</v>
      </c>
      <c r="AX85" s="105" t="str">
        <f>'[3]Blocks (MC)'!B85</f>
        <v>Reeds</v>
      </c>
    </row>
    <row r="86" spans="3:50" x14ac:dyDescent="0.2">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9">
        <f>[2]Electronics!E86</f>
        <v>0</v>
      </c>
      <c r="AI86" s="105" t="str">
        <f>'[2]Polycraft Armor'!$G86&amp;" "&amp;'[2]Polycraft Armor'!H86</f>
        <v xml:space="preserve"> </v>
      </c>
      <c r="AJ86" s="105" t="str">
        <f>'[2]Polycraft Armor'!$G86&amp;" "&amp;'[2]Polycraft Armor'!I86</f>
        <v xml:space="preserve"> </v>
      </c>
      <c r="AK86" s="105" t="str">
        <f>'[2]Polycraft Armor'!$G86&amp;" "&amp;'[2]Polycraft Armor'!J86</f>
        <v xml:space="preserve"> </v>
      </c>
      <c r="AL86" s="105" t="str">
        <f>'[2]Polycraft Armor'!$G86&amp;" "&amp;'[2]Polycraft Armor'!K86</f>
        <v xml:space="preserve"> </v>
      </c>
      <c r="AM86" s="105"/>
      <c r="AN86" s="105"/>
      <c r="AO86" s="105"/>
      <c r="AP86" s="105"/>
      <c r="AQ86" s="105"/>
      <c r="AR86" s="105">
        <f>Inventories!$D86</f>
        <v>0</v>
      </c>
      <c r="AS86" s="105">
        <f>'[2]Gripped Tools'!C86</f>
        <v>0</v>
      </c>
      <c r="AT86" s="105">
        <f>'[2]Pogo Sticks'!$C86</f>
        <v>0</v>
      </c>
      <c r="AU86" s="105">
        <f>'[1]Custom Objects'!$C86</f>
        <v>0</v>
      </c>
      <c r="AV86" s="105"/>
      <c r="AW86" s="105" t="str">
        <f>'[3]Items (MC)'!B86</f>
        <v>Book</v>
      </c>
      <c r="AX86" s="105" t="str">
        <f>'[3]Blocks (MC)'!B86</f>
        <v>Jukebox</v>
      </c>
    </row>
    <row r="87" spans="3:50" x14ac:dyDescent="0.2">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9">
        <f>[2]Electronics!E87</f>
        <v>0</v>
      </c>
      <c r="AI87" s="105" t="str">
        <f>'[2]Polycraft Armor'!$G87&amp;" "&amp;'[2]Polycraft Armor'!$H87</f>
        <v xml:space="preserve"> </v>
      </c>
      <c r="AJ87" s="105"/>
      <c r="AK87" s="105"/>
      <c r="AL87" s="105"/>
      <c r="AM87" s="105"/>
      <c r="AN87" s="105"/>
      <c r="AO87" s="105"/>
      <c r="AP87" s="105"/>
      <c r="AQ87" s="105"/>
      <c r="AR87" s="105">
        <f>Inventories!$D87</f>
        <v>0</v>
      </c>
      <c r="AS87" s="105">
        <f>'[2]Gripped Tools'!C87</f>
        <v>0</v>
      </c>
      <c r="AT87" s="105">
        <f>'[2]Pogo Sticks'!$C87</f>
        <v>0</v>
      </c>
      <c r="AU87" s="105">
        <f>'[1]Custom Objects'!$C87</f>
        <v>0</v>
      </c>
      <c r="AV87" s="105"/>
      <c r="AW87" s="105" t="str">
        <f>'[3]Items (MC)'!B87</f>
        <v>Slime Ball</v>
      </c>
      <c r="AX87" s="105" t="str">
        <f>'[3]Blocks (MC)'!B87</f>
        <v>Fence</v>
      </c>
    </row>
    <row r="88" spans="3:50" x14ac:dyDescent="0.2">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9">
        <f>[2]Electronics!E88</f>
        <v>0</v>
      </c>
      <c r="AI88" s="105" t="str">
        <f>'[2]Polycraft Armor'!$G88&amp;" "&amp;'[2]Polycraft Armor'!$H88</f>
        <v xml:space="preserve"> </v>
      </c>
      <c r="AJ88" s="105"/>
      <c r="AK88" s="105"/>
      <c r="AL88" s="105"/>
      <c r="AM88" s="105"/>
      <c r="AN88" s="105"/>
      <c r="AO88" s="105"/>
      <c r="AP88" s="105"/>
      <c r="AQ88" s="105"/>
      <c r="AR88" s="105">
        <f>Inventories!$D88</f>
        <v>0</v>
      </c>
      <c r="AS88" s="105">
        <f>'[2]Gripped Tools'!C88</f>
        <v>0</v>
      </c>
      <c r="AT88" s="105">
        <f>'[2]Pogo Sticks'!$C88</f>
        <v>0</v>
      </c>
      <c r="AU88" s="105">
        <f>'[1]Custom Objects'!$C88</f>
        <v>0</v>
      </c>
      <c r="AV88" s="105"/>
      <c r="AW88" s="105" t="str">
        <f>'[3]Items (MC)'!B88</f>
        <v>Chest Minecart</v>
      </c>
      <c r="AX88" s="105" t="str">
        <f>'[3]Blocks (MC)'!B88</f>
        <v>Pumpkin</v>
      </c>
    </row>
    <row r="89" spans="3:50" x14ac:dyDescent="0.2">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9">
        <f>[2]Electronics!E89</f>
        <v>0</v>
      </c>
      <c r="AI89" s="105" t="str">
        <f>'[2]Polycraft Armor'!$G89&amp;" "&amp;'[2]Polycraft Armor'!$H89</f>
        <v xml:space="preserve"> </v>
      </c>
      <c r="AJ89" s="105"/>
      <c r="AK89" s="105"/>
      <c r="AL89" s="105"/>
      <c r="AM89" s="105"/>
      <c r="AN89" s="105"/>
      <c r="AO89" s="105"/>
      <c r="AP89" s="105"/>
      <c r="AQ89" s="105"/>
      <c r="AR89" s="105">
        <f>Inventories!$D89</f>
        <v>0</v>
      </c>
      <c r="AS89" s="105">
        <f>'[2]Gripped Tools'!C89</f>
        <v>0</v>
      </c>
      <c r="AT89" s="105">
        <f>'[2]Pogo Sticks'!$C89</f>
        <v>0</v>
      </c>
      <c r="AU89" s="105">
        <f>'[1]Custom Objects'!$C89</f>
        <v>0</v>
      </c>
      <c r="AV89" s="105"/>
      <c r="AW89" s="105" t="str">
        <f>'[3]Items (MC)'!B89</f>
        <v>Furnace Minecart</v>
      </c>
      <c r="AX89" s="105" t="str">
        <f>'[3]Blocks (MC)'!B89</f>
        <v>Netherrack</v>
      </c>
    </row>
    <row r="90" spans="3:50" x14ac:dyDescent="0.2">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9">
        <f>[2]Electronics!E90</f>
        <v>0</v>
      </c>
      <c r="AI90" s="105" t="str">
        <f>'[2]Polycraft Armor'!$G90&amp;" "&amp;'[2]Polycraft Armor'!$H90</f>
        <v xml:space="preserve"> </v>
      </c>
      <c r="AJ90" s="105"/>
      <c r="AK90" s="105"/>
      <c r="AL90" s="105"/>
      <c r="AM90" s="105"/>
      <c r="AN90" s="105"/>
      <c r="AO90" s="105"/>
      <c r="AP90" s="105"/>
      <c r="AQ90" s="105"/>
      <c r="AR90" s="105">
        <f>Inventories!$D90</f>
        <v>0</v>
      </c>
      <c r="AS90" s="105">
        <f>'[2]Gripped Tools'!C90</f>
        <v>0</v>
      </c>
      <c r="AT90" s="105">
        <f>'[2]Pogo Sticks'!$C90</f>
        <v>0</v>
      </c>
      <c r="AU90" s="105">
        <f>'[1]Custom Objects'!$C90</f>
        <v>0</v>
      </c>
      <c r="AV90" s="105"/>
      <c r="AW90" s="105" t="str">
        <f>'[3]Items (MC)'!B90</f>
        <v>Egg</v>
      </c>
      <c r="AX90" s="105" t="str">
        <f>'[3]Blocks (MC)'!B90</f>
        <v>Soul Sand</v>
      </c>
    </row>
    <row r="91" spans="3:50" x14ac:dyDescent="0.2">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9">
        <f>[2]Electronics!E91</f>
        <v>0</v>
      </c>
      <c r="AI91" s="105" t="str">
        <f>'[2]Polycraft Armor'!$G91&amp;" "&amp;'[2]Polycraft Armor'!$H91</f>
        <v xml:space="preserve"> </v>
      </c>
      <c r="AJ91" s="105"/>
      <c r="AK91" s="105"/>
      <c r="AL91" s="105"/>
      <c r="AM91" s="105"/>
      <c r="AN91" s="105"/>
      <c r="AO91" s="105"/>
      <c r="AP91" s="105"/>
      <c r="AQ91" s="105"/>
      <c r="AR91" s="105">
        <f>Inventories!$D91</f>
        <v>0</v>
      </c>
      <c r="AS91" s="105">
        <f>'[2]Gripped Tools'!C91</f>
        <v>0</v>
      </c>
      <c r="AT91" s="105">
        <f>'[2]Pogo Sticks'!$C91</f>
        <v>0</v>
      </c>
      <c r="AU91" s="105">
        <f>'[1]Custom Objects'!$C91</f>
        <v>0</v>
      </c>
      <c r="AV91" s="105"/>
      <c r="AW91" s="105" t="str">
        <f>'[3]Items (MC)'!B91</f>
        <v>Compass</v>
      </c>
      <c r="AX91" s="105" t="str">
        <f>'[3]Blocks (MC)'!B91</f>
        <v>Glowstone</v>
      </c>
    </row>
    <row r="92" spans="3:50" x14ac:dyDescent="0.2">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9">
        <f>[2]Electronics!E92</f>
        <v>0</v>
      </c>
      <c r="AI92" s="105" t="str">
        <f>'[2]Polycraft Armor'!$G92&amp;" "&amp;'[2]Polycraft Armor'!$H92</f>
        <v xml:space="preserve"> </v>
      </c>
      <c r="AJ92" s="105"/>
      <c r="AK92" s="105"/>
      <c r="AL92" s="105"/>
      <c r="AM92" s="105"/>
      <c r="AN92" s="105"/>
      <c r="AO92" s="105"/>
      <c r="AP92" s="105"/>
      <c r="AQ92" s="105"/>
      <c r="AR92" s="105">
        <f>Inventories!$D92</f>
        <v>0</v>
      </c>
      <c r="AS92" s="105">
        <f>'[2]Gripped Tools'!C92</f>
        <v>0</v>
      </c>
      <c r="AT92" s="105">
        <f>'[2]Pogo Sticks'!$C92</f>
        <v>0</v>
      </c>
      <c r="AU92" s="105">
        <f>'[1]Custom Objects'!$C92</f>
        <v>0</v>
      </c>
      <c r="AV92" s="105"/>
      <c r="AW92" s="105" t="str">
        <f>'[3]Items (MC)'!B92</f>
        <v>Fishing Rod</v>
      </c>
      <c r="AX92" s="105" t="str">
        <f>'[3]Blocks (MC)'!B92</f>
        <v>Portal</v>
      </c>
    </row>
    <row r="93" spans="3:50" x14ac:dyDescent="0.2">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9">
        <f>[2]Electronics!E93</f>
        <v>0</v>
      </c>
      <c r="AI93" s="105" t="str">
        <f>'[2]Polycraft Armor'!$G93&amp;" "&amp;'[2]Polycraft Armor'!$H93</f>
        <v xml:space="preserve"> </v>
      </c>
      <c r="AJ93" s="105"/>
      <c r="AK93" s="105"/>
      <c r="AL93" s="105"/>
      <c r="AM93" s="105"/>
      <c r="AN93" s="105"/>
      <c r="AO93" s="105"/>
      <c r="AP93" s="105"/>
      <c r="AQ93" s="105"/>
      <c r="AR93" s="105">
        <f>Inventories!$D93</f>
        <v>0</v>
      </c>
      <c r="AS93" s="105">
        <f>'[2]Gripped Tools'!C93</f>
        <v>0</v>
      </c>
      <c r="AT93" s="105">
        <f>'[2]Pogo Sticks'!$C93</f>
        <v>0</v>
      </c>
      <c r="AU93" s="105">
        <f>'[1]Custom Objects'!$C93</f>
        <v>0</v>
      </c>
      <c r="AV93" s="105"/>
      <c r="AW93" s="105" t="str">
        <f>'[3]Items (MC)'!B93</f>
        <v>Clock</v>
      </c>
      <c r="AX93" s="105" t="str">
        <f>'[3]Blocks (MC)'!B93</f>
        <v>Lit Pumpkin</v>
      </c>
    </row>
    <row r="94" spans="3:50" x14ac:dyDescent="0.2">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9">
        <f>[2]Electronics!E94</f>
        <v>0</v>
      </c>
      <c r="AI94" s="105" t="str">
        <f>'[2]Polycraft Armor'!$G94&amp;" "&amp;'[2]Polycraft Armor'!$H94</f>
        <v xml:space="preserve"> </v>
      </c>
      <c r="AJ94" s="105"/>
      <c r="AK94" s="105"/>
      <c r="AL94" s="105"/>
      <c r="AM94" s="105"/>
      <c r="AN94" s="105"/>
      <c r="AO94" s="105"/>
      <c r="AP94" s="105"/>
      <c r="AQ94" s="105"/>
      <c r="AR94" s="105">
        <f>Inventories!$D94</f>
        <v>0</v>
      </c>
      <c r="AS94" s="105">
        <f>'[2]Gripped Tools'!C94</f>
        <v>0</v>
      </c>
      <c r="AT94" s="105">
        <f>'[2]Pogo Sticks'!$C94</f>
        <v>0</v>
      </c>
      <c r="AU94" s="105">
        <f>'[1]Custom Objects'!$C94</f>
        <v>0</v>
      </c>
      <c r="AV94" s="105"/>
      <c r="AW94" s="105" t="str">
        <f>'[3]Items (MC)'!B94</f>
        <v>Glowstone Dust</v>
      </c>
      <c r="AX94" s="105" t="str">
        <f>'[3]Blocks (MC)'!B94</f>
        <v>Cake</v>
      </c>
    </row>
    <row r="95" spans="3:50" x14ac:dyDescent="0.2">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9">
        <f>[2]Electronics!E95</f>
        <v>0</v>
      </c>
      <c r="AI95" s="105" t="str">
        <f>'[2]Polycraft Armor'!$G95&amp;" "&amp;'[2]Polycraft Armor'!$H95</f>
        <v xml:space="preserve"> </v>
      </c>
      <c r="AJ95" s="105"/>
      <c r="AK95" s="105"/>
      <c r="AL95" s="105"/>
      <c r="AM95" s="105"/>
      <c r="AN95" s="105"/>
      <c r="AO95" s="105"/>
      <c r="AP95" s="105"/>
      <c r="AQ95" s="105"/>
      <c r="AR95" s="105">
        <f>Inventories!$D95</f>
        <v>0</v>
      </c>
      <c r="AS95" s="105">
        <f>'[2]Gripped Tools'!C95</f>
        <v>0</v>
      </c>
      <c r="AT95" s="105">
        <f>'[2]Pogo Sticks'!$C95</f>
        <v>0</v>
      </c>
      <c r="AU95" s="105">
        <f>'[1]Custom Objects'!$C95</f>
        <v>0</v>
      </c>
      <c r="AV95" s="105"/>
      <c r="AW95" s="105" t="str">
        <f>'[3]Items (MC)'!B95</f>
        <v>Fish</v>
      </c>
      <c r="AX95" s="105" t="str">
        <f>'[3]Blocks (MC)'!B95</f>
        <v>Unpowered Repeater</v>
      </c>
    </row>
    <row r="96" spans="3:50" x14ac:dyDescent="0.2">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9">
        <f>[2]Electronics!E96</f>
        <v>0</v>
      </c>
      <c r="AI96" s="105" t="str">
        <f>'[2]Polycraft Armor'!$G96&amp;" "&amp;'[2]Polycraft Armor'!$H96</f>
        <v xml:space="preserve"> </v>
      </c>
      <c r="AJ96" s="105"/>
      <c r="AK96" s="105"/>
      <c r="AL96" s="105"/>
      <c r="AM96" s="105"/>
      <c r="AN96" s="105"/>
      <c r="AO96" s="105"/>
      <c r="AP96" s="105"/>
      <c r="AQ96" s="105"/>
      <c r="AR96" s="105">
        <f>Inventories!$D96</f>
        <v>0</v>
      </c>
      <c r="AS96" s="105">
        <f>'[2]Gripped Tools'!C96</f>
        <v>0</v>
      </c>
      <c r="AT96" s="105">
        <f>'[2]Pogo Sticks'!$C96</f>
        <v>0</v>
      </c>
      <c r="AU96" s="105">
        <f>'[1]Custom Objects'!$C96</f>
        <v>0</v>
      </c>
      <c r="AV96" s="105"/>
      <c r="AW96" s="105" t="str">
        <f>'[3]Items (MC)'!B96</f>
        <v>Cooked Fish</v>
      </c>
      <c r="AX96" s="105" t="str">
        <f>'[3]Blocks (MC)'!B96</f>
        <v>Powered Repeater</v>
      </c>
    </row>
    <row r="97" spans="3:50" x14ac:dyDescent="0.2">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9">
        <f>[2]Electronics!E97</f>
        <v>0</v>
      </c>
      <c r="AI97" s="105" t="str">
        <f>'[2]Polycraft Armor'!$G97&amp;" "&amp;'[2]Polycraft Armor'!$H97</f>
        <v xml:space="preserve"> </v>
      </c>
      <c r="AJ97" s="105"/>
      <c r="AK97" s="105"/>
      <c r="AL97" s="105"/>
      <c r="AM97" s="105"/>
      <c r="AN97" s="105"/>
      <c r="AO97" s="105"/>
      <c r="AP97" s="105"/>
      <c r="AQ97" s="105"/>
      <c r="AR97" s="105">
        <f>Inventories!$D97</f>
        <v>0</v>
      </c>
      <c r="AS97" s="105">
        <f>'[2]Gripped Tools'!C97</f>
        <v>0</v>
      </c>
      <c r="AT97" s="105">
        <f>'[2]Pogo Sticks'!$C97</f>
        <v>0</v>
      </c>
      <c r="AU97" s="105">
        <f>'[1]Custom Objects'!$C97</f>
        <v>0</v>
      </c>
      <c r="AV97" s="105"/>
      <c r="AW97" s="105" t="str">
        <f>'[3]Items (MC)'!B97</f>
        <v>Dye</v>
      </c>
      <c r="AX97" s="105" t="str">
        <f>'[3]Blocks (MC)'!B97</f>
        <v>Stained Glass</v>
      </c>
    </row>
    <row r="98" spans="3:50" x14ac:dyDescent="0.2">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9">
        <f>[2]Electronics!E98</f>
        <v>0</v>
      </c>
      <c r="AI98" s="105" t="str">
        <f>'[2]Polycraft Armor'!$G98&amp;" "&amp;'[2]Polycraft Armor'!$H98</f>
        <v xml:space="preserve"> </v>
      </c>
      <c r="AJ98" s="105"/>
      <c r="AK98" s="105"/>
      <c r="AL98" s="105"/>
      <c r="AM98" s="105"/>
      <c r="AN98" s="105"/>
      <c r="AO98" s="105"/>
      <c r="AP98" s="105"/>
      <c r="AQ98" s="105"/>
      <c r="AR98" s="105">
        <f>Inventories!$D98</f>
        <v>0</v>
      </c>
      <c r="AS98" s="105">
        <f>'[2]Gripped Tools'!C98</f>
        <v>0</v>
      </c>
      <c r="AT98" s="105">
        <f>'[2]Pogo Sticks'!$C98</f>
        <v>0</v>
      </c>
      <c r="AU98" s="105">
        <f>'[1]Custom Objects'!$C98</f>
        <v>0</v>
      </c>
      <c r="AV98" s="105"/>
      <c r="AW98" s="105" t="str">
        <f>'[3]Items (MC)'!B98</f>
        <v>Bone</v>
      </c>
      <c r="AX98" s="105" t="str">
        <f>'[3]Blocks (MC)'!B98</f>
        <v>Trapdoor</v>
      </c>
    </row>
    <row r="99" spans="3:50" x14ac:dyDescent="0.2">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9">
        <f>[2]Electronics!E99</f>
        <v>0</v>
      </c>
      <c r="AI99" s="105" t="str">
        <f>'[2]Polycraft Armor'!$G99&amp;" "&amp;'[2]Polycraft Armor'!$H99</f>
        <v xml:space="preserve"> </v>
      </c>
      <c r="AJ99" s="105"/>
      <c r="AK99" s="105"/>
      <c r="AL99" s="105"/>
      <c r="AM99" s="105"/>
      <c r="AN99" s="105"/>
      <c r="AO99" s="105"/>
      <c r="AP99" s="105"/>
      <c r="AQ99" s="105"/>
      <c r="AR99" s="105">
        <f>Inventories!$D99</f>
        <v>0</v>
      </c>
      <c r="AS99" s="105">
        <f>'[2]Gripped Tools'!C99</f>
        <v>0</v>
      </c>
      <c r="AT99" s="105">
        <f>'[2]Pogo Sticks'!$C99</f>
        <v>0</v>
      </c>
      <c r="AU99" s="105">
        <f>'[1]Custom Objects'!$C99</f>
        <v>0</v>
      </c>
      <c r="AV99" s="105"/>
      <c r="AW99" s="105" t="str">
        <f>'[3]Items (MC)'!B99</f>
        <v>Sugar</v>
      </c>
      <c r="AX99" s="105" t="str">
        <f>'[3]Blocks (MC)'!B99</f>
        <v>Monster Egg</v>
      </c>
    </row>
    <row r="100" spans="3:50" x14ac:dyDescent="0.2">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9">
        <f>[2]Electronics!E100</f>
        <v>0</v>
      </c>
      <c r="AI100" s="105" t="str">
        <f>'[2]Polycraft Armor'!$G100&amp;" "&amp;'[2]Polycraft Armor'!$H100</f>
        <v xml:space="preserve"> </v>
      </c>
      <c r="AJ100" s="105"/>
      <c r="AK100" s="105"/>
      <c r="AL100" s="105"/>
      <c r="AM100" s="105"/>
      <c r="AN100" s="105"/>
      <c r="AO100" s="105"/>
      <c r="AP100" s="105"/>
      <c r="AQ100" s="105"/>
      <c r="AR100" s="105">
        <f>Inventories!$D100</f>
        <v>0</v>
      </c>
      <c r="AS100" s="105">
        <f>'[2]Gripped Tools'!C100</f>
        <v>0</v>
      </c>
      <c r="AT100" s="105">
        <f>'[2]Pogo Sticks'!$C100</f>
        <v>0</v>
      </c>
      <c r="AU100" s="105">
        <f>'[1]Custom Objects'!$C100</f>
        <v>0</v>
      </c>
      <c r="AV100" s="105"/>
      <c r="AW100" s="105" t="str">
        <f>'[3]Items (MC)'!B100</f>
        <v>Cake</v>
      </c>
      <c r="AX100" s="105" t="str">
        <f>'[3]Blocks (MC)'!B100</f>
        <v>Stonebrick</v>
      </c>
    </row>
    <row r="101" spans="3:50" x14ac:dyDescent="0.2">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9">
        <f>[2]Electronics!E101</f>
        <v>0</v>
      </c>
      <c r="AI101" s="105" t="str">
        <f>'[2]Polycraft Armor'!$G101&amp;" "&amp;'[2]Polycraft Armor'!$H101</f>
        <v xml:space="preserve"> </v>
      </c>
      <c r="AJ101" s="105"/>
      <c r="AK101" s="105"/>
      <c r="AL101" s="105"/>
      <c r="AM101" s="105"/>
      <c r="AN101" s="105"/>
      <c r="AO101" s="105"/>
      <c r="AP101" s="105"/>
      <c r="AQ101" s="105"/>
      <c r="AR101" s="105">
        <f>Inventories!$D101</f>
        <v>0</v>
      </c>
      <c r="AS101" s="105">
        <f>'[2]Gripped Tools'!C101</f>
        <v>0</v>
      </c>
      <c r="AT101" s="105">
        <f>'[2]Pogo Sticks'!$C101</f>
        <v>0</v>
      </c>
      <c r="AU101" s="105">
        <f>'[1]Custom Objects'!$C101</f>
        <v>0</v>
      </c>
      <c r="AV101" s="105"/>
      <c r="AW101" s="105" t="str">
        <f>'[3]Items (MC)'!B101</f>
        <v>Bed</v>
      </c>
      <c r="AX101" s="105" t="str">
        <f>'[3]Blocks (MC)'!B101</f>
        <v>Brown Mushroom Block</v>
      </c>
    </row>
    <row r="102" spans="3:50" x14ac:dyDescent="0.2">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9">
        <f>[2]Electronics!E102</f>
        <v>0</v>
      </c>
      <c r="AI102" s="105" t="str">
        <f>'[2]Polycraft Armor'!$G102&amp;" "&amp;'[2]Polycraft Armor'!$H102</f>
        <v xml:space="preserve"> </v>
      </c>
      <c r="AJ102" s="105"/>
      <c r="AK102" s="105"/>
      <c r="AL102" s="105"/>
      <c r="AM102" s="105"/>
      <c r="AN102" s="105"/>
      <c r="AO102" s="105"/>
      <c r="AP102" s="105"/>
      <c r="AQ102" s="105"/>
      <c r="AR102" s="105">
        <f>Inventories!$D102</f>
        <v>0</v>
      </c>
      <c r="AS102" s="105">
        <f>'[2]Gripped Tools'!C102</f>
        <v>0</v>
      </c>
      <c r="AT102" s="105">
        <f>'[2]Pogo Sticks'!$C102</f>
        <v>0</v>
      </c>
      <c r="AU102" s="105">
        <f>'[1]Custom Objects'!$C102</f>
        <v>0</v>
      </c>
      <c r="AV102" s="105"/>
      <c r="AW102" s="105" t="str">
        <f>'[3]Items (MC)'!B102</f>
        <v>Repeater</v>
      </c>
      <c r="AX102" s="105" t="str">
        <f>'[3]Blocks (MC)'!B102</f>
        <v>Red Mushroom Block</v>
      </c>
    </row>
    <row r="103" spans="3:50" x14ac:dyDescent="0.2">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9">
        <f>[2]Electronics!E103</f>
        <v>0</v>
      </c>
      <c r="AI103" s="105" t="str">
        <f>'[2]Polycraft Armor'!$G103&amp;" "&amp;'[2]Polycraft Armor'!$H103</f>
        <v xml:space="preserve"> </v>
      </c>
      <c r="AJ103" s="105"/>
      <c r="AK103" s="105"/>
      <c r="AL103" s="105"/>
      <c r="AM103" s="105"/>
      <c r="AN103" s="105"/>
      <c r="AO103" s="105"/>
      <c r="AP103" s="105"/>
      <c r="AQ103" s="105"/>
      <c r="AR103" s="105">
        <f>Inventories!$D103</f>
        <v>0</v>
      </c>
      <c r="AS103" s="105">
        <f>'[2]Gripped Tools'!C103</f>
        <v>0</v>
      </c>
      <c r="AT103" s="105">
        <f>'[2]Pogo Sticks'!$C103</f>
        <v>0</v>
      </c>
      <c r="AU103" s="105">
        <f>'[1]Custom Objects'!$C103</f>
        <v>0</v>
      </c>
      <c r="AV103" s="105"/>
      <c r="AW103" s="105" t="str">
        <f>'[3]Items (MC)'!B103</f>
        <v>Cookie</v>
      </c>
      <c r="AX103" s="105" t="str">
        <f>'[3]Blocks (MC)'!B103</f>
        <v>Iron Bars</v>
      </c>
    </row>
    <row r="104" spans="3:50" x14ac:dyDescent="0.2">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9">
        <f>[2]Electronics!E104</f>
        <v>0</v>
      </c>
      <c r="AI104" s="105" t="str">
        <f>'[2]Polycraft Armor'!$G104&amp;" "&amp;'[2]Polycraft Armor'!$H104</f>
        <v xml:space="preserve"> </v>
      </c>
      <c r="AJ104" s="105"/>
      <c r="AK104" s="105"/>
      <c r="AL104" s="105"/>
      <c r="AM104" s="105"/>
      <c r="AN104" s="105"/>
      <c r="AO104" s="105"/>
      <c r="AP104" s="105"/>
      <c r="AQ104" s="105"/>
      <c r="AR104" s="105">
        <f>Inventories!$D104</f>
        <v>0</v>
      </c>
      <c r="AS104" s="105">
        <f>'[2]Gripped Tools'!C104</f>
        <v>0</v>
      </c>
      <c r="AT104" s="105">
        <f>'[2]Pogo Sticks'!$C104</f>
        <v>0</v>
      </c>
      <c r="AU104" s="105">
        <f>'[1]Custom Objects'!$C104</f>
        <v>0</v>
      </c>
      <c r="AV104" s="105"/>
      <c r="AW104" s="105" t="str">
        <f>'[3]Items (MC)'!B104</f>
        <v>Filled Map</v>
      </c>
      <c r="AX104" s="105" t="str">
        <f>'[3]Blocks (MC)'!B104</f>
        <v>Glass Pane</v>
      </c>
    </row>
    <row r="105" spans="3:50" x14ac:dyDescent="0.2">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9">
        <f>[2]Electronics!E105</f>
        <v>0</v>
      </c>
      <c r="AI105" s="105" t="str">
        <f>'[2]Polycraft Armor'!$G105&amp;" "&amp;'[2]Polycraft Armor'!$H105</f>
        <v xml:space="preserve"> </v>
      </c>
      <c r="AJ105" s="105"/>
      <c r="AK105" s="105"/>
      <c r="AL105" s="105"/>
      <c r="AM105" s="105"/>
      <c r="AN105" s="105"/>
      <c r="AO105" s="105"/>
      <c r="AP105" s="105"/>
      <c r="AQ105" s="105"/>
      <c r="AR105" s="105">
        <f>Inventories!$D105</f>
        <v>0</v>
      </c>
      <c r="AS105" s="105">
        <f>'[2]Gripped Tools'!C105</f>
        <v>0</v>
      </c>
      <c r="AT105" s="105">
        <f>'[2]Pogo Sticks'!$C105</f>
        <v>0</v>
      </c>
      <c r="AU105" s="105">
        <f>'[1]Custom Objects'!$C105</f>
        <v>0</v>
      </c>
      <c r="AV105" s="105"/>
      <c r="AW105" s="105" t="str">
        <f>'[3]Items (MC)'!B105</f>
        <v>Shears</v>
      </c>
      <c r="AX105" s="105" t="str">
        <f>'[3]Blocks (MC)'!B105</f>
        <v>Melon Block</v>
      </c>
    </row>
    <row r="106" spans="3:50" x14ac:dyDescent="0.2">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9">
        <f>[2]Electronics!E106</f>
        <v>0</v>
      </c>
      <c r="AI106" s="105" t="str">
        <f>'[2]Polycraft Armor'!$G106&amp;" "&amp;'[2]Polycraft Armor'!$H106</f>
        <v xml:space="preserve"> </v>
      </c>
      <c r="AJ106" s="105"/>
      <c r="AK106" s="105"/>
      <c r="AL106" s="105"/>
      <c r="AM106" s="105"/>
      <c r="AN106" s="105"/>
      <c r="AO106" s="105"/>
      <c r="AP106" s="105"/>
      <c r="AQ106" s="105"/>
      <c r="AR106" s="105">
        <f>Inventories!$D106</f>
        <v>0</v>
      </c>
      <c r="AS106" s="105">
        <f>'[2]Gripped Tools'!C106</f>
        <v>0</v>
      </c>
      <c r="AT106" s="105">
        <f>'[2]Pogo Sticks'!$C106</f>
        <v>0</v>
      </c>
      <c r="AU106" s="105">
        <f>'[1]Custom Objects'!$C106</f>
        <v>0</v>
      </c>
      <c r="AV106" s="105"/>
      <c r="AW106" s="105" t="str">
        <f>'[3]Items (MC)'!B106</f>
        <v>Melon</v>
      </c>
      <c r="AX106" s="105" t="str">
        <f>'[3]Blocks (MC)'!B106</f>
        <v>Pumpkin Stem</v>
      </c>
    </row>
    <row r="107" spans="3:50" x14ac:dyDescent="0.2">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9">
        <f>[2]Electronics!E107</f>
        <v>0</v>
      </c>
      <c r="AI107" s="105" t="str">
        <f>'[2]Polycraft Armor'!$G107&amp;" "&amp;'[2]Polycraft Armor'!$H107</f>
        <v xml:space="preserve"> </v>
      </c>
      <c r="AJ107" s="105"/>
      <c r="AK107" s="105"/>
      <c r="AL107" s="105"/>
      <c r="AM107" s="105"/>
      <c r="AN107" s="105"/>
      <c r="AO107" s="105"/>
      <c r="AP107" s="105"/>
      <c r="AQ107" s="105"/>
      <c r="AR107" s="105">
        <f>Inventories!$D107</f>
        <v>0</v>
      </c>
      <c r="AS107" s="105">
        <f>'[2]Gripped Tools'!C107</f>
        <v>0</v>
      </c>
      <c r="AT107" s="105">
        <f>'[2]Pogo Sticks'!$C107</f>
        <v>0</v>
      </c>
      <c r="AU107" s="105">
        <f>'[1]Custom Objects'!$C107</f>
        <v>0</v>
      </c>
      <c r="AV107" s="105"/>
      <c r="AW107" s="105" t="str">
        <f>'[3]Items (MC)'!B107</f>
        <v>Pumpkin Seeds</v>
      </c>
      <c r="AX107" s="105" t="str">
        <f>'[3]Blocks (MC)'!B107</f>
        <v>Melon Stem</v>
      </c>
    </row>
    <row r="108" spans="3:50" x14ac:dyDescent="0.2">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9">
        <f>[2]Electronics!E108</f>
        <v>0</v>
      </c>
      <c r="AI108" s="105" t="str">
        <f>'[2]Polycraft Armor'!$G108&amp;" "&amp;'[2]Polycraft Armor'!$H108</f>
        <v xml:space="preserve"> </v>
      </c>
      <c r="AJ108" s="105"/>
      <c r="AK108" s="105"/>
      <c r="AL108" s="105"/>
      <c r="AM108" s="105"/>
      <c r="AN108" s="105"/>
      <c r="AO108" s="105"/>
      <c r="AP108" s="105"/>
      <c r="AQ108" s="105"/>
      <c r="AR108" s="105">
        <f>Inventories!$D108</f>
        <v>0</v>
      </c>
      <c r="AS108" s="105">
        <f>'[2]Gripped Tools'!C108</f>
        <v>0</v>
      </c>
      <c r="AT108" s="105">
        <f>'[2]Pogo Sticks'!$C108</f>
        <v>0</v>
      </c>
      <c r="AU108" s="105">
        <f>'[1]Custom Objects'!$C108</f>
        <v>0</v>
      </c>
      <c r="AV108" s="105"/>
      <c r="AW108" s="105" t="str">
        <f>'[3]Items (MC)'!B108</f>
        <v>Melon Seeds</v>
      </c>
      <c r="AX108" s="105" t="str">
        <f>'[3]Blocks (MC)'!B108</f>
        <v>Vine</v>
      </c>
    </row>
    <row r="109" spans="3:50" x14ac:dyDescent="0.2">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9">
        <f>[2]Electronics!E109</f>
        <v>0</v>
      </c>
      <c r="AI109" s="105" t="str">
        <f>'[2]Polycraft Armor'!$G109&amp;" "&amp;'[2]Polycraft Armor'!$H109</f>
        <v xml:space="preserve"> </v>
      </c>
      <c r="AJ109" s="105"/>
      <c r="AK109" s="105"/>
      <c r="AL109" s="105"/>
      <c r="AM109" s="105"/>
      <c r="AN109" s="105"/>
      <c r="AO109" s="105"/>
      <c r="AP109" s="105"/>
      <c r="AQ109" s="105"/>
      <c r="AR109" s="105">
        <f>Inventories!$D109</f>
        <v>0</v>
      </c>
      <c r="AS109" s="105">
        <f>'[2]Gripped Tools'!C109</f>
        <v>0</v>
      </c>
      <c r="AT109" s="105">
        <f>'[2]Pogo Sticks'!$C109</f>
        <v>0</v>
      </c>
      <c r="AU109" s="105">
        <f>'[1]Custom Objects'!$C109</f>
        <v>0</v>
      </c>
      <c r="AV109" s="105"/>
      <c r="AW109" s="105" t="str">
        <f>'[3]Items (MC)'!B109</f>
        <v>Beef</v>
      </c>
      <c r="AX109" s="105" t="str">
        <f>'[3]Blocks (MC)'!B109</f>
        <v>Fence Gate</v>
      </c>
    </row>
    <row r="110" spans="3:50" x14ac:dyDescent="0.2">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9">
        <f>[2]Electronics!E110</f>
        <v>0</v>
      </c>
      <c r="AI110" s="105" t="str">
        <f>'[2]Polycraft Armor'!$G110&amp;" "&amp;'[2]Polycraft Armor'!$H110</f>
        <v xml:space="preserve"> </v>
      </c>
      <c r="AJ110" s="105"/>
      <c r="AK110" s="105"/>
      <c r="AL110" s="105"/>
      <c r="AM110" s="105"/>
      <c r="AN110" s="105"/>
      <c r="AO110" s="105"/>
      <c r="AP110" s="105"/>
      <c r="AQ110" s="105"/>
      <c r="AR110" s="105">
        <f>Inventories!$D110</f>
        <v>0</v>
      </c>
      <c r="AS110" s="105">
        <f>'[2]Gripped Tools'!C110</f>
        <v>0</v>
      </c>
      <c r="AT110" s="105">
        <f>'[2]Pogo Sticks'!$C110</f>
        <v>0</v>
      </c>
      <c r="AU110" s="105">
        <f>'[1]Custom Objects'!$C110</f>
        <v>0</v>
      </c>
      <c r="AV110" s="105"/>
      <c r="AW110" s="105" t="str">
        <f>'[3]Items (MC)'!B110</f>
        <v>Cooked Beef</v>
      </c>
      <c r="AX110" s="105" t="str">
        <f>'[3]Blocks (MC)'!B110</f>
        <v>Brick Stairs</v>
      </c>
    </row>
    <row r="111" spans="3:50" x14ac:dyDescent="0.2">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9">
        <f>[2]Electronics!E111</f>
        <v>0</v>
      </c>
      <c r="AI111" s="105" t="str">
        <f>'[2]Polycraft Armor'!$G111&amp;" "&amp;'[2]Polycraft Armor'!$H111</f>
        <v xml:space="preserve"> </v>
      </c>
      <c r="AJ111" s="105"/>
      <c r="AK111" s="105"/>
      <c r="AL111" s="105"/>
      <c r="AM111" s="105"/>
      <c r="AN111" s="105"/>
      <c r="AO111" s="105"/>
      <c r="AP111" s="105"/>
      <c r="AQ111" s="105"/>
      <c r="AR111" s="105">
        <f>Inventories!$D111</f>
        <v>0</v>
      </c>
      <c r="AS111" s="105">
        <f>'[2]Gripped Tools'!C111</f>
        <v>0</v>
      </c>
      <c r="AT111" s="105">
        <f>'[2]Pogo Sticks'!$C111</f>
        <v>0</v>
      </c>
      <c r="AU111" s="105">
        <f>'[1]Custom Objects'!$C111</f>
        <v>0</v>
      </c>
      <c r="AV111" s="105"/>
      <c r="AW111" s="105" t="str">
        <f>'[3]Items (MC)'!B111</f>
        <v>Chicken</v>
      </c>
      <c r="AX111" s="105" t="str">
        <f>'[3]Blocks (MC)'!B111</f>
        <v>Stone Brick Stairs</v>
      </c>
    </row>
    <row r="112" spans="3:50" x14ac:dyDescent="0.2">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9">
        <f>[2]Electronics!E112</f>
        <v>0</v>
      </c>
      <c r="AI112" s="105" t="str">
        <f>'[2]Polycraft Armor'!$G112&amp;" "&amp;'[2]Polycraft Armor'!$H112</f>
        <v xml:space="preserve"> </v>
      </c>
      <c r="AJ112" s="105"/>
      <c r="AK112" s="105"/>
      <c r="AL112" s="105"/>
      <c r="AM112" s="105"/>
      <c r="AN112" s="105"/>
      <c r="AO112" s="105"/>
      <c r="AP112" s="105"/>
      <c r="AQ112" s="105"/>
      <c r="AR112" s="105">
        <f>Inventories!$D112</f>
        <v>0</v>
      </c>
      <c r="AS112" s="105">
        <f>'[2]Gripped Tools'!C112</f>
        <v>0</v>
      </c>
      <c r="AT112" s="105">
        <f>'[2]Pogo Sticks'!$C112</f>
        <v>0</v>
      </c>
      <c r="AU112" s="105">
        <f>'[1]Custom Objects'!$C112</f>
        <v>0</v>
      </c>
      <c r="AV112" s="105"/>
      <c r="AW112" s="105" t="str">
        <f>'[3]Items (MC)'!B112</f>
        <v>Cooked Chicken</v>
      </c>
      <c r="AX112" s="105" t="str">
        <f>'[3]Blocks (MC)'!B112</f>
        <v>Mycelium</v>
      </c>
    </row>
    <row r="113" spans="3:50" x14ac:dyDescent="0.2">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9">
        <f>[2]Electronics!E113</f>
        <v>0</v>
      </c>
      <c r="AI113" s="105" t="str">
        <f>'[2]Polycraft Armor'!$G113&amp;" "&amp;'[2]Polycraft Armor'!$H113</f>
        <v xml:space="preserve"> </v>
      </c>
      <c r="AJ113" s="105"/>
      <c r="AK113" s="105"/>
      <c r="AL113" s="105"/>
      <c r="AM113" s="105"/>
      <c r="AN113" s="105"/>
      <c r="AO113" s="105"/>
      <c r="AP113" s="105"/>
      <c r="AQ113" s="105"/>
      <c r="AR113" s="105">
        <f>Inventories!$D113</f>
        <v>0</v>
      </c>
      <c r="AS113" s="105">
        <f>'[2]Gripped Tools'!C113</f>
        <v>0</v>
      </c>
      <c r="AT113" s="105">
        <f>'[2]Pogo Sticks'!$C113</f>
        <v>0</v>
      </c>
      <c r="AU113" s="105">
        <f>'[1]Custom Objects'!$C113</f>
        <v>0</v>
      </c>
      <c r="AV113" s="105"/>
      <c r="AW113" s="105" t="str">
        <f>'[3]Items (MC)'!B113</f>
        <v>Rotten Flesh</v>
      </c>
      <c r="AX113" s="105" t="str">
        <f>'[3]Blocks (MC)'!B113</f>
        <v>Waterlily</v>
      </c>
    </row>
    <row r="114" spans="3:50" x14ac:dyDescent="0.2">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9">
        <f>[2]Electronics!E114</f>
        <v>0</v>
      </c>
      <c r="AI114" s="105" t="str">
        <f>'[2]Polycraft Armor'!$G114&amp;" "&amp;'[2]Polycraft Armor'!$H114</f>
        <v xml:space="preserve"> </v>
      </c>
      <c r="AJ114" s="105"/>
      <c r="AK114" s="105"/>
      <c r="AL114" s="105"/>
      <c r="AM114" s="105"/>
      <c r="AN114" s="105"/>
      <c r="AO114" s="105"/>
      <c r="AP114" s="105"/>
      <c r="AQ114" s="105"/>
      <c r="AR114" s="105">
        <f>Inventories!$D114</f>
        <v>0</v>
      </c>
      <c r="AS114" s="105">
        <f>'[2]Gripped Tools'!C114</f>
        <v>0</v>
      </c>
      <c r="AT114" s="105">
        <f>'[2]Pogo Sticks'!$C114</f>
        <v>0</v>
      </c>
      <c r="AU114" s="105">
        <f>'[1]Custom Objects'!$C114</f>
        <v>0</v>
      </c>
      <c r="AV114" s="105"/>
      <c r="AW114" s="105" t="str">
        <f>'[3]Items (MC)'!B114</f>
        <v>Ender Pearl</v>
      </c>
      <c r="AX114" s="105" t="str">
        <f>'[3]Blocks (MC)'!B114</f>
        <v>Nether Brick</v>
      </c>
    </row>
    <row r="115" spans="3:50" x14ac:dyDescent="0.2">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9">
        <f>[2]Electronics!E115</f>
        <v>0</v>
      </c>
      <c r="AI115" s="105" t="str">
        <f>'[2]Polycraft Armor'!$G115&amp;" "&amp;'[2]Polycraft Armor'!$H115</f>
        <v xml:space="preserve"> </v>
      </c>
      <c r="AJ115" s="105"/>
      <c r="AK115" s="105"/>
      <c r="AL115" s="105"/>
      <c r="AM115" s="105"/>
      <c r="AN115" s="105"/>
      <c r="AO115" s="105"/>
      <c r="AP115" s="105"/>
      <c r="AQ115" s="105"/>
      <c r="AR115" s="105">
        <f>Inventories!$D115</f>
        <v>0</v>
      </c>
      <c r="AS115" s="105">
        <f>'[2]Gripped Tools'!C115</f>
        <v>0</v>
      </c>
      <c r="AT115" s="105">
        <f>'[2]Pogo Sticks'!$C115</f>
        <v>0</v>
      </c>
      <c r="AU115" s="105">
        <f>'[1]Custom Objects'!$C115</f>
        <v>0</v>
      </c>
      <c r="AV115" s="105"/>
      <c r="AW115" s="105" t="str">
        <f>'[3]Items (MC)'!B115</f>
        <v>Blaze Rod</v>
      </c>
      <c r="AX115" s="105" t="str">
        <f>'[3]Blocks (MC)'!B115</f>
        <v>Nether Brick Fence</v>
      </c>
    </row>
    <row r="116" spans="3:50" x14ac:dyDescent="0.2">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9">
        <f>[2]Electronics!E116</f>
        <v>0</v>
      </c>
      <c r="AI116" s="105" t="str">
        <f>'[2]Polycraft Armor'!$G116&amp;" "&amp;'[2]Polycraft Armor'!$H116</f>
        <v xml:space="preserve"> </v>
      </c>
      <c r="AJ116" s="105"/>
      <c r="AK116" s="105"/>
      <c r="AL116" s="105"/>
      <c r="AM116" s="105"/>
      <c r="AN116" s="105"/>
      <c r="AO116" s="105"/>
      <c r="AP116" s="105"/>
      <c r="AQ116" s="105"/>
      <c r="AR116" s="105">
        <f>Inventories!$D116</f>
        <v>0</v>
      </c>
      <c r="AS116" s="105">
        <f>'[2]Gripped Tools'!C116</f>
        <v>0</v>
      </c>
      <c r="AT116" s="105">
        <f>'[2]Pogo Sticks'!$C116</f>
        <v>0</v>
      </c>
      <c r="AU116" s="105">
        <f>'[1]Custom Objects'!$C116</f>
        <v>0</v>
      </c>
      <c r="AV116" s="105"/>
      <c r="AW116" s="105" t="str">
        <f>'[3]Items (MC)'!B116</f>
        <v>Ghast Tear</v>
      </c>
      <c r="AX116" s="105" t="str">
        <f>'[3]Blocks (MC)'!B116</f>
        <v>Nether Brick Stairs</v>
      </c>
    </row>
    <row r="117" spans="3:50" x14ac:dyDescent="0.2">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9">
        <f>[2]Electronics!E117</f>
        <v>0</v>
      </c>
      <c r="AI117" s="105" t="str">
        <f>'[2]Polycraft Armor'!$G117&amp;" "&amp;'[2]Polycraft Armor'!$H117</f>
        <v xml:space="preserve"> </v>
      </c>
      <c r="AJ117" s="105"/>
      <c r="AK117" s="105"/>
      <c r="AL117" s="105"/>
      <c r="AM117" s="105"/>
      <c r="AN117" s="105"/>
      <c r="AO117" s="105"/>
      <c r="AP117" s="105"/>
      <c r="AQ117" s="105"/>
      <c r="AR117" s="105">
        <f>Inventories!$D117</f>
        <v>0</v>
      </c>
      <c r="AS117" s="105">
        <f>'[2]Gripped Tools'!C117</f>
        <v>0</v>
      </c>
      <c r="AT117" s="105">
        <f>'[2]Pogo Sticks'!$C117</f>
        <v>0</v>
      </c>
      <c r="AU117" s="105">
        <f>'[1]Custom Objects'!$C117</f>
        <v>0</v>
      </c>
      <c r="AV117" s="105"/>
      <c r="AW117" s="105" t="str">
        <f>'[3]Items (MC)'!B117</f>
        <v>Gold Nugget</v>
      </c>
      <c r="AX117" s="105" t="str">
        <f>'[3]Blocks (MC)'!B117</f>
        <v>Nether Wart</v>
      </c>
    </row>
    <row r="118" spans="3:50" x14ac:dyDescent="0.2">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9">
        <f>[2]Electronics!E118</f>
        <v>0</v>
      </c>
      <c r="AI118" s="105" t="str">
        <f>'[2]Polycraft Armor'!$G118&amp;" "&amp;'[2]Polycraft Armor'!$H118</f>
        <v xml:space="preserve"> </v>
      </c>
      <c r="AJ118" s="105"/>
      <c r="AK118" s="105"/>
      <c r="AL118" s="105"/>
      <c r="AM118" s="105"/>
      <c r="AN118" s="105"/>
      <c r="AO118" s="105"/>
      <c r="AP118" s="105"/>
      <c r="AQ118" s="105"/>
      <c r="AR118" s="105">
        <f>Inventories!$D118</f>
        <v>0</v>
      </c>
      <c r="AS118" s="105">
        <f>'[2]Gripped Tools'!C118</f>
        <v>0</v>
      </c>
      <c r="AT118" s="105">
        <f>'[2]Pogo Sticks'!$C118</f>
        <v>0</v>
      </c>
      <c r="AU118" s="105">
        <f>'[1]Custom Objects'!$C118</f>
        <v>0</v>
      </c>
      <c r="AV118" s="105"/>
      <c r="AW118" s="105" t="str">
        <f>'[3]Items (MC)'!B118</f>
        <v>Nether Wart</v>
      </c>
      <c r="AX118" s="105" t="str">
        <f>'[3]Blocks (MC)'!B118</f>
        <v>Enchanting Table</v>
      </c>
    </row>
    <row r="119" spans="3:50" x14ac:dyDescent="0.2">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9">
        <f>[2]Electronics!E119</f>
        <v>0</v>
      </c>
      <c r="AI119" s="105" t="str">
        <f>'[2]Polycraft Armor'!$G119&amp;" "&amp;'[2]Polycraft Armor'!$H119</f>
        <v xml:space="preserve"> </v>
      </c>
      <c r="AJ119" s="105"/>
      <c r="AK119" s="105"/>
      <c r="AL119" s="105"/>
      <c r="AM119" s="105"/>
      <c r="AN119" s="105"/>
      <c r="AO119" s="105"/>
      <c r="AP119" s="105"/>
      <c r="AQ119" s="105"/>
      <c r="AR119" s="105">
        <f>Inventories!$D119</f>
        <v>0</v>
      </c>
      <c r="AS119" s="105">
        <f>'[2]Gripped Tools'!C119</f>
        <v>0</v>
      </c>
      <c r="AT119" s="105">
        <f>'[2]Pogo Sticks'!$C119</f>
        <v>0</v>
      </c>
      <c r="AU119" s="105">
        <f>'[1]Custom Objects'!$C119</f>
        <v>0</v>
      </c>
      <c r="AV119" s="105"/>
      <c r="AW119" s="105" t="str">
        <f>'[3]Items (MC)'!B119</f>
        <v>Potion</v>
      </c>
      <c r="AX119" s="105" t="str">
        <f>'[3]Blocks (MC)'!B119</f>
        <v>Brewing Stand</v>
      </c>
    </row>
    <row r="120" spans="3:50" x14ac:dyDescent="0.2">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9">
        <f>[2]Electronics!E120</f>
        <v>0</v>
      </c>
      <c r="AI120" s="105" t="str">
        <f>'[2]Polycraft Armor'!$G120&amp;" "&amp;'[2]Polycraft Armor'!$H120</f>
        <v xml:space="preserve"> </v>
      </c>
      <c r="AJ120" s="105"/>
      <c r="AK120" s="105"/>
      <c r="AL120" s="105"/>
      <c r="AM120" s="105"/>
      <c r="AN120" s="105"/>
      <c r="AO120" s="105"/>
      <c r="AP120" s="105"/>
      <c r="AQ120" s="105"/>
      <c r="AR120" s="105">
        <f>Inventories!$D120</f>
        <v>0</v>
      </c>
      <c r="AS120" s="105">
        <f>'[2]Gripped Tools'!C120</f>
        <v>0</v>
      </c>
      <c r="AT120" s="105">
        <f>'[2]Pogo Sticks'!$C120</f>
        <v>0</v>
      </c>
      <c r="AU120" s="105">
        <f>'[1]Custom Objects'!$C120</f>
        <v>0</v>
      </c>
      <c r="AV120" s="105"/>
      <c r="AW120" s="105" t="str">
        <f>'[3]Items (MC)'!B120</f>
        <v>Glass Bottle</v>
      </c>
      <c r="AX120" s="105" t="str">
        <f>'[3]Blocks (MC)'!B120</f>
        <v>Cauldron</v>
      </c>
    </row>
    <row r="121" spans="3:50" x14ac:dyDescent="0.2">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9">
        <f>[2]Electronics!E121</f>
        <v>0</v>
      </c>
      <c r="AI121" s="105" t="str">
        <f>'[2]Polycraft Armor'!$G121&amp;" "&amp;'[2]Polycraft Armor'!$H121</f>
        <v xml:space="preserve"> </v>
      </c>
      <c r="AJ121" s="105"/>
      <c r="AK121" s="105"/>
      <c r="AL121" s="105"/>
      <c r="AM121" s="105"/>
      <c r="AN121" s="105"/>
      <c r="AO121" s="105"/>
      <c r="AP121" s="105"/>
      <c r="AQ121" s="105"/>
      <c r="AR121" s="105">
        <f>Inventories!$D121</f>
        <v>0</v>
      </c>
      <c r="AS121" s="105">
        <f>'[2]Gripped Tools'!C121</f>
        <v>0</v>
      </c>
      <c r="AT121" s="105">
        <f>'[2]Pogo Sticks'!$C121</f>
        <v>0</v>
      </c>
      <c r="AU121" s="105">
        <f>'[1]Custom Objects'!$C121</f>
        <v>0</v>
      </c>
      <c r="AV121" s="105"/>
      <c r="AW121" s="105" t="str">
        <f>'[3]Items (MC)'!B121</f>
        <v>Spider Eye</v>
      </c>
      <c r="AX121" s="105" t="str">
        <f>'[3]Blocks (MC)'!B121</f>
        <v>End Portal</v>
      </c>
    </row>
    <row r="122" spans="3:50" x14ac:dyDescent="0.2">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9">
        <f>[2]Electronics!E122</f>
        <v>0</v>
      </c>
      <c r="AI122" s="105" t="str">
        <f>'[2]Polycraft Armor'!$G122&amp;" "&amp;'[2]Polycraft Armor'!$H122</f>
        <v xml:space="preserve"> </v>
      </c>
      <c r="AJ122" s="105"/>
      <c r="AK122" s="105"/>
      <c r="AL122" s="105"/>
      <c r="AM122" s="105"/>
      <c r="AN122" s="105"/>
      <c r="AO122" s="105"/>
      <c r="AP122" s="105"/>
      <c r="AQ122" s="105"/>
      <c r="AR122" s="105">
        <f>Inventories!$D122</f>
        <v>0</v>
      </c>
      <c r="AS122" s="105">
        <f>'[2]Gripped Tools'!C122</f>
        <v>0</v>
      </c>
      <c r="AT122" s="105">
        <f>'[2]Pogo Sticks'!$C122</f>
        <v>0</v>
      </c>
      <c r="AU122" s="105">
        <f>'[1]Custom Objects'!$C122</f>
        <v>0</v>
      </c>
      <c r="AV122" s="105"/>
      <c r="AW122" s="105" t="str">
        <f>'[3]Items (MC)'!B122</f>
        <v>Fermented Spider Eye</v>
      </c>
      <c r="AX122" s="105" t="str">
        <f>'[3]Blocks (MC)'!B122</f>
        <v>End Portal Frame</v>
      </c>
    </row>
    <row r="123" spans="3:50" x14ac:dyDescent="0.2">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9">
        <f>[2]Electronics!E123</f>
        <v>0</v>
      </c>
      <c r="AI123" s="105" t="str">
        <f>'[2]Polycraft Armor'!$G123&amp;" "&amp;'[2]Polycraft Armor'!$H123</f>
        <v xml:space="preserve"> </v>
      </c>
      <c r="AJ123" s="105"/>
      <c r="AK123" s="105"/>
      <c r="AL123" s="105"/>
      <c r="AM123" s="105"/>
      <c r="AN123" s="105"/>
      <c r="AO123" s="105"/>
      <c r="AP123" s="105"/>
      <c r="AQ123" s="105"/>
      <c r="AR123" s="105">
        <f>Inventories!$D123</f>
        <v>0</v>
      </c>
      <c r="AS123" s="105">
        <f>'[2]Gripped Tools'!C123</f>
        <v>0</v>
      </c>
      <c r="AT123" s="105">
        <f>'[2]Pogo Sticks'!$C123</f>
        <v>0</v>
      </c>
      <c r="AU123" s="105">
        <f>'[1]Custom Objects'!$C123</f>
        <v>0</v>
      </c>
      <c r="AV123" s="105"/>
      <c r="AW123" s="105" t="str">
        <f>'[3]Items (MC)'!B123</f>
        <v>Blaze Powder</v>
      </c>
      <c r="AX123" s="105" t="str">
        <f>'[3]Blocks (MC)'!B123</f>
        <v>End Stone</v>
      </c>
    </row>
    <row r="124" spans="3:50" x14ac:dyDescent="0.2">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9">
        <f>[2]Electronics!E124</f>
        <v>0</v>
      </c>
      <c r="AI124" s="105" t="str">
        <f>'[2]Polycraft Armor'!$G124&amp;" "&amp;'[2]Polycraft Armor'!$H124</f>
        <v xml:space="preserve"> </v>
      </c>
      <c r="AJ124" s="105"/>
      <c r="AK124" s="105"/>
      <c r="AL124" s="105"/>
      <c r="AM124" s="105"/>
      <c r="AN124" s="105"/>
      <c r="AO124" s="105"/>
      <c r="AP124" s="105"/>
      <c r="AQ124" s="105"/>
      <c r="AR124" s="105">
        <f>Inventories!$D124</f>
        <v>0</v>
      </c>
      <c r="AS124" s="105">
        <f>'[2]Gripped Tools'!C124</f>
        <v>0</v>
      </c>
      <c r="AT124" s="105">
        <f>'[2]Pogo Sticks'!$C124</f>
        <v>0</v>
      </c>
      <c r="AU124" s="105">
        <f>'[1]Custom Objects'!$C124</f>
        <v>0</v>
      </c>
      <c r="AV124" s="105"/>
      <c r="AW124" s="105" t="str">
        <f>'[3]Items (MC)'!B124</f>
        <v>Magma Cream</v>
      </c>
      <c r="AX124" s="105" t="str">
        <f>'[3]Blocks (MC)'!B124</f>
        <v>Dragon Egg</v>
      </c>
    </row>
    <row r="125" spans="3:50" x14ac:dyDescent="0.2">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9">
        <f>[2]Electronics!E125</f>
        <v>0</v>
      </c>
      <c r="AI125" s="105" t="str">
        <f>'[2]Polycraft Armor'!$G125&amp;" "&amp;'[2]Polycraft Armor'!$H125</f>
        <v xml:space="preserve"> </v>
      </c>
      <c r="AJ125" s="105"/>
      <c r="AK125" s="105"/>
      <c r="AL125" s="105"/>
      <c r="AM125" s="105"/>
      <c r="AN125" s="105"/>
      <c r="AO125" s="105"/>
      <c r="AP125" s="105"/>
      <c r="AQ125" s="105"/>
      <c r="AR125" s="105">
        <f>Inventories!$D125</f>
        <v>0</v>
      </c>
      <c r="AS125" s="105">
        <f>'[2]Gripped Tools'!C125</f>
        <v>0</v>
      </c>
      <c r="AT125" s="105">
        <f>'[2]Pogo Sticks'!$C125</f>
        <v>0</v>
      </c>
      <c r="AU125" s="105">
        <f>'[1]Custom Objects'!$C125</f>
        <v>0</v>
      </c>
      <c r="AV125" s="105"/>
      <c r="AW125" s="105" t="str">
        <f>'[3]Items (MC)'!B125</f>
        <v>Brewing Stand</v>
      </c>
      <c r="AX125" s="105" t="str">
        <f>'[3]Blocks (MC)'!B125</f>
        <v>Redstone Lamp</v>
      </c>
    </row>
    <row r="126" spans="3:50" x14ac:dyDescent="0.2">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9">
        <f>[2]Electronics!E126</f>
        <v>0</v>
      </c>
      <c r="AI126" s="105" t="str">
        <f>'[2]Polycraft Armor'!$G126&amp;" "&amp;'[2]Polycraft Armor'!$H126</f>
        <v xml:space="preserve"> </v>
      </c>
      <c r="AJ126" s="105"/>
      <c r="AK126" s="105"/>
      <c r="AL126" s="105"/>
      <c r="AM126" s="105"/>
      <c r="AN126" s="105"/>
      <c r="AO126" s="105"/>
      <c r="AP126" s="105"/>
      <c r="AQ126" s="105"/>
      <c r="AR126" s="105">
        <f>Inventories!$D126</f>
        <v>0</v>
      </c>
      <c r="AS126" s="105">
        <f>'[2]Gripped Tools'!C126</f>
        <v>0</v>
      </c>
      <c r="AT126" s="105">
        <f>'[2]Pogo Sticks'!$C126</f>
        <v>0</v>
      </c>
      <c r="AU126" s="105">
        <f>'[1]Custom Objects'!$C126</f>
        <v>0</v>
      </c>
      <c r="AV126" s="105"/>
      <c r="AW126" s="105" t="str">
        <f>'[3]Items (MC)'!B126</f>
        <v>Cauldron</v>
      </c>
      <c r="AX126" s="105" t="str">
        <f>'[3]Blocks (MC)'!B126</f>
        <v>Lit Redstone Lamp</v>
      </c>
    </row>
    <row r="127" spans="3:50" x14ac:dyDescent="0.2">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9">
        <f>[2]Electronics!E127</f>
        <v>0</v>
      </c>
      <c r="AI127" s="105" t="str">
        <f>'[2]Polycraft Armor'!$G127&amp;" "&amp;'[2]Polycraft Armor'!$H127</f>
        <v xml:space="preserve"> </v>
      </c>
      <c r="AJ127" s="105"/>
      <c r="AK127" s="105"/>
      <c r="AL127" s="105"/>
      <c r="AM127" s="105"/>
      <c r="AN127" s="105"/>
      <c r="AO127" s="105"/>
      <c r="AP127" s="105"/>
      <c r="AQ127" s="105"/>
      <c r="AR127" s="105">
        <f>Inventories!$D127</f>
        <v>0</v>
      </c>
      <c r="AS127" s="105">
        <f>'[2]Gripped Tools'!C127</f>
        <v>0</v>
      </c>
      <c r="AT127" s="105">
        <f>'[2]Pogo Sticks'!$C127</f>
        <v>0</v>
      </c>
      <c r="AU127" s="105">
        <f>'[1]Custom Objects'!$C127</f>
        <v>0</v>
      </c>
      <c r="AV127" s="105"/>
      <c r="AW127" s="105" t="str">
        <f>'[3]Items (MC)'!B127</f>
        <v>Ender Eye</v>
      </c>
      <c r="AX127" s="105" t="str">
        <f>'[3]Blocks (MC)'!B127</f>
        <v>Double Wooden Slab</v>
      </c>
    </row>
    <row r="128" spans="3:50" x14ac:dyDescent="0.2">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9">
        <f>[2]Electronics!E128</f>
        <v>0</v>
      </c>
      <c r="AI128" s="105" t="str">
        <f>'[2]Polycraft Armor'!$G128&amp;" "&amp;'[2]Polycraft Armor'!$H128</f>
        <v xml:space="preserve"> </v>
      </c>
      <c r="AJ128" s="105"/>
      <c r="AK128" s="105"/>
      <c r="AL128" s="105"/>
      <c r="AM128" s="105"/>
      <c r="AN128" s="105"/>
      <c r="AO128" s="105"/>
      <c r="AP128" s="105"/>
      <c r="AQ128" s="105"/>
      <c r="AR128" s="105">
        <f>Inventories!$D128</f>
        <v>0</v>
      </c>
      <c r="AS128" s="105">
        <f>'[2]Gripped Tools'!C128</f>
        <v>0</v>
      </c>
      <c r="AT128" s="105">
        <f>'[2]Pogo Sticks'!$C128</f>
        <v>0</v>
      </c>
      <c r="AU128" s="105">
        <f>'[1]Custom Objects'!$C128</f>
        <v>0</v>
      </c>
      <c r="AV128" s="105"/>
      <c r="AW128" s="105" t="str">
        <f>'[3]Items (MC)'!B128</f>
        <v>Speckled Melon</v>
      </c>
      <c r="AX128" s="105" t="str">
        <f>'[3]Blocks (MC)'!B128</f>
        <v>Wooden Slab</v>
      </c>
    </row>
    <row r="129" spans="3:50" x14ac:dyDescent="0.2">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9">
        <f>[2]Electronics!E129</f>
        <v>0</v>
      </c>
      <c r="AI129" s="105" t="str">
        <f>'[2]Polycraft Armor'!$G129&amp;" "&amp;'[2]Polycraft Armor'!$H129</f>
        <v xml:space="preserve"> </v>
      </c>
      <c r="AJ129" s="105"/>
      <c r="AK129" s="105"/>
      <c r="AL129" s="105"/>
      <c r="AM129" s="105"/>
      <c r="AN129" s="105"/>
      <c r="AO129" s="105"/>
      <c r="AP129" s="105"/>
      <c r="AQ129" s="105"/>
      <c r="AR129" s="105">
        <f>Inventories!$D129</f>
        <v>0</v>
      </c>
      <c r="AS129" s="105">
        <f>'[2]Gripped Tools'!C129</f>
        <v>0</v>
      </c>
      <c r="AT129" s="105">
        <f>'[2]Pogo Sticks'!$C129</f>
        <v>0</v>
      </c>
      <c r="AU129" s="105">
        <f>'[1]Custom Objects'!$C129</f>
        <v>0</v>
      </c>
      <c r="AV129" s="105"/>
      <c r="AW129" s="105" t="str">
        <f>'[3]Items (MC)'!B129</f>
        <v>Spawn Egg</v>
      </c>
      <c r="AX129" s="105" t="str">
        <f>'[3]Blocks (MC)'!B129</f>
        <v>Cocoa</v>
      </c>
    </row>
    <row r="130" spans="3:50" x14ac:dyDescent="0.2">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9">
        <f>[2]Electronics!E130</f>
        <v>0</v>
      </c>
      <c r="AI130" s="105" t="str">
        <f>'[2]Polycraft Armor'!$G130&amp;" "&amp;'[2]Polycraft Armor'!$H130</f>
        <v xml:space="preserve"> </v>
      </c>
      <c r="AJ130" s="105"/>
      <c r="AK130" s="105"/>
      <c r="AL130" s="105"/>
      <c r="AM130" s="105"/>
      <c r="AN130" s="105"/>
      <c r="AO130" s="105"/>
      <c r="AP130" s="105"/>
      <c r="AQ130" s="105"/>
      <c r="AR130" s="105">
        <f>Inventories!$D130</f>
        <v>0</v>
      </c>
      <c r="AS130" s="105">
        <f>'[2]Gripped Tools'!C130</f>
        <v>0</v>
      </c>
      <c r="AT130" s="105">
        <f>'[2]Pogo Sticks'!$C130</f>
        <v>0</v>
      </c>
      <c r="AU130" s="105">
        <f>'[1]Custom Objects'!$C130</f>
        <v>0</v>
      </c>
      <c r="AV130" s="105"/>
      <c r="AW130" s="105" t="str">
        <f>'[3]Items (MC)'!B130</f>
        <v>Experience Bottle</v>
      </c>
      <c r="AX130" s="105" t="str">
        <f>'[3]Blocks (MC)'!B130</f>
        <v>Sandstone Stairs</v>
      </c>
    </row>
    <row r="131" spans="3:50" x14ac:dyDescent="0.2">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9">
        <f>[2]Electronics!E131</f>
        <v>0</v>
      </c>
      <c r="AI131" s="105" t="str">
        <f>'[2]Polycraft Armor'!$G131&amp;" "&amp;'[2]Polycraft Armor'!$H131</f>
        <v xml:space="preserve"> </v>
      </c>
      <c r="AJ131" s="105"/>
      <c r="AK131" s="105"/>
      <c r="AL131" s="105"/>
      <c r="AM131" s="105"/>
      <c r="AN131" s="105"/>
      <c r="AO131" s="105"/>
      <c r="AP131" s="105"/>
      <c r="AQ131" s="105"/>
      <c r="AR131" s="105">
        <f>Inventories!$D131</f>
        <v>0</v>
      </c>
      <c r="AS131" s="105">
        <f>'[2]Gripped Tools'!C131</f>
        <v>0</v>
      </c>
      <c r="AT131" s="105">
        <f>'[2]Pogo Sticks'!$C131</f>
        <v>0</v>
      </c>
      <c r="AU131" s="105">
        <f>'[1]Custom Objects'!$C131</f>
        <v>0</v>
      </c>
      <c r="AV131" s="105"/>
      <c r="AW131" s="105" t="str">
        <f>'[3]Items (MC)'!B131</f>
        <v>Fire Charge</v>
      </c>
      <c r="AX131" s="105" t="str">
        <f>'[3]Blocks (MC)'!B131</f>
        <v>Emerald Ore</v>
      </c>
    </row>
    <row r="132" spans="3:50" x14ac:dyDescent="0.2">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9">
        <f>[2]Electronics!E132</f>
        <v>0</v>
      </c>
      <c r="AI132" s="105" t="str">
        <f>'[2]Polycraft Armor'!$G132&amp;" "&amp;'[2]Polycraft Armor'!$H132</f>
        <v xml:space="preserve"> </v>
      </c>
      <c r="AJ132" s="105"/>
      <c r="AK132" s="105"/>
      <c r="AL132" s="105"/>
      <c r="AM132" s="105"/>
      <c r="AN132" s="105"/>
      <c r="AO132" s="105"/>
      <c r="AP132" s="105"/>
      <c r="AQ132" s="105"/>
      <c r="AR132" s="105">
        <f>Inventories!$D132</f>
        <v>0</v>
      </c>
      <c r="AS132" s="105">
        <f>'[2]Gripped Tools'!C132</f>
        <v>0</v>
      </c>
      <c r="AT132" s="105">
        <f>'[2]Pogo Sticks'!$C132</f>
        <v>0</v>
      </c>
      <c r="AU132" s="105">
        <f>'[1]Custom Objects'!$C132</f>
        <v>0</v>
      </c>
      <c r="AV132" s="105"/>
      <c r="AW132" s="105" t="str">
        <f>'[3]Items (MC)'!B132</f>
        <v>Writable Book</v>
      </c>
      <c r="AX132" s="105" t="str">
        <f>'[3]Blocks (MC)'!B132</f>
        <v>Ender Chest</v>
      </c>
    </row>
    <row r="133" spans="3:50" x14ac:dyDescent="0.2">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9">
        <f>[2]Electronics!E133</f>
        <v>0</v>
      </c>
      <c r="AI133" s="105" t="str">
        <f>'[2]Polycraft Armor'!$G133&amp;" "&amp;'[2]Polycraft Armor'!$H133</f>
        <v xml:space="preserve"> </v>
      </c>
      <c r="AJ133" s="105"/>
      <c r="AK133" s="105"/>
      <c r="AL133" s="105"/>
      <c r="AM133" s="105"/>
      <c r="AN133" s="105"/>
      <c r="AO133" s="105"/>
      <c r="AP133" s="105"/>
      <c r="AQ133" s="105"/>
      <c r="AR133" s="105">
        <f>Inventories!$D133</f>
        <v>0</v>
      </c>
      <c r="AS133" s="105">
        <f>'[2]Gripped Tools'!C133</f>
        <v>0</v>
      </c>
      <c r="AT133" s="105">
        <f>'[2]Pogo Sticks'!$C133</f>
        <v>0</v>
      </c>
      <c r="AU133" s="105">
        <f>'[1]Custom Objects'!$C133</f>
        <v>0</v>
      </c>
      <c r="AV133" s="105"/>
      <c r="AW133" s="105" t="str">
        <f>'[3]Items (MC)'!B133</f>
        <v>Written Book</v>
      </c>
      <c r="AX133" s="105" t="str">
        <f>'[3]Blocks (MC)'!B133</f>
        <v>Tripwire Hook</v>
      </c>
    </row>
    <row r="134" spans="3:50" x14ac:dyDescent="0.2">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9">
        <f>[2]Electronics!E134</f>
        <v>0</v>
      </c>
      <c r="AI134" s="105" t="str">
        <f>'[2]Polycraft Armor'!$G134&amp;" "&amp;'[2]Polycraft Armor'!$H134</f>
        <v xml:space="preserve"> </v>
      </c>
      <c r="AJ134" s="105"/>
      <c r="AK134" s="105"/>
      <c r="AL134" s="105"/>
      <c r="AM134" s="105"/>
      <c r="AN134" s="105"/>
      <c r="AO134" s="105"/>
      <c r="AP134" s="105"/>
      <c r="AQ134" s="105"/>
      <c r="AR134" s="105">
        <f>Inventories!$D134</f>
        <v>0</v>
      </c>
      <c r="AS134" s="105">
        <f>'[2]Gripped Tools'!C134</f>
        <v>0</v>
      </c>
      <c r="AT134" s="105">
        <f>'[2]Pogo Sticks'!$C134</f>
        <v>0</v>
      </c>
      <c r="AU134" s="105">
        <f>'[1]Custom Objects'!$C134</f>
        <v>0</v>
      </c>
      <c r="AV134" s="105"/>
      <c r="AW134" s="105" t="str">
        <f>'[3]Items (MC)'!B134</f>
        <v>Emerald</v>
      </c>
      <c r="AX134" s="105" t="str">
        <f>'[3]Blocks (MC)'!B134</f>
        <v>Tripwire</v>
      </c>
    </row>
    <row r="135" spans="3:50" x14ac:dyDescent="0.2">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9">
        <f>[2]Electronics!E135</f>
        <v>0</v>
      </c>
      <c r="AI135" s="105" t="str">
        <f>'[2]Polycraft Armor'!$G135&amp;" "&amp;'[2]Polycraft Armor'!$H135</f>
        <v xml:space="preserve"> </v>
      </c>
      <c r="AJ135" s="105"/>
      <c r="AK135" s="105"/>
      <c r="AL135" s="105"/>
      <c r="AM135" s="105"/>
      <c r="AN135" s="105"/>
      <c r="AO135" s="105"/>
      <c r="AP135" s="105"/>
      <c r="AQ135" s="105"/>
      <c r="AR135" s="105">
        <f>Inventories!$D135</f>
        <v>0</v>
      </c>
      <c r="AS135" s="105">
        <f>'[2]Gripped Tools'!C135</f>
        <v>0</v>
      </c>
      <c r="AT135" s="105">
        <f>'[2]Pogo Sticks'!$C135</f>
        <v>0</v>
      </c>
      <c r="AU135" s="105">
        <f>'[1]Custom Objects'!$C135</f>
        <v>0</v>
      </c>
      <c r="AV135" s="105"/>
      <c r="AW135" s="105" t="str">
        <f>'[3]Items (MC)'!B135</f>
        <v>Item Frame</v>
      </c>
      <c r="AX135" s="105" t="str">
        <f>'[3]Blocks (MC)'!B135</f>
        <v>Emerald Block</v>
      </c>
    </row>
    <row r="136" spans="3:50" x14ac:dyDescent="0.2">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9">
        <f>[2]Electronics!E136</f>
        <v>0</v>
      </c>
      <c r="AI136" s="105" t="str">
        <f>'[2]Polycraft Armor'!$G136&amp;" "&amp;'[2]Polycraft Armor'!$H136</f>
        <v xml:space="preserve"> </v>
      </c>
      <c r="AJ136" s="105"/>
      <c r="AK136" s="105"/>
      <c r="AL136" s="105"/>
      <c r="AM136" s="105"/>
      <c r="AN136" s="105"/>
      <c r="AO136" s="105"/>
      <c r="AP136" s="105"/>
      <c r="AQ136" s="105"/>
      <c r="AR136" s="105">
        <f>Inventories!$D136</f>
        <v>0</v>
      </c>
      <c r="AS136" s="105">
        <f>'[2]Gripped Tools'!C136</f>
        <v>0</v>
      </c>
      <c r="AT136" s="105">
        <f>'[2]Pogo Sticks'!$C136</f>
        <v>0</v>
      </c>
      <c r="AU136" s="105">
        <f>'[1]Custom Objects'!$C136</f>
        <v>0</v>
      </c>
      <c r="AV136" s="105"/>
      <c r="AW136" s="105" t="str">
        <f>'[3]Items (MC)'!B136</f>
        <v>Flower Pot</v>
      </c>
      <c r="AX136" s="105" t="str">
        <f>'[3]Blocks (MC)'!B136</f>
        <v>Spruce Stairs</v>
      </c>
    </row>
    <row r="137" spans="3:50" x14ac:dyDescent="0.2">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9">
        <f>[2]Electronics!E137</f>
        <v>0</v>
      </c>
      <c r="AI137" s="105" t="str">
        <f>'[2]Polycraft Armor'!$G137&amp;" "&amp;'[2]Polycraft Armor'!$H137</f>
        <v xml:space="preserve"> </v>
      </c>
      <c r="AJ137" s="105"/>
      <c r="AK137" s="105"/>
      <c r="AL137" s="105"/>
      <c r="AM137" s="105"/>
      <c r="AN137" s="105"/>
      <c r="AO137" s="105"/>
      <c r="AP137" s="105"/>
      <c r="AQ137" s="105"/>
      <c r="AR137" s="105">
        <f>Inventories!$D137</f>
        <v>0</v>
      </c>
      <c r="AS137" s="105">
        <f>'[2]Gripped Tools'!C137</f>
        <v>0</v>
      </c>
      <c r="AT137" s="105">
        <f>'[2]Pogo Sticks'!$C137</f>
        <v>0</v>
      </c>
      <c r="AU137" s="105">
        <f>'[1]Custom Objects'!$C137</f>
        <v>0</v>
      </c>
      <c r="AV137" s="105"/>
      <c r="AW137" s="105" t="str">
        <f>'[3]Items (MC)'!B137</f>
        <v>Carrot</v>
      </c>
      <c r="AX137" s="105" t="str">
        <f>'[3]Blocks (MC)'!B137</f>
        <v>Birch Stairs</v>
      </c>
    </row>
    <row r="138" spans="3:50" x14ac:dyDescent="0.2">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9">
        <f>[2]Electronics!E138</f>
        <v>0</v>
      </c>
      <c r="AI138" s="105" t="str">
        <f>'[2]Polycraft Armor'!$G138&amp;" "&amp;'[2]Polycraft Armor'!$H138</f>
        <v xml:space="preserve"> </v>
      </c>
      <c r="AJ138" s="105"/>
      <c r="AK138" s="105"/>
      <c r="AL138" s="105"/>
      <c r="AM138" s="105"/>
      <c r="AN138" s="105"/>
      <c r="AO138" s="105"/>
      <c r="AP138" s="105"/>
      <c r="AQ138" s="105"/>
      <c r="AR138" s="105">
        <f>Inventories!$D138</f>
        <v>0</v>
      </c>
      <c r="AS138" s="105">
        <f>'[2]Gripped Tools'!C138</f>
        <v>0</v>
      </c>
      <c r="AT138" s="105">
        <f>'[2]Pogo Sticks'!$C138</f>
        <v>0</v>
      </c>
      <c r="AU138" s="105">
        <f>'[1]Custom Objects'!$C138</f>
        <v>0</v>
      </c>
      <c r="AV138" s="105"/>
      <c r="AW138" s="105" t="str">
        <f>'[3]Items (MC)'!B138</f>
        <v>Potato</v>
      </c>
      <c r="AX138" s="105" t="str">
        <f>'[3]Blocks (MC)'!B138</f>
        <v>Jungle Stairs</v>
      </c>
    </row>
    <row r="139" spans="3:50" x14ac:dyDescent="0.2">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9">
        <f>[2]Electronics!E139</f>
        <v>0</v>
      </c>
      <c r="AI139" s="105" t="str">
        <f>'[2]Polycraft Armor'!$G139&amp;" "&amp;'[2]Polycraft Armor'!$H139</f>
        <v xml:space="preserve"> </v>
      </c>
      <c r="AJ139" s="105"/>
      <c r="AK139" s="105"/>
      <c r="AL139" s="105"/>
      <c r="AM139" s="105"/>
      <c r="AN139" s="105"/>
      <c r="AO139" s="105"/>
      <c r="AP139" s="105"/>
      <c r="AQ139" s="105"/>
      <c r="AR139" s="105">
        <f>Inventories!$D139</f>
        <v>0</v>
      </c>
      <c r="AS139" s="105">
        <f>'[2]Gripped Tools'!C139</f>
        <v>0</v>
      </c>
      <c r="AT139" s="105">
        <f>'[2]Pogo Sticks'!$C139</f>
        <v>0</v>
      </c>
      <c r="AU139" s="105">
        <f>'[1]Custom Objects'!$C139</f>
        <v>0</v>
      </c>
      <c r="AV139" s="105"/>
      <c r="AW139" s="105" t="str">
        <f>'[3]Items (MC)'!B139</f>
        <v>Baked Potato</v>
      </c>
      <c r="AX139" s="105" t="str">
        <f>'[3]Blocks (MC)'!B139</f>
        <v>Command Block</v>
      </c>
    </row>
    <row r="140" spans="3:50" x14ac:dyDescent="0.2">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9">
        <f>[2]Electronics!E140</f>
        <v>0</v>
      </c>
      <c r="AI140" s="105" t="str">
        <f>'[2]Polycraft Armor'!$G140&amp;" "&amp;'[2]Polycraft Armor'!$H140</f>
        <v xml:space="preserve"> </v>
      </c>
      <c r="AJ140" s="105"/>
      <c r="AK140" s="105"/>
      <c r="AL140" s="105"/>
      <c r="AM140" s="105"/>
      <c r="AN140" s="105"/>
      <c r="AO140" s="105"/>
      <c r="AP140" s="105"/>
      <c r="AQ140" s="105"/>
      <c r="AR140" s="105">
        <f>Inventories!$D140</f>
        <v>0</v>
      </c>
      <c r="AS140" s="105">
        <f>'[2]Gripped Tools'!C140</f>
        <v>0</v>
      </c>
      <c r="AT140" s="105">
        <f>'[2]Pogo Sticks'!$C140</f>
        <v>0</v>
      </c>
      <c r="AU140" s="105">
        <f>'[1]Custom Objects'!$C140</f>
        <v>0</v>
      </c>
      <c r="AV140" s="105"/>
      <c r="AW140" s="105" t="str">
        <f>'[3]Items (MC)'!B140</f>
        <v>Poisonous Potato</v>
      </c>
      <c r="AX140" s="105" t="str">
        <f>'[3]Blocks (MC)'!B140</f>
        <v>Beacon</v>
      </c>
    </row>
    <row r="141" spans="3:50" x14ac:dyDescent="0.2">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9">
        <f>[2]Electronics!E141</f>
        <v>0</v>
      </c>
      <c r="AI141" s="105" t="str">
        <f>'[2]Polycraft Armor'!$G141&amp;" "&amp;'[2]Polycraft Armor'!$H141</f>
        <v xml:space="preserve"> </v>
      </c>
      <c r="AJ141" s="105"/>
      <c r="AK141" s="105"/>
      <c r="AL141" s="105"/>
      <c r="AM141" s="105"/>
      <c r="AN141" s="105"/>
      <c r="AO141" s="105"/>
      <c r="AP141" s="105"/>
      <c r="AQ141" s="105"/>
      <c r="AR141" s="105">
        <f>Inventories!$D141</f>
        <v>0</v>
      </c>
      <c r="AS141" s="105">
        <f>'[2]Gripped Tools'!C141</f>
        <v>0</v>
      </c>
      <c r="AT141" s="105">
        <f>'[2]Pogo Sticks'!$C141</f>
        <v>0</v>
      </c>
      <c r="AU141" s="105">
        <f>'[1]Custom Objects'!$C141</f>
        <v>0</v>
      </c>
      <c r="AV141" s="105"/>
      <c r="AW141" s="105" t="str">
        <f>'[3]Items (MC)'!B141</f>
        <v>Map</v>
      </c>
      <c r="AX141" s="105" t="str">
        <f>'[3]Blocks (MC)'!B141</f>
        <v>Cobblestone Wall</v>
      </c>
    </row>
    <row r="142" spans="3:50" x14ac:dyDescent="0.2">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9">
        <f>[2]Electronics!E142</f>
        <v>0</v>
      </c>
      <c r="AI142" s="105" t="str">
        <f>'[2]Polycraft Armor'!$G142&amp;" "&amp;'[2]Polycraft Armor'!$H142</f>
        <v xml:space="preserve"> </v>
      </c>
      <c r="AJ142" s="105"/>
      <c r="AK142" s="105"/>
      <c r="AL142" s="105"/>
      <c r="AM142" s="105"/>
      <c r="AN142" s="105"/>
      <c r="AO142" s="105"/>
      <c r="AP142" s="105"/>
      <c r="AQ142" s="105"/>
      <c r="AR142" s="105">
        <f>Inventories!$D142</f>
        <v>0</v>
      </c>
      <c r="AS142" s="105">
        <f>'[2]Gripped Tools'!C142</f>
        <v>0</v>
      </c>
      <c r="AT142" s="105">
        <f>'[2]Pogo Sticks'!$C142</f>
        <v>0</v>
      </c>
      <c r="AU142" s="105">
        <f>'[1]Custom Objects'!$C142</f>
        <v>0</v>
      </c>
      <c r="AV142" s="105"/>
      <c r="AW142" s="105" t="str">
        <f>'[3]Items (MC)'!B142</f>
        <v>Golden Carrot</v>
      </c>
      <c r="AX142" s="105" t="str">
        <f>'[3]Blocks (MC)'!B142</f>
        <v>Flower Pot</v>
      </c>
    </row>
    <row r="143" spans="3:50" x14ac:dyDescent="0.2">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9">
        <f>[2]Electronics!E143</f>
        <v>0</v>
      </c>
      <c r="AI143" s="105" t="str">
        <f>'[2]Polycraft Armor'!$G143&amp;" "&amp;'[2]Polycraft Armor'!$H143</f>
        <v xml:space="preserve"> </v>
      </c>
      <c r="AJ143" s="105"/>
      <c r="AK143" s="105"/>
      <c r="AL143" s="105"/>
      <c r="AM143" s="105"/>
      <c r="AN143" s="105"/>
      <c r="AO143" s="105"/>
      <c r="AP143" s="105"/>
      <c r="AQ143" s="105"/>
      <c r="AR143" s="105">
        <f>Inventories!$D143</f>
        <v>0</v>
      </c>
      <c r="AS143" s="105">
        <f>'[2]Gripped Tools'!C143</f>
        <v>0</v>
      </c>
      <c r="AT143" s="105">
        <f>'[2]Pogo Sticks'!$C143</f>
        <v>0</v>
      </c>
      <c r="AU143" s="105">
        <f>'[1]Custom Objects'!$C143</f>
        <v>0</v>
      </c>
      <c r="AV143" s="105"/>
      <c r="AW143" s="105" t="str">
        <f>'[3]Items (MC)'!B143</f>
        <v>Skull</v>
      </c>
      <c r="AX143" s="105" t="str">
        <f>'[3]Blocks (MC)'!B143</f>
        <v>Carrots</v>
      </c>
    </row>
    <row r="144" spans="3:50" x14ac:dyDescent="0.2">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9">
        <f>[2]Electronics!E144</f>
        <v>0</v>
      </c>
      <c r="AI144" s="105" t="str">
        <f>'[2]Polycraft Armor'!$G144&amp;" "&amp;'[2]Polycraft Armor'!$H144</f>
        <v xml:space="preserve"> </v>
      </c>
      <c r="AJ144" s="105"/>
      <c r="AK144" s="105"/>
      <c r="AL144" s="105"/>
      <c r="AM144" s="105"/>
      <c r="AN144" s="105"/>
      <c r="AO144" s="105"/>
      <c r="AP144" s="105"/>
      <c r="AQ144" s="105"/>
      <c r="AR144" s="105">
        <f>Inventories!$D144</f>
        <v>0</v>
      </c>
      <c r="AS144" s="105">
        <f>'[2]Gripped Tools'!C144</f>
        <v>0</v>
      </c>
      <c r="AT144" s="105">
        <f>'[2]Pogo Sticks'!$C144</f>
        <v>0</v>
      </c>
      <c r="AU144" s="105">
        <f>'[1]Custom Objects'!$C144</f>
        <v>0</v>
      </c>
      <c r="AV144" s="105"/>
      <c r="AW144" s="105" t="str">
        <f>'[3]Items (MC)'!B144</f>
        <v>Carrot On A Stick</v>
      </c>
      <c r="AX144" s="105" t="str">
        <f>'[3]Blocks (MC)'!B144</f>
        <v>Potatoes</v>
      </c>
    </row>
    <row r="145" spans="3:50" x14ac:dyDescent="0.2">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9">
        <f>[2]Electronics!E145</f>
        <v>0</v>
      </c>
      <c r="AI145" s="105" t="str">
        <f>'[2]Polycraft Armor'!$G145&amp;" "&amp;'[2]Polycraft Armor'!$H145</f>
        <v xml:space="preserve"> </v>
      </c>
      <c r="AJ145" s="105"/>
      <c r="AK145" s="105"/>
      <c r="AL145" s="105"/>
      <c r="AM145" s="105"/>
      <c r="AN145" s="105"/>
      <c r="AO145" s="105"/>
      <c r="AP145" s="105"/>
      <c r="AQ145" s="105"/>
      <c r="AR145" s="105">
        <f>Inventories!$D145</f>
        <v>0</v>
      </c>
      <c r="AS145" s="105">
        <f>'[2]Gripped Tools'!C145</f>
        <v>0</v>
      </c>
      <c r="AT145" s="105">
        <f>'[2]Pogo Sticks'!$C145</f>
        <v>0</v>
      </c>
      <c r="AU145" s="105">
        <f>'[1]Custom Objects'!$C145</f>
        <v>0</v>
      </c>
      <c r="AV145" s="105"/>
      <c r="AW145" s="105" t="str">
        <f>'[3]Items (MC)'!B145</f>
        <v>Nether Star</v>
      </c>
      <c r="AX145" s="105" t="str">
        <f>'[3]Blocks (MC)'!B145</f>
        <v>Wooden Button</v>
      </c>
    </row>
    <row r="146" spans="3:50" x14ac:dyDescent="0.2">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9">
        <f>[2]Electronics!E146</f>
        <v>0</v>
      </c>
      <c r="AI146" s="105" t="str">
        <f>'[2]Polycraft Armor'!$G146&amp;" "&amp;'[2]Polycraft Armor'!$H146</f>
        <v xml:space="preserve"> </v>
      </c>
      <c r="AJ146" s="105"/>
      <c r="AK146" s="105"/>
      <c r="AL146" s="105"/>
      <c r="AM146" s="105"/>
      <c r="AN146" s="105"/>
      <c r="AO146" s="105"/>
      <c r="AP146" s="105"/>
      <c r="AQ146" s="105"/>
      <c r="AR146" s="105">
        <f>Inventories!$D146</f>
        <v>0</v>
      </c>
      <c r="AS146" s="105">
        <f>'[2]Gripped Tools'!C146</f>
        <v>0</v>
      </c>
      <c r="AT146" s="105">
        <f>'[2]Pogo Sticks'!$C146</f>
        <v>0</v>
      </c>
      <c r="AU146" s="105">
        <f>'[1]Custom Objects'!$C146</f>
        <v>0</v>
      </c>
      <c r="AV146" s="105"/>
      <c r="AW146" s="105" t="str">
        <f>'[3]Items (MC)'!B146</f>
        <v>Pumpkin Pie</v>
      </c>
      <c r="AX146" s="105" t="str">
        <f>'[3]Blocks (MC)'!B146</f>
        <v>Skull</v>
      </c>
    </row>
    <row r="147" spans="3:50" x14ac:dyDescent="0.2">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9">
        <f>[2]Electronics!E147</f>
        <v>0</v>
      </c>
      <c r="AI147" s="105" t="str">
        <f>'[2]Polycraft Armor'!$G147&amp;" "&amp;'[2]Polycraft Armor'!$H147</f>
        <v xml:space="preserve"> </v>
      </c>
      <c r="AJ147" s="105"/>
      <c r="AK147" s="105"/>
      <c r="AL147" s="105"/>
      <c r="AM147" s="105"/>
      <c r="AN147" s="105"/>
      <c r="AO147" s="105"/>
      <c r="AP147" s="105"/>
      <c r="AQ147" s="105"/>
      <c r="AR147" s="105">
        <f>Inventories!$D147</f>
        <v>0</v>
      </c>
      <c r="AS147" s="105">
        <f>'[2]Gripped Tools'!C147</f>
        <v>0</v>
      </c>
      <c r="AT147" s="105">
        <f>'[2]Pogo Sticks'!$C147</f>
        <v>0</v>
      </c>
      <c r="AU147" s="105">
        <f>'[1]Custom Objects'!$C147</f>
        <v>0</v>
      </c>
      <c r="AV147" s="105"/>
      <c r="AW147" s="105" t="str">
        <f>'[3]Items (MC)'!B147</f>
        <v>Fireworks</v>
      </c>
      <c r="AX147" s="105" t="str">
        <f>'[3]Blocks (MC)'!B147</f>
        <v>Anvil</v>
      </c>
    </row>
    <row r="148" spans="3:50" x14ac:dyDescent="0.2">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9">
        <f>[2]Electronics!E148</f>
        <v>0</v>
      </c>
      <c r="AI148" s="105" t="str">
        <f>'[2]Polycraft Armor'!$G148&amp;" "&amp;'[2]Polycraft Armor'!$H148</f>
        <v xml:space="preserve"> </v>
      </c>
      <c r="AJ148" s="105"/>
      <c r="AK148" s="105"/>
      <c r="AL148" s="105"/>
      <c r="AR148" s="105">
        <f>Inventories!$D148</f>
        <v>0</v>
      </c>
      <c r="AS148" s="105">
        <f>'[2]Gripped Tools'!C148</f>
        <v>0</v>
      </c>
      <c r="AT148" s="105">
        <f>'[2]Pogo Sticks'!$C148</f>
        <v>0</v>
      </c>
      <c r="AU148" s="105">
        <f>'[1]Custom Objects'!$C148</f>
        <v>0</v>
      </c>
      <c r="AV148" s="105"/>
      <c r="AW148" s="105" t="str">
        <f>'[3]Items (MC)'!B148</f>
        <v>Firework Charge</v>
      </c>
      <c r="AX148" s="105" t="str">
        <f>'[3]Blocks (MC)'!B148</f>
        <v>Trapped Chest</v>
      </c>
    </row>
    <row r="149" spans="3:50" x14ac:dyDescent="0.2">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9">
        <f>[2]Electronics!E149</f>
        <v>0</v>
      </c>
      <c r="AI149" s="105" t="str">
        <f>'[2]Polycraft Armor'!$G149&amp;" "&amp;'[2]Polycraft Armor'!$H149</f>
        <v xml:space="preserve"> </v>
      </c>
      <c r="AJ149" s="105"/>
      <c r="AK149" s="105"/>
      <c r="AL149" s="105"/>
      <c r="AR149" s="105">
        <f>Inventories!$D149</f>
        <v>0</v>
      </c>
      <c r="AS149" s="105">
        <f>'[2]Gripped Tools'!C149</f>
        <v>0</v>
      </c>
      <c r="AT149" s="105">
        <f>'[2]Pogo Sticks'!$C149</f>
        <v>0</v>
      </c>
      <c r="AU149" s="105">
        <f>'[1]Custom Objects'!$C149</f>
        <v>0</v>
      </c>
      <c r="AV149" s="105"/>
      <c r="AW149" s="105" t="str">
        <f>'[3]Items (MC)'!B149</f>
        <v>Enchanted Book</v>
      </c>
      <c r="AX149" s="105" t="str">
        <f>'[3]Blocks (MC)'!B149</f>
        <v>Light Weighted Pressure Plate</v>
      </c>
    </row>
    <row r="150" spans="3:50" x14ac:dyDescent="0.2">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9">
        <f>[2]Electronics!E150</f>
        <v>0</v>
      </c>
      <c r="AI150" s="105" t="str">
        <f>'[2]Polycraft Armor'!$G150&amp;" "&amp;'[2]Polycraft Armor'!$H150</f>
        <v xml:space="preserve"> </v>
      </c>
      <c r="AJ150" s="105"/>
      <c r="AK150" s="105"/>
      <c r="AL150" s="105"/>
      <c r="AR150" s="105">
        <f>Inventories!$D150</f>
        <v>0</v>
      </c>
      <c r="AS150" s="105">
        <f>'[2]Gripped Tools'!C150</f>
        <v>0</v>
      </c>
      <c r="AT150" s="105">
        <f>'[2]Pogo Sticks'!$C150</f>
        <v>0</v>
      </c>
      <c r="AU150" s="105">
        <f>'[1]Custom Objects'!$C150</f>
        <v>0</v>
      </c>
      <c r="AV150" s="105"/>
      <c r="AW150" s="105" t="str">
        <f>'[3]Items (MC)'!B150</f>
        <v>Comparator</v>
      </c>
      <c r="AX150" s="105" t="str">
        <f>'[3]Blocks (MC)'!B150</f>
        <v>Heavy Weighted Pressure Plate</v>
      </c>
    </row>
    <row r="151" spans="3:50" x14ac:dyDescent="0.2">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9">
        <f>[2]Electronics!E151</f>
        <v>0</v>
      </c>
      <c r="AI151" s="105" t="str">
        <f>'[2]Polycraft Armor'!$G151&amp;" "&amp;'[2]Polycraft Armor'!$H151</f>
        <v xml:space="preserve"> </v>
      </c>
      <c r="AJ151" s="105"/>
      <c r="AK151" s="105"/>
      <c r="AL151" s="105"/>
      <c r="AR151" s="105">
        <f>Inventories!$D151</f>
        <v>0</v>
      </c>
      <c r="AS151" s="105">
        <f>'[2]Gripped Tools'!C151</f>
        <v>0</v>
      </c>
      <c r="AT151" s="105">
        <f>'[2]Pogo Sticks'!$C151</f>
        <v>0</v>
      </c>
      <c r="AU151" s="105">
        <f>'[1]Custom Objects'!$C151</f>
        <v>0</v>
      </c>
      <c r="AV151" s="105"/>
      <c r="AW151" s="105" t="str">
        <f>'[3]Items (MC)'!B151</f>
        <v>Netherbrick</v>
      </c>
      <c r="AX151" s="105" t="str">
        <f>'[3]Blocks (MC)'!B151</f>
        <v>Unpowered Comparator</v>
      </c>
    </row>
    <row r="152" spans="3:50" x14ac:dyDescent="0.2">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9">
        <f>[2]Electronics!E152</f>
        <v>0</v>
      </c>
      <c r="AI152" s="105" t="str">
        <f>'[2]Polycraft Armor'!$G152&amp;" "&amp;'[2]Polycraft Armor'!$H152</f>
        <v xml:space="preserve"> </v>
      </c>
      <c r="AJ152" s="105"/>
      <c r="AK152" s="105"/>
      <c r="AL152" s="105"/>
      <c r="AR152" s="105">
        <f>Inventories!$D152</f>
        <v>0</v>
      </c>
      <c r="AS152" s="105">
        <f>'[2]Gripped Tools'!C152</f>
        <v>0</v>
      </c>
      <c r="AT152" s="105">
        <f>'[2]Pogo Sticks'!$C152</f>
        <v>0</v>
      </c>
      <c r="AU152" s="105">
        <f>'[1]Custom Objects'!$C152</f>
        <v>0</v>
      </c>
      <c r="AV152" s="105"/>
      <c r="AW152" s="105" t="str">
        <f>'[3]Items (MC)'!B152</f>
        <v>Quartz</v>
      </c>
      <c r="AX152" s="105" t="str">
        <f>'[3]Blocks (MC)'!B152</f>
        <v>Powered Comparator</v>
      </c>
    </row>
    <row r="153" spans="3:50" x14ac:dyDescent="0.2">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9">
        <f>[2]Electronics!E153</f>
        <v>0</v>
      </c>
      <c r="AI153" s="105" t="str">
        <f>'[2]Polycraft Armor'!$G153&amp;" "&amp;'[2]Polycraft Armor'!$H153</f>
        <v xml:space="preserve"> </v>
      </c>
      <c r="AJ153" s="105"/>
      <c r="AK153" s="105"/>
      <c r="AL153" s="105"/>
      <c r="AR153" s="105">
        <f>Inventories!$D153</f>
        <v>0</v>
      </c>
      <c r="AS153" s="105">
        <f>'[2]Gripped Tools'!C153</f>
        <v>0</v>
      </c>
      <c r="AT153" s="105">
        <f>'[2]Pogo Sticks'!$C153</f>
        <v>0</v>
      </c>
      <c r="AU153" s="105">
        <f>'[1]Custom Objects'!$C153</f>
        <v>0</v>
      </c>
      <c r="AV153" s="105"/>
      <c r="AW153" s="105" t="str">
        <f>'[3]Items (MC)'!B153</f>
        <v>Tnt Minecart</v>
      </c>
      <c r="AX153" s="105" t="str">
        <f>'[3]Blocks (MC)'!B153</f>
        <v>Daylight Detector</v>
      </c>
    </row>
    <row r="154" spans="3:50" x14ac:dyDescent="0.2">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f xml:space="preserve"> '[2]Molded Items'!C156</f>
        <v>0</v>
      </c>
      <c r="AF154" s="105">
        <f>[2]Masks!C154</f>
        <v>0</v>
      </c>
      <c r="AG154" s="105">
        <f>[2]Wafers!H155</f>
        <v>0</v>
      </c>
      <c r="AH154" s="109">
        <f>[2]Electronics!E154</f>
        <v>0</v>
      </c>
      <c r="AI154" s="105" t="str">
        <f>'[2]Polycraft Armor'!$G154&amp;" "&amp;'[2]Polycraft Armor'!$H154</f>
        <v xml:space="preserve"> </v>
      </c>
      <c r="AJ154" s="105"/>
      <c r="AK154" s="105"/>
      <c r="AL154" s="105"/>
      <c r="AR154" s="105">
        <f>Inventories!$D154</f>
        <v>0</v>
      </c>
      <c r="AS154" s="105">
        <f>'[2]Gripped Tools'!C154</f>
        <v>0</v>
      </c>
      <c r="AT154" s="105">
        <f>'[2]Pogo Sticks'!$C154</f>
        <v>0</v>
      </c>
      <c r="AU154" s="105">
        <f>'[1]Custom Objects'!$C154</f>
        <v>0</v>
      </c>
      <c r="AV154" s="105"/>
      <c r="AW154" s="105" t="str">
        <f>'[3]Items (MC)'!B154</f>
        <v>Hopper Minecart</v>
      </c>
      <c r="AX154" s="105" t="str">
        <f>'[3]Blocks (MC)'!B154</f>
        <v>Redstone Block</v>
      </c>
    </row>
    <row r="155" spans="3:50" x14ac:dyDescent="0.2">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f xml:space="preserve"> '[2]Molded Items'!C157</f>
        <v>0</v>
      </c>
      <c r="AF155" s="105">
        <f>[2]Masks!C155</f>
        <v>0</v>
      </c>
      <c r="AG155" s="105">
        <f>[2]Wafers!H156</f>
        <v>0</v>
      </c>
      <c r="AH155" s="109">
        <f>[2]Electronics!E155</f>
        <v>0</v>
      </c>
      <c r="AI155" s="105" t="str">
        <f>'[2]Polycraft Armor'!$G155&amp;" "&amp;'[2]Polycraft Armor'!$H155</f>
        <v xml:space="preserve"> </v>
      </c>
      <c r="AJ155" s="105"/>
      <c r="AK155" s="105"/>
      <c r="AL155" s="105"/>
      <c r="AR155" s="105">
        <f>Inventories!$D155</f>
        <v>0</v>
      </c>
      <c r="AS155" s="105">
        <f>'[2]Gripped Tools'!C155</f>
        <v>0</v>
      </c>
      <c r="AT155" s="105">
        <f>'[2]Pogo Sticks'!$C155</f>
        <v>0</v>
      </c>
      <c r="AU155" s="105">
        <f>'[1]Custom Objects'!$C155</f>
        <v>0</v>
      </c>
      <c r="AV155" s="105"/>
      <c r="AW155" s="105" t="str">
        <f>'[3]Items (MC)'!B155</f>
        <v>0</v>
      </c>
      <c r="AX155" s="105" t="str">
        <f>'[3]Blocks (MC)'!B155</f>
        <v>Quartz Ore</v>
      </c>
    </row>
    <row r="156" spans="3:50" x14ac:dyDescent="0.2">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f xml:space="preserve"> '[2]Molded Items'!C158</f>
        <v>0</v>
      </c>
      <c r="AF156" s="105">
        <f>[2]Masks!C156</f>
        <v>0</v>
      </c>
      <c r="AG156" s="105">
        <f>[2]Wafers!H157</f>
        <v>0</v>
      </c>
      <c r="AH156" s="109">
        <f>[2]Electronics!E156</f>
        <v>0</v>
      </c>
      <c r="AI156" s="105" t="str">
        <f>'[2]Polycraft Armor'!$G156&amp;" "&amp;'[2]Polycraft Armor'!$H156</f>
        <v xml:space="preserve"> </v>
      </c>
      <c r="AJ156" s="105"/>
      <c r="AK156" s="105"/>
      <c r="AL156" s="105"/>
      <c r="AR156" s="105">
        <f>Inventories!$D156</f>
        <v>0</v>
      </c>
      <c r="AS156" s="105">
        <f>'[2]Gripped Tools'!C156</f>
        <v>0</v>
      </c>
      <c r="AT156" s="105">
        <f>'[2]Pogo Sticks'!$C156</f>
        <v>0</v>
      </c>
      <c r="AU156" s="105">
        <f>'[1]Custom Objects'!$C156</f>
        <v>0</v>
      </c>
      <c r="AV156" s="105"/>
      <c r="AW156" s="105" t="str">
        <f>'[3]Items (MC)'!B156</f>
        <v>0</v>
      </c>
      <c r="AX156" s="105" t="str">
        <f>'[3]Blocks (MC)'!B156</f>
        <v>Hopper</v>
      </c>
    </row>
    <row r="157" spans="3:50" x14ac:dyDescent="0.2">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f xml:space="preserve"> '[2]Molded Items'!C159</f>
        <v>0</v>
      </c>
      <c r="AF157" s="105">
        <f>[2]Masks!C157</f>
        <v>0</v>
      </c>
      <c r="AG157" s="105">
        <f>[2]Wafers!H158</f>
        <v>0</v>
      </c>
      <c r="AH157" s="109">
        <f>[2]Electronics!E157</f>
        <v>0</v>
      </c>
      <c r="AI157" s="105" t="str">
        <f>'[2]Polycraft Armor'!$G157&amp;" "&amp;'[2]Polycraft Armor'!$H157</f>
        <v xml:space="preserve"> </v>
      </c>
      <c r="AJ157" s="105"/>
      <c r="AK157" s="105"/>
      <c r="AL157" s="105"/>
      <c r="AR157" s="105">
        <f>Inventories!$D157</f>
        <v>0</v>
      </c>
      <c r="AS157" s="105">
        <f>'[2]Gripped Tools'!C157</f>
        <v>0</v>
      </c>
      <c r="AT157" s="105">
        <f>'[2]Pogo Sticks'!$C157</f>
        <v>0</v>
      </c>
      <c r="AU157" s="105">
        <f>'[1]Custom Objects'!$C157</f>
        <v>0</v>
      </c>
      <c r="AV157" s="105"/>
      <c r="AW157" s="105" t="str">
        <f>'[3]Items (MC)'!B157</f>
        <v>0</v>
      </c>
      <c r="AX157" s="105" t="str">
        <f>'[3]Blocks (MC)'!B157</f>
        <v>Quartz Block</v>
      </c>
    </row>
    <row r="158" spans="3:50" x14ac:dyDescent="0.2">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Items'!C160</f>
        <v>0</v>
      </c>
      <c r="AF158" s="105">
        <f>[2]Masks!C158</f>
        <v>0</v>
      </c>
      <c r="AG158" s="105">
        <f>[2]Wafers!H159</f>
        <v>0</v>
      </c>
      <c r="AH158" s="109">
        <f>[2]Electronics!E158</f>
        <v>0</v>
      </c>
      <c r="AI158" s="105" t="str">
        <f>'[2]Polycraft Armor'!$G158&amp;" "&amp;'[2]Polycraft Armor'!$H158</f>
        <v xml:space="preserve"> </v>
      </c>
      <c r="AJ158" s="105"/>
      <c r="AK158" s="105"/>
      <c r="AL158" s="105"/>
      <c r="AR158" s="105">
        <f>Inventories!$D158</f>
        <v>0</v>
      </c>
      <c r="AS158" s="105">
        <f>'[2]Gripped Tools'!C158</f>
        <v>0</v>
      </c>
      <c r="AT158" s="105">
        <f>'[2]Pogo Sticks'!$C158</f>
        <v>0</v>
      </c>
      <c r="AU158" s="105">
        <f>'[1]Custom Objects'!$C158</f>
        <v>0</v>
      </c>
      <c r="AV158" s="105"/>
      <c r="AW158" s="105" t="str">
        <f>'[3]Items (MC)'!B158</f>
        <v>0</v>
      </c>
      <c r="AX158" s="105" t="str">
        <f>'[3]Blocks (MC)'!B158</f>
        <v>Quartz Stairs</v>
      </c>
    </row>
    <row r="159" spans="3:50" x14ac:dyDescent="0.2">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Items'!C161</f>
        <v>0</v>
      </c>
      <c r="AF159" s="105">
        <f>[2]Masks!C159</f>
        <v>0</v>
      </c>
      <c r="AG159" s="105">
        <f>[2]Wafers!H160</f>
        <v>0</v>
      </c>
      <c r="AH159" s="109">
        <f>[2]Electronics!E159</f>
        <v>0</v>
      </c>
      <c r="AI159" s="105" t="str">
        <f>'[2]Polycraft Armor'!$G159&amp;" "&amp;'[2]Polycraft Armor'!$H159</f>
        <v xml:space="preserve"> </v>
      </c>
      <c r="AJ159" s="105"/>
      <c r="AK159" s="105"/>
      <c r="AL159" s="105"/>
      <c r="AR159" s="105">
        <f>Inventories!$D159</f>
        <v>0</v>
      </c>
      <c r="AS159" s="105">
        <f>'[2]Gripped Tools'!C159</f>
        <v>0</v>
      </c>
      <c r="AT159" s="105">
        <f>'[2]Pogo Sticks'!$C159</f>
        <v>0</v>
      </c>
      <c r="AU159" s="105">
        <f>'[1]Custom Objects'!$C159</f>
        <v>0</v>
      </c>
      <c r="AV159" s="105"/>
      <c r="AW159" s="105" t="str">
        <f>'[3]Items (MC)'!B159</f>
        <v>0</v>
      </c>
      <c r="AX159" s="105" t="str">
        <f>'[3]Blocks (MC)'!B159</f>
        <v>Activator Rail</v>
      </c>
    </row>
    <row r="160" spans="3:50" x14ac:dyDescent="0.2">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Items'!C162</f>
        <v>0</v>
      </c>
      <c r="AF160" s="105">
        <f>[2]Masks!C160</f>
        <v>0</v>
      </c>
      <c r="AG160" s="105">
        <f>[2]Wafers!H161</f>
        <v>0</v>
      </c>
      <c r="AH160" s="109">
        <f>[2]Electronics!E160</f>
        <v>0</v>
      </c>
      <c r="AI160" s="105" t="str">
        <f>'[2]Polycraft Armor'!$G160&amp;" "&amp;'[2]Polycraft Armor'!$H160</f>
        <v xml:space="preserve"> </v>
      </c>
      <c r="AJ160" s="105"/>
      <c r="AK160" s="105"/>
      <c r="AL160" s="105"/>
      <c r="AR160" s="105">
        <f>Inventories!$D160</f>
        <v>0</v>
      </c>
      <c r="AS160" s="105">
        <f>'[2]Gripped Tools'!C160</f>
        <v>0</v>
      </c>
      <c r="AT160" s="105">
        <f>'[2]Pogo Sticks'!$C160</f>
        <v>0</v>
      </c>
      <c r="AU160" s="105">
        <f>'[1]Custom Objects'!$C160</f>
        <v>0</v>
      </c>
      <c r="AV160" s="105"/>
      <c r="AW160" s="105" t="str">
        <f>'[3]Items (MC)'!B160</f>
        <v>0</v>
      </c>
      <c r="AX160" s="105" t="str">
        <f>'[3]Blocks (MC)'!B160</f>
        <v>Dropper</v>
      </c>
    </row>
    <row r="161" spans="3:50" x14ac:dyDescent="0.2">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Items'!C163</f>
        <v>0</v>
      </c>
      <c r="AF161" s="105">
        <f>[2]Masks!C161</f>
        <v>0</v>
      </c>
      <c r="AG161" s="105">
        <f>[2]Wafers!H162</f>
        <v>0</v>
      </c>
      <c r="AH161" s="109">
        <f>[2]Electronics!E161</f>
        <v>0</v>
      </c>
      <c r="AI161" s="105" t="str">
        <f>'[2]Polycraft Armor'!$G161&amp;" "&amp;'[2]Polycraft Armor'!$H161</f>
        <v xml:space="preserve"> </v>
      </c>
      <c r="AJ161" s="105"/>
      <c r="AK161" s="105"/>
      <c r="AL161" s="105"/>
      <c r="AM161" s="105"/>
      <c r="AN161" s="105"/>
      <c r="AO161" s="105"/>
      <c r="AP161" s="105"/>
      <c r="AQ161" s="105"/>
      <c r="AR161" s="105">
        <f>Inventories!$D161</f>
        <v>0</v>
      </c>
      <c r="AS161" s="105">
        <f>'[2]Gripped Tools'!C161</f>
        <v>0</v>
      </c>
      <c r="AT161" s="105">
        <f>'[2]Pogo Sticks'!$C161</f>
        <v>0</v>
      </c>
      <c r="AU161" s="105">
        <f>'[1]Custom Objects'!$C161</f>
        <v>0</v>
      </c>
      <c r="AV161" s="105"/>
      <c r="AW161" s="105" t="str">
        <f>'[3]Items (MC)'!B161</f>
        <v>0</v>
      </c>
      <c r="AX161" s="105" t="str">
        <f>'[3]Blocks (MC)'!B161</f>
        <v>Stained Hardened Clay</v>
      </c>
    </row>
    <row r="162" spans="3:50" x14ac:dyDescent="0.2">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Items'!C164</f>
        <v>0</v>
      </c>
      <c r="AF162" s="105">
        <f>[2]Masks!C162</f>
        <v>0</v>
      </c>
      <c r="AG162" s="105">
        <f>[2]Wafers!H163</f>
        <v>0</v>
      </c>
      <c r="AH162" s="109">
        <f>[2]Electronics!E162</f>
        <v>0</v>
      </c>
      <c r="AI162" s="105" t="str">
        <f>'[2]Polycraft Armor'!$G162&amp;" "&amp;'[2]Polycraft Armor'!$H162</f>
        <v xml:space="preserve"> </v>
      </c>
      <c r="AJ162" s="105"/>
      <c r="AK162" s="105"/>
      <c r="AL162" s="105"/>
      <c r="AM162" s="105"/>
      <c r="AN162" s="105"/>
      <c r="AO162" s="105"/>
      <c r="AP162" s="105"/>
      <c r="AQ162" s="105"/>
      <c r="AR162" s="105">
        <f>Inventories!$D162</f>
        <v>0</v>
      </c>
      <c r="AS162" s="105">
        <f>'[2]Gripped Tools'!C162</f>
        <v>0</v>
      </c>
      <c r="AT162" s="105">
        <f>'[2]Pogo Sticks'!$C162</f>
        <v>0</v>
      </c>
      <c r="AU162" s="105">
        <f>'[1]Custom Objects'!$C162</f>
        <v>0</v>
      </c>
      <c r="AV162" s="105"/>
      <c r="AW162" s="105" t="str">
        <f>'[3]Items (MC)'!B162</f>
        <v>0</v>
      </c>
      <c r="AX162" s="105" t="str">
        <f>'[3]Blocks (MC)'!B162</f>
        <v>Stained Glass Pane</v>
      </c>
    </row>
    <row r="163" spans="3:50" x14ac:dyDescent="0.2">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Items'!C165</f>
        <v>0</v>
      </c>
      <c r="AF163" s="105">
        <f>[2]Masks!C163</f>
        <v>0</v>
      </c>
      <c r="AG163" s="105">
        <f>[2]Wafers!H164</f>
        <v>0</v>
      </c>
      <c r="AH163" s="109">
        <f>[2]Electronics!E163</f>
        <v>0</v>
      </c>
      <c r="AI163" s="105" t="str">
        <f>'[2]Polycraft Armor'!$G163&amp;" "&amp;'[2]Polycraft Armor'!$H163</f>
        <v xml:space="preserve"> </v>
      </c>
      <c r="AJ163" s="105"/>
      <c r="AK163" s="105"/>
      <c r="AL163" s="105"/>
      <c r="AM163" s="105"/>
      <c r="AN163" s="105"/>
      <c r="AO163" s="105"/>
      <c r="AP163" s="105"/>
      <c r="AQ163" s="105"/>
      <c r="AR163" s="105">
        <f>Inventories!$D163</f>
        <v>0</v>
      </c>
      <c r="AS163" s="105">
        <f>'[2]Gripped Tools'!C163</f>
        <v>0</v>
      </c>
      <c r="AT163" s="105">
        <f>'[2]Pogo Sticks'!$C163</f>
        <v>0</v>
      </c>
      <c r="AU163" s="105">
        <f>'[1]Custom Objects'!$C163</f>
        <v>0</v>
      </c>
      <c r="AV163" s="105"/>
      <c r="AW163" s="105" t="str">
        <f>'[3]Items (MC)'!B163</f>
        <v>Iron Horse Armor</v>
      </c>
      <c r="AX163" s="105" t="str">
        <f>'[3]Blocks (MC)'!B163</f>
        <v>Leaves2</v>
      </c>
    </row>
    <row r="164" spans="3:50" x14ac:dyDescent="0.2">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Items'!C166</f>
        <v>0</v>
      </c>
      <c r="AF164" s="105">
        <f>[2]Masks!C164</f>
        <v>0</v>
      </c>
      <c r="AG164" s="105">
        <f>[2]Wafers!H165</f>
        <v>0</v>
      </c>
      <c r="AH164" s="109">
        <f>[2]Electronics!E164</f>
        <v>0</v>
      </c>
      <c r="AI164" s="105" t="str">
        <f>'[2]Polycraft Armor'!$G164&amp;" "&amp;'[2]Polycraft Armor'!$H164</f>
        <v xml:space="preserve"> </v>
      </c>
      <c r="AJ164" s="105"/>
      <c r="AK164" s="105"/>
      <c r="AL164" s="105"/>
      <c r="AM164" s="105"/>
      <c r="AN164" s="105"/>
      <c r="AO164" s="105"/>
      <c r="AP164" s="105"/>
      <c r="AQ164" s="105"/>
      <c r="AR164" s="105">
        <f>Inventories!$D164</f>
        <v>0</v>
      </c>
      <c r="AS164" s="105">
        <f>'[2]Gripped Tools'!C164</f>
        <v>0</v>
      </c>
      <c r="AT164" s="105">
        <f>'[2]Pogo Sticks'!$C164</f>
        <v>0</v>
      </c>
      <c r="AU164" s="105">
        <f>'[1]Custom Objects'!$C164</f>
        <v>0</v>
      </c>
      <c r="AV164" s="105"/>
      <c r="AW164" s="105" t="str">
        <f>'[3]Items (MC)'!B164</f>
        <v>Golden Horse Armor</v>
      </c>
      <c r="AX164" s="105" t="str">
        <f>'[3]Blocks (MC)'!B164</f>
        <v>Log2</v>
      </c>
    </row>
    <row r="165" spans="3:50" x14ac:dyDescent="0.2">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Items'!C167</f>
        <v>0</v>
      </c>
      <c r="AF165" s="105">
        <f>[2]Masks!C165</f>
        <v>0</v>
      </c>
      <c r="AG165" s="105">
        <f>[2]Wafers!H166</f>
        <v>0</v>
      </c>
      <c r="AH165" s="109">
        <f>[2]Electronics!E165</f>
        <v>0</v>
      </c>
      <c r="AI165" s="105" t="str">
        <f>'[2]Polycraft Armor'!$G165&amp;" "&amp;'[2]Polycraft Armor'!$H165</f>
        <v xml:space="preserve"> </v>
      </c>
      <c r="AJ165" s="105"/>
      <c r="AK165" s="105"/>
      <c r="AL165" s="105"/>
      <c r="AM165" s="105"/>
      <c r="AN165" s="105"/>
      <c r="AO165" s="105"/>
      <c r="AP165" s="105"/>
      <c r="AQ165" s="105"/>
      <c r="AR165" s="105">
        <f>Inventories!$D165</f>
        <v>0</v>
      </c>
      <c r="AS165" s="105">
        <f>'[2]Gripped Tools'!C165</f>
        <v>0</v>
      </c>
      <c r="AT165" s="105">
        <f>'[2]Pogo Sticks'!$C165</f>
        <v>0</v>
      </c>
      <c r="AU165" s="105">
        <f>'[1]Custom Objects'!$C165</f>
        <v>0</v>
      </c>
      <c r="AV165" s="105"/>
      <c r="AW165" s="105" t="str">
        <f>'[3]Items (MC)'!B165</f>
        <v>Diamond Horse Armor</v>
      </c>
      <c r="AX165" s="105" t="str">
        <f>'[3]Blocks (MC)'!B165</f>
        <v>Acacia Stairs</v>
      </c>
    </row>
    <row r="166" spans="3:50" x14ac:dyDescent="0.2">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Items'!C168</f>
        <v>0</v>
      </c>
      <c r="AF166" s="105">
        <f>[2]Masks!C166</f>
        <v>0</v>
      </c>
      <c r="AG166" s="105">
        <f>[2]Wafers!H167</f>
        <v>0</v>
      </c>
      <c r="AH166" s="109">
        <f>[2]Electronics!E166</f>
        <v>0</v>
      </c>
      <c r="AI166" s="105" t="str">
        <f>'[2]Polycraft Armor'!$G166&amp;" "&amp;'[2]Polycraft Armor'!$H166</f>
        <v xml:space="preserve"> </v>
      </c>
      <c r="AJ166" s="105"/>
      <c r="AK166" s="105"/>
      <c r="AL166" s="105"/>
      <c r="AM166" s="105"/>
      <c r="AN166" s="105"/>
      <c r="AO166" s="105"/>
      <c r="AP166" s="105"/>
      <c r="AQ166" s="105"/>
      <c r="AR166" s="105">
        <f>Inventories!$D166</f>
        <v>0</v>
      </c>
      <c r="AS166" s="105">
        <f>'[2]Gripped Tools'!C166</f>
        <v>0</v>
      </c>
      <c r="AT166" s="105">
        <f>'[2]Pogo Sticks'!$C166</f>
        <v>0</v>
      </c>
      <c r="AU166" s="105">
        <f>'[1]Custom Objects'!$C166</f>
        <v>0</v>
      </c>
      <c r="AV166" s="105"/>
      <c r="AW166" s="105" t="str">
        <f>'[3]Items (MC)'!B166</f>
        <v>Lead</v>
      </c>
      <c r="AX166" s="105" t="str">
        <f>'[3]Blocks (MC)'!B166</f>
        <v>Dark Oak Stairs</v>
      </c>
    </row>
    <row r="167" spans="3:50" x14ac:dyDescent="0.2">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Items'!C169</f>
        <v>0</v>
      </c>
      <c r="AF167" s="105">
        <f>[2]Masks!C167</f>
        <v>0</v>
      </c>
      <c r="AG167" s="105">
        <f>[2]Wafers!H168</f>
        <v>0</v>
      </c>
      <c r="AH167" s="109">
        <f>[2]Electronics!E167</f>
        <v>0</v>
      </c>
      <c r="AI167" s="105" t="str">
        <f>'[2]Polycraft Armor'!$G167&amp;" "&amp;'[2]Polycraft Armor'!$H167</f>
        <v xml:space="preserve"> </v>
      </c>
      <c r="AJ167" s="105"/>
      <c r="AK167" s="105"/>
      <c r="AL167" s="105"/>
      <c r="AM167" s="105"/>
      <c r="AN167" s="105"/>
      <c r="AO167" s="105"/>
      <c r="AP167" s="105"/>
      <c r="AQ167" s="105"/>
      <c r="AR167" s="105">
        <f>Inventories!$D167</f>
        <v>0</v>
      </c>
      <c r="AS167" s="105">
        <f>'[2]Gripped Tools'!C167</f>
        <v>0</v>
      </c>
      <c r="AT167" s="105">
        <f>'[2]Pogo Sticks'!$C167</f>
        <v>0</v>
      </c>
      <c r="AU167" s="105">
        <f>'[1]Custom Objects'!$C167</f>
        <v>0</v>
      </c>
      <c r="AV167" s="105"/>
      <c r="AW167" s="105" t="str">
        <f>'[3]Items (MC)'!B167</f>
        <v>Name Tag</v>
      </c>
      <c r="AX167" s="105" t="str">
        <f>'[3]Blocks (MC)'!B167</f>
        <v>Slime</v>
      </c>
    </row>
    <row r="168" spans="3:50" x14ac:dyDescent="0.2">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Items'!C170</f>
        <v>0</v>
      </c>
      <c r="AF168" s="105">
        <f>[2]Masks!C168</f>
        <v>0</v>
      </c>
      <c r="AG168" s="105">
        <f>[2]Wafers!H169</f>
        <v>0</v>
      </c>
      <c r="AH168" s="109">
        <f>[2]Electronics!E168</f>
        <v>0</v>
      </c>
      <c r="AI168" s="105" t="str">
        <f>'[2]Polycraft Armor'!$G168&amp;" "&amp;'[2]Polycraft Armor'!$H168</f>
        <v xml:space="preserve"> </v>
      </c>
      <c r="AJ168" s="105"/>
      <c r="AK168" s="105"/>
      <c r="AL168" s="105"/>
      <c r="AM168" s="105"/>
      <c r="AN168" s="105"/>
      <c r="AO168" s="105"/>
      <c r="AP168" s="105"/>
      <c r="AQ168" s="105"/>
      <c r="AR168" s="105">
        <f>Inventories!$D168</f>
        <v>0</v>
      </c>
      <c r="AS168" s="105">
        <f>'[2]Gripped Tools'!C168</f>
        <v>0</v>
      </c>
      <c r="AT168" s="105">
        <f>'[2]Pogo Sticks'!$C168</f>
        <v>0</v>
      </c>
      <c r="AU168" s="105">
        <f>'[1]Custom Objects'!$C168</f>
        <v>0</v>
      </c>
      <c r="AV168" s="105"/>
      <c r="AW168" s="105" t="str">
        <f>'[3]Items (MC)'!B168</f>
        <v>Command Block Minecart</v>
      </c>
      <c r="AX168" s="105" t="str">
        <f>'[3]Blocks (MC)'!B168</f>
        <v>Barrier</v>
      </c>
    </row>
    <row r="169" spans="3:50" x14ac:dyDescent="0.2">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Items'!C171</f>
        <v>0</v>
      </c>
      <c r="AF169" s="105">
        <f>[2]Masks!C169</f>
        <v>0</v>
      </c>
      <c r="AG169" s="105">
        <f>[2]Wafers!H170</f>
        <v>0</v>
      </c>
      <c r="AH169" s="109">
        <f>[2]Electronics!E169</f>
        <v>0</v>
      </c>
      <c r="AI169" s="105" t="str">
        <f>'[2]Polycraft Armor'!$G169&amp;" "&amp;'[2]Polycraft Armor'!$H169</f>
        <v xml:space="preserve"> </v>
      </c>
      <c r="AJ169" s="105"/>
      <c r="AK169" s="105"/>
      <c r="AL169" s="105"/>
      <c r="AM169" s="105"/>
      <c r="AN169" s="105"/>
      <c r="AO169" s="105"/>
      <c r="AP169" s="105"/>
      <c r="AQ169" s="105"/>
      <c r="AR169" s="105">
        <f>Inventories!$D169</f>
        <v>0</v>
      </c>
      <c r="AS169" s="105">
        <f>'[2]Gripped Tools'!C169</f>
        <v>0</v>
      </c>
      <c r="AT169" s="105">
        <f>'[2]Pogo Sticks'!$C169</f>
        <v>0</v>
      </c>
      <c r="AU169" s="105">
        <f>'[1]Custom Objects'!$C169</f>
        <v>0</v>
      </c>
      <c r="AV169" s="105"/>
      <c r="AW169" s="105" t="str">
        <f>'[3]Items (MC)'!B169</f>
        <v>0</v>
      </c>
      <c r="AX169" s="105" t="str">
        <f>'[3]Blocks (MC)'!B169</f>
        <v>Iron Trapdoor</v>
      </c>
    </row>
    <row r="170" spans="3:50" x14ac:dyDescent="0.2">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Items'!C172</f>
        <v>0</v>
      </c>
      <c r="AF170" s="105">
        <f>[2]Masks!C170</f>
        <v>0</v>
      </c>
      <c r="AG170" s="105">
        <f>[2]Wafers!H171</f>
        <v>0</v>
      </c>
      <c r="AH170" s="109">
        <f>[2]Electronics!E170</f>
        <v>0</v>
      </c>
      <c r="AI170" s="105" t="str">
        <f>'[2]Polycraft Armor'!$G170&amp;" "&amp;'[2]Polycraft Armor'!$H170</f>
        <v xml:space="preserve"> </v>
      </c>
      <c r="AJ170" s="105"/>
      <c r="AK170" s="105"/>
      <c r="AL170" s="105"/>
      <c r="AM170" s="105"/>
      <c r="AN170" s="105"/>
      <c r="AO170" s="105"/>
      <c r="AP170" s="105"/>
      <c r="AQ170" s="105"/>
      <c r="AR170" s="105">
        <f>Inventories!$D170</f>
        <v>0</v>
      </c>
      <c r="AS170" s="105">
        <f>'[2]Gripped Tools'!C170</f>
        <v>0</v>
      </c>
      <c r="AT170" s="105">
        <f>'[2]Pogo Sticks'!$C170</f>
        <v>0</v>
      </c>
      <c r="AU170" s="105">
        <f>'[1]Custom Objects'!$C170</f>
        <v>0</v>
      </c>
      <c r="AV170" s="105"/>
      <c r="AW170" s="105" t="str">
        <f>'[3]Items (MC)'!B170</f>
        <v>0</v>
      </c>
      <c r="AX170" s="105" t="str">
        <f>'[3]Blocks (MC)'!B170</f>
        <v>0</v>
      </c>
    </row>
    <row r="171" spans="3:50" x14ac:dyDescent="0.2">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Items'!C173</f>
        <v>0</v>
      </c>
      <c r="AF171" s="105">
        <f>[2]Masks!C171</f>
        <v>0</v>
      </c>
      <c r="AG171" s="105">
        <f>[2]Wafers!H172</f>
        <v>0</v>
      </c>
      <c r="AH171" s="109">
        <f>[2]Electronics!E171</f>
        <v>0</v>
      </c>
      <c r="AI171" s="105" t="str">
        <f>'[2]Polycraft Armor'!$G171&amp;" "&amp;'[2]Polycraft Armor'!$H171</f>
        <v xml:space="preserve"> </v>
      </c>
      <c r="AJ171" s="105"/>
      <c r="AK171" s="105"/>
      <c r="AL171" s="105"/>
      <c r="AM171" s="105"/>
      <c r="AN171" s="105"/>
      <c r="AO171" s="105"/>
      <c r="AP171" s="105"/>
      <c r="AQ171" s="105"/>
      <c r="AR171" s="105">
        <f>Inventories!$D171</f>
        <v>0</v>
      </c>
      <c r="AS171" s="105">
        <f>'[2]Gripped Tools'!C171</f>
        <v>0</v>
      </c>
      <c r="AT171" s="105">
        <f>'[2]Pogo Sticks'!$C171</f>
        <v>0</v>
      </c>
      <c r="AU171" s="105">
        <f>'[1]Custom Objects'!$C171</f>
        <v>0</v>
      </c>
      <c r="AV171" s="105"/>
      <c r="AW171" s="105" t="str">
        <f>'[3]Items (MC)'!B171</f>
        <v>0</v>
      </c>
      <c r="AX171" s="105" t="str">
        <f>'[3]Blocks (MC)'!B171</f>
        <v>0</v>
      </c>
    </row>
    <row r="172" spans="3:50" x14ac:dyDescent="0.2">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Items'!C174</f>
        <v>0</v>
      </c>
      <c r="AF172" s="105">
        <f>[2]Masks!C172</f>
        <v>0</v>
      </c>
      <c r="AG172" s="105">
        <f>[2]Wafers!H173</f>
        <v>0</v>
      </c>
      <c r="AH172" s="109">
        <f>[2]Electronics!E172</f>
        <v>0</v>
      </c>
      <c r="AI172" s="105" t="str">
        <f>'[2]Polycraft Armor'!$G172&amp;" "&amp;'[2]Polycraft Armor'!$H172</f>
        <v xml:space="preserve"> </v>
      </c>
      <c r="AJ172" s="105"/>
      <c r="AK172" s="105"/>
      <c r="AL172" s="105"/>
      <c r="AM172" s="105"/>
      <c r="AN172" s="105"/>
      <c r="AO172" s="105"/>
      <c r="AP172" s="105"/>
      <c r="AQ172" s="105"/>
      <c r="AR172" s="105">
        <f>Inventories!$D172</f>
        <v>0</v>
      </c>
      <c r="AS172" s="105">
        <f>'[2]Gripped Tools'!C172</f>
        <v>0</v>
      </c>
      <c r="AT172" s="105">
        <f>'[2]Pogo Sticks'!$C172</f>
        <v>0</v>
      </c>
      <c r="AU172" s="105">
        <f>'[1]Custom Objects'!$C172</f>
        <v>0</v>
      </c>
      <c r="AV172" s="105"/>
      <c r="AW172" s="105" t="str">
        <f>'[3]Items (MC)'!B172</f>
        <v>0</v>
      </c>
      <c r="AX172" s="105" t="str">
        <f>'[3]Blocks (MC)'!B172</f>
        <v>Hay Block</v>
      </c>
    </row>
    <row r="173" spans="3:50" x14ac:dyDescent="0.2">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Items'!C175</f>
        <v>0</v>
      </c>
      <c r="AF173" s="105">
        <f>[2]Masks!C173</f>
        <v>0</v>
      </c>
      <c r="AG173" s="105">
        <f>[2]Wafers!H174</f>
        <v>0</v>
      </c>
      <c r="AH173" s="109">
        <f>[2]Electronics!E173</f>
        <v>0</v>
      </c>
      <c r="AI173" s="105" t="str">
        <f>'[2]Polycraft Armor'!$G173&amp;" "&amp;'[2]Polycraft Armor'!$H173</f>
        <v xml:space="preserve"> </v>
      </c>
      <c r="AJ173" s="105"/>
      <c r="AK173" s="105"/>
      <c r="AL173" s="105"/>
      <c r="AM173" s="105"/>
      <c r="AN173" s="105"/>
      <c r="AO173" s="105"/>
      <c r="AP173" s="105"/>
      <c r="AQ173" s="105"/>
      <c r="AR173" s="105">
        <f>Inventories!$D173</f>
        <v>0</v>
      </c>
      <c r="AS173" s="105">
        <f>'[2]Gripped Tools'!C173</f>
        <v>0</v>
      </c>
      <c r="AT173" s="105">
        <f>'[2]Pogo Sticks'!$C173</f>
        <v>0</v>
      </c>
      <c r="AU173" s="105">
        <f>'[1]Custom Objects'!$C173</f>
        <v>0</v>
      </c>
      <c r="AV173" s="105"/>
      <c r="AW173" s="105" t="str">
        <f>'[3]Items (MC)'!B173</f>
        <v>0</v>
      </c>
      <c r="AX173" s="105" t="str">
        <f>'[3]Blocks (MC)'!B173</f>
        <v>Carpet</v>
      </c>
    </row>
    <row r="174" spans="3:50" x14ac:dyDescent="0.2">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Items'!C176</f>
        <v>0</v>
      </c>
      <c r="AF174" s="105">
        <f>[2]Masks!C174</f>
        <v>0</v>
      </c>
      <c r="AG174" s="105">
        <f>[2]Wafers!H175</f>
        <v>0</v>
      </c>
      <c r="AH174" s="109">
        <f>[2]Electronics!E174</f>
        <v>0</v>
      </c>
      <c r="AI174" s="105" t="str">
        <f>'[2]Polycraft Armor'!$G174&amp;" "&amp;'[2]Polycraft Armor'!$H174</f>
        <v xml:space="preserve"> </v>
      </c>
      <c r="AJ174" s="105"/>
      <c r="AK174" s="105"/>
      <c r="AL174" s="105"/>
      <c r="AM174" s="105"/>
      <c r="AN174" s="105"/>
      <c r="AO174" s="105"/>
      <c r="AP174" s="105"/>
      <c r="AQ174" s="105"/>
      <c r="AR174" s="105">
        <f>Inventories!$D174</f>
        <v>0</v>
      </c>
      <c r="AS174" s="105">
        <f>'[2]Gripped Tools'!C174</f>
        <v>0</v>
      </c>
      <c r="AT174" s="105">
        <f>'[2]Pogo Sticks'!$C174</f>
        <v>0</v>
      </c>
      <c r="AU174" s="105">
        <f>'[1]Custom Objects'!$C174</f>
        <v>0</v>
      </c>
      <c r="AV174" s="105"/>
      <c r="AW174" s="105" t="str">
        <f>'[3]Items (MC)'!B174</f>
        <v>0</v>
      </c>
      <c r="AX174" s="105" t="str">
        <f>'[3]Blocks (MC)'!B174</f>
        <v>Hardened Clay</v>
      </c>
    </row>
    <row r="175" spans="3:50" x14ac:dyDescent="0.2">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Items'!C177</f>
        <v>0</v>
      </c>
      <c r="AF175" s="105">
        <f>[2]Masks!C175</f>
        <v>0</v>
      </c>
      <c r="AG175" s="105">
        <f>[2]Wafers!H176</f>
        <v>0</v>
      </c>
      <c r="AH175" s="109">
        <f>[2]Electronics!E175</f>
        <v>0</v>
      </c>
      <c r="AI175" s="105" t="str">
        <f>'[2]Polycraft Armor'!$G175&amp;" "&amp;'[2]Polycraft Armor'!$H175</f>
        <v xml:space="preserve"> </v>
      </c>
      <c r="AJ175" s="105"/>
      <c r="AK175" s="105"/>
      <c r="AL175" s="105"/>
      <c r="AM175" s="105"/>
      <c r="AN175" s="105"/>
      <c r="AO175" s="105"/>
      <c r="AP175" s="105"/>
      <c r="AQ175" s="105"/>
      <c r="AR175" s="105">
        <f>Inventories!$D175</f>
        <v>0</v>
      </c>
      <c r="AS175" s="105">
        <f>'[2]Gripped Tools'!C175</f>
        <v>0</v>
      </c>
      <c r="AT175" s="105">
        <f>'[2]Pogo Sticks'!$C175</f>
        <v>0</v>
      </c>
      <c r="AU175" s="105">
        <f>'[1]Custom Objects'!$C175</f>
        <v>0</v>
      </c>
      <c r="AV175" s="105"/>
      <c r="AW175" s="105" t="str">
        <f>'[3]Items (MC)'!B175</f>
        <v>0</v>
      </c>
      <c r="AX175" s="105" t="str">
        <f>'[3]Blocks (MC)'!B175</f>
        <v>Coal Block</v>
      </c>
    </row>
    <row r="176" spans="3:50" x14ac:dyDescent="0.2">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Items'!C178</f>
        <v>0</v>
      </c>
      <c r="AF176" s="105">
        <f>[2]Masks!C176</f>
        <v>0</v>
      </c>
      <c r="AG176" s="105">
        <f>[2]Wafers!H177</f>
        <v>0</v>
      </c>
      <c r="AH176" s="109">
        <f>[2]Electronics!E176</f>
        <v>0</v>
      </c>
      <c r="AI176" s="105" t="str">
        <f>'[2]Polycraft Armor'!$G176&amp;" "&amp;'[2]Polycraft Armor'!$H176</f>
        <v xml:space="preserve"> </v>
      </c>
      <c r="AJ176" s="105"/>
      <c r="AK176" s="105"/>
      <c r="AL176" s="105"/>
      <c r="AM176" s="105"/>
      <c r="AN176" s="105"/>
      <c r="AO176" s="105"/>
      <c r="AP176" s="105"/>
      <c r="AQ176" s="105"/>
      <c r="AR176" s="105">
        <f>Inventories!$D176</f>
        <v>0</v>
      </c>
      <c r="AS176" s="105">
        <f>'[2]Gripped Tools'!C176</f>
        <v>0</v>
      </c>
      <c r="AT176" s="105">
        <f>'[2]Pogo Sticks'!$C176</f>
        <v>0</v>
      </c>
      <c r="AU176" s="105">
        <f>'[1]Custom Objects'!$C176</f>
        <v>0</v>
      </c>
      <c r="AV176" s="105"/>
      <c r="AW176" s="105" t="str">
        <f>'[3]Items (MC)'!B176</f>
        <v>0</v>
      </c>
      <c r="AX176" s="105" t="str">
        <f>'[3]Blocks (MC)'!B176</f>
        <v>Packed Ice</v>
      </c>
    </row>
    <row r="177" spans="3:50" x14ac:dyDescent="0.2">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Items'!C179</f>
        <v>0</v>
      </c>
      <c r="AF177" s="105">
        <f>[2]Masks!C177</f>
        <v>0</v>
      </c>
      <c r="AG177" s="105">
        <f>[2]Wafers!H178</f>
        <v>0</v>
      </c>
      <c r="AH177" s="109">
        <f>[2]Electronics!E177</f>
        <v>0</v>
      </c>
      <c r="AI177" s="105" t="str">
        <f>'[2]Polycraft Armor'!$G177&amp;" "&amp;'[2]Polycraft Armor'!$H177</f>
        <v xml:space="preserve"> </v>
      </c>
      <c r="AJ177" s="105"/>
      <c r="AK177" s="105"/>
      <c r="AL177" s="105"/>
      <c r="AM177" s="105"/>
      <c r="AN177" s="105"/>
      <c r="AO177" s="105"/>
      <c r="AP177" s="105"/>
      <c r="AQ177" s="105"/>
      <c r="AR177" s="105">
        <f>Inventories!$D177</f>
        <v>0</v>
      </c>
      <c r="AS177" s="105">
        <f>'[2]Gripped Tools'!C177</f>
        <v>0</v>
      </c>
      <c r="AT177" s="105">
        <f>'[2]Pogo Sticks'!$C177</f>
        <v>0</v>
      </c>
      <c r="AU177" s="105">
        <f>'[1]Custom Objects'!$C177</f>
        <v>0</v>
      </c>
      <c r="AV177" s="105"/>
      <c r="AW177" s="105" t="str">
        <f>'[3]Items (MC)'!B177</f>
        <v>0</v>
      </c>
      <c r="AX177" s="105" t="str">
        <f>'[3]Blocks (MC)'!B177</f>
        <v>Double Plant</v>
      </c>
    </row>
    <row r="178" spans="3:50" x14ac:dyDescent="0.2">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Items'!C180</f>
        <v>0</v>
      </c>
      <c r="AF178" s="105">
        <f>[2]Masks!C178</f>
        <v>0</v>
      </c>
      <c r="AG178" s="105">
        <f>[2]Wafers!H179</f>
        <v>0</v>
      </c>
      <c r="AH178" s="109">
        <f>[2]Electronics!E178</f>
        <v>0</v>
      </c>
      <c r="AI178" s="105" t="str">
        <f>'[2]Polycraft Armor'!$G178&amp;" "&amp;'[2]Polycraft Armor'!$H178</f>
        <v xml:space="preserve"> </v>
      </c>
      <c r="AJ178" s="105"/>
      <c r="AK178" s="105"/>
      <c r="AL178" s="105"/>
      <c r="AM178" s="105"/>
      <c r="AN178" s="105"/>
      <c r="AO178" s="105"/>
      <c r="AP178" s="105"/>
      <c r="AQ178" s="105"/>
      <c r="AR178" s="105">
        <f>Inventories!$D178</f>
        <v>0</v>
      </c>
      <c r="AS178" s="105">
        <f>'[2]Gripped Tools'!C178</f>
        <v>0</v>
      </c>
      <c r="AT178" s="105">
        <f>'[2]Pogo Sticks'!$C178</f>
        <v>0</v>
      </c>
      <c r="AU178" s="105">
        <f>'[1]Custom Objects'!$C178</f>
        <v>0</v>
      </c>
      <c r="AV178" s="105"/>
      <c r="AW178" s="105" t="str">
        <f>'[3]Items (MC)'!B178</f>
        <v>Record 13</v>
      </c>
      <c r="AX178" s="105">
        <f>'[3]Blocks (MC)'!B178</f>
        <v>0</v>
      </c>
    </row>
    <row r="179" spans="3:50" x14ac:dyDescent="0.2">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Items'!C181</f>
        <v>0</v>
      </c>
      <c r="AF179" s="105">
        <f>[2]Masks!C179</f>
        <v>0</v>
      </c>
      <c r="AG179" s="105">
        <f>[2]Wafers!H180</f>
        <v>0</v>
      </c>
      <c r="AH179" s="109">
        <f>[2]Electronics!E179</f>
        <v>0</v>
      </c>
      <c r="AI179" s="105" t="str">
        <f>'[2]Polycraft Armor'!$G179&amp;" "&amp;'[2]Polycraft Armor'!$H179</f>
        <v xml:space="preserve"> </v>
      </c>
      <c r="AJ179" s="105"/>
      <c r="AK179" s="105"/>
      <c r="AL179" s="105"/>
      <c r="AM179" s="105"/>
      <c r="AN179" s="105"/>
      <c r="AO179" s="105"/>
      <c r="AP179" s="105"/>
      <c r="AQ179" s="105"/>
      <c r="AR179" s="105">
        <f>Inventories!$D179</f>
        <v>0</v>
      </c>
      <c r="AS179" s="105">
        <f>'[2]Gripped Tools'!C179</f>
        <v>0</v>
      </c>
      <c r="AT179" s="105">
        <f>'[2]Pogo Sticks'!$C179</f>
        <v>0</v>
      </c>
      <c r="AU179" s="105">
        <f>'[1]Custom Objects'!$C179</f>
        <v>0</v>
      </c>
      <c r="AV179" s="105"/>
      <c r="AW179" s="105" t="str">
        <f>'[3]Items (MC)'!B179</f>
        <v>Record Cat</v>
      </c>
      <c r="AX179" s="105">
        <f>'[3]Blocks (MC)'!B179</f>
        <v>0</v>
      </c>
    </row>
    <row r="180" spans="3:50" x14ac:dyDescent="0.2">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Items'!C182</f>
        <v>0</v>
      </c>
      <c r="AF180" s="105">
        <f>[2]Masks!C180</f>
        <v>0</v>
      </c>
      <c r="AG180" s="105">
        <f>[2]Wafers!H181</f>
        <v>0</v>
      </c>
      <c r="AH180" s="109">
        <f>[2]Electronics!E180</f>
        <v>0</v>
      </c>
      <c r="AI180" s="105" t="str">
        <f>'[2]Polycraft Armor'!$G180&amp;" "&amp;'[2]Polycraft Armor'!$H180</f>
        <v xml:space="preserve"> </v>
      </c>
      <c r="AJ180" s="105"/>
      <c r="AK180" s="105"/>
      <c r="AL180" s="105"/>
      <c r="AM180" s="105"/>
      <c r="AN180" s="105"/>
      <c r="AO180" s="105"/>
      <c r="AP180" s="105"/>
      <c r="AQ180" s="105"/>
      <c r="AR180" s="105">
        <f>Inventories!$D180</f>
        <v>0</v>
      </c>
      <c r="AS180" s="105">
        <f>'[2]Gripped Tools'!C180</f>
        <v>0</v>
      </c>
      <c r="AT180" s="105">
        <f>'[2]Pogo Sticks'!$C180</f>
        <v>0</v>
      </c>
      <c r="AU180" s="105">
        <f>'[1]Custom Objects'!$C180</f>
        <v>0</v>
      </c>
      <c r="AV180" s="105"/>
      <c r="AW180" s="105" t="str">
        <f>'[3]Items (MC)'!B180</f>
        <v>Record Blocks</v>
      </c>
      <c r="AX180" s="105">
        <f>'[3]Blocks (MC)'!B180</f>
        <v>0</v>
      </c>
    </row>
    <row r="181" spans="3:50" x14ac:dyDescent="0.2">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Items'!C183</f>
        <v>0</v>
      </c>
      <c r="AF181" s="105">
        <f>[2]Masks!C181</f>
        <v>0</v>
      </c>
      <c r="AG181" s="105">
        <f>[2]Wafers!H182</f>
        <v>0</v>
      </c>
      <c r="AH181" s="109">
        <f>[2]Electronics!E181</f>
        <v>0</v>
      </c>
      <c r="AI181" s="105" t="str">
        <f>'[2]Polycraft Armor'!$G181&amp;" "&amp;'[2]Polycraft Armor'!$H181</f>
        <v xml:space="preserve"> </v>
      </c>
      <c r="AJ181" s="105"/>
      <c r="AK181" s="105"/>
      <c r="AL181" s="105"/>
      <c r="AM181" s="105"/>
      <c r="AN181" s="105"/>
      <c r="AO181" s="105"/>
      <c r="AP181" s="105"/>
      <c r="AQ181" s="105"/>
      <c r="AR181" s="105">
        <f>Inventories!$D181</f>
        <v>0</v>
      </c>
      <c r="AS181" s="105">
        <f>'[2]Gripped Tools'!C181</f>
        <v>0</v>
      </c>
      <c r="AT181" s="105">
        <f>'[2]Pogo Sticks'!$C181</f>
        <v>0</v>
      </c>
      <c r="AU181" s="105">
        <f>'[1]Custom Objects'!$C181</f>
        <v>0</v>
      </c>
      <c r="AV181" s="105"/>
      <c r="AW181" s="105" t="str">
        <f>'[3]Items (MC)'!B181</f>
        <v>Record Chirp</v>
      </c>
      <c r="AX181" s="105">
        <f>'[3]Blocks (MC)'!B181</f>
        <v>0</v>
      </c>
    </row>
    <row r="182" spans="3:50" x14ac:dyDescent="0.2">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Items'!C184</f>
        <v>0</v>
      </c>
      <c r="AF182" s="105">
        <f>[2]Masks!C182</f>
        <v>0</v>
      </c>
      <c r="AG182" s="105">
        <f>[2]Wafers!H183</f>
        <v>0</v>
      </c>
      <c r="AH182" s="109">
        <f>[2]Electronics!E182</f>
        <v>0</v>
      </c>
      <c r="AI182" s="105" t="str">
        <f>'[2]Polycraft Armor'!$G182&amp;" "&amp;'[2]Polycraft Armor'!$H182</f>
        <v xml:space="preserve"> </v>
      </c>
      <c r="AJ182" s="105"/>
      <c r="AK182" s="105"/>
      <c r="AL182" s="105"/>
      <c r="AM182" s="105"/>
      <c r="AN182" s="105"/>
      <c r="AO182" s="105"/>
      <c r="AP182" s="105"/>
      <c r="AQ182" s="105"/>
      <c r="AR182" s="105">
        <f>Inventories!$D182</f>
        <v>0</v>
      </c>
      <c r="AS182" s="105">
        <f>'[2]Gripped Tools'!C182</f>
        <v>0</v>
      </c>
      <c r="AT182" s="105">
        <f>'[2]Pogo Sticks'!$C182</f>
        <v>0</v>
      </c>
      <c r="AU182" s="105">
        <f>'[1]Custom Objects'!$C182</f>
        <v>0</v>
      </c>
      <c r="AV182" s="105"/>
      <c r="AW182" s="105" t="str">
        <f>'[3]Items (MC)'!B182</f>
        <v>Record Far</v>
      </c>
      <c r="AX182" s="105">
        <f>'[3]Blocks (MC)'!B182</f>
        <v>0</v>
      </c>
    </row>
    <row r="183" spans="3:50" x14ac:dyDescent="0.2">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Items'!C185</f>
        <v>0</v>
      </c>
      <c r="AF183" s="105">
        <f>[2]Masks!C183</f>
        <v>0</v>
      </c>
      <c r="AG183" s="105">
        <f>[2]Wafers!H184</f>
        <v>0</v>
      </c>
      <c r="AH183" s="109">
        <f>[2]Electronics!E183</f>
        <v>0</v>
      </c>
      <c r="AI183" s="105" t="str">
        <f>'[2]Polycraft Armor'!$G183&amp;" "&amp;'[2]Polycraft Armor'!$H183</f>
        <v xml:space="preserve"> </v>
      </c>
      <c r="AJ183" s="105"/>
      <c r="AK183" s="105"/>
      <c r="AL183" s="105"/>
      <c r="AM183" s="105"/>
      <c r="AN183" s="105"/>
      <c r="AO183" s="105"/>
      <c r="AP183" s="105"/>
      <c r="AQ183" s="105"/>
      <c r="AR183" s="105">
        <f>Inventories!$D183</f>
        <v>0</v>
      </c>
      <c r="AS183" s="105">
        <f>'[2]Gripped Tools'!C183</f>
        <v>0</v>
      </c>
      <c r="AT183" s="105">
        <f>'[2]Pogo Sticks'!$C183</f>
        <v>0</v>
      </c>
      <c r="AU183" s="105">
        <f>'[1]Custom Objects'!$C183</f>
        <v>0</v>
      </c>
      <c r="AV183" s="105"/>
      <c r="AW183" s="105" t="str">
        <f>'[3]Items (MC)'!B183</f>
        <v>Record Mall</v>
      </c>
      <c r="AX183" s="105">
        <f>'[3]Blocks (MC)'!B183</f>
        <v>0</v>
      </c>
    </row>
    <row r="184" spans="3:50" x14ac:dyDescent="0.2">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Items'!C186</f>
        <v>0</v>
      </c>
      <c r="AF184" s="105">
        <f>[2]Masks!C184</f>
        <v>0</v>
      </c>
      <c r="AG184" s="105">
        <f>[2]Wafers!H185</f>
        <v>0</v>
      </c>
      <c r="AH184" s="105"/>
      <c r="AI184" s="105" t="str">
        <f>'[2]Polycraft Armor'!$G184&amp;" "&amp;'[2]Polycraft Armor'!$H184</f>
        <v xml:space="preserve"> </v>
      </c>
      <c r="AJ184" s="105"/>
      <c r="AK184" s="105"/>
      <c r="AL184" s="105"/>
      <c r="AM184" s="105"/>
      <c r="AN184" s="105"/>
      <c r="AO184" s="105"/>
      <c r="AP184" s="105"/>
      <c r="AQ184" s="105"/>
      <c r="AR184" s="105">
        <f>Inventories!$D184</f>
        <v>0</v>
      </c>
      <c r="AS184" s="105">
        <f>'[2]Gripped Tools'!C184</f>
        <v>0</v>
      </c>
      <c r="AT184" s="105">
        <f>'[2]Pogo Sticks'!$C184</f>
        <v>0</v>
      </c>
      <c r="AU184" s="105">
        <f>'[1]Custom Objects'!$C184</f>
        <v>0</v>
      </c>
      <c r="AV184" s="105"/>
      <c r="AW184" s="105" t="str">
        <f>'[3]Items (MC)'!B184</f>
        <v>Record Mellohi</v>
      </c>
      <c r="AX184" s="105">
        <f>'[3]Blocks (MC)'!B184</f>
        <v>0</v>
      </c>
    </row>
    <row r="185" spans="3:50" x14ac:dyDescent="0.2">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Items'!C187</f>
        <v>0</v>
      </c>
      <c r="AF185" s="105">
        <f>[2]Masks!C185</f>
        <v>0</v>
      </c>
      <c r="AG185" s="105">
        <f>[2]Wafers!H186</f>
        <v>0</v>
      </c>
      <c r="AH185" s="105"/>
      <c r="AI185" s="105" t="str">
        <f>'[2]Polycraft Armor'!$G185&amp;" "&amp;'[2]Polycraft Armor'!$H185</f>
        <v xml:space="preserve"> </v>
      </c>
      <c r="AJ185" s="105"/>
      <c r="AK185" s="105"/>
      <c r="AL185" s="105"/>
      <c r="AM185" s="105"/>
      <c r="AN185" s="105"/>
      <c r="AO185" s="105"/>
      <c r="AP185" s="105"/>
      <c r="AQ185" s="105"/>
      <c r="AR185" s="105">
        <f>Inventories!$D185</f>
        <v>0</v>
      </c>
      <c r="AS185" s="105">
        <f>'[2]Gripped Tools'!C185</f>
        <v>0</v>
      </c>
      <c r="AT185" s="105">
        <f>'[2]Pogo Sticks'!$C185</f>
        <v>0</v>
      </c>
      <c r="AU185" s="105">
        <f>'[1]Custom Objects'!$C185</f>
        <v>0</v>
      </c>
      <c r="AV185" s="105"/>
      <c r="AW185" s="105" t="str">
        <f>'[3]Items (MC)'!B185</f>
        <v>Record Stal</v>
      </c>
      <c r="AX185" s="105">
        <f>'[3]Blocks (MC)'!B185</f>
        <v>0</v>
      </c>
    </row>
    <row r="186" spans="3:50" x14ac:dyDescent="0.2">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Items'!C188</f>
        <v>0</v>
      </c>
      <c r="AF186" s="105">
        <f>[2]Masks!C186</f>
        <v>0</v>
      </c>
      <c r="AG186" s="105">
        <f>[2]Wafers!H187</f>
        <v>0</v>
      </c>
      <c r="AH186" s="105"/>
      <c r="AI186" s="105" t="str">
        <f>'[2]Polycraft Armor'!$G186&amp;" "&amp;'[2]Polycraft Armor'!$H186</f>
        <v xml:space="preserve"> </v>
      </c>
      <c r="AJ186" s="105"/>
      <c r="AK186" s="105"/>
      <c r="AL186" s="105"/>
      <c r="AM186" s="105"/>
      <c r="AN186" s="105"/>
      <c r="AO186" s="105"/>
      <c r="AP186" s="105"/>
      <c r="AQ186" s="105"/>
      <c r="AR186" s="105">
        <f>Inventories!$D186</f>
        <v>0</v>
      </c>
      <c r="AS186" s="105">
        <f>'[2]Gripped Tools'!C186</f>
        <v>0</v>
      </c>
      <c r="AT186" s="105">
        <f>'[2]Pogo Sticks'!$C186</f>
        <v>0</v>
      </c>
      <c r="AU186" s="105">
        <f>'[1]Custom Objects'!$C186</f>
        <v>0</v>
      </c>
      <c r="AV186" s="105"/>
      <c r="AW186" s="105" t="str">
        <f>'[3]Items (MC)'!B186</f>
        <v>Record Strad</v>
      </c>
      <c r="AX186" s="105">
        <f>'[3]Blocks (MC)'!B186</f>
        <v>0</v>
      </c>
    </row>
    <row r="187" spans="3:50" x14ac:dyDescent="0.2">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Items'!C189</f>
        <v>0</v>
      </c>
      <c r="AF187" s="105">
        <f>[2]Masks!C187</f>
        <v>0</v>
      </c>
      <c r="AG187" s="105">
        <f>[2]Wafers!H188</f>
        <v>0</v>
      </c>
      <c r="AH187" s="105"/>
      <c r="AI187" s="105" t="str">
        <f>'[2]Polycraft Armor'!$G187&amp;" "&amp;'[2]Polycraft Armor'!$H187</f>
        <v xml:space="preserve"> </v>
      </c>
      <c r="AJ187" s="105"/>
      <c r="AK187" s="105"/>
      <c r="AL187" s="105"/>
      <c r="AM187" s="105"/>
      <c r="AN187" s="105"/>
      <c r="AO187" s="105"/>
      <c r="AP187" s="105"/>
      <c r="AQ187" s="105"/>
      <c r="AR187" s="105">
        <f>Inventories!$D187</f>
        <v>0</v>
      </c>
      <c r="AS187" s="105">
        <f>'[2]Gripped Tools'!C187</f>
        <v>0</v>
      </c>
      <c r="AT187" s="105">
        <f>'[2]Pogo Sticks'!$C187</f>
        <v>0</v>
      </c>
      <c r="AU187" s="105">
        <f>'[1]Custom Objects'!$C187</f>
        <v>0</v>
      </c>
      <c r="AV187" s="105"/>
      <c r="AW187" s="105" t="str">
        <f>'[3]Items (MC)'!B187</f>
        <v>Record Ward</v>
      </c>
      <c r="AX187" s="105">
        <f>'[3]Blocks (MC)'!B187</f>
        <v>0</v>
      </c>
    </row>
    <row r="188" spans="3:50" x14ac:dyDescent="0.2">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Items'!C190</f>
        <v>0</v>
      </c>
      <c r="AF188" s="105">
        <f>[2]Masks!C188</f>
        <v>0</v>
      </c>
      <c r="AG188" s="105">
        <f>[2]Wafers!H189</f>
        <v>0</v>
      </c>
      <c r="AH188" s="105"/>
      <c r="AI188" s="105" t="str">
        <f>'[2]Polycraft Armor'!$G188&amp;" "&amp;'[2]Polycraft Armor'!$H188</f>
        <v xml:space="preserve"> </v>
      </c>
      <c r="AJ188" s="105"/>
      <c r="AK188" s="105"/>
      <c r="AL188" s="105"/>
      <c r="AM188" s="105"/>
      <c r="AN188" s="105"/>
      <c r="AO188" s="105"/>
      <c r="AP188" s="105"/>
      <c r="AQ188" s="105"/>
      <c r="AR188" s="105">
        <f>Inventories!$D188</f>
        <v>0</v>
      </c>
      <c r="AS188" s="105">
        <f>'[2]Gripped Tools'!C188</f>
        <v>0</v>
      </c>
      <c r="AT188" s="105">
        <f>'[2]Pogo Sticks'!$C188</f>
        <v>0</v>
      </c>
      <c r="AU188" s="105">
        <f>'[1]Custom Objects'!$C188</f>
        <v>0</v>
      </c>
      <c r="AV188" s="105"/>
      <c r="AW188" s="105" t="str">
        <f>'[3]Items (MC)'!B188</f>
        <v>Record 11</v>
      </c>
      <c r="AX188" s="105">
        <f>'[3]Blocks (MC)'!B188</f>
        <v>0</v>
      </c>
    </row>
    <row r="189" spans="3:50" x14ac:dyDescent="0.2">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Items'!C191</f>
        <v>0</v>
      </c>
      <c r="AF189" s="105">
        <f>[2]Masks!C189</f>
        <v>0</v>
      </c>
      <c r="AG189" s="105">
        <f>[2]Wafers!H190</f>
        <v>0</v>
      </c>
      <c r="AH189" s="105"/>
      <c r="AI189" s="105" t="str">
        <f>'[2]Polycraft Armor'!$G189&amp;" "&amp;'[2]Polycraft Armor'!$H189</f>
        <v xml:space="preserve"> </v>
      </c>
      <c r="AJ189" s="105"/>
      <c r="AK189" s="105"/>
      <c r="AL189" s="105"/>
      <c r="AM189" s="105"/>
      <c r="AN189" s="105"/>
      <c r="AO189" s="105"/>
      <c r="AP189" s="105"/>
      <c r="AQ189" s="105"/>
      <c r="AR189" s="105">
        <f>Inventories!$D189</f>
        <v>0</v>
      </c>
      <c r="AS189" s="105">
        <f>'[2]Gripped Tools'!C189</f>
        <v>0</v>
      </c>
      <c r="AT189" s="105">
        <f>'[2]Pogo Sticks'!$C189</f>
        <v>0</v>
      </c>
      <c r="AU189" s="105">
        <f>'[1]Custom Objects'!$C189</f>
        <v>0</v>
      </c>
      <c r="AV189" s="105"/>
      <c r="AW189" s="105" t="str">
        <f>'[3]Items (MC)'!B189</f>
        <v>Record Wait</v>
      </c>
      <c r="AX189" s="105">
        <f>'[3]Blocks (MC)'!B189</f>
        <v>0</v>
      </c>
    </row>
    <row r="190" spans="3:50" x14ac:dyDescent="0.2">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Items'!C192</f>
        <v>0</v>
      </c>
      <c r="AF190" s="105">
        <f>[2]Masks!C190</f>
        <v>0</v>
      </c>
      <c r="AG190" s="105">
        <f>[2]Wafers!H191</f>
        <v>0</v>
      </c>
      <c r="AH190" s="105"/>
      <c r="AI190" s="105" t="str">
        <f>'[2]Polycraft Armor'!$G190&amp;" "&amp;'[2]Polycraft Armor'!$H190</f>
        <v xml:space="preserve"> </v>
      </c>
      <c r="AJ190" s="105"/>
      <c r="AK190" s="105"/>
      <c r="AL190" s="105"/>
      <c r="AM190" s="105"/>
      <c r="AN190" s="105"/>
      <c r="AO190" s="105"/>
      <c r="AP190" s="105"/>
      <c r="AQ190" s="105"/>
      <c r="AR190" s="105">
        <f>Inventories!$D190</f>
        <v>0</v>
      </c>
      <c r="AS190" s="105">
        <f>'[2]Gripped Tools'!C190</f>
        <v>0</v>
      </c>
      <c r="AT190" s="105">
        <f>'[2]Pogo Sticks'!$C190</f>
        <v>0</v>
      </c>
      <c r="AU190" s="105">
        <f>'[1]Custom Objects'!$C190</f>
        <v>0</v>
      </c>
      <c r="AV190" s="105"/>
      <c r="AW190" s="105">
        <f>'[3]Items (MC)'!A190</f>
        <v>0</v>
      </c>
      <c r="AX190" s="105">
        <f>'[3]Blocks (MC)'!A190</f>
        <v>0</v>
      </c>
    </row>
    <row r="191" spans="3:50" x14ac:dyDescent="0.2">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Items'!C193</f>
        <v>0</v>
      </c>
      <c r="AF191" s="105">
        <f>[2]Masks!C191</f>
        <v>0</v>
      </c>
      <c r="AG191" s="105">
        <f>[2]Wafers!H192</f>
        <v>0</v>
      </c>
      <c r="AH191" s="105"/>
      <c r="AI191" s="105" t="str">
        <f>'[2]Polycraft Armor'!$G191&amp;" "&amp;'[2]Polycraft Armor'!$H191</f>
        <v xml:space="preserve"> </v>
      </c>
      <c r="AJ191" s="105"/>
      <c r="AK191" s="105"/>
      <c r="AL191" s="105"/>
      <c r="AM191" s="105"/>
      <c r="AN191" s="105"/>
      <c r="AO191" s="105"/>
      <c r="AP191" s="105"/>
      <c r="AQ191" s="105"/>
      <c r="AR191" s="105">
        <f>Inventories!$D191</f>
        <v>0</v>
      </c>
      <c r="AS191" s="105">
        <f>'[2]Gripped Tools'!C191</f>
        <v>0</v>
      </c>
      <c r="AT191" s="105">
        <f>'[2]Pogo Sticks'!$C191</f>
        <v>0</v>
      </c>
      <c r="AU191" s="105">
        <f>'[1]Custom Objects'!$C191</f>
        <v>0</v>
      </c>
      <c r="AV191" s="105"/>
      <c r="AW191" s="105">
        <f>'[3]Items (MC)'!A191</f>
        <v>0</v>
      </c>
      <c r="AX191" s="105">
        <f>'[3]Blocks (MC)'!A191</f>
        <v>0</v>
      </c>
    </row>
    <row r="192" spans="3:50" x14ac:dyDescent="0.2">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Items'!C194</f>
        <v>0</v>
      </c>
      <c r="AF192" s="105">
        <f>[2]Masks!C192</f>
        <v>0</v>
      </c>
      <c r="AG192" s="105">
        <f>[2]Wafers!H193</f>
        <v>0</v>
      </c>
      <c r="AH192" s="105"/>
      <c r="AI192" s="105" t="str">
        <f>'[2]Polycraft Armor'!$G192&amp;" "&amp;'[2]Polycraft Armor'!$H192</f>
        <v xml:space="preserve"> </v>
      </c>
      <c r="AJ192" s="105"/>
      <c r="AK192" s="105"/>
      <c r="AL192" s="105"/>
      <c r="AM192" s="105"/>
      <c r="AN192" s="105"/>
      <c r="AO192" s="105"/>
      <c r="AP192" s="105"/>
      <c r="AQ192" s="105"/>
      <c r="AR192" s="105">
        <f>Inventories!$D192</f>
        <v>0</v>
      </c>
      <c r="AS192" s="105">
        <f>'[2]Gripped Tools'!C192</f>
        <v>0</v>
      </c>
      <c r="AT192" s="105">
        <f>'[2]Pogo Sticks'!$C192</f>
        <v>0</v>
      </c>
      <c r="AU192" s="105">
        <f>'[1]Custom Objects'!$C192</f>
        <v>0</v>
      </c>
      <c r="AV192" s="105"/>
      <c r="AW192" s="105">
        <f>'[3]Items (MC)'!A192</f>
        <v>0</v>
      </c>
      <c r="AX192" s="105">
        <f>'[3]Blocks (MC)'!A192</f>
        <v>0</v>
      </c>
    </row>
    <row r="193" spans="3:50" x14ac:dyDescent="0.2">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Items'!C195</f>
        <v>0</v>
      </c>
      <c r="AF193" s="105">
        <f>[2]Masks!C193</f>
        <v>0</v>
      </c>
      <c r="AG193" s="105">
        <f>[2]Wafers!H194</f>
        <v>0</v>
      </c>
      <c r="AH193" s="105"/>
      <c r="AI193" s="105" t="str">
        <f>'[2]Polycraft Armor'!$G193&amp;" "&amp;'[2]Polycraft Armor'!$H193</f>
        <v xml:space="preserve"> </v>
      </c>
      <c r="AJ193" s="105"/>
      <c r="AK193" s="105"/>
      <c r="AL193" s="105"/>
      <c r="AM193" s="105"/>
      <c r="AN193" s="105"/>
      <c r="AO193" s="105"/>
      <c r="AP193" s="105"/>
      <c r="AQ193" s="105"/>
      <c r="AR193" s="105">
        <f>Inventories!$D193</f>
        <v>0</v>
      </c>
      <c r="AS193" s="105">
        <f>'[2]Gripped Tools'!C193</f>
        <v>0</v>
      </c>
      <c r="AT193" s="105">
        <f>'[2]Pogo Sticks'!$C193</f>
        <v>0</v>
      </c>
      <c r="AU193" s="105">
        <f>'[1]Custom Objects'!$C193</f>
        <v>0</v>
      </c>
      <c r="AV193" s="105"/>
      <c r="AW193" s="105">
        <f>'[3]Items (MC)'!A193</f>
        <v>0</v>
      </c>
      <c r="AX193" s="105">
        <f>'[3]Blocks (MC)'!A193</f>
        <v>0</v>
      </c>
    </row>
    <row r="194" spans="3:50" x14ac:dyDescent="0.2">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Items'!C196</f>
        <v>0</v>
      </c>
      <c r="AF194" s="105">
        <f>[2]Masks!C194</f>
        <v>0</v>
      </c>
      <c r="AG194" s="105">
        <f>[2]Wafers!H195</f>
        <v>0</v>
      </c>
      <c r="AH194" s="105"/>
      <c r="AI194" s="105" t="str">
        <f>'[2]Polycraft Armor'!$G194&amp;" "&amp;'[2]Polycraft Armor'!$H194</f>
        <v xml:space="preserve"> </v>
      </c>
      <c r="AJ194" s="105"/>
      <c r="AK194" s="105"/>
      <c r="AL194" s="105"/>
      <c r="AM194" s="105"/>
      <c r="AN194" s="105"/>
      <c r="AO194" s="105"/>
      <c r="AP194" s="105"/>
      <c r="AQ194" s="105"/>
      <c r="AR194" s="105">
        <f>Inventories!$D194</f>
        <v>0</v>
      </c>
      <c r="AS194" s="105">
        <f>'[2]Gripped Tools'!C194</f>
        <v>0</v>
      </c>
      <c r="AT194" s="105">
        <f>'[2]Pogo Sticks'!$C194</f>
        <v>0</v>
      </c>
      <c r="AU194" s="105">
        <f>'[1]Custom Objects'!$C194</f>
        <v>0</v>
      </c>
      <c r="AV194" s="105"/>
      <c r="AW194" s="105">
        <f>'[3]Items (MC)'!A194</f>
        <v>0</v>
      </c>
      <c r="AX194" s="105">
        <f>'[3]Blocks (MC)'!A194</f>
        <v>0</v>
      </c>
    </row>
    <row r="195" spans="3:50" x14ac:dyDescent="0.2">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Items'!C197</f>
        <v>0</v>
      </c>
      <c r="AF195" s="105">
        <f>[2]Masks!C195</f>
        <v>0</v>
      </c>
      <c r="AG195" s="105">
        <f>[2]Wafers!H196</f>
        <v>0</v>
      </c>
      <c r="AH195" s="105"/>
      <c r="AI195" s="105" t="str">
        <f>'[2]Polycraft Armor'!$G195&amp;" "&amp;'[2]Polycraft Armor'!$H195</f>
        <v xml:space="preserve"> </v>
      </c>
      <c r="AJ195" s="105"/>
      <c r="AK195" s="105"/>
      <c r="AL195" s="105"/>
      <c r="AM195" s="105"/>
      <c r="AN195" s="105"/>
      <c r="AO195" s="105"/>
      <c r="AP195" s="105"/>
      <c r="AQ195" s="105"/>
      <c r="AR195" s="105">
        <f>Inventories!$D195</f>
        <v>0</v>
      </c>
      <c r="AS195" s="105">
        <f>'[2]Gripped Tools'!C195</f>
        <v>0</v>
      </c>
      <c r="AT195" s="105">
        <f>'[2]Pogo Sticks'!$C195</f>
        <v>0</v>
      </c>
      <c r="AU195" s="105">
        <f>'[1]Custom Objects'!$C195</f>
        <v>0</v>
      </c>
      <c r="AV195" s="105"/>
      <c r="AW195" s="105">
        <f>'[3]Items (MC)'!A195</f>
        <v>0</v>
      </c>
      <c r="AX195" s="105">
        <f>'[3]Blocks (MC)'!A195</f>
        <v>0</v>
      </c>
    </row>
    <row r="196" spans="3:50" x14ac:dyDescent="0.2">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Items'!C198</f>
        <v>0</v>
      </c>
      <c r="AF196" s="105">
        <f>[2]Masks!C196</f>
        <v>0</v>
      </c>
      <c r="AG196" s="105">
        <f>[2]Wafers!H197</f>
        <v>0</v>
      </c>
      <c r="AH196" s="105"/>
      <c r="AI196" s="105" t="str">
        <f>'[2]Polycraft Armor'!$G196&amp;" "&amp;'[2]Polycraft Armor'!$H196</f>
        <v xml:space="preserve"> </v>
      </c>
      <c r="AJ196" s="105"/>
      <c r="AK196" s="105"/>
      <c r="AL196" s="105"/>
      <c r="AM196" s="105"/>
      <c r="AN196" s="105"/>
      <c r="AO196" s="105"/>
      <c r="AP196" s="105"/>
      <c r="AQ196" s="105"/>
      <c r="AR196" s="105">
        <f>Inventories!$D196</f>
        <v>0</v>
      </c>
      <c r="AS196" s="105">
        <f>'[2]Gripped Tools'!C196</f>
        <v>0</v>
      </c>
      <c r="AT196" s="105">
        <f>'[2]Pogo Sticks'!$C196</f>
        <v>0</v>
      </c>
      <c r="AU196" s="105">
        <f>'[1]Custom Objects'!$C196</f>
        <v>0</v>
      </c>
      <c r="AV196" s="105"/>
      <c r="AW196" s="105">
        <f>'[3]Items (MC)'!A196</f>
        <v>0</v>
      </c>
      <c r="AX196" s="105">
        <f>'[3]Blocks (MC)'!A196</f>
        <v>0</v>
      </c>
    </row>
    <row r="197" spans="3:50" x14ac:dyDescent="0.2">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Items'!C199</f>
        <v>0</v>
      </c>
      <c r="AF197" s="105">
        <f>[2]Masks!C197</f>
        <v>0</v>
      </c>
      <c r="AG197" s="105">
        <f>[2]Wafers!H198</f>
        <v>0</v>
      </c>
      <c r="AH197" s="105"/>
      <c r="AI197" s="105" t="str">
        <f>'[2]Polycraft Armor'!$G197&amp;" "&amp;'[2]Polycraft Armor'!$H197</f>
        <v xml:space="preserve"> </v>
      </c>
      <c r="AJ197" s="105"/>
      <c r="AK197" s="105"/>
      <c r="AL197" s="105"/>
      <c r="AM197" s="105"/>
      <c r="AN197" s="105"/>
      <c r="AO197" s="105"/>
      <c r="AP197" s="105"/>
      <c r="AQ197" s="105"/>
      <c r="AR197" s="105">
        <f>Inventories!$D197</f>
        <v>0</v>
      </c>
      <c r="AS197" s="105">
        <f>'[2]Gripped Tools'!C197</f>
        <v>0</v>
      </c>
      <c r="AT197" s="105">
        <f>'[2]Pogo Sticks'!$C197</f>
        <v>0</v>
      </c>
      <c r="AU197" s="105">
        <f>'[1]Custom Objects'!$C197</f>
        <v>0</v>
      </c>
      <c r="AV197" s="105"/>
      <c r="AW197" s="105">
        <f>'[3]Items (MC)'!A197</f>
        <v>0</v>
      </c>
      <c r="AX197" s="105">
        <f>'[3]Blocks (MC)'!A197</f>
        <v>0</v>
      </c>
    </row>
    <row r="198" spans="3:50" x14ac:dyDescent="0.2">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Items'!C200</f>
        <v>0</v>
      </c>
      <c r="AF198" s="105">
        <f>[2]Masks!C198</f>
        <v>0</v>
      </c>
      <c r="AG198" s="105">
        <f>[2]Wafers!H199</f>
        <v>0</v>
      </c>
      <c r="AH198" s="105"/>
      <c r="AI198" s="105" t="str">
        <f>'[2]Polycraft Armor'!$G198&amp;" "&amp;'[2]Polycraft Armor'!$H198</f>
        <v xml:space="preserve"> </v>
      </c>
      <c r="AJ198" s="105"/>
      <c r="AK198" s="105"/>
      <c r="AL198" s="105"/>
      <c r="AM198" s="105"/>
      <c r="AN198" s="105"/>
      <c r="AO198" s="105"/>
      <c r="AP198" s="105"/>
      <c r="AQ198" s="105"/>
      <c r="AR198" s="105">
        <f>Inventories!$D198</f>
        <v>0</v>
      </c>
      <c r="AS198" s="105">
        <f>'[2]Gripped Tools'!C198</f>
        <v>0</v>
      </c>
      <c r="AT198" s="105">
        <f>'[2]Pogo Sticks'!$C198</f>
        <v>0</v>
      </c>
      <c r="AU198" s="105">
        <f>'[1]Custom Objects'!$C198</f>
        <v>0</v>
      </c>
      <c r="AV198" s="105"/>
      <c r="AW198" s="105">
        <f>'[3]Items (MC)'!A198</f>
        <v>0</v>
      </c>
      <c r="AX198" s="105">
        <f>'[3]Blocks (MC)'!A198</f>
        <v>0</v>
      </c>
    </row>
    <row r="199" spans="3:50" x14ac:dyDescent="0.2">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Items'!C201</f>
        <v>0</v>
      </c>
      <c r="AF199" s="105">
        <f>[2]Masks!C199</f>
        <v>0</v>
      </c>
      <c r="AG199" s="105">
        <f>[2]Wafers!H200</f>
        <v>0</v>
      </c>
      <c r="AH199" s="105"/>
      <c r="AI199" s="105" t="str">
        <f>'[2]Polycraft Armor'!$G199&amp;" "&amp;'[2]Polycraft Armor'!$H199</f>
        <v xml:space="preserve"> </v>
      </c>
      <c r="AJ199" s="105"/>
      <c r="AK199" s="105"/>
      <c r="AL199" s="105"/>
      <c r="AM199" s="105"/>
      <c r="AN199" s="105"/>
      <c r="AO199" s="105"/>
      <c r="AP199" s="105"/>
      <c r="AQ199" s="105"/>
      <c r="AR199" s="105">
        <f>Inventories!$D199</f>
        <v>0</v>
      </c>
      <c r="AS199" s="105">
        <f>'[2]Gripped Tools'!C199</f>
        <v>0</v>
      </c>
      <c r="AT199" s="105">
        <f>'[2]Pogo Sticks'!$C199</f>
        <v>0</v>
      </c>
      <c r="AU199" s="105">
        <f>'[1]Custom Objects'!$C199</f>
        <v>0</v>
      </c>
      <c r="AV199" s="105"/>
      <c r="AW199" s="105">
        <f>'[3]Items (MC)'!A199</f>
        <v>0</v>
      </c>
      <c r="AX199" s="105">
        <f>'[3]Blocks (MC)'!A199</f>
        <v>0</v>
      </c>
    </row>
    <row r="200" spans="3:50" x14ac:dyDescent="0.2">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Items'!C202</f>
        <v>0</v>
      </c>
      <c r="AF200" s="105">
        <f>[2]Masks!C200</f>
        <v>0</v>
      </c>
      <c r="AG200" s="105">
        <f>[2]Wafers!H201</f>
        <v>0</v>
      </c>
      <c r="AH200" s="105"/>
      <c r="AI200" s="105" t="str">
        <f>'[2]Polycraft Armor'!$G200&amp;" "&amp;'[2]Polycraft Armor'!$H200</f>
        <v xml:space="preserve"> </v>
      </c>
      <c r="AJ200" s="105"/>
      <c r="AK200" s="105"/>
      <c r="AL200" s="105"/>
      <c r="AM200" s="105"/>
      <c r="AN200" s="105"/>
      <c r="AO200" s="105"/>
      <c r="AP200" s="105"/>
      <c r="AQ200" s="105"/>
      <c r="AR200" s="105">
        <f>Inventories!$D200</f>
        <v>0</v>
      </c>
      <c r="AS200" s="105">
        <f>'[2]Gripped Tools'!C200</f>
        <v>0</v>
      </c>
      <c r="AT200" s="105">
        <f>'[2]Pogo Sticks'!$C200</f>
        <v>0</v>
      </c>
      <c r="AU200" s="105">
        <f>'[1]Custom Objects'!$C200</f>
        <v>0</v>
      </c>
      <c r="AV200" s="105"/>
      <c r="AW200" s="105">
        <f>'[3]Items (MC)'!A200</f>
        <v>0</v>
      </c>
      <c r="AX200" s="105">
        <f>'[3]Blocks (MC)'!A200</f>
        <v>0</v>
      </c>
    </row>
    <row r="201" spans="3:50" x14ac:dyDescent="0.2">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Items'!C203</f>
        <v>0</v>
      </c>
      <c r="AF201" s="105">
        <f>[2]Masks!C201</f>
        <v>0</v>
      </c>
      <c r="AG201" s="105">
        <f>[2]Wafers!H202</f>
        <v>0</v>
      </c>
      <c r="AH201" s="105"/>
      <c r="AI201" s="105" t="str">
        <f>'[2]Polycraft Armor'!$G201&amp;" "&amp;'[2]Polycraft Armor'!$H201</f>
        <v xml:space="preserve"> </v>
      </c>
      <c r="AJ201" s="105"/>
      <c r="AK201" s="105"/>
      <c r="AL201" s="105"/>
      <c r="AM201" s="105"/>
      <c r="AN201" s="105"/>
      <c r="AO201" s="105"/>
      <c r="AP201" s="105"/>
      <c r="AQ201" s="105"/>
      <c r="AR201" s="105">
        <f>Inventories!$D201</f>
        <v>0</v>
      </c>
      <c r="AS201" s="105">
        <f>'[2]Gripped Tools'!C201</f>
        <v>0</v>
      </c>
      <c r="AT201" s="105">
        <f>'[2]Pogo Sticks'!$C201</f>
        <v>0</v>
      </c>
      <c r="AU201" s="105">
        <f>'[1]Custom Objects'!$C201</f>
        <v>0</v>
      </c>
      <c r="AV201" s="105"/>
      <c r="AW201" s="105">
        <f>'[3]Items (MC)'!A201</f>
        <v>0</v>
      </c>
      <c r="AX201" s="105">
        <f>'[3]Blocks (MC)'!A201</f>
        <v>0</v>
      </c>
    </row>
    <row r="202" spans="3:50" x14ac:dyDescent="0.2">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Items'!C204</f>
        <v>0</v>
      </c>
      <c r="AF202" s="105">
        <f>[2]Masks!C202</f>
        <v>0</v>
      </c>
      <c r="AG202" s="105">
        <f>[2]Wafers!H203</f>
        <v>0</v>
      </c>
      <c r="AH202" s="105"/>
      <c r="AI202" s="105" t="str">
        <f>'[2]Polycraft Armor'!$G202&amp;" "&amp;'[2]Polycraft Armor'!$H202</f>
        <v xml:space="preserve"> </v>
      </c>
      <c r="AJ202" s="105"/>
      <c r="AK202" s="105"/>
      <c r="AL202" s="105"/>
      <c r="AM202" s="105"/>
      <c r="AN202" s="105"/>
      <c r="AO202" s="105"/>
      <c r="AP202" s="105"/>
      <c r="AQ202" s="105"/>
      <c r="AR202" s="105">
        <f>Inventories!$D202</f>
        <v>0</v>
      </c>
      <c r="AS202" s="105">
        <f>'[2]Gripped Tools'!C202</f>
        <v>0</v>
      </c>
      <c r="AT202" s="105">
        <f>'[2]Pogo Sticks'!$C202</f>
        <v>0</v>
      </c>
      <c r="AU202" s="105">
        <f>'[1]Custom Objects'!$C202</f>
        <v>0</v>
      </c>
      <c r="AV202" s="105"/>
      <c r="AW202" s="105">
        <f>'[3]Items (MC)'!A202</f>
        <v>0</v>
      </c>
      <c r="AX202" s="105">
        <f>'[3]Blocks (MC)'!A202</f>
        <v>0</v>
      </c>
    </row>
    <row r="203" spans="3:50" x14ac:dyDescent="0.2">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Items'!C205</f>
        <v>0</v>
      </c>
      <c r="AF203" s="105">
        <f>[2]Masks!C203</f>
        <v>0</v>
      </c>
      <c r="AG203" s="105">
        <f>[2]Wafers!H204</f>
        <v>0</v>
      </c>
      <c r="AH203" s="105"/>
      <c r="AI203" s="105" t="str">
        <f>'[2]Polycraft Armor'!$G203&amp;" "&amp;'[2]Polycraft Armor'!$H203</f>
        <v xml:space="preserve"> </v>
      </c>
      <c r="AJ203" s="105"/>
      <c r="AK203" s="105"/>
      <c r="AL203" s="105"/>
      <c r="AM203" s="105"/>
      <c r="AN203" s="105"/>
      <c r="AO203" s="105"/>
      <c r="AP203" s="105"/>
      <c r="AQ203" s="105"/>
      <c r="AR203" s="105">
        <f>Inventories!$D203</f>
        <v>0</v>
      </c>
      <c r="AS203" s="105">
        <f>'[2]Gripped Tools'!C203</f>
        <v>0</v>
      </c>
      <c r="AT203" s="105">
        <f>'[2]Pogo Sticks'!$C203</f>
        <v>0</v>
      </c>
      <c r="AU203" s="105">
        <f>'[1]Custom Objects'!$C203</f>
        <v>0</v>
      </c>
      <c r="AV203" s="105"/>
      <c r="AW203" s="105">
        <f>'[3]Items (MC)'!A203</f>
        <v>0</v>
      </c>
      <c r="AX203" s="105">
        <f>'[3]Blocks (MC)'!A203</f>
        <v>0</v>
      </c>
    </row>
    <row r="204" spans="3:50" x14ac:dyDescent="0.2">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Items'!C206</f>
        <v>0</v>
      </c>
      <c r="AF204" s="105">
        <f>[2]Masks!C204</f>
        <v>0</v>
      </c>
      <c r="AG204" s="105">
        <f>[2]Wafers!H205</f>
        <v>0</v>
      </c>
      <c r="AH204" s="105"/>
      <c r="AI204" s="105" t="str">
        <f>'[2]Polycraft Armor'!$G204&amp;" "&amp;'[2]Polycraft Armor'!$H204</f>
        <v xml:space="preserve"> </v>
      </c>
      <c r="AJ204" s="105"/>
      <c r="AK204" s="105"/>
      <c r="AL204" s="105"/>
      <c r="AM204" s="105"/>
      <c r="AN204" s="105"/>
      <c r="AO204" s="105"/>
      <c r="AP204" s="105"/>
      <c r="AQ204" s="105"/>
      <c r="AR204" s="105">
        <f>Inventories!$D204</f>
        <v>0</v>
      </c>
      <c r="AS204" s="105">
        <f>'[2]Gripped Tools'!C204</f>
        <v>0</v>
      </c>
      <c r="AT204" s="105">
        <f>'[2]Pogo Sticks'!$C204</f>
        <v>0</v>
      </c>
      <c r="AU204" s="105">
        <f>'[1]Custom Objects'!$C204</f>
        <v>0</v>
      </c>
      <c r="AV204" s="105"/>
      <c r="AW204" s="105">
        <f>'[3]Items (MC)'!A204</f>
        <v>0</v>
      </c>
      <c r="AX204" s="105">
        <f>'[3]Blocks (MC)'!A204</f>
        <v>0</v>
      </c>
    </row>
    <row r="205" spans="3:50" x14ac:dyDescent="0.2">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Items'!C207</f>
        <v>0</v>
      </c>
      <c r="AF205" s="105">
        <f>[2]Masks!C205</f>
        <v>0</v>
      </c>
      <c r="AG205" s="105">
        <f>[2]Wafers!H206</f>
        <v>0</v>
      </c>
      <c r="AH205" s="105"/>
      <c r="AI205" s="105" t="str">
        <f>'[2]Polycraft Armor'!$G205&amp;" "&amp;'[2]Polycraft Armor'!$H205</f>
        <v xml:space="preserve"> </v>
      </c>
      <c r="AJ205" s="105"/>
      <c r="AK205" s="105"/>
      <c r="AL205" s="105"/>
      <c r="AM205" s="105"/>
      <c r="AN205" s="105"/>
      <c r="AO205" s="105"/>
      <c r="AP205" s="105"/>
      <c r="AQ205" s="105"/>
      <c r="AR205" s="105">
        <f>Inventories!$D205</f>
        <v>0</v>
      </c>
      <c r="AS205" s="105">
        <f>'[2]Gripped Tools'!C205</f>
        <v>0</v>
      </c>
      <c r="AT205" s="105">
        <f>'[2]Pogo Sticks'!$C205</f>
        <v>0</v>
      </c>
      <c r="AU205" s="105">
        <f>'[1]Custom Objects'!$C205</f>
        <v>0</v>
      </c>
      <c r="AV205" s="105"/>
      <c r="AW205" s="105">
        <f>'[3]Items (MC)'!A205</f>
        <v>0</v>
      </c>
      <c r="AX205" s="105">
        <f>'[3]Blocks (MC)'!A205</f>
        <v>0</v>
      </c>
    </row>
    <row r="206" spans="3:50" x14ac:dyDescent="0.2">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Items'!C208</f>
        <v>0</v>
      </c>
      <c r="AF206" s="105">
        <f>[2]Masks!C206</f>
        <v>0</v>
      </c>
      <c r="AG206" s="105">
        <f>[2]Wafers!H207</f>
        <v>0</v>
      </c>
      <c r="AH206" s="105"/>
      <c r="AI206" s="105" t="str">
        <f>'[2]Polycraft Armor'!$G206&amp;" "&amp;'[2]Polycraft Armor'!$H206</f>
        <v xml:space="preserve"> </v>
      </c>
      <c r="AJ206" s="105"/>
      <c r="AK206" s="105"/>
      <c r="AL206" s="105"/>
      <c r="AM206" s="105"/>
      <c r="AN206" s="105"/>
      <c r="AO206" s="105"/>
      <c r="AP206" s="105"/>
      <c r="AQ206" s="105"/>
      <c r="AR206" s="105">
        <f>Inventories!$D206</f>
        <v>0</v>
      </c>
      <c r="AS206" s="105">
        <f>'[2]Gripped Tools'!C206</f>
        <v>0</v>
      </c>
      <c r="AT206" s="105">
        <f>'[2]Pogo Sticks'!$C206</f>
        <v>0</v>
      </c>
      <c r="AU206" s="105">
        <f>'[1]Custom Objects'!$C206</f>
        <v>0</v>
      </c>
      <c r="AV206" s="105"/>
      <c r="AW206" s="105">
        <f>'[3]Items (MC)'!A206</f>
        <v>0</v>
      </c>
      <c r="AX206" s="105">
        <f>'[3]Blocks (MC)'!A206</f>
        <v>0</v>
      </c>
    </row>
    <row r="207" spans="3:50" x14ac:dyDescent="0.2">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Items'!C209</f>
        <v>0</v>
      </c>
      <c r="AF207" s="105">
        <f>[2]Masks!C207</f>
        <v>0</v>
      </c>
      <c r="AG207" s="105">
        <f>[2]Wafers!H208</f>
        <v>0</v>
      </c>
      <c r="AH207" s="105"/>
      <c r="AI207" s="105" t="str">
        <f>'[2]Polycraft Armor'!$G207&amp;" "&amp;'[2]Polycraft Armor'!$H207</f>
        <v xml:space="preserve"> </v>
      </c>
      <c r="AJ207" s="105"/>
      <c r="AK207" s="105"/>
      <c r="AL207" s="105"/>
      <c r="AM207" s="105"/>
      <c r="AN207" s="105"/>
      <c r="AO207" s="105"/>
      <c r="AP207" s="105"/>
      <c r="AQ207" s="105"/>
      <c r="AR207" s="105">
        <f>Inventories!$D207</f>
        <v>0</v>
      </c>
      <c r="AS207" s="105">
        <f>'[2]Gripped Tools'!C207</f>
        <v>0</v>
      </c>
      <c r="AT207" s="105">
        <f>'[2]Pogo Sticks'!$C207</f>
        <v>0</v>
      </c>
      <c r="AU207" s="105">
        <f>'[1]Custom Objects'!$C207</f>
        <v>0</v>
      </c>
      <c r="AV207" s="105"/>
      <c r="AW207" s="105">
        <f>'[3]Items (MC)'!A207</f>
        <v>0</v>
      </c>
      <c r="AX207" s="105">
        <f>'[3]Blocks (MC)'!A207</f>
        <v>0</v>
      </c>
    </row>
    <row r="208" spans="3:50" x14ac:dyDescent="0.2">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Items'!C210</f>
        <v>0</v>
      </c>
      <c r="AF208" s="105">
        <f>[2]Masks!C208</f>
        <v>0</v>
      </c>
      <c r="AG208" s="105">
        <f>[2]Wafers!H209</f>
        <v>0</v>
      </c>
      <c r="AH208" s="105"/>
      <c r="AI208" s="105" t="str">
        <f>'[2]Polycraft Armor'!$G208&amp;" "&amp;'[2]Polycraft Armor'!$H208</f>
        <v xml:space="preserve"> </v>
      </c>
      <c r="AJ208" s="105"/>
      <c r="AK208" s="105"/>
      <c r="AL208" s="105"/>
      <c r="AM208" s="105"/>
      <c r="AN208" s="105"/>
      <c r="AO208" s="105"/>
      <c r="AP208" s="105"/>
      <c r="AQ208" s="105"/>
      <c r="AR208" s="105">
        <f>Inventories!$D208</f>
        <v>0</v>
      </c>
      <c r="AS208" s="105">
        <f>'[2]Gripped Tools'!C208</f>
        <v>0</v>
      </c>
      <c r="AT208" s="105">
        <f>'[2]Pogo Sticks'!$C208</f>
        <v>0</v>
      </c>
      <c r="AU208" s="105">
        <f>'[1]Custom Objects'!$C208</f>
        <v>0</v>
      </c>
      <c r="AV208" s="105"/>
      <c r="AW208" s="105">
        <f>'[3]Items (MC)'!A208</f>
        <v>0</v>
      </c>
      <c r="AX208" s="105">
        <f>'[3]Blocks (MC)'!A208</f>
        <v>0</v>
      </c>
    </row>
    <row r="209" spans="3:50" x14ac:dyDescent="0.2">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Items'!C211</f>
        <v>0</v>
      </c>
      <c r="AF209" s="105">
        <f>[2]Masks!C209</f>
        <v>0</v>
      </c>
      <c r="AG209" s="105">
        <f>[2]Wafers!H210</f>
        <v>0</v>
      </c>
      <c r="AH209" s="105"/>
      <c r="AI209" s="105" t="str">
        <f>'[2]Polycraft Armor'!$G209&amp;" "&amp;'[2]Polycraft Armor'!$H209</f>
        <v xml:space="preserve"> </v>
      </c>
      <c r="AJ209" s="105"/>
      <c r="AK209" s="105"/>
      <c r="AL209" s="105"/>
      <c r="AM209" s="105"/>
      <c r="AN209" s="105"/>
      <c r="AO209" s="105"/>
      <c r="AP209" s="105"/>
      <c r="AQ209" s="105"/>
      <c r="AR209" s="105">
        <f>Inventories!$D209</f>
        <v>0</v>
      </c>
      <c r="AS209" s="105">
        <f>'[2]Gripped Tools'!C209</f>
        <v>0</v>
      </c>
      <c r="AT209" s="105">
        <f>'[2]Pogo Sticks'!$C209</f>
        <v>0</v>
      </c>
      <c r="AU209" s="105">
        <f>'[1]Custom Objects'!$C209</f>
        <v>0</v>
      </c>
      <c r="AV209" s="105"/>
      <c r="AW209" s="105">
        <f>'[3]Items (MC)'!A209</f>
        <v>0</v>
      </c>
      <c r="AX209" s="105">
        <f>'[3]Blocks (MC)'!A209</f>
        <v>0</v>
      </c>
    </row>
    <row r="210" spans="3:50" x14ac:dyDescent="0.2">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Items'!C212</f>
        <v>0</v>
      </c>
      <c r="AF210" s="105">
        <f>[2]Masks!C210</f>
        <v>0</v>
      </c>
      <c r="AG210" s="105">
        <f>[2]Wafers!H211</f>
        <v>0</v>
      </c>
      <c r="AH210" s="105"/>
      <c r="AI210" s="105" t="str">
        <f>'[2]Polycraft Armor'!$G210&amp;" "&amp;'[2]Polycraft Armor'!$H210</f>
        <v xml:space="preserve"> </v>
      </c>
      <c r="AJ210" s="105"/>
      <c r="AK210" s="105"/>
      <c r="AL210" s="105"/>
      <c r="AM210" s="105"/>
      <c r="AN210" s="105"/>
      <c r="AO210" s="105"/>
      <c r="AP210" s="105"/>
      <c r="AQ210" s="105"/>
      <c r="AR210" s="105">
        <f>Inventories!$D210</f>
        <v>0</v>
      </c>
      <c r="AS210" s="105">
        <f>'[2]Gripped Tools'!C210</f>
        <v>0</v>
      </c>
      <c r="AT210" s="105">
        <f>'[2]Pogo Sticks'!$C210</f>
        <v>0</v>
      </c>
      <c r="AU210" s="105">
        <f>'[1]Custom Objects'!$C210</f>
        <v>0</v>
      </c>
      <c r="AV210" s="105"/>
      <c r="AW210" s="105">
        <f>'[3]Items (MC)'!A210</f>
        <v>0</v>
      </c>
      <c r="AX210" s="105">
        <f>'[3]Blocks (MC)'!A210</f>
        <v>0</v>
      </c>
    </row>
    <row r="211" spans="3:50" x14ac:dyDescent="0.2">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Items'!C213</f>
        <v>0</v>
      </c>
      <c r="AF211" s="105">
        <f>[2]Masks!C211</f>
        <v>0</v>
      </c>
      <c r="AG211" s="105">
        <f>[2]Wafers!H212</f>
        <v>0</v>
      </c>
      <c r="AH211" s="105"/>
      <c r="AI211" s="105" t="str">
        <f>'[2]Polycraft Armor'!$G211&amp;" "&amp;'[2]Polycraft Armor'!$H211</f>
        <v xml:space="preserve"> </v>
      </c>
      <c r="AJ211" s="105"/>
      <c r="AK211" s="105"/>
      <c r="AL211" s="105"/>
      <c r="AM211" s="105"/>
      <c r="AN211" s="105"/>
      <c r="AO211" s="105"/>
      <c r="AP211" s="105"/>
      <c r="AQ211" s="105"/>
      <c r="AR211" s="105">
        <f>Inventories!$D211</f>
        <v>0</v>
      </c>
      <c r="AS211" s="105">
        <f>'[2]Gripped Tools'!C211</f>
        <v>0</v>
      </c>
      <c r="AT211" s="105">
        <f>'[2]Pogo Sticks'!$C211</f>
        <v>0</v>
      </c>
      <c r="AU211" s="105">
        <f>'[1]Custom Objects'!$C211</f>
        <v>0</v>
      </c>
      <c r="AV211" s="105"/>
      <c r="AW211" s="105">
        <f>'[3]Items (MC)'!A211</f>
        <v>0</v>
      </c>
      <c r="AX211" s="105">
        <f>'[3]Blocks (MC)'!A211</f>
        <v>0</v>
      </c>
    </row>
    <row r="212" spans="3:50" x14ac:dyDescent="0.2">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Items'!C214</f>
        <v>0</v>
      </c>
      <c r="AF212" s="105">
        <f>[2]Masks!C212</f>
        <v>0</v>
      </c>
      <c r="AG212" s="105">
        <f>[2]Wafers!H213</f>
        <v>0</v>
      </c>
      <c r="AH212" s="105"/>
      <c r="AI212" s="105" t="str">
        <f>'[2]Polycraft Armor'!$G212&amp;" "&amp;'[2]Polycraft Armor'!$H212</f>
        <v xml:space="preserve"> </v>
      </c>
      <c r="AJ212" s="105"/>
      <c r="AK212" s="105"/>
      <c r="AL212" s="105"/>
      <c r="AM212" s="105"/>
      <c r="AN212" s="105"/>
      <c r="AO212" s="105"/>
      <c r="AP212" s="105"/>
      <c r="AQ212" s="105"/>
      <c r="AR212" s="105">
        <f>Inventories!$D212</f>
        <v>0</v>
      </c>
      <c r="AS212" s="105">
        <f>'[2]Gripped Tools'!C212</f>
        <v>0</v>
      </c>
      <c r="AT212" s="105">
        <f>'[2]Pogo Sticks'!$C212</f>
        <v>0</v>
      </c>
      <c r="AU212" s="105">
        <f>'[1]Custom Objects'!$C212</f>
        <v>0</v>
      </c>
      <c r="AV212" s="105"/>
      <c r="AW212" s="105">
        <f>'[3]Items (MC)'!A212</f>
        <v>0</v>
      </c>
      <c r="AX212" s="105">
        <f>'[3]Blocks (MC)'!A212</f>
        <v>0</v>
      </c>
    </row>
    <row r="213" spans="3:50" x14ac:dyDescent="0.2">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Items'!C215</f>
        <v>0</v>
      </c>
      <c r="AF213" s="105">
        <f>[2]Masks!C213</f>
        <v>0</v>
      </c>
      <c r="AG213" s="105">
        <f>[2]Wafers!H214</f>
        <v>0</v>
      </c>
      <c r="AH213" s="105"/>
      <c r="AI213" s="105" t="str">
        <f>'[2]Polycraft Armor'!$G213&amp;" "&amp;'[2]Polycraft Armor'!$H213</f>
        <v xml:space="preserve"> </v>
      </c>
      <c r="AJ213" s="105"/>
      <c r="AK213" s="105"/>
      <c r="AL213" s="105"/>
      <c r="AM213" s="105"/>
      <c r="AN213" s="105"/>
      <c r="AO213" s="105"/>
      <c r="AP213" s="105"/>
      <c r="AQ213" s="105"/>
      <c r="AR213" s="105">
        <f>Inventories!$D213</f>
        <v>0</v>
      </c>
      <c r="AS213" s="105">
        <f>'[2]Gripped Tools'!C213</f>
        <v>0</v>
      </c>
      <c r="AT213" s="105">
        <f>'[2]Pogo Sticks'!$C213</f>
        <v>0</v>
      </c>
      <c r="AU213" s="105">
        <f>'[1]Custom Objects'!$C213</f>
        <v>0</v>
      </c>
      <c r="AV213" s="105"/>
      <c r="AW213" s="105">
        <f>'[3]Items (MC)'!A213</f>
        <v>0</v>
      </c>
      <c r="AX213" s="105">
        <f>'[3]Blocks (MC)'!A213</f>
        <v>0</v>
      </c>
    </row>
    <row r="214" spans="3:50" x14ac:dyDescent="0.2">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Items'!C216</f>
        <v>0</v>
      </c>
      <c r="AF214" s="105">
        <f>[2]Masks!C214</f>
        <v>0</v>
      </c>
      <c r="AG214" s="105">
        <f>[2]Wafers!H215</f>
        <v>0</v>
      </c>
      <c r="AH214" s="105"/>
      <c r="AI214" s="105" t="str">
        <f>'[2]Polycraft Armor'!$G214&amp;" "&amp;'[2]Polycraft Armor'!$H214</f>
        <v xml:space="preserve"> </v>
      </c>
      <c r="AJ214" s="105"/>
      <c r="AK214" s="105"/>
      <c r="AL214" s="105"/>
      <c r="AM214" s="105"/>
      <c r="AN214" s="105"/>
      <c r="AO214" s="105"/>
      <c r="AP214" s="105"/>
      <c r="AQ214" s="105"/>
      <c r="AR214" s="105">
        <f>Inventories!$D214</f>
        <v>0</v>
      </c>
      <c r="AS214" s="105">
        <f>'[2]Gripped Tools'!C214</f>
        <v>0</v>
      </c>
      <c r="AT214" s="105">
        <f>'[2]Pogo Sticks'!$C214</f>
        <v>0</v>
      </c>
      <c r="AU214" s="105">
        <f>'[1]Custom Objects'!$C214</f>
        <v>0</v>
      </c>
      <c r="AV214" s="105"/>
      <c r="AW214" s="105">
        <f>'[3]Items (MC)'!A214</f>
        <v>0</v>
      </c>
      <c r="AX214" s="105">
        <f>'[3]Blocks (MC)'!A214</f>
        <v>0</v>
      </c>
    </row>
    <row r="215" spans="3:50" x14ac:dyDescent="0.2">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Items'!C217</f>
        <v>0</v>
      </c>
      <c r="AF215" s="105">
        <f>[2]Masks!C215</f>
        <v>0</v>
      </c>
      <c r="AG215" s="105">
        <f>[2]Wafers!H216</f>
        <v>0</v>
      </c>
      <c r="AH215" s="105"/>
      <c r="AI215" s="105" t="str">
        <f>'[2]Polycraft Armor'!$G215&amp;" "&amp;'[2]Polycraft Armor'!$H215</f>
        <v xml:space="preserve"> </v>
      </c>
      <c r="AJ215" s="105"/>
      <c r="AK215" s="105"/>
      <c r="AL215" s="105"/>
      <c r="AM215" s="105"/>
      <c r="AN215" s="105"/>
      <c r="AO215" s="105"/>
      <c r="AP215" s="105"/>
      <c r="AQ215" s="105"/>
      <c r="AR215" s="105">
        <f>Inventories!$D215</f>
        <v>0</v>
      </c>
      <c r="AS215" s="105">
        <f>'[2]Gripped Tools'!C215</f>
        <v>0</v>
      </c>
      <c r="AT215" s="105">
        <f>'[2]Pogo Sticks'!$C215</f>
        <v>0</v>
      </c>
      <c r="AU215" s="105">
        <f>'[1]Custom Objects'!$C215</f>
        <v>0</v>
      </c>
      <c r="AV215" s="105"/>
      <c r="AW215" s="105">
        <f>'[3]Items (MC)'!A215</f>
        <v>0</v>
      </c>
      <c r="AX215" s="105">
        <f>'[3]Blocks (MC)'!A215</f>
        <v>0</v>
      </c>
    </row>
    <row r="216" spans="3:50" x14ac:dyDescent="0.2">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Items'!C218</f>
        <v>0</v>
      </c>
      <c r="AF216" s="105">
        <f>[2]Masks!C216</f>
        <v>0</v>
      </c>
      <c r="AG216" s="105">
        <f>[2]Wafers!H217</f>
        <v>0</v>
      </c>
      <c r="AH216" s="105"/>
      <c r="AI216" s="105" t="str">
        <f>'[2]Polycraft Armor'!$G216&amp;" "&amp;'[2]Polycraft Armor'!$H216</f>
        <v xml:space="preserve"> </v>
      </c>
      <c r="AJ216" s="105"/>
      <c r="AK216" s="105"/>
      <c r="AL216" s="105"/>
      <c r="AM216" s="105"/>
      <c r="AN216" s="105"/>
      <c r="AO216" s="105"/>
      <c r="AP216" s="105"/>
      <c r="AQ216" s="105"/>
      <c r="AR216" s="105">
        <f>Inventories!$D216</f>
        <v>0</v>
      </c>
      <c r="AS216" s="105">
        <f>'[2]Gripped Tools'!C216</f>
        <v>0</v>
      </c>
      <c r="AT216" s="105">
        <f>'[2]Pogo Sticks'!$C216</f>
        <v>0</v>
      </c>
      <c r="AU216" s="105">
        <f>'[1]Custom Objects'!$C216</f>
        <v>0</v>
      </c>
      <c r="AV216" s="105"/>
      <c r="AW216" s="105">
        <f>'[3]Items (MC)'!A216</f>
        <v>0</v>
      </c>
      <c r="AX216" s="105">
        <f>'[3]Blocks (MC)'!A216</f>
        <v>0</v>
      </c>
    </row>
    <row r="217" spans="3:50" x14ac:dyDescent="0.2">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Items'!C219</f>
        <v>0</v>
      </c>
      <c r="AF217" s="105">
        <f>[2]Masks!C217</f>
        <v>0</v>
      </c>
      <c r="AG217" s="105">
        <f>[2]Wafers!H218</f>
        <v>0</v>
      </c>
      <c r="AH217" s="105"/>
      <c r="AI217" s="105" t="str">
        <f>'[2]Polycraft Armor'!$G217&amp;" "&amp;'[2]Polycraft Armor'!$H217</f>
        <v xml:space="preserve"> </v>
      </c>
      <c r="AJ217" s="105"/>
      <c r="AK217" s="105"/>
      <c r="AL217" s="105"/>
      <c r="AM217" s="105"/>
      <c r="AN217" s="105"/>
      <c r="AO217" s="105"/>
      <c r="AP217" s="105"/>
      <c r="AQ217" s="105"/>
      <c r="AR217" s="105">
        <f>Inventories!$D217</f>
        <v>0</v>
      </c>
      <c r="AS217" s="105">
        <f>'[2]Gripped Tools'!C217</f>
        <v>0</v>
      </c>
      <c r="AT217" s="105">
        <f>'[2]Pogo Sticks'!$C217</f>
        <v>0</v>
      </c>
      <c r="AU217" s="105">
        <f>'[1]Custom Objects'!$C217</f>
        <v>0</v>
      </c>
      <c r="AV217" s="105"/>
      <c r="AW217" s="105">
        <f>'[3]Items (MC)'!A217</f>
        <v>0</v>
      </c>
      <c r="AX217" s="105">
        <f>'[3]Blocks (MC)'!A217</f>
        <v>0</v>
      </c>
    </row>
    <row r="218" spans="3:50" x14ac:dyDescent="0.2">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Items'!C220</f>
        <v>0</v>
      </c>
      <c r="AF218" s="105">
        <f>[2]Masks!C218</f>
        <v>0</v>
      </c>
      <c r="AG218" s="105">
        <f>[2]Wafers!H219</f>
        <v>0</v>
      </c>
      <c r="AH218" s="105"/>
      <c r="AI218" s="105" t="str">
        <f>'[2]Polycraft Armor'!$G218&amp;" "&amp;'[2]Polycraft Armor'!$H218</f>
        <v xml:space="preserve"> </v>
      </c>
      <c r="AJ218" s="105"/>
      <c r="AK218" s="105"/>
      <c r="AL218" s="105"/>
      <c r="AM218" s="105"/>
      <c r="AN218" s="105"/>
      <c r="AO218" s="105"/>
      <c r="AP218" s="105"/>
      <c r="AQ218" s="105"/>
      <c r="AR218" s="105">
        <f>Inventories!$D218</f>
        <v>0</v>
      </c>
      <c r="AS218" s="105">
        <f>'[2]Gripped Tools'!C218</f>
        <v>0</v>
      </c>
      <c r="AT218" s="105">
        <f>'[2]Pogo Sticks'!$C218</f>
        <v>0</v>
      </c>
      <c r="AU218" s="105">
        <f>'[1]Custom Objects'!$C218</f>
        <v>0</v>
      </c>
      <c r="AV218" s="105"/>
      <c r="AW218" s="105">
        <f>'[3]Items (MC)'!A218</f>
        <v>0</v>
      </c>
      <c r="AX218" s="105">
        <f>'[3]Blocks (MC)'!A218</f>
        <v>0</v>
      </c>
    </row>
    <row r="219" spans="3:50" x14ac:dyDescent="0.2">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Items'!C221</f>
        <v>0</v>
      </c>
      <c r="AF219" s="105">
        <f>[2]Masks!C219</f>
        <v>0</v>
      </c>
      <c r="AG219" s="105">
        <f>[2]Wafers!H220</f>
        <v>0</v>
      </c>
      <c r="AH219" s="105"/>
      <c r="AI219" s="105" t="str">
        <f>'[2]Polycraft Armor'!$G219&amp;" "&amp;'[2]Polycraft Armor'!$H219</f>
        <v xml:space="preserve"> </v>
      </c>
      <c r="AJ219" s="105"/>
      <c r="AK219" s="105"/>
      <c r="AL219" s="105"/>
      <c r="AM219" s="105"/>
      <c r="AN219" s="105"/>
      <c r="AO219" s="105"/>
      <c r="AP219" s="105"/>
      <c r="AQ219" s="105"/>
      <c r="AR219" s="105">
        <f>Inventories!$D219</f>
        <v>0</v>
      </c>
      <c r="AS219" s="105">
        <f>'[2]Gripped Tools'!C219</f>
        <v>0</v>
      </c>
      <c r="AT219" s="105">
        <f>'[2]Pogo Sticks'!$C219</f>
        <v>0</v>
      </c>
      <c r="AU219" s="105">
        <f>'[1]Custom Objects'!$C219</f>
        <v>0</v>
      </c>
      <c r="AV219" s="105"/>
      <c r="AW219" s="105">
        <f>'[3]Items (MC)'!A219</f>
        <v>0</v>
      </c>
      <c r="AX219" s="105">
        <f>'[3]Blocks (MC)'!A219</f>
        <v>0</v>
      </c>
    </row>
    <row r="220" spans="3:50" x14ac:dyDescent="0.2">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Items'!C222</f>
        <v>0</v>
      </c>
      <c r="AF220" s="105">
        <f>[2]Masks!C220</f>
        <v>0</v>
      </c>
      <c r="AG220" s="105">
        <f>[2]Wafers!H221</f>
        <v>0</v>
      </c>
      <c r="AH220" s="105"/>
      <c r="AI220" s="105" t="str">
        <f>'[2]Polycraft Armor'!$G220&amp;" "&amp;'[2]Polycraft Armor'!$H220</f>
        <v xml:space="preserve"> </v>
      </c>
      <c r="AJ220" s="105"/>
      <c r="AK220" s="105"/>
      <c r="AL220" s="105"/>
      <c r="AM220" s="105"/>
      <c r="AN220" s="105"/>
      <c r="AO220" s="105"/>
      <c r="AP220" s="105"/>
      <c r="AQ220" s="105"/>
      <c r="AR220" s="105">
        <f>Inventories!$D220</f>
        <v>0</v>
      </c>
      <c r="AS220" s="105">
        <f>'[2]Gripped Tools'!C220</f>
        <v>0</v>
      </c>
      <c r="AT220" s="105">
        <f>'[2]Pogo Sticks'!$C220</f>
        <v>0</v>
      </c>
      <c r="AU220" s="105">
        <f>'[1]Custom Objects'!$C220</f>
        <v>0</v>
      </c>
      <c r="AV220" s="105"/>
      <c r="AW220" s="105">
        <f>'[3]Items (MC)'!A220</f>
        <v>0</v>
      </c>
      <c r="AX220" s="105">
        <f>'[3]Blocks (MC)'!A220</f>
        <v>0</v>
      </c>
    </row>
    <row r="221" spans="3:50" x14ac:dyDescent="0.2">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Items'!C223</f>
        <v>0</v>
      </c>
      <c r="AF221" s="105">
        <f>[2]Masks!C221</f>
        <v>0</v>
      </c>
      <c r="AG221" s="105">
        <f>[2]Wafers!H222</f>
        <v>0</v>
      </c>
      <c r="AH221" s="105"/>
      <c r="AI221" s="105" t="str">
        <f>'[2]Polycraft Armor'!$G221&amp;" "&amp;'[2]Polycraft Armor'!$H221</f>
        <v xml:space="preserve"> </v>
      </c>
      <c r="AJ221" s="105"/>
      <c r="AK221" s="105"/>
      <c r="AL221" s="105"/>
      <c r="AM221" s="105"/>
      <c r="AN221" s="105"/>
      <c r="AO221" s="105"/>
      <c r="AP221" s="105"/>
      <c r="AQ221" s="105"/>
      <c r="AR221" s="105">
        <f>Inventories!$D221</f>
        <v>0</v>
      </c>
      <c r="AS221" s="105">
        <f>'[2]Gripped Tools'!C221</f>
        <v>0</v>
      </c>
      <c r="AT221" s="105">
        <f>'[2]Pogo Sticks'!$C221</f>
        <v>0</v>
      </c>
      <c r="AU221" s="105">
        <f>'[1]Custom Objects'!$C221</f>
        <v>0</v>
      </c>
      <c r="AV221" s="105"/>
      <c r="AW221" s="105">
        <f>'[3]Items (MC)'!A221</f>
        <v>0</v>
      </c>
      <c r="AX221" s="105">
        <f>'[3]Blocks (MC)'!A221</f>
        <v>0</v>
      </c>
    </row>
    <row r="222" spans="3:50" x14ac:dyDescent="0.2">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Items'!C224</f>
        <v>0</v>
      </c>
      <c r="AF222" s="105">
        <f>[2]Masks!C222</f>
        <v>0</v>
      </c>
      <c r="AG222" s="105">
        <f>[2]Wafers!H223</f>
        <v>0</v>
      </c>
      <c r="AH222" s="105"/>
      <c r="AI222" s="105"/>
      <c r="AJ222" s="105"/>
      <c r="AK222" s="105"/>
      <c r="AL222" s="105"/>
      <c r="AM222" s="105"/>
      <c r="AN222" s="105"/>
      <c r="AO222" s="105"/>
      <c r="AP222" s="105"/>
      <c r="AQ222" s="105"/>
      <c r="AR222" s="105">
        <f>Inventories!$D222</f>
        <v>0</v>
      </c>
      <c r="AS222" s="105">
        <f>'[2]Gripped Tools'!C222</f>
        <v>0</v>
      </c>
      <c r="AT222" s="105">
        <f>'[2]Pogo Sticks'!$C222</f>
        <v>0</v>
      </c>
      <c r="AU222" s="105">
        <f>'[1]Custom Objects'!$C222</f>
        <v>0</v>
      </c>
      <c r="AV222" s="105"/>
      <c r="AW222" s="105">
        <f>'[3]Items (MC)'!A222</f>
        <v>0</v>
      </c>
      <c r="AX222" s="105">
        <f>'[3]Blocks (MC)'!A222</f>
        <v>0</v>
      </c>
    </row>
    <row r="223" spans="3:50" x14ac:dyDescent="0.2">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Items'!C225</f>
        <v>0</v>
      </c>
      <c r="AF223" s="105">
        <f>[2]Masks!C223</f>
        <v>0</v>
      </c>
      <c r="AG223" s="105">
        <f>[2]Wafers!H224</f>
        <v>0</v>
      </c>
      <c r="AH223" s="105"/>
      <c r="AI223" s="105"/>
      <c r="AJ223" s="105"/>
      <c r="AK223" s="105"/>
      <c r="AL223" s="105"/>
      <c r="AM223" s="105"/>
      <c r="AN223" s="105"/>
      <c r="AO223" s="105"/>
      <c r="AP223" s="105"/>
      <c r="AQ223" s="105"/>
      <c r="AR223" s="105">
        <f>Inventories!$D223</f>
        <v>0</v>
      </c>
      <c r="AS223" s="105">
        <f>'[2]Gripped Tools'!C223</f>
        <v>0</v>
      </c>
      <c r="AT223" s="105">
        <f>'[2]Pogo Sticks'!$C223</f>
        <v>0</v>
      </c>
      <c r="AU223" s="105">
        <f>'[1]Custom Objects'!$C223</f>
        <v>0</v>
      </c>
      <c r="AV223" s="105"/>
      <c r="AW223" s="105">
        <f>'[3]Items (MC)'!A223</f>
        <v>0</v>
      </c>
      <c r="AX223" s="105">
        <f>'[3]Blocks (MC)'!A223</f>
        <v>0</v>
      </c>
    </row>
    <row r="224" spans="3:50" x14ac:dyDescent="0.2">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Items'!C226</f>
        <v>0</v>
      </c>
      <c r="AF224" s="105">
        <f>[2]Masks!C224</f>
        <v>0</v>
      </c>
      <c r="AG224" s="105">
        <f>[2]Wafers!H225</f>
        <v>0</v>
      </c>
      <c r="AH224" s="105"/>
      <c r="AI224" s="105"/>
      <c r="AJ224" s="105"/>
      <c r="AK224" s="105"/>
      <c r="AL224" s="105"/>
      <c r="AM224" s="105"/>
      <c r="AN224" s="105"/>
      <c r="AO224" s="105"/>
      <c r="AP224" s="105"/>
      <c r="AQ224" s="105"/>
      <c r="AR224" s="105">
        <f>Inventories!$D224</f>
        <v>0</v>
      </c>
      <c r="AS224" s="105">
        <f>'[2]Gripped Tools'!C224</f>
        <v>0</v>
      </c>
      <c r="AT224" s="105">
        <f>'[2]Pogo Sticks'!$C224</f>
        <v>0</v>
      </c>
      <c r="AU224" s="105">
        <f>'[1]Custom Objects'!$C224</f>
        <v>0</v>
      </c>
      <c r="AV224" s="105"/>
      <c r="AW224" s="105">
        <f>'[3]Items (MC)'!A224</f>
        <v>0</v>
      </c>
      <c r="AX224" s="105">
        <f>'[3]Blocks (MC)'!A224</f>
        <v>0</v>
      </c>
    </row>
    <row r="225" spans="3:50" x14ac:dyDescent="0.2">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Items'!C227</f>
        <v>0</v>
      </c>
      <c r="AF225" s="105">
        <f>[2]Masks!C225</f>
        <v>0</v>
      </c>
      <c r="AG225" s="105">
        <f>[2]Wafers!H226</f>
        <v>0</v>
      </c>
      <c r="AH225" s="105"/>
      <c r="AI225" s="105"/>
      <c r="AJ225" s="105"/>
      <c r="AK225" s="105"/>
      <c r="AL225" s="105"/>
      <c r="AM225" s="105"/>
      <c r="AN225" s="105"/>
      <c r="AO225" s="105"/>
      <c r="AP225" s="105"/>
      <c r="AQ225" s="105"/>
      <c r="AR225" s="105">
        <f>Inventories!$D225</f>
        <v>0</v>
      </c>
      <c r="AS225" s="105">
        <f>'[2]Gripped Tools'!C225</f>
        <v>0</v>
      </c>
      <c r="AT225" s="105">
        <f>'[2]Pogo Sticks'!$C225</f>
        <v>0</v>
      </c>
      <c r="AU225" s="105">
        <f>'[1]Custom Objects'!$C225</f>
        <v>0</v>
      </c>
      <c r="AV225" s="105"/>
      <c r="AW225" s="105">
        <f>'[3]Items (MC)'!A225</f>
        <v>0</v>
      </c>
      <c r="AX225" s="105">
        <f>'[3]Blocks (MC)'!A225</f>
        <v>0</v>
      </c>
    </row>
    <row r="226" spans="3:50" x14ac:dyDescent="0.2">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Items'!C228</f>
        <v>0</v>
      </c>
      <c r="AF226" s="105">
        <f>[2]Masks!C226</f>
        <v>0</v>
      </c>
      <c r="AG226" s="105">
        <f>[2]Wafers!H227</f>
        <v>0</v>
      </c>
      <c r="AH226" s="105"/>
      <c r="AI226" s="105"/>
      <c r="AJ226" s="105"/>
      <c r="AK226" s="105"/>
      <c r="AL226" s="105"/>
      <c r="AM226" s="105"/>
      <c r="AN226" s="105"/>
      <c r="AO226" s="105"/>
      <c r="AP226" s="105"/>
      <c r="AQ226" s="105"/>
      <c r="AR226" s="105">
        <f>Inventories!$D226</f>
        <v>0</v>
      </c>
      <c r="AS226" s="105">
        <f>'[2]Gripped Tools'!C226</f>
        <v>0</v>
      </c>
      <c r="AT226" s="105">
        <f>'[2]Pogo Sticks'!$C226</f>
        <v>0</v>
      </c>
      <c r="AU226" s="105">
        <f>'[1]Custom Objects'!$C226</f>
        <v>0</v>
      </c>
      <c r="AV226" s="105"/>
      <c r="AW226" s="105">
        <f>'[3]Items (MC)'!A226</f>
        <v>0</v>
      </c>
      <c r="AX226" s="105">
        <f>'[3]Blocks (MC)'!A226</f>
        <v>0</v>
      </c>
    </row>
    <row r="227" spans="3:50" x14ac:dyDescent="0.2">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Items'!C229</f>
        <v>0</v>
      </c>
      <c r="AF227" s="105">
        <f>[2]Masks!C227</f>
        <v>0</v>
      </c>
      <c r="AG227" s="105">
        <f>[2]Wafers!H228</f>
        <v>0</v>
      </c>
      <c r="AH227" s="105"/>
      <c r="AI227" s="105"/>
      <c r="AJ227" s="105"/>
      <c r="AK227" s="105"/>
      <c r="AL227" s="105"/>
      <c r="AM227" s="105"/>
      <c r="AN227" s="105"/>
      <c r="AO227" s="105"/>
      <c r="AP227" s="105"/>
      <c r="AQ227" s="105"/>
      <c r="AR227" s="105">
        <f>Inventories!$D227</f>
        <v>0</v>
      </c>
      <c r="AS227" s="105">
        <f>'[2]Gripped Tools'!C227</f>
        <v>0</v>
      </c>
      <c r="AT227" s="105">
        <f>'[2]Pogo Sticks'!$C227</f>
        <v>0</v>
      </c>
      <c r="AU227" s="105">
        <f>'[1]Custom Objects'!$C227</f>
        <v>0</v>
      </c>
      <c r="AV227" s="105"/>
      <c r="AW227" s="105">
        <f>'[3]Items (MC)'!A227</f>
        <v>0</v>
      </c>
      <c r="AX227" s="105">
        <f>'[3]Blocks (MC)'!A227</f>
        <v>0</v>
      </c>
    </row>
    <row r="228" spans="3:50" x14ac:dyDescent="0.2">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Items'!C230</f>
        <v>0</v>
      </c>
      <c r="AF228" s="105">
        <f>[2]Masks!C228</f>
        <v>0</v>
      </c>
      <c r="AG228" s="105">
        <f>[2]Wafers!H229</f>
        <v>0</v>
      </c>
      <c r="AH228" s="105"/>
      <c r="AI228" s="105"/>
      <c r="AJ228" s="105"/>
      <c r="AK228" s="105"/>
      <c r="AL228" s="105"/>
      <c r="AM228" s="105"/>
      <c r="AN228" s="105"/>
      <c r="AO228" s="105"/>
      <c r="AP228" s="105"/>
      <c r="AQ228" s="105"/>
      <c r="AR228" s="105">
        <f>Inventories!$D228</f>
        <v>0</v>
      </c>
      <c r="AS228" s="105">
        <f>'[2]Gripped Tools'!C228</f>
        <v>0</v>
      </c>
      <c r="AT228" s="105">
        <f>'[2]Pogo Sticks'!$C228</f>
        <v>0</v>
      </c>
      <c r="AU228" s="105">
        <f>'[1]Custom Objects'!$C228</f>
        <v>0</v>
      </c>
      <c r="AV228" s="105"/>
      <c r="AW228" s="105">
        <f>'[3]Items (MC)'!A228</f>
        <v>0</v>
      </c>
      <c r="AX228" s="105">
        <f>'[3]Blocks (MC)'!A228</f>
        <v>0</v>
      </c>
    </row>
    <row r="229" spans="3:50" x14ac:dyDescent="0.2">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Items'!C231</f>
        <v>0</v>
      </c>
      <c r="AF229" s="105">
        <f>[2]Masks!C229</f>
        <v>0</v>
      </c>
      <c r="AG229" s="105">
        <f>[2]Wafers!H230</f>
        <v>0</v>
      </c>
      <c r="AH229" s="105"/>
      <c r="AI229" s="105"/>
      <c r="AJ229" s="105"/>
      <c r="AK229" s="105"/>
      <c r="AL229" s="105"/>
      <c r="AM229" s="105"/>
      <c r="AN229" s="105"/>
      <c r="AO229" s="105"/>
      <c r="AP229" s="105"/>
      <c r="AQ229" s="105"/>
      <c r="AR229" s="105">
        <f>Inventories!$D229</f>
        <v>0</v>
      </c>
      <c r="AS229" s="105">
        <f>'[2]Gripped Tools'!C229</f>
        <v>0</v>
      </c>
      <c r="AT229" s="105">
        <f>'[2]Pogo Sticks'!$C229</f>
        <v>0</v>
      </c>
      <c r="AU229" s="105">
        <f>'[1]Custom Objects'!$C229</f>
        <v>0</v>
      </c>
      <c r="AV229" s="105"/>
      <c r="AW229" s="105">
        <f>'[3]Items (MC)'!A229</f>
        <v>0</v>
      </c>
      <c r="AX229" s="105">
        <f>'[3]Blocks (MC)'!A229</f>
        <v>0</v>
      </c>
    </row>
    <row r="230" spans="3:50" x14ac:dyDescent="0.2">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Items'!C232</f>
        <v>0</v>
      </c>
      <c r="AF230" s="105">
        <f>[2]Masks!C230</f>
        <v>0</v>
      </c>
      <c r="AG230" s="105">
        <f>[2]Wafers!H231</f>
        <v>0</v>
      </c>
      <c r="AH230" s="105"/>
      <c r="AI230" s="105"/>
      <c r="AJ230" s="105"/>
      <c r="AK230" s="105"/>
      <c r="AL230" s="105"/>
      <c r="AM230" s="105"/>
      <c r="AN230" s="105"/>
      <c r="AO230" s="105"/>
      <c r="AP230" s="105"/>
      <c r="AQ230" s="105"/>
      <c r="AR230" s="105">
        <f>Inventories!$D230</f>
        <v>0</v>
      </c>
      <c r="AS230" s="105">
        <f>'[2]Gripped Tools'!C230</f>
        <v>0</v>
      </c>
      <c r="AT230" s="105">
        <f>'[2]Pogo Sticks'!$C230</f>
        <v>0</v>
      </c>
      <c r="AU230" s="105">
        <f>'[1]Custom Objects'!$C230</f>
        <v>0</v>
      </c>
      <c r="AV230" s="105"/>
      <c r="AW230" s="105">
        <f>'[3]Items (MC)'!A230</f>
        <v>0</v>
      </c>
      <c r="AX230" s="105">
        <f>'[3]Blocks (MC)'!A230</f>
        <v>0</v>
      </c>
    </row>
    <row r="231" spans="3:50" x14ac:dyDescent="0.2">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Items'!C233</f>
        <v>0</v>
      </c>
      <c r="AF231" s="105">
        <f>[2]Masks!C231</f>
        <v>0</v>
      </c>
      <c r="AG231" s="105">
        <f>[2]Wafers!H232</f>
        <v>0</v>
      </c>
      <c r="AH231" s="105"/>
      <c r="AI231" s="105"/>
      <c r="AJ231" s="105"/>
      <c r="AK231" s="105"/>
      <c r="AL231" s="105"/>
      <c r="AM231" s="105"/>
      <c r="AN231" s="105"/>
      <c r="AO231" s="105"/>
      <c r="AP231" s="105"/>
      <c r="AQ231" s="105"/>
      <c r="AR231" s="105">
        <f>Inventories!$D231</f>
        <v>0</v>
      </c>
      <c r="AS231" s="105">
        <f>'[2]Gripped Tools'!C231</f>
        <v>0</v>
      </c>
      <c r="AT231" s="105">
        <f>'[2]Pogo Sticks'!$C231</f>
        <v>0</v>
      </c>
      <c r="AU231" s="105">
        <f>'[1]Custom Objects'!$C231</f>
        <v>0</v>
      </c>
      <c r="AV231" s="105"/>
      <c r="AW231" s="105">
        <f>'[3]Items (MC)'!A231</f>
        <v>0</v>
      </c>
      <c r="AX231" s="105">
        <f>'[3]Blocks (MC)'!A231</f>
        <v>0</v>
      </c>
    </row>
    <row r="232" spans="3:50" x14ac:dyDescent="0.2">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Items'!C234</f>
        <v>0</v>
      </c>
      <c r="AF232" s="105">
        <f>[2]Masks!C232</f>
        <v>0</v>
      </c>
      <c r="AG232" s="105">
        <f>[2]Wafers!H233</f>
        <v>0</v>
      </c>
      <c r="AH232" s="105"/>
      <c r="AI232" s="105"/>
      <c r="AJ232" s="105"/>
      <c r="AK232" s="105"/>
      <c r="AL232" s="105"/>
      <c r="AM232" s="105"/>
      <c r="AN232" s="105"/>
      <c r="AO232" s="105"/>
      <c r="AP232" s="105"/>
      <c r="AQ232" s="105"/>
      <c r="AR232" s="105">
        <f>Inventories!$D232</f>
        <v>0</v>
      </c>
      <c r="AS232" s="105">
        <f>'[2]Gripped Tools'!C232</f>
        <v>0</v>
      </c>
      <c r="AT232" s="105">
        <f>'[2]Pogo Sticks'!$C232</f>
        <v>0</v>
      </c>
      <c r="AU232" s="105">
        <f>'[1]Custom Objects'!$C232</f>
        <v>0</v>
      </c>
      <c r="AV232" s="105"/>
      <c r="AW232" s="105">
        <f>'[3]Items (MC)'!A232</f>
        <v>0</v>
      </c>
      <c r="AX232" s="105">
        <f>'[3]Blocks (MC)'!A232</f>
        <v>0</v>
      </c>
    </row>
    <row r="233" spans="3:50" x14ac:dyDescent="0.2">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Items'!C235</f>
        <v>0</v>
      </c>
      <c r="AF233" s="105">
        <f>[2]Masks!C233</f>
        <v>0</v>
      </c>
      <c r="AG233" s="105">
        <f>[2]Wafers!H234</f>
        <v>0</v>
      </c>
      <c r="AH233" s="105"/>
      <c r="AI233" s="105"/>
      <c r="AJ233" s="105"/>
      <c r="AK233" s="105"/>
      <c r="AL233" s="105"/>
      <c r="AM233" s="105"/>
      <c r="AN233" s="105"/>
      <c r="AO233" s="105"/>
      <c r="AP233" s="105"/>
      <c r="AQ233" s="105"/>
      <c r="AR233" s="105">
        <f>Inventories!$D233</f>
        <v>0</v>
      </c>
      <c r="AS233" s="105">
        <f>'[2]Gripped Tools'!C233</f>
        <v>0</v>
      </c>
      <c r="AT233" s="105">
        <f>'[2]Pogo Sticks'!$C233</f>
        <v>0</v>
      </c>
      <c r="AU233" s="105">
        <f>'[1]Custom Objects'!$C233</f>
        <v>0</v>
      </c>
      <c r="AV233" s="105"/>
      <c r="AW233" s="105">
        <f>'[3]Items (MC)'!A233</f>
        <v>0</v>
      </c>
      <c r="AX233" s="105">
        <f>'[3]Blocks (MC)'!A233</f>
        <v>0</v>
      </c>
    </row>
    <row r="234" spans="3:50" x14ac:dyDescent="0.2">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Items'!C236</f>
        <v>0</v>
      </c>
      <c r="AF234" s="105">
        <f>[2]Masks!C234</f>
        <v>0</v>
      </c>
      <c r="AG234" s="105">
        <f>[2]Wafers!H235</f>
        <v>0</v>
      </c>
      <c r="AH234" s="105"/>
      <c r="AI234" s="105"/>
      <c r="AJ234" s="105"/>
      <c r="AK234" s="105"/>
      <c r="AL234" s="105"/>
      <c r="AM234" s="105"/>
      <c r="AN234" s="105"/>
      <c r="AO234" s="105"/>
      <c r="AP234" s="105"/>
      <c r="AQ234" s="105"/>
      <c r="AR234" s="105">
        <f>Inventories!$D234</f>
        <v>0</v>
      </c>
      <c r="AS234" s="105">
        <f>'[2]Gripped Tools'!C234</f>
        <v>0</v>
      </c>
      <c r="AT234" s="105">
        <f>'[2]Pogo Sticks'!$C234</f>
        <v>0</v>
      </c>
      <c r="AU234" s="105">
        <f>'[1]Custom Objects'!$C234</f>
        <v>0</v>
      </c>
      <c r="AV234" s="105"/>
      <c r="AW234" s="105">
        <f>'[3]Items (MC)'!A234</f>
        <v>0</v>
      </c>
      <c r="AX234" s="105">
        <f>'[3]Blocks (MC)'!A234</f>
        <v>0</v>
      </c>
    </row>
    <row r="235" spans="3:50" x14ac:dyDescent="0.2">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Items'!C237</f>
        <v>0</v>
      </c>
      <c r="AF235" s="105">
        <f>[2]Masks!C235</f>
        <v>0</v>
      </c>
      <c r="AG235" s="105">
        <f>[2]Wafers!H236</f>
        <v>0</v>
      </c>
      <c r="AH235" s="105"/>
      <c r="AI235" s="105"/>
      <c r="AJ235" s="105"/>
      <c r="AK235" s="105"/>
      <c r="AL235" s="105"/>
      <c r="AM235" s="105"/>
      <c r="AN235" s="105"/>
      <c r="AO235" s="105"/>
      <c r="AP235" s="105"/>
      <c r="AQ235" s="105"/>
      <c r="AR235" s="105">
        <f>Inventories!$D235</f>
        <v>0</v>
      </c>
      <c r="AS235" s="105">
        <f>'[2]Gripped Tools'!C235</f>
        <v>0</v>
      </c>
      <c r="AT235" s="105">
        <f>'[2]Pogo Sticks'!$C235</f>
        <v>0</v>
      </c>
      <c r="AU235" s="105">
        <f>'[1]Custom Objects'!$C235</f>
        <v>0</v>
      </c>
      <c r="AV235" s="105"/>
      <c r="AW235" s="105">
        <f>'[3]Items (MC)'!A235</f>
        <v>0</v>
      </c>
      <c r="AX235" s="105">
        <f>'[3]Blocks (MC)'!A235</f>
        <v>0</v>
      </c>
    </row>
    <row r="236" spans="3:50" x14ac:dyDescent="0.2">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Items'!C238</f>
        <v>0</v>
      </c>
      <c r="AF236" s="105">
        <f>[2]Masks!C236</f>
        <v>0</v>
      </c>
      <c r="AG236" s="105">
        <f>[2]Wafers!H237</f>
        <v>0</v>
      </c>
      <c r="AH236" s="105"/>
      <c r="AI236" s="105"/>
      <c r="AJ236" s="105"/>
      <c r="AK236" s="105"/>
      <c r="AL236" s="105"/>
      <c r="AM236" s="105"/>
      <c r="AN236" s="105"/>
      <c r="AO236" s="105"/>
      <c r="AP236" s="105"/>
      <c r="AQ236" s="105"/>
      <c r="AR236" s="105">
        <f>Inventories!$D236</f>
        <v>0</v>
      </c>
      <c r="AS236" s="105">
        <f>'[2]Gripped Tools'!C236</f>
        <v>0</v>
      </c>
      <c r="AT236" s="105">
        <f>'[2]Pogo Sticks'!$C236</f>
        <v>0</v>
      </c>
      <c r="AU236" s="105">
        <f>'[1]Custom Objects'!$C236</f>
        <v>0</v>
      </c>
      <c r="AV236" s="105"/>
      <c r="AW236" s="105">
        <f>'[3]Items (MC)'!A236</f>
        <v>0</v>
      </c>
      <c r="AX236" s="105">
        <f>'[3]Blocks (MC)'!A236</f>
        <v>0</v>
      </c>
    </row>
    <row r="237" spans="3:50" x14ac:dyDescent="0.2">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Items'!C239</f>
        <v>0</v>
      </c>
      <c r="AF237" s="105">
        <f>[2]Masks!C237</f>
        <v>0</v>
      </c>
      <c r="AG237" s="105">
        <f>[2]Wafers!H238</f>
        <v>0</v>
      </c>
      <c r="AH237" s="105"/>
      <c r="AI237" s="105"/>
      <c r="AJ237" s="105"/>
      <c r="AK237" s="105"/>
      <c r="AL237" s="105"/>
      <c r="AM237" s="105"/>
      <c r="AN237" s="105"/>
      <c r="AO237" s="105"/>
      <c r="AP237" s="105"/>
      <c r="AQ237" s="105"/>
      <c r="AR237" s="105">
        <f>Inventories!$D237</f>
        <v>0</v>
      </c>
      <c r="AS237" s="105">
        <f>'[2]Gripped Tools'!C237</f>
        <v>0</v>
      </c>
      <c r="AT237" s="105">
        <f>'[2]Pogo Sticks'!$C237</f>
        <v>0</v>
      </c>
      <c r="AU237" s="105">
        <f>'[1]Custom Objects'!$C237</f>
        <v>0</v>
      </c>
      <c r="AV237" s="105"/>
      <c r="AW237" s="105">
        <f>'[3]Items (MC)'!A237</f>
        <v>0</v>
      </c>
      <c r="AX237" s="105">
        <f>'[3]Blocks (MC)'!A237</f>
        <v>0</v>
      </c>
    </row>
    <row r="238" spans="3:50" x14ac:dyDescent="0.2">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Items'!C240</f>
        <v>0</v>
      </c>
      <c r="AF238" s="105">
        <f>[2]Masks!C238</f>
        <v>0</v>
      </c>
      <c r="AG238" s="105">
        <f>[2]Wafers!H239</f>
        <v>0</v>
      </c>
      <c r="AH238" s="105"/>
      <c r="AI238" s="105"/>
      <c r="AJ238" s="105"/>
      <c r="AK238" s="105"/>
      <c r="AL238" s="105"/>
      <c r="AM238" s="105"/>
      <c r="AN238" s="105"/>
      <c r="AO238" s="105"/>
      <c r="AP238" s="105"/>
      <c r="AQ238" s="105"/>
      <c r="AR238" s="105">
        <f>Inventories!$D238</f>
        <v>0</v>
      </c>
      <c r="AS238" s="105">
        <f>'[2]Gripped Tools'!C238</f>
        <v>0</v>
      </c>
      <c r="AT238" s="105">
        <f>'[2]Pogo Sticks'!$C238</f>
        <v>0</v>
      </c>
      <c r="AU238" s="105">
        <f>'[1]Custom Objects'!$C238</f>
        <v>0</v>
      </c>
      <c r="AV238" s="105"/>
      <c r="AW238" s="105">
        <f>'[3]Items (MC)'!A238</f>
        <v>0</v>
      </c>
      <c r="AX238" s="105">
        <f>'[3]Blocks (MC)'!A238</f>
        <v>0</v>
      </c>
    </row>
    <row r="239" spans="3:50" x14ac:dyDescent="0.2">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Items'!C241</f>
        <v>0</v>
      </c>
      <c r="AF239" s="105">
        <f>[2]Masks!C239</f>
        <v>0</v>
      </c>
      <c r="AG239" s="105">
        <f>[2]Wafers!H240</f>
        <v>0</v>
      </c>
      <c r="AH239" s="105"/>
      <c r="AI239" s="105"/>
      <c r="AJ239" s="105"/>
      <c r="AK239" s="105"/>
      <c r="AL239" s="105"/>
      <c r="AM239" s="105"/>
      <c r="AN239" s="105"/>
      <c r="AO239" s="105"/>
      <c r="AP239" s="105"/>
      <c r="AQ239" s="105"/>
      <c r="AR239" s="105">
        <f>Inventories!$D239</f>
        <v>0</v>
      </c>
      <c r="AS239" s="105">
        <f>'[2]Gripped Tools'!C239</f>
        <v>0</v>
      </c>
      <c r="AT239" s="105">
        <f>'[2]Pogo Sticks'!$C239</f>
        <v>0</v>
      </c>
      <c r="AU239" s="105">
        <f>'[1]Custom Objects'!$C239</f>
        <v>0</v>
      </c>
      <c r="AV239" s="105"/>
      <c r="AW239" s="105">
        <f>'[3]Items (MC)'!A239</f>
        <v>0</v>
      </c>
      <c r="AX239" s="105">
        <f>'[3]Blocks (MC)'!A239</f>
        <v>0</v>
      </c>
    </row>
    <row r="240" spans="3:50" x14ac:dyDescent="0.2">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Items'!C242</f>
        <v>0</v>
      </c>
      <c r="AF240" s="105">
        <f>[2]Masks!C240</f>
        <v>0</v>
      </c>
      <c r="AG240" s="105">
        <f>[2]Wafers!H241</f>
        <v>0</v>
      </c>
      <c r="AH240" s="105"/>
      <c r="AI240" s="105"/>
      <c r="AJ240" s="105"/>
      <c r="AK240" s="105"/>
      <c r="AL240" s="105"/>
      <c r="AM240" s="105"/>
      <c r="AN240" s="105"/>
      <c r="AO240" s="105"/>
      <c r="AP240" s="105"/>
      <c r="AQ240" s="105"/>
      <c r="AR240" s="105">
        <f>Inventories!$D240</f>
        <v>0</v>
      </c>
      <c r="AS240" s="105">
        <f>'[2]Gripped Tools'!C240</f>
        <v>0</v>
      </c>
      <c r="AT240" s="105">
        <f>'[2]Pogo Sticks'!$C240</f>
        <v>0</v>
      </c>
      <c r="AU240" s="105">
        <f>'[1]Custom Objects'!$C240</f>
        <v>0</v>
      </c>
      <c r="AV240" s="105"/>
      <c r="AW240" s="105">
        <f>'[3]Items (MC)'!A240</f>
        <v>0</v>
      </c>
      <c r="AX240" s="105">
        <f>'[3]Blocks (MC)'!A240</f>
        <v>0</v>
      </c>
    </row>
    <row r="241" spans="3:50" x14ac:dyDescent="0.2">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Items'!C243</f>
        <v>0</v>
      </c>
      <c r="AF241" s="105">
        <f>[2]Masks!C241</f>
        <v>0</v>
      </c>
      <c r="AG241" s="105">
        <f>[2]Wafers!H242</f>
        <v>0</v>
      </c>
      <c r="AH241" s="105"/>
      <c r="AI241" s="105"/>
      <c r="AJ241" s="105"/>
      <c r="AK241" s="105"/>
      <c r="AL241" s="105"/>
      <c r="AM241" s="105"/>
      <c r="AN241" s="105"/>
      <c r="AO241" s="105"/>
      <c r="AP241" s="105"/>
      <c r="AQ241" s="105"/>
      <c r="AR241" s="105">
        <f>Inventories!$D241</f>
        <v>0</v>
      </c>
      <c r="AS241" s="105">
        <f>'[2]Gripped Tools'!C241</f>
        <v>0</v>
      </c>
      <c r="AT241" s="105">
        <f>'[2]Pogo Sticks'!$C241</f>
        <v>0</v>
      </c>
      <c r="AU241" s="105">
        <f>'[1]Custom Objects'!$C241</f>
        <v>0</v>
      </c>
      <c r="AV241" s="105"/>
      <c r="AW241" s="105">
        <f>'[3]Items (MC)'!A241</f>
        <v>0</v>
      </c>
      <c r="AX241" s="105">
        <f>'[3]Blocks (MC)'!A241</f>
        <v>0</v>
      </c>
    </row>
    <row r="242" spans="3:50" x14ac:dyDescent="0.2">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Items'!C244</f>
        <v>0</v>
      </c>
      <c r="AF242" s="105">
        <f>[2]Masks!C242</f>
        <v>0</v>
      </c>
      <c r="AG242" s="105">
        <f>[2]Wafers!H243</f>
        <v>0</v>
      </c>
      <c r="AH242" s="105"/>
      <c r="AI242" s="105"/>
      <c r="AJ242" s="105"/>
      <c r="AK242" s="105"/>
      <c r="AL242" s="105"/>
      <c r="AM242" s="105"/>
      <c r="AN242" s="105"/>
      <c r="AO242" s="105"/>
      <c r="AP242" s="105"/>
      <c r="AQ242" s="105"/>
      <c r="AR242" s="105">
        <f>Inventories!$D242</f>
        <v>0</v>
      </c>
      <c r="AS242" s="105">
        <f>'[2]Gripped Tools'!C242</f>
        <v>0</v>
      </c>
      <c r="AT242" s="105">
        <f>'[2]Pogo Sticks'!$C242</f>
        <v>0</v>
      </c>
      <c r="AU242" s="105">
        <f>'[1]Custom Objects'!$C242</f>
        <v>0</v>
      </c>
      <c r="AV242" s="105"/>
      <c r="AW242" s="105">
        <f>'[3]Items (MC)'!A242</f>
        <v>0</v>
      </c>
      <c r="AX242" s="105">
        <f>'[3]Blocks (MC)'!A242</f>
        <v>0</v>
      </c>
    </row>
    <row r="243" spans="3:50" x14ac:dyDescent="0.2">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Items'!C245</f>
        <v>0</v>
      </c>
      <c r="AF243" s="105">
        <f>[2]Masks!C243</f>
        <v>0</v>
      </c>
      <c r="AG243" s="105">
        <f>[2]Wafers!H244</f>
        <v>0</v>
      </c>
      <c r="AH243" s="105"/>
      <c r="AI243" s="105"/>
      <c r="AJ243" s="105"/>
      <c r="AK243" s="105"/>
      <c r="AL243" s="105"/>
      <c r="AM243" s="105"/>
      <c r="AN243" s="105"/>
      <c r="AO243" s="105"/>
      <c r="AP243" s="105"/>
      <c r="AQ243" s="105"/>
      <c r="AR243" s="105">
        <f>Inventories!$D243</f>
        <v>0</v>
      </c>
      <c r="AS243" s="105">
        <f>'[2]Gripped Tools'!C243</f>
        <v>0</v>
      </c>
      <c r="AT243" s="105">
        <f>'[2]Pogo Sticks'!$C243</f>
        <v>0</v>
      </c>
      <c r="AU243" s="105">
        <f>'[1]Custom Objects'!$C243</f>
        <v>0</v>
      </c>
      <c r="AV243" s="105"/>
      <c r="AW243" s="105">
        <f>'[3]Items (MC)'!A243</f>
        <v>0</v>
      </c>
      <c r="AX243" s="105">
        <f>'[3]Blocks (MC)'!A243</f>
        <v>0</v>
      </c>
    </row>
    <row r="244" spans="3:50" x14ac:dyDescent="0.2">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Items'!C246</f>
        <v>0</v>
      </c>
      <c r="AF244" s="105">
        <f>[2]Masks!C244</f>
        <v>0</v>
      </c>
      <c r="AG244" s="105">
        <f>[2]Wafers!H245</f>
        <v>0</v>
      </c>
      <c r="AH244" s="105"/>
      <c r="AI244" s="105"/>
      <c r="AJ244" s="105"/>
      <c r="AK244" s="105"/>
      <c r="AL244" s="105"/>
      <c r="AM244" s="105"/>
      <c r="AN244" s="105"/>
      <c r="AO244" s="105"/>
      <c r="AP244" s="105"/>
      <c r="AQ244" s="105"/>
      <c r="AR244" s="105">
        <f>Inventories!$D244</f>
        <v>0</v>
      </c>
      <c r="AS244" s="105">
        <f>'[2]Gripped Tools'!C244</f>
        <v>0</v>
      </c>
      <c r="AT244" s="105">
        <f>'[2]Pogo Sticks'!$C244</f>
        <v>0</v>
      </c>
      <c r="AU244" s="105">
        <f>'[1]Custom Objects'!$C244</f>
        <v>0</v>
      </c>
      <c r="AV244" s="105"/>
      <c r="AW244" s="105">
        <f>'[3]Items (MC)'!A244</f>
        <v>0</v>
      </c>
      <c r="AX244" s="105">
        <f>'[3]Blocks (MC)'!A244</f>
        <v>0</v>
      </c>
    </row>
    <row r="245" spans="3:50" x14ac:dyDescent="0.2">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Items'!C247</f>
        <v>0</v>
      </c>
      <c r="AF245" s="105">
        <f>[2]Masks!C245</f>
        <v>0</v>
      </c>
      <c r="AG245" s="105">
        <f>[2]Wafers!H246</f>
        <v>0</v>
      </c>
      <c r="AH245" s="105"/>
      <c r="AI245" s="105"/>
      <c r="AJ245" s="105"/>
      <c r="AK245" s="105"/>
      <c r="AL245" s="105"/>
      <c r="AM245" s="105"/>
      <c r="AN245" s="105"/>
      <c r="AO245" s="105"/>
      <c r="AP245" s="105"/>
      <c r="AQ245" s="105"/>
      <c r="AR245" s="105">
        <f>Inventories!$D245</f>
        <v>0</v>
      </c>
      <c r="AS245" s="105">
        <f>'[2]Gripped Tools'!C245</f>
        <v>0</v>
      </c>
      <c r="AT245" s="105">
        <f>'[2]Pogo Sticks'!$C245</f>
        <v>0</v>
      </c>
      <c r="AU245" s="105">
        <f>'[1]Custom Objects'!$C245</f>
        <v>0</v>
      </c>
      <c r="AV245" s="105"/>
      <c r="AW245" s="105">
        <f>'[3]Items (MC)'!A245</f>
        <v>0</v>
      </c>
      <c r="AX245" s="105">
        <f>'[3]Blocks (MC)'!A245</f>
        <v>0</v>
      </c>
    </row>
    <row r="246" spans="3:50" x14ac:dyDescent="0.2">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Items'!C248</f>
        <v>0</v>
      </c>
      <c r="AF246" s="105">
        <f>[2]Masks!C246</f>
        <v>0</v>
      </c>
      <c r="AG246" s="105">
        <f>[2]Wafers!H247</f>
        <v>0</v>
      </c>
      <c r="AH246" s="105"/>
      <c r="AI246" s="105"/>
      <c r="AJ246" s="105"/>
      <c r="AK246" s="105"/>
      <c r="AL246" s="105"/>
      <c r="AM246" s="105"/>
      <c r="AN246" s="105"/>
      <c r="AO246" s="105"/>
      <c r="AP246" s="105"/>
      <c r="AQ246" s="105"/>
      <c r="AR246" s="105">
        <f>Inventories!$D246</f>
        <v>0</v>
      </c>
      <c r="AS246" s="105">
        <f>'[2]Gripped Tools'!C246</f>
        <v>0</v>
      </c>
      <c r="AT246" s="105">
        <f>'[2]Pogo Sticks'!$C246</f>
        <v>0</v>
      </c>
      <c r="AU246" s="105">
        <f>'[1]Custom Objects'!$C246</f>
        <v>0</v>
      </c>
      <c r="AV246" s="105"/>
      <c r="AW246" s="105">
        <f>'[3]Items (MC)'!A246</f>
        <v>0</v>
      </c>
      <c r="AX246" s="105">
        <f>'[3]Blocks (MC)'!A246</f>
        <v>0</v>
      </c>
    </row>
    <row r="247" spans="3:50" x14ac:dyDescent="0.2">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Items'!C249</f>
        <v>0</v>
      </c>
      <c r="AF247" s="105">
        <f>[2]Masks!C247</f>
        <v>0</v>
      </c>
      <c r="AG247" s="105">
        <f>[2]Wafers!H248</f>
        <v>0</v>
      </c>
      <c r="AH247" s="105"/>
      <c r="AI247" s="105"/>
      <c r="AJ247" s="105"/>
      <c r="AK247" s="105"/>
      <c r="AL247" s="105"/>
      <c r="AM247" s="105"/>
      <c r="AN247" s="105"/>
      <c r="AO247" s="105"/>
      <c r="AP247" s="105"/>
      <c r="AQ247" s="105"/>
      <c r="AR247" s="105">
        <f>Inventories!$D247</f>
        <v>0</v>
      </c>
      <c r="AS247" s="105">
        <f>'[2]Gripped Tools'!C247</f>
        <v>0</v>
      </c>
      <c r="AT247" s="105">
        <f>'[2]Pogo Sticks'!$C247</f>
        <v>0</v>
      </c>
      <c r="AU247" s="105">
        <f>'[1]Custom Objects'!$C247</f>
        <v>0</v>
      </c>
      <c r="AV247" s="105"/>
      <c r="AW247" s="105">
        <f>'[3]Items (MC)'!A247</f>
        <v>0</v>
      </c>
      <c r="AX247" s="105">
        <f>'[3]Blocks (MC)'!A247</f>
        <v>0</v>
      </c>
    </row>
    <row r="248" spans="3:50" x14ac:dyDescent="0.2">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Items'!C250</f>
        <v>0</v>
      </c>
      <c r="AF248" s="105">
        <f>[2]Masks!C248</f>
        <v>0</v>
      </c>
      <c r="AG248" s="105">
        <f>[2]Wafers!H249</f>
        <v>0</v>
      </c>
      <c r="AH248" s="105"/>
      <c r="AI248" s="105"/>
      <c r="AJ248" s="105"/>
      <c r="AK248" s="105"/>
      <c r="AL248" s="105"/>
      <c r="AM248" s="105"/>
      <c r="AN248" s="105"/>
      <c r="AO248" s="105"/>
      <c r="AP248" s="105"/>
      <c r="AQ248" s="105"/>
      <c r="AR248" s="105">
        <f>Inventories!$D248</f>
        <v>0</v>
      </c>
      <c r="AS248" s="105">
        <f>'[2]Gripped Tools'!C248</f>
        <v>0</v>
      </c>
      <c r="AT248" s="105">
        <f>'[2]Pogo Sticks'!$C248</f>
        <v>0</v>
      </c>
      <c r="AU248" s="105">
        <f>'[1]Custom Objects'!$C248</f>
        <v>0</v>
      </c>
      <c r="AV248" s="105"/>
      <c r="AW248" s="105">
        <f>'[3]Items (MC)'!A248</f>
        <v>0</v>
      </c>
      <c r="AX248" s="105">
        <f>'[3]Blocks (MC)'!A248</f>
        <v>0</v>
      </c>
    </row>
    <row r="249" spans="3:50" x14ac:dyDescent="0.2">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Items'!C251</f>
        <v>0</v>
      </c>
      <c r="AF249" s="105">
        <f>[2]Masks!C249</f>
        <v>0</v>
      </c>
      <c r="AG249" s="105">
        <f>[2]Wafers!H250</f>
        <v>0</v>
      </c>
      <c r="AH249" s="105"/>
      <c r="AI249" s="105"/>
      <c r="AJ249" s="105"/>
      <c r="AK249" s="105"/>
      <c r="AL249" s="105"/>
      <c r="AM249" s="105"/>
      <c r="AN249" s="105"/>
      <c r="AO249" s="105"/>
      <c r="AP249" s="105"/>
      <c r="AQ249" s="105"/>
      <c r="AR249" s="105">
        <f>Inventories!$D249</f>
        <v>0</v>
      </c>
      <c r="AS249" s="105">
        <f>'[2]Gripped Tools'!C249</f>
        <v>0</v>
      </c>
      <c r="AT249" s="105">
        <f>'[2]Pogo Sticks'!$C249</f>
        <v>0</v>
      </c>
      <c r="AU249" s="105">
        <f>'[1]Custom Objects'!$C249</f>
        <v>0</v>
      </c>
      <c r="AV249" s="105"/>
      <c r="AW249" s="105">
        <f>'[3]Items (MC)'!A249</f>
        <v>0</v>
      </c>
      <c r="AX249" s="105">
        <f>'[3]Blocks (MC)'!A249</f>
        <v>0</v>
      </c>
    </row>
    <row r="250" spans="3:50" x14ac:dyDescent="0.2">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Items'!C252</f>
        <v>0</v>
      </c>
      <c r="AF250" s="105">
        <f>[2]Masks!C250</f>
        <v>0</v>
      </c>
      <c r="AG250" s="105">
        <f>[2]Wafers!H251</f>
        <v>0</v>
      </c>
      <c r="AH250" s="105"/>
      <c r="AI250" s="105"/>
      <c r="AJ250" s="105"/>
      <c r="AK250" s="105"/>
      <c r="AL250" s="105"/>
      <c r="AM250" s="105"/>
      <c r="AN250" s="105"/>
      <c r="AO250" s="105"/>
      <c r="AP250" s="105"/>
      <c r="AQ250" s="105"/>
      <c r="AR250" s="105">
        <f>Inventories!$D250</f>
        <v>0</v>
      </c>
      <c r="AS250" s="105">
        <f>'[2]Gripped Tools'!C250</f>
        <v>0</v>
      </c>
      <c r="AT250" s="105">
        <f>'[2]Pogo Sticks'!$C250</f>
        <v>0</v>
      </c>
      <c r="AU250" s="105">
        <f>'[1]Custom Objects'!$C250</f>
        <v>0</v>
      </c>
      <c r="AV250" s="105"/>
      <c r="AW250" s="105">
        <f>'[3]Items (MC)'!A250</f>
        <v>0</v>
      </c>
      <c r="AX250" s="105">
        <f>'[3]Blocks (MC)'!A250</f>
        <v>0</v>
      </c>
    </row>
    <row r="251" spans="3:50" x14ac:dyDescent="0.2">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Items'!C253</f>
        <v>0</v>
      </c>
      <c r="AF251" s="105">
        <f>[2]Masks!C251</f>
        <v>0</v>
      </c>
      <c r="AG251" s="105">
        <f>[2]Wafers!H252</f>
        <v>0</v>
      </c>
      <c r="AH251" s="105"/>
      <c r="AI251" s="105"/>
      <c r="AJ251" s="105"/>
      <c r="AK251" s="105"/>
      <c r="AL251" s="105"/>
      <c r="AM251" s="105"/>
      <c r="AN251" s="105"/>
      <c r="AO251" s="105"/>
      <c r="AP251" s="105"/>
      <c r="AQ251" s="105"/>
      <c r="AR251" s="105">
        <f>Inventories!$D251</f>
        <v>0</v>
      </c>
      <c r="AS251" s="105">
        <f>'[2]Gripped Tools'!C251</f>
        <v>0</v>
      </c>
      <c r="AT251" s="105">
        <f>'[2]Pogo Sticks'!$C251</f>
        <v>0</v>
      </c>
      <c r="AU251" s="105">
        <f>'[1]Custom Objects'!$C251</f>
        <v>0</v>
      </c>
      <c r="AV251" s="105"/>
      <c r="AW251" s="105">
        <f>'[3]Items (MC)'!A251</f>
        <v>0</v>
      </c>
      <c r="AX251" s="105">
        <f>'[3]Blocks (MC)'!A251</f>
        <v>0</v>
      </c>
    </row>
    <row r="252" spans="3:50" x14ac:dyDescent="0.2">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Items'!C254</f>
        <v>0</v>
      </c>
      <c r="AF252" s="105">
        <f>[2]Masks!C252</f>
        <v>0</v>
      </c>
      <c r="AG252" s="105">
        <f>[2]Wafers!H253</f>
        <v>0</v>
      </c>
      <c r="AH252" s="105"/>
      <c r="AI252" s="105"/>
      <c r="AJ252" s="105"/>
      <c r="AK252" s="105"/>
      <c r="AL252" s="105"/>
      <c r="AM252" s="105"/>
      <c r="AN252" s="105"/>
      <c r="AO252" s="105"/>
      <c r="AP252" s="105"/>
      <c r="AQ252" s="105"/>
      <c r="AR252" s="105">
        <f>Inventories!$D252</f>
        <v>0</v>
      </c>
      <c r="AS252" s="105">
        <f>'[2]Gripped Tools'!C252</f>
        <v>0</v>
      </c>
      <c r="AT252" s="105">
        <f>'[2]Pogo Sticks'!$C252</f>
        <v>0</v>
      </c>
      <c r="AU252" s="105">
        <f>'[1]Custom Objects'!$C252</f>
        <v>0</v>
      </c>
      <c r="AV252" s="105"/>
      <c r="AW252" s="105">
        <f>'[3]Items (MC)'!A252</f>
        <v>0</v>
      </c>
      <c r="AX252" s="105">
        <f>'[3]Blocks (MC)'!A252</f>
        <v>0</v>
      </c>
    </row>
    <row r="253" spans="3:50" x14ac:dyDescent="0.2">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Items'!C255</f>
        <v>0</v>
      </c>
      <c r="AF253" s="105">
        <f>[2]Masks!C253</f>
        <v>0</v>
      </c>
      <c r="AG253" s="105">
        <f>[2]Wafers!H254</f>
        <v>0</v>
      </c>
      <c r="AH253" s="105"/>
      <c r="AI253" s="105"/>
      <c r="AJ253" s="105"/>
      <c r="AK253" s="105"/>
      <c r="AL253" s="105"/>
      <c r="AM253" s="105"/>
      <c r="AN253" s="105"/>
      <c r="AO253" s="105"/>
      <c r="AP253" s="105"/>
      <c r="AQ253" s="105"/>
      <c r="AR253" s="105">
        <f>Inventories!$D253</f>
        <v>0</v>
      </c>
      <c r="AS253" s="105">
        <f>'[2]Gripped Tools'!C253</f>
        <v>0</v>
      </c>
      <c r="AT253" s="105">
        <f>'[2]Pogo Sticks'!$C253</f>
        <v>0</v>
      </c>
      <c r="AU253" s="105">
        <f>'[1]Custom Objects'!$C253</f>
        <v>0</v>
      </c>
      <c r="AV253" s="105"/>
      <c r="AW253" s="105">
        <f>'[3]Items (MC)'!A253</f>
        <v>0</v>
      </c>
      <c r="AX253" s="105">
        <f>'[3]Blocks (MC)'!A253</f>
        <v>0</v>
      </c>
    </row>
    <row r="254" spans="3:50" x14ac:dyDescent="0.2">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Items'!C256</f>
        <v>0</v>
      </c>
      <c r="AF254" s="105">
        <f>[2]Masks!C254</f>
        <v>0</v>
      </c>
      <c r="AG254" s="105">
        <f>[2]Wafers!H255</f>
        <v>0</v>
      </c>
      <c r="AH254" s="105"/>
      <c r="AI254" s="105"/>
      <c r="AJ254" s="105"/>
      <c r="AK254" s="105"/>
      <c r="AL254" s="105"/>
      <c r="AM254" s="105"/>
      <c r="AN254" s="105"/>
      <c r="AO254" s="105"/>
      <c r="AP254" s="105"/>
      <c r="AQ254" s="105"/>
      <c r="AR254" s="105">
        <f>Inventories!$D254</f>
        <v>0</v>
      </c>
      <c r="AS254" s="105">
        <f>'[2]Gripped Tools'!C254</f>
        <v>0</v>
      </c>
      <c r="AT254" s="105">
        <f>'[2]Pogo Sticks'!$C254</f>
        <v>0</v>
      </c>
      <c r="AU254" s="105">
        <f>'[1]Custom Objects'!$C254</f>
        <v>0</v>
      </c>
      <c r="AV254" s="105"/>
      <c r="AW254" s="105">
        <f>'[3]Items (MC)'!A254</f>
        <v>0</v>
      </c>
      <c r="AX254" s="105">
        <f>'[3]Blocks (MC)'!A254</f>
        <v>0</v>
      </c>
    </row>
    <row r="255" spans="3:50" x14ac:dyDescent="0.2">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Items'!C257</f>
        <v>0</v>
      </c>
      <c r="AF255" s="105">
        <f>[2]Masks!C255</f>
        <v>0</v>
      </c>
      <c r="AG255" s="105">
        <f>[2]Wafers!H256</f>
        <v>0</v>
      </c>
      <c r="AH255" s="105"/>
      <c r="AI255" s="105"/>
      <c r="AJ255" s="105"/>
      <c r="AK255" s="105"/>
      <c r="AL255" s="105"/>
      <c r="AM255" s="105"/>
      <c r="AN255" s="105"/>
      <c r="AO255" s="105"/>
      <c r="AP255" s="105"/>
      <c r="AQ255" s="105"/>
      <c r="AR255" s="105">
        <f>Inventories!$D255</f>
        <v>0</v>
      </c>
      <c r="AS255" s="105">
        <f>'[2]Gripped Tools'!C255</f>
        <v>0</v>
      </c>
      <c r="AT255" s="105">
        <f>'[2]Pogo Sticks'!$C255</f>
        <v>0</v>
      </c>
      <c r="AU255" s="105">
        <f>'[1]Custom Objects'!$C255</f>
        <v>0</v>
      </c>
      <c r="AV255" s="105"/>
      <c r="AW255" s="105">
        <f>'[3]Items (MC)'!A255</f>
        <v>0</v>
      </c>
      <c r="AX255" s="105">
        <f>'[3]Blocks (MC)'!A255</f>
        <v>0</v>
      </c>
    </row>
    <row r="256" spans="3:50" x14ac:dyDescent="0.2">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Items'!C258</f>
        <v>0</v>
      </c>
      <c r="AF256" s="105">
        <f>[2]Masks!C256</f>
        <v>0</v>
      </c>
      <c r="AG256" s="105">
        <f>[2]Wafers!H257</f>
        <v>0</v>
      </c>
      <c r="AH256" s="105"/>
      <c r="AI256" s="105"/>
      <c r="AJ256" s="105"/>
      <c r="AK256" s="105"/>
      <c r="AL256" s="105"/>
      <c r="AM256" s="105"/>
      <c r="AN256" s="105"/>
      <c r="AO256" s="105"/>
      <c r="AP256" s="105"/>
      <c r="AQ256" s="105"/>
      <c r="AR256" s="105">
        <f>Inventories!$D256</f>
        <v>0</v>
      </c>
      <c r="AS256" s="105">
        <f>'[2]Gripped Tools'!C256</f>
        <v>0</v>
      </c>
      <c r="AT256" s="105">
        <f>'[2]Pogo Sticks'!$C256</f>
        <v>0</v>
      </c>
      <c r="AU256" s="105">
        <f>'[1]Custom Objects'!$C256</f>
        <v>0</v>
      </c>
      <c r="AV256" s="105"/>
      <c r="AW256" s="105">
        <f>'[3]Items (MC)'!A256</f>
        <v>0</v>
      </c>
      <c r="AX256" s="105">
        <f>'[3]Blocks (MC)'!A256</f>
        <v>0</v>
      </c>
    </row>
    <row r="257" spans="3:50" x14ac:dyDescent="0.2">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Items'!C259</f>
        <v>0</v>
      </c>
      <c r="AF257" s="105">
        <f>[2]Masks!C257</f>
        <v>0</v>
      </c>
      <c r="AG257" s="105">
        <f>[2]Wafers!H258</f>
        <v>0</v>
      </c>
      <c r="AH257" s="105"/>
      <c r="AI257" s="105"/>
      <c r="AJ257" s="105"/>
      <c r="AK257" s="105"/>
      <c r="AL257" s="105"/>
      <c r="AM257" s="105"/>
      <c r="AN257" s="105"/>
      <c r="AO257" s="105"/>
      <c r="AP257" s="105"/>
      <c r="AQ257" s="105"/>
      <c r="AR257" s="105">
        <f>Inventories!$D257</f>
        <v>0</v>
      </c>
      <c r="AS257" s="105">
        <f>'[2]Gripped Tools'!C257</f>
        <v>0</v>
      </c>
      <c r="AT257" s="105">
        <f>'[2]Pogo Sticks'!$C257</f>
        <v>0</v>
      </c>
      <c r="AU257" s="105">
        <f>'[1]Custom Objects'!$C257</f>
        <v>0</v>
      </c>
      <c r="AV257" s="105"/>
      <c r="AW257" s="105">
        <f>'[3]Items (MC)'!A257</f>
        <v>0</v>
      </c>
      <c r="AX257" s="105">
        <f>'[3]Blocks (MC)'!A257</f>
        <v>0</v>
      </c>
    </row>
    <row r="258" spans="3:50" x14ac:dyDescent="0.2">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Items'!C260</f>
        <v>0</v>
      </c>
      <c r="AF258" s="105">
        <f>[2]Masks!C258</f>
        <v>0</v>
      </c>
      <c r="AG258" s="105">
        <f>[2]Wafers!H259</f>
        <v>0</v>
      </c>
      <c r="AH258" s="105"/>
      <c r="AI258" s="105"/>
      <c r="AJ258" s="105"/>
      <c r="AK258" s="105"/>
      <c r="AL258" s="105"/>
      <c r="AM258" s="105"/>
      <c r="AN258" s="105"/>
      <c r="AO258" s="105"/>
      <c r="AP258" s="105"/>
      <c r="AQ258" s="105"/>
      <c r="AR258" s="105">
        <f>Inventories!$D258</f>
        <v>0</v>
      </c>
      <c r="AS258" s="105">
        <f>'[2]Gripped Tools'!C258</f>
        <v>0</v>
      </c>
      <c r="AT258" s="105">
        <f>'[2]Pogo Sticks'!$C258</f>
        <v>0</v>
      </c>
      <c r="AU258" s="105">
        <f>'[1]Custom Objects'!$C258</f>
        <v>0</v>
      </c>
      <c r="AV258" s="105"/>
      <c r="AW258" s="105">
        <f>'[3]Items (MC)'!A258</f>
        <v>0</v>
      </c>
      <c r="AX258" s="105">
        <f>'[3]Blocks (MC)'!A258</f>
        <v>0</v>
      </c>
    </row>
    <row r="259" spans="3:50" x14ac:dyDescent="0.2">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Items'!C261</f>
        <v>0</v>
      </c>
      <c r="AF259" s="105">
        <f>[2]Masks!C259</f>
        <v>0</v>
      </c>
      <c r="AG259" s="105">
        <f>[2]Wafers!H260</f>
        <v>0</v>
      </c>
      <c r="AH259" s="105"/>
      <c r="AI259" s="105"/>
      <c r="AJ259" s="105"/>
      <c r="AK259" s="105"/>
      <c r="AL259" s="105"/>
      <c r="AM259" s="105"/>
      <c r="AN259" s="105"/>
      <c r="AO259" s="105"/>
      <c r="AP259" s="105"/>
      <c r="AQ259" s="105"/>
      <c r="AR259" s="105">
        <f>Inventories!$D259</f>
        <v>0</v>
      </c>
      <c r="AS259" s="105">
        <f>'[2]Gripped Tools'!C259</f>
        <v>0</v>
      </c>
      <c r="AT259" s="105">
        <f>'[2]Pogo Sticks'!$C259</f>
        <v>0</v>
      </c>
      <c r="AU259" s="105">
        <f>'[1]Custom Objects'!$C259</f>
        <v>0</v>
      </c>
      <c r="AV259" s="105"/>
      <c r="AW259" s="105">
        <f>'[3]Items (MC)'!A259</f>
        <v>0</v>
      </c>
      <c r="AX259" s="105">
        <f>'[3]Blocks (MC)'!A259</f>
        <v>0</v>
      </c>
    </row>
    <row r="260" spans="3:50" x14ac:dyDescent="0.2">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Items'!C262</f>
        <v>0</v>
      </c>
      <c r="AF260" s="105">
        <f>[2]Masks!C260</f>
        <v>0</v>
      </c>
      <c r="AG260" s="105">
        <f>[2]Wafers!H261</f>
        <v>0</v>
      </c>
      <c r="AH260" s="105"/>
      <c r="AI260" s="105"/>
      <c r="AJ260" s="105"/>
      <c r="AK260" s="105"/>
      <c r="AL260" s="105"/>
      <c r="AM260" s="105"/>
      <c r="AN260" s="105"/>
      <c r="AO260" s="105"/>
      <c r="AP260" s="105"/>
      <c r="AQ260" s="105"/>
      <c r="AR260" s="105">
        <f>Inventories!$D260</f>
        <v>0</v>
      </c>
      <c r="AS260" s="105">
        <f>'[2]Gripped Tools'!C260</f>
        <v>0</v>
      </c>
      <c r="AT260" s="105">
        <f>'[2]Pogo Sticks'!$C260</f>
        <v>0</v>
      </c>
      <c r="AU260" s="105">
        <f>'[1]Custom Objects'!$C260</f>
        <v>0</v>
      </c>
      <c r="AV260" s="105"/>
      <c r="AW260" s="105">
        <f>'[3]Items (MC)'!A260</f>
        <v>0</v>
      </c>
      <c r="AX260" s="105">
        <f>'[3]Blocks (MC)'!A260</f>
        <v>0</v>
      </c>
    </row>
    <row r="261" spans="3:50" x14ac:dyDescent="0.2">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Items'!C263</f>
        <v>0</v>
      </c>
      <c r="AF261" s="105">
        <f>[2]Masks!C261</f>
        <v>0</v>
      </c>
      <c r="AG261" s="105">
        <f>[2]Wafers!H262</f>
        <v>0</v>
      </c>
      <c r="AH261" s="105"/>
      <c r="AI261" s="105"/>
      <c r="AJ261" s="105"/>
      <c r="AK261" s="105"/>
      <c r="AL261" s="105"/>
      <c r="AM261" s="105"/>
      <c r="AN261" s="105"/>
      <c r="AO261" s="105"/>
      <c r="AP261" s="105"/>
      <c r="AQ261" s="105"/>
      <c r="AR261" s="105">
        <f>Inventories!$D261</f>
        <v>0</v>
      </c>
      <c r="AS261" s="105">
        <f>'[2]Gripped Tools'!C261</f>
        <v>0</v>
      </c>
      <c r="AT261" s="105">
        <f>'[2]Pogo Sticks'!$C261</f>
        <v>0</v>
      </c>
      <c r="AU261" s="105">
        <f>'[1]Custom Objects'!$C261</f>
        <v>0</v>
      </c>
      <c r="AV261" s="105"/>
      <c r="AW261" s="105">
        <f>'[3]Items (MC)'!A261</f>
        <v>0</v>
      </c>
      <c r="AX261" s="105">
        <f>'[3]Blocks (MC)'!A261</f>
        <v>0</v>
      </c>
    </row>
    <row r="262" spans="3:50" x14ac:dyDescent="0.2">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Items'!C264</f>
        <v>0</v>
      </c>
      <c r="AF262" s="105">
        <f>[2]Masks!C262</f>
        <v>0</v>
      </c>
      <c r="AG262" s="105">
        <f>[2]Wafers!H263</f>
        <v>0</v>
      </c>
      <c r="AH262" s="105"/>
      <c r="AI262" s="105"/>
      <c r="AJ262" s="105"/>
      <c r="AK262" s="105"/>
      <c r="AL262" s="105"/>
      <c r="AM262" s="105"/>
      <c r="AN262" s="105"/>
      <c r="AO262" s="105"/>
      <c r="AP262" s="105"/>
      <c r="AQ262" s="105"/>
      <c r="AR262" s="105">
        <f>Inventories!$D262</f>
        <v>0</v>
      </c>
      <c r="AS262" s="105">
        <f>'[2]Gripped Tools'!C262</f>
        <v>0</v>
      </c>
      <c r="AT262" s="105">
        <f>'[2]Pogo Sticks'!$C262</f>
        <v>0</v>
      </c>
      <c r="AU262" s="105">
        <f>'[1]Custom Objects'!$C262</f>
        <v>0</v>
      </c>
      <c r="AV262" s="105"/>
      <c r="AW262" s="105">
        <f>'[3]Items (MC)'!A262</f>
        <v>0</v>
      </c>
      <c r="AX262" s="105">
        <f>'[3]Blocks (MC)'!A262</f>
        <v>0</v>
      </c>
    </row>
    <row r="263" spans="3:50" x14ac:dyDescent="0.2">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Items'!C265</f>
        <v>0</v>
      </c>
      <c r="AF263" s="105">
        <f>[2]Masks!C263</f>
        <v>0</v>
      </c>
      <c r="AG263" s="105">
        <f>[2]Wafers!H264</f>
        <v>0</v>
      </c>
      <c r="AH263" s="105"/>
      <c r="AI263" s="105"/>
      <c r="AJ263" s="105"/>
      <c r="AK263" s="105"/>
      <c r="AL263" s="105"/>
      <c r="AM263" s="105"/>
      <c r="AN263" s="105"/>
      <c r="AO263" s="105"/>
      <c r="AP263" s="105"/>
      <c r="AQ263" s="105"/>
      <c r="AR263" s="105">
        <f>Inventories!$D263</f>
        <v>0</v>
      </c>
      <c r="AS263" s="105">
        <f>'[2]Gripped Tools'!C263</f>
        <v>0</v>
      </c>
      <c r="AT263" s="105">
        <f>'[2]Pogo Sticks'!$C263</f>
        <v>0</v>
      </c>
      <c r="AU263" s="105">
        <f>'[1]Custom Objects'!$C263</f>
        <v>0</v>
      </c>
      <c r="AV263" s="105"/>
      <c r="AW263" s="105">
        <f>'[3]Items (MC)'!A263</f>
        <v>0</v>
      </c>
      <c r="AX263" s="105">
        <f>'[3]Blocks (MC)'!A263</f>
        <v>0</v>
      </c>
    </row>
    <row r="264" spans="3:50" x14ac:dyDescent="0.2">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Items'!C266</f>
        <v>0</v>
      </c>
      <c r="AF264" s="105">
        <f>[2]Masks!C264</f>
        <v>0</v>
      </c>
      <c r="AG264" s="105">
        <f>[2]Wafers!H265</f>
        <v>0</v>
      </c>
      <c r="AH264" s="105"/>
      <c r="AI264" s="105"/>
      <c r="AJ264" s="105"/>
      <c r="AK264" s="105"/>
      <c r="AL264" s="105"/>
      <c r="AM264" s="105"/>
      <c r="AN264" s="105"/>
      <c r="AO264" s="105"/>
      <c r="AP264" s="105"/>
      <c r="AQ264" s="105"/>
      <c r="AR264" s="105">
        <f>Inventories!$D264</f>
        <v>0</v>
      </c>
      <c r="AS264" s="105">
        <f>'[2]Gripped Tools'!C264</f>
        <v>0</v>
      </c>
      <c r="AT264" s="105">
        <f>'[2]Pogo Sticks'!$C264</f>
        <v>0</v>
      </c>
      <c r="AU264" s="105">
        <f>'[1]Custom Objects'!$C264</f>
        <v>0</v>
      </c>
      <c r="AV264" s="105"/>
      <c r="AW264" s="105">
        <f>'[3]Items (MC)'!A264</f>
        <v>0</v>
      </c>
      <c r="AX264" s="105">
        <f>'[3]Blocks (MC)'!A264</f>
        <v>0</v>
      </c>
    </row>
    <row r="265" spans="3:50" x14ac:dyDescent="0.2">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Items'!C267</f>
        <v>0</v>
      </c>
      <c r="AF265" s="105">
        <f>[2]Masks!C265</f>
        <v>0</v>
      </c>
      <c r="AG265" s="105">
        <f>[2]Wafers!H266</f>
        <v>0</v>
      </c>
      <c r="AH265" s="105"/>
      <c r="AI265" s="105"/>
      <c r="AJ265" s="105"/>
      <c r="AK265" s="105"/>
      <c r="AL265" s="105"/>
      <c r="AM265" s="105"/>
      <c r="AN265" s="105"/>
      <c r="AO265" s="105"/>
      <c r="AP265" s="105"/>
      <c r="AQ265" s="105"/>
      <c r="AR265" s="105">
        <f>Inventories!$D265</f>
        <v>0</v>
      </c>
      <c r="AS265" s="105">
        <f>'[2]Gripped Tools'!C265</f>
        <v>0</v>
      </c>
      <c r="AT265" s="105">
        <f>'[2]Pogo Sticks'!$C265</f>
        <v>0</v>
      </c>
      <c r="AU265" s="105">
        <f>'[1]Custom Objects'!$C265</f>
        <v>0</v>
      </c>
      <c r="AV265" s="105"/>
      <c r="AW265" s="105">
        <f>'[3]Items (MC)'!A265</f>
        <v>0</v>
      </c>
      <c r="AX265" s="105">
        <f>'[3]Blocks (MC)'!A265</f>
        <v>0</v>
      </c>
    </row>
    <row r="266" spans="3:50" x14ac:dyDescent="0.2">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Items'!C268</f>
        <v>0</v>
      </c>
      <c r="AF266" s="105">
        <f>[2]Masks!C266</f>
        <v>0</v>
      </c>
      <c r="AG266" s="105">
        <f>[2]Wafers!H267</f>
        <v>0</v>
      </c>
      <c r="AH266" s="105"/>
      <c r="AI266" s="105"/>
      <c r="AJ266" s="105"/>
      <c r="AK266" s="105"/>
      <c r="AL266" s="105"/>
      <c r="AM266" s="105"/>
      <c r="AN266" s="105"/>
      <c r="AO266" s="105"/>
      <c r="AP266" s="105"/>
      <c r="AQ266" s="105"/>
      <c r="AR266" s="105">
        <f>Inventories!$D266</f>
        <v>0</v>
      </c>
      <c r="AS266" s="105">
        <f>'[2]Gripped Tools'!C266</f>
        <v>0</v>
      </c>
      <c r="AT266" s="105">
        <f>'[2]Pogo Sticks'!$C266</f>
        <v>0</v>
      </c>
      <c r="AU266" s="105">
        <f>'[1]Custom Objects'!$C266</f>
        <v>0</v>
      </c>
      <c r="AV266" s="105"/>
      <c r="AW266" s="105">
        <f>'[3]Items (MC)'!A266</f>
        <v>0</v>
      </c>
      <c r="AX266" s="105">
        <f>'[3]Blocks (MC)'!A266</f>
        <v>0</v>
      </c>
    </row>
    <row r="267" spans="3:50" x14ac:dyDescent="0.2">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Items'!C269</f>
        <v>0</v>
      </c>
      <c r="AF267" s="105">
        <f>[2]Masks!C267</f>
        <v>0</v>
      </c>
      <c r="AG267" s="105">
        <f>[2]Wafers!H268</f>
        <v>0</v>
      </c>
      <c r="AH267" s="105"/>
      <c r="AI267" s="105"/>
      <c r="AJ267" s="105"/>
      <c r="AK267" s="105"/>
      <c r="AL267" s="105"/>
      <c r="AM267" s="105"/>
      <c r="AN267" s="105"/>
      <c r="AO267" s="105"/>
      <c r="AP267" s="105"/>
      <c r="AQ267" s="105"/>
      <c r="AR267" s="105">
        <f>Inventories!$D267</f>
        <v>0</v>
      </c>
      <c r="AS267" s="105">
        <f>'[2]Gripped Tools'!C267</f>
        <v>0</v>
      </c>
      <c r="AT267" s="105">
        <f>'[2]Pogo Sticks'!$C267</f>
        <v>0</v>
      </c>
      <c r="AU267" s="105">
        <f>'[1]Custom Objects'!$C267</f>
        <v>0</v>
      </c>
      <c r="AV267" s="105"/>
      <c r="AW267" s="105">
        <f>'[3]Items (MC)'!A267</f>
        <v>0</v>
      </c>
      <c r="AX267" s="105">
        <f>'[3]Blocks (MC)'!A267</f>
        <v>0</v>
      </c>
    </row>
    <row r="268" spans="3:50" x14ac:dyDescent="0.2">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Items'!C270</f>
        <v>0</v>
      </c>
      <c r="AF268" s="105">
        <f>[2]Masks!C268</f>
        <v>0</v>
      </c>
      <c r="AG268" s="105">
        <f>[2]Wafers!H269</f>
        <v>0</v>
      </c>
      <c r="AH268" s="105"/>
      <c r="AI268" s="105"/>
      <c r="AJ268" s="105"/>
      <c r="AK268" s="105"/>
      <c r="AL268" s="105"/>
      <c r="AM268" s="105"/>
      <c r="AN268" s="105"/>
      <c r="AO268" s="105"/>
      <c r="AP268" s="105"/>
      <c r="AQ268" s="105"/>
      <c r="AR268" s="105">
        <f>Inventories!$D268</f>
        <v>0</v>
      </c>
      <c r="AS268" s="105">
        <f>'[2]Gripped Tools'!C268</f>
        <v>0</v>
      </c>
      <c r="AT268" s="105">
        <f>'[2]Pogo Sticks'!$C268</f>
        <v>0</v>
      </c>
      <c r="AU268" s="105">
        <f>'[1]Custom Objects'!$C268</f>
        <v>0</v>
      </c>
      <c r="AV268" s="105"/>
      <c r="AW268" s="105">
        <f>'[3]Items (MC)'!A268</f>
        <v>0</v>
      </c>
      <c r="AX268" s="105">
        <f>'[3]Blocks (MC)'!A268</f>
        <v>0</v>
      </c>
    </row>
    <row r="269" spans="3:50" x14ac:dyDescent="0.2">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Items'!C271</f>
        <v>0</v>
      </c>
      <c r="AF269" s="105">
        <f>[2]Masks!C269</f>
        <v>0</v>
      </c>
      <c r="AG269" s="105">
        <f>[2]Wafers!H270</f>
        <v>0</v>
      </c>
      <c r="AH269" s="105"/>
      <c r="AI269" s="105"/>
      <c r="AJ269" s="105"/>
      <c r="AK269" s="105"/>
      <c r="AL269" s="105"/>
      <c r="AM269" s="105"/>
      <c r="AN269" s="105"/>
      <c r="AO269" s="105"/>
      <c r="AP269" s="105"/>
      <c r="AQ269" s="105"/>
      <c r="AR269" s="105">
        <f>Inventories!$D269</f>
        <v>0</v>
      </c>
      <c r="AS269" s="105">
        <f>'[2]Gripped Tools'!C269</f>
        <v>0</v>
      </c>
      <c r="AT269" s="105">
        <f>'[2]Pogo Sticks'!$C269</f>
        <v>0</v>
      </c>
      <c r="AU269" s="105">
        <f>'[1]Custom Objects'!$C269</f>
        <v>0</v>
      </c>
      <c r="AV269" s="105"/>
      <c r="AW269" s="105">
        <f>'[3]Items (MC)'!A269</f>
        <v>0</v>
      </c>
      <c r="AX269" s="105">
        <f>'[3]Blocks (MC)'!A269</f>
        <v>0</v>
      </c>
    </row>
    <row r="270" spans="3:50" x14ac:dyDescent="0.2">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Items'!C272</f>
        <v>0</v>
      </c>
      <c r="AF270" s="105">
        <f>[2]Masks!C270</f>
        <v>0</v>
      </c>
      <c r="AG270" s="105">
        <f>[2]Wafers!H271</f>
        <v>0</v>
      </c>
      <c r="AH270" s="105"/>
      <c r="AI270" s="105"/>
      <c r="AJ270" s="105"/>
      <c r="AK270" s="105"/>
      <c r="AL270" s="105"/>
      <c r="AM270" s="105"/>
      <c r="AN270" s="105"/>
      <c r="AO270" s="105"/>
      <c r="AP270" s="105"/>
      <c r="AQ270" s="105"/>
      <c r="AR270" s="105">
        <f>Inventories!$D270</f>
        <v>0</v>
      </c>
      <c r="AS270" s="105">
        <f>'[2]Gripped Tools'!C270</f>
        <v>0</v>
      </c>
      <c r="AT270" s="105">
        <f>'[2]Pogo Sticks'!$C270</f>
        <v>0</v>
      </c>
      <c r="AU270" s="105">
        <f>'[1]Custom Objects'!$C270</f>
        <v>0</v>
      </c>
      <c r="AV270" s="105"/>
      <c r="AW270" s="105">
        <f>'[3]Items (MC)'!A270</f>
        <v>0</v>
      </c>
      <c r="AX270" s="105">
        <f>'[3]Blocks (MC)'!A270</f>
        <v>0</v>
      </c>
    </row>
    <row r="271" spans="3:50" x14ac:dyDescent="0.2">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Items'!C273</f>
        <v>0</v>
      </c>
      <c r="AF271" s="105">
        <f>[2]Masks!C271</f>
        <v>0</v>
      </c>
      <c r="AG271" s="105">
        <f>[2]Wafers!H272</f>
        <v>0</v>
      </c>
      <c r="AH271" s="105"/>
      <c r="AI271" s="105"/>
      <c r="AJ271" s="105"/>
      <c r="AK271" s="105"/>
      <c r="AL271" s="105"/>
      <c r="AM271" s="105"/>
      <c r="AN271" s="105"/>
      <c r="AO271" s="105"/>
      <c r="AP271" s="105"/>
      <c r="AQ271" s="105"/>
      <c r="AR271" s="105">
        <f>Inventories!$D271</f>
        <v>0</v>
      </c>
      <c r="AS271" s="105">
        <f>'[2]Gripped Tools'!C271</f>
        <v>0</v>
      </c>
      <c r="AT271" s="105">
        <f>'[2]Pogo Sticks'!$C271</f>
        <v>0</v>
      </c>
      <c r="AU271" s="105">
        <f>'[1]Custom Objects'!$C271</f>
        <v>0</v>
      </c>
      <c r="AV271" s="105"/>
      <c r="AW271" s="105">
        <f>'[3]Items (MC)'!A271</f>
        <v>0</v>
      </c>
      <c r="AX271" s="105">
        <f>'[3]Blocks (MC)'!A271</f>
        <v>0</v>
      </c>
    </row>
    <row r="272" spans="3:50" x14ac:dyDescent="0.2">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Items'!C274</f>
        <v>0</v>
      </c>
      <c r="AF272" s="105">
        <f>[2]Masks!C272</f>
        <v>0</v>
      </c>
      <c r="AG272" s="105">
        <f>[2]Wafers!H273</f>
        <v>0</v>
      </c>
      <c r="AH272" s="105"/>
      <c r="AI272" s="105"/>
      <c r="AJ272" s="105"/>
      <c r="AK272" s="105"/>
      <c r="AL272" s="105"/>
      <c r="AM272" s="105"/>
      <c r="AN272" s="105"/>
      <c r="AO272" s="105"/>
      <c r="AP272" s="105"/>
      <c r="AQ272" s="105"/>
      <c r="AR272" s="105">
        <f>Inventories!$D272</f>
        <v>0</v>
      </c>
      <c r="AS272" s="105">
        <f>'[2]Gripped Tools'!C272</f>
        <v>0</v>
      </c>
      <c r="AT272" s="105">
        <f>'[2]Pogo Sticks'!$C272</f>
        <v>0</v>
      </c>
      <c r="AU272" s="105">
        <f>'[1]Custom Objects'!$C272</f>
        <v>0</v>
      </c>
      <c r="AV272" s="105"/>
      <c r="AW272" s="105">
        <f>'[3]Items (MC)'!A272</f>
        <v>0</v>
      </c>
      <c r="AX272" s="105">
        <f>'[3]Blocks (MC)'!A272</f>
        <v>0</v>
      </c>
    </row>
    <row r="273" spans="3:50" x14ac:dyDescent="0.2">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Items'!C275</f>
        <v>0</v>
      </c>
      <c r="AF273" s="105">
        <f>[2]Masks!C273</f>
        <v>0</v>
      </c>
      <c r="AG273" s="105">
        <f>[2]Wafers!H274</f>
        <v>0</v>
      </c>
      <c r="AH273" s="105"/>
      <c r="AI273" s="105"/>
      <c r="AJ273" s="105"/>
      <c r="AK273" s="105"/>
      <c r="AL273" s="105"/>
      <c r="AM273" s="105"/>
      <c r="AN273" s="105"/>
      <c r="AO273" s="105"/>
      <c r="AP273" s="105"/>
      <c r="AQ273" s="105"/>
      <c r="AR273" s="105">
        <f>Inventories!$D273</f>
        <v>0</v>
      </c>
      <c r="AS273" s="105">
        <f>'[2]Gripped Tools'!C273</f>
        <v>0</v>
      </c>
      <c r="AT273" s="105">
        <f>'[2]Pogo Sticks'!$C273</f>
        <v>0</v>
      </c>
      <c r="AU273" s="105">
        <f>'[1]Custom Objects'!$C273</f>
        <v>0</v>
      </c>
      <c r="AV273" s="105"/>
      <c r="AW273" s="105">
        <f>'[3]Items (MC)'!A273</f>
        <v>0</v>
      </c>
      <c r="AX273" s="105">
        <f>'[3]Blocks (MC)'!A273</f>
        <v>0</v>
      </c>
    </row>
    <row r="274" spans="3:50" x14ac:dyDescent="0.2">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Items'!C276</f>
        <v>0</v>
      </c>
      <c r="AF274" s="105">
        <f>[2]Masks!C274</f>
        <v>0</v>
      </c>
      <c r="AG274" s="105">
        <f>[2]Wafers!H275</f>
        <v>0</v>
      </c>
      <c r="AH274" s="105"/>
      <c r="AI274" s="105"/>
      <c r="AJ274" s="105"/>
      <c r="AK274" s="105"/>
      <c r="AL274" s="105"/>
      <c r="AM274" s="105"/>
      <c r="AN274" s="105"/>
      <c r="AO274" s="105"/>
      <c r="AP274" s="105"/>
      <c r="AQ274" s="105"/>
      <c r="AR274" s="105">
        <f>Inventories!$D274</f>
        <v>0</v>
      </c>
      <c r="AS274" s="105">
        <f>'[2]Gripped Tools'!C274</f>
        <v>0</v>
      </c>
      <c r="AT274" s="105">
        <f>'[2]Pogo Sticks'!$C274</f>
        <v>0</v>
      </c>
      <c r="AU274" s="105">
        <f>'[1]Custom Objects'!$C274</f>
        <v>0</v>
      </c>
      <c r="AV274" s="105"/>
      <c r="AW274" s="105">
        <f>'[3]Items (MC)'!A274</f>
        <v>0</v>
      </c>
      <c r="AX274" s="105">
        <f>'[3]Blocks (MC)'!A274</f>
        <v>0</v>
      </c>
    </row>
    <row r="275" spans="3:50" x14ac:dyDescent="0.2">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Items'!C277</f>
        <v>0</v>
      </c>
      <c r="AF275" s="105">
        <f>[2]Masks!C275</f>
        <v>0</v>
      </c>
      <c r="AG275" s="105">
        <f>[2]Wafers!H276</f>
        <v>0</v>
      </c>
      <c r="AH275" s="105"/>
      <c r="AI275" s="105"/>
      <c r="AJ275" s="105"/>
      <c r="AK275" s="105"/>
      <c r="AL275" s="105"/>
      <c r="AM275" s="105"/>
      <c r="AN275" s="105"/>
      <c r="AO275" s="105"/>
      <c r="AP275" s="105"/>
      <c r="AQ275" s="105"/>
      <c r="AR275" s="105">
        <f>Inventories!$D275</f>
        <v>0</v>
      </c>
      <c r="AS275" s="105">
        <f>'[2]Gripped Tools'!C275</f>
        <v>0</v>
      </c>
      <c r="AT275" s="105">
        <f>'[2]Pogo Sticks'!$C275</f>
        <v>0</v>
      </c>
      <c r="AU275" s="105">
        <f>'[1]Custom Objects'!$C275</f>
        <v>0</v>
      </c>
      <c r="AV275" s="105"/>
      <c r="AW275" s="105">
        <f>'[3]Items (MC)'!A275</f>
        <v>0</v>
      </c>
      <c r="AX275" s="105">
        <f>'[3]Blocks (MC)'!A275</f>
        <v>0</v>
      </c>
    </row>
    <row r="276" spans="3:50" x14ac:dyDescent="0.2">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Items'!C278</f>
        <v>0</v>
      </c>
      <c r="AF276" s="105">
        <f>[2]Masks!C276</f>
        <v>0</v>
      </c>
      <c r="AG276" s="105">
        <f>[2]Wafers!H277</f>
        <v>0</v>
      </c>
      <c r="AH276" s="105"/>
      <c r="AI276" s="105"/>
      <c r="AJ276" s="105"/>
      <c r="AK276" s="105"/>
      <c r="AL276" s="105"/>
      <c r="AM276" s="105"/>
      <c r="AN276" s="105"/>
      <c r="AO276" s="105"/>
      <c r="AP276" s="105"/>
      <c r="AQ276" s="105"/>
      <c r="AR276" s="105">
        <f>Inventories!$D276</f>
        <v>0</v>
      </c>
      <c r="AS276" s="105">
        <f>'[2]Gripped Tools'!C276</f>
        <v>0</v>
      </c>
      <c r="AT276" s="105">
        <f>'[2]Pogo Sticks'!$C276</f>
        <v>0</v>
      </c>
      <c r="AU276" s="105">
        <f>'[1]Custom Objects'!$C276</f>
        <v>0</v>
      </c>
      <c r="AV276" s="105"/>
      <c r="AW276" s="105">
        <f>'[3]Items (MC)'!A276</f>
        <v>0</v>
      </c>
      <c r="AX276" s="105">
        <f>'[3]Blocks (MC)'!A276</f>
        <v>0</v>
      </c>
    </row>
    <row r="277" spans="3:50" x14ac:dyDescent="0.2">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Items'!C279</f>
        <v>0</v>
      </c>
      <c r="AF277" s="105">
        <f>[2]Masks!C277</f>
        <v>0</v>
      </c>
      <c r="AG277" s="105">
        <f>[2]Wafers!H278</f>
        <v>0</v>
      </c>
      <c r="AH277" s="105"/>
      <c r="AI277" s="105"/>
      <c r="AJ277" s="105"/>
      <c r="AK277" s="105"/>
      <c r="AL277" s="105"/>
      <c r="AM277" s="105"/>
      <c r="AN277" s="105"/>
      <c r="AO277" s="105"/>
      <c r="AP277" s="105"/>
      <c r="AQ277" s="105"/>
      <c r="AR277" s="105">
        <f>Inventories!$D277</f>
        <v>0</v>
      </c>
      <c r="AS277" s="105">
        <f>'[2]Gripped Tools'!C277</f>
        <v>0</v>
      </c>
      <c r="AT277" s="105">
        <f>'[2]Pogo Sticks'!$C277</f>
        <v>0</v>
      </c>
      <c r="AU277" s="105">
        <f>'[1]Custom Objects'!$C277</f>
        <v>0</v>
      </c>
      <c r="AV277" s="105"/>
      <c r="AW277" s="105">
        <f>'[3]Items (MC)'!A277</f>
        <v>0</v>
      </c>
      <c r="AX277" s="105">
        <f>'[3]Blocks (MC)'!A277</f>
        <v>0</v>
      </c>
    </row>
    <row r="278" spans="3:50" x14ac:dyDescent="0.2">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Items'!C280</f>
        <v>0</v>
      </c>
      <c r="AF278" s="105">
        <f>[2]Masks!C278</f>
        <v>0</v>
      </c>
      <c r="AG278" s="105">
        <f>[2]Wafers!H279</f>
        <v>0</v>
      </c>
      <c r="AH278" s="105"/>
      <c r="AI278" s="105"/>
      <c r="AJ278" s="105"/>
      <c r="AK278" s="105"/>
      <c r="AL278" s="105"/>
      <c r="AM278" s="105"/>
      <c r="AN278" s="105"/>
      <c r="AO278" s="105"/>
      <c r="AP278" s="105"/>
      <c r="AQ278" s="105"/>
      <c r="AR278" s="105">
        <f>Inventories!$D278</f>
        <v>0</v>
      </c>
      <c r="AS278" s="105">
        <f>'[2]Gripped Tools'!C278</f>
        <v>0</v>
      </c>
      <c r="AT278" s="105">
        <f>'[2]Pogo Sticks'!$C278</f>
        <v>0</v>
      </c>
      <c r="AU278" s="105">
        <f>'[1]Custom Objects'!$C278</f>
        <v>0</v>
      </c>
      <c r="AV278" s="105"/>
      <c r="AW278" s="105">
        <f>'[3]Items (MC)'!A278</f>
        <v>0</v>
      </c>
      <c r="AX278" s="105">
        <f>'[3]Blocks (MC)'!A278</f>
        <v>0</v>
      </c>
    </row>
    <row r="279" spans="3:50" x14ac:dyDescent="0.2">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Items'!C281</f>
        <v>0</v>
      </c>
      <c r="AF279" s="105">
        <f>[2]Masks!C279</f>
        <v>0</v>
      </c>
      <c r="AG279" s="105">
        <f>[2]Wafers!H280</f>
        <v>0</v>
      </c>
      <c r="AH279" s="105"/>
      <c r="AI279" s="105"/>
      <c r="AJ279" s="105"/>
      <c r="AK279" s="105"/>
      <c r="AL279" s="105"/>
      <c r="AM279" s="105"/>
      <c r="AN279" s="105"/>
      <c r="AO279" s="105"/>
      <c r="AP279" s="105"/>
      <c r="AQ279" s="105"/>
      <c r="AR279" s="105">
        <f>Inventories!$D279</f>
        <v>0</v>
      </c>
      <c r="AS279" s="105">
        <f>'[2]Gripped Tools'!C279</f>
        <v>0</v>
      </c>
      <c r="AT279" s="105">
        <f>'[2]Pogo Sticks'!$C279</f>
        <v>0</v>
      </c>
      <c r="AU279" s="105">
        <f>'[1]Custom Objects'!$C279</f>
        <v>0</v>
      </c>
      <c r="AV279" s="105"/>
      <c r="AW279" s="105">
        <f>'[3]Items (MC)'!A279</f>
        <v>0</v>
      </c>
      <c r="AX279" s="105">
        <f>'[3]Blocks (MC)'!A279</f>
        <v>0</v>
      </c>
    </row>
    <row r="280" spans="3:50" x14ac:dyDescent="0.2">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Items'!C282</f>
        <v>0</v>
      </c>
      <c r="AF280" s="105">
        <f>[2]Masks!C280</f>
        <v>0</v>
      </c>
      <c r="AG280" s="105">
        <f>[2]Wafers!H281</f>
        <v>0</v>
      </c>
      <c r="AH280" s="105"/>
      <c r="AI280" s="105"/>
      <c r="AJ280" s="105"/>
      <c r="AK280" s="105"/>
      <c r="AL280" s="105"/>
      <c r="AM280" s="105"/>
      <c r="AN280" s="105"/>
      <c r="AO280" s="105"/>
      <c r="AP280" s="105"/>
      <c r="AQ280" s="105"/>
      <c r="AR280" s="105">
        <f>Inventories!$D280</f>
        <v>0</v>
      </c>
      <c r="AS280" s="105">
        <f>'[2]Gripped Tools'!C280</f>
        <v>0</v>
      </c>
      <c r="AT280" s="105">
        <f>'[2]Pogo Sticks'!$C280</f>
        <v>0</v>
      </c>
      <c r="AU280" s="105">
        <f>'[1]Custom Objects'!$C280</f>
        <v>0</v>
      </c>
      <c r="AV280" s="105"/>
      <c r="AW280" s="105">
        <f>'[3]Items (MC)'!A280</f>
        <v>0</v>
      </c>
      <c r="AX280" s="105">
        <f>'[3]Blocks (MC)'!A280</f>
        <v>0</v>
      </c>
    </row>
    <row r="281" spans="3:50" x14ac:dyDescent="0.2">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Items'!C283</f>
        <v>0</v>
      </c>
      <c r="AF281" s="105">
        <f>[2]Masks!C281</f>
        <v>0</v>
      </c>
      <c r="AG281" s="105">
        <f>[2]Wafers!H282</f>
        <v>0</v>
      </c>
      <c r="AH281" s="105"/>
      <c r="AI281" s="105"/>
      <c r="AJ281" s="105"/>
      <c r="AK281" s="105"/>
      <c r="AL281" s="105"/>
      <c r="AM281" s="105"/>
      <c r="AN281" s="105"/>
      <c r="AO281" s="105"/>
      <c r="AP281" s="105"/>
      <c r="AQ281" s="105"/>
      <c r="AR281" s="105">
        <f>Inventories!$D281</f>
        <v>0</v>
      </c>
      <c r="AS281" s="105">
        <f>'[2]Gripped Tools'!C281</f>
        <v>0</v>
      </c>
      <c r="AT281" s="105">
        <f>'[2]Pogo Sticks'!$C281</f>
        <v>0</v>
      </c>
      <c r="AU281" s="105">
        <f>'[1]Custom Objects'!$C281</f>
        <v>0</v>
      </c>
      <c r="AV281" s="105"/>
      <c r="AW281" s="105">
        <f>'[3]Items (MC)'!A281</f>
        <v>0</v>
      </c>
      <c r="AX281" s="105">
        <f>'[3]Blocks (MC)'!A281</f>
        <v>0</v>
      </c>
    </row>
    <row r="282" spans="3:50" x14ac:dyDescent="0.2">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Items'!C284</f>
        <v>0</v>
      </c>
      <c r="AF282" s="105">
        <f>[2]Masks!C282</f>
        <v>0</v>
      </c>
      <c r="AG282" s="105">
        <f>[2]Wafers!H283</f>
        <v>0</v>
      </c>
      <c r="AH282" s="105"/>
      <c r="AI282" s="105"/>
      <c r="AJ282" s="105"/>
      <c r="AK282" s="105"/>
      <c r="AL282" s="105"/>
      <c r="AM282" s="105"/>
      <c r="AN282" s="105"/>
      <c r="AO282" s="105"/>
      <c r="AP282" s="105"/>
      <c r="AQ282" s="105"/>
      <c r="AR282" s="105">
        <f>Inventories!$D282</f>
        <v>0</v>
      </c>
      <c r="AS282" s="105">
        <f>'[2]Gripped Tools'!C282</f>
        <v>0</v>
      </c>
      <c r="AT282" s="105">
        <f>'[2]Pogo Sticks'!$C282</f>
        <v>0</v>
      </c>
      <c r="AU282" s="105">
        <f>'[1]Custom Objects'!$C282</f>
        <v>0</v>
      </c>
      <c r="AV282" s="105"/>
      <c r="AW282" s="105">
        <f>'[3]Items (MC)'!A282</f>
        <v>0</v>
      </c>
      <c r="AX282" s="105">
        <f>'[3]Blocks (MC)'!A282</f>
        <v>0</v>
      </c>
    </row>
    <row r="283" spans="3:50" x14ac:dyDescent="0.2">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Items'!C285</f>
        <v>0</v>
      </c>
      <c r="AF283" s="105">
        <f>[2]Masks!C283</f>
        <v>0</v>
      </c>
      <c r="AG283" s="105">
        <f>[2]Wafers!H284</f>
        <v>0</v>
      </c>
      <c r="AH283" s="105"/>
      <c r="AI283" s="105"/>
      <c r="AJ283" s="105"/>
      <c r="AK283" s="105"/>
      <c r="AL283" s="105"/>
      <c r="AM283" s="105"/>
      <c r="AN283" s="105"/>
      <c r="AO283" s="105"/>
      <c r="AP283" s="105"/>
      <c r="AQ283" s="105"/>
      <c r="AR283" s="105">
        <f>Inventories!$D283</f>
        <v>0</v>
      </c>
      <c r="AS283" s="105">
        <f>'[2]Gripped Tools'!C283</f>
        <v>0</v>
      </c>
      <c r="AT283" s="105">
        <f>'[2]Pogo Sticks'!$C283</f>
        <v>0</v>
      </c>
      <c r="AU283" s="105">
        <f>'[1]Custom Objects'!$C283</f>
        <v>0</v>
      </c>
      <c r="AV283" s="105"/>
      <c r="AW283" s="105">
        <f>'[3]Items (MC)'!A283</f>
        <v>0</v>
      </c>
      <c r="AX283" s="105">
        <f>'[3]Blocks (MC)'!A283</f>
        <v>0</v>
      </c>
    </row>
    <row r="284" spans="3:50" x14ac:dyDescent="0.2">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Items'!C286</f>
        <v>0</v>
      </c>
      <c r="AF284" s="105">
        <f>[2]Masks!C284</f>
        <v>0</v>
      </c>
      <c r="AG284" s="105">
        <f>[2]Wafers!H285</f>
        <v>0</v>
      </c>
      <c r="AH284" s="105"/>
      <c r="AI284" s="105"/>
      <c r="AJ284" s="105"/>
      <c r="AK284" s="105"/>
      <c r="AL284" s="105"/>
      <c r="AM284" s="105"/>
      <c r="AN284" s="105"/>
      <c r="AO284" s="105"/>
      <c r="AP284" s="105"/>
      <c r="AQ284" s="105"/>
      <c r="AR284" s="105">
        <f>Inventories!$D284</f>
        <v>0</v>
      </c>
      <c r="AS284" s="105">
        <f>'[2]Gripped Tools'!C284</f>
        <v>0</v>
      </c>
      <c r="AT284" s="105">
        <f>'[2]Pogo Sticks'!$C284</f>
        <v>0</v>
      </c>
      <c r="AU284" s="105">
        <f>'[1]Custom Objects'!$C284</f>
        <v>0</v>
      </c>
      <c r="AV284" s="105"/>
      <c r="AW284" s="105">
        <f>'[3]Items (MC)'!A284</f>
        <v>0</v>
      </c>
      <c r="AX284" s="105">
        <f>'[3]Blocks (MC)'!A284</f>
        <v>0</v>
      </c>
    </row>
    <row r="285" spans="3:50" x14ac:dyDescent="0.2">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Items'!C287</f>
        <v>0</v>
      </c>
      <c r="AF285" s="105">
        <f>[2]Masks!C285</f>
        <v>0</v>
      </c>
      <c r="AG285" s="105">
        <f>[2]Wafers!H286</f>
        <v>0</v>
      </c>
      <c r="AH285" s="105"/>
      <c r="AI285" s="105"/>
      <c r="AJ285" s="105"/>
      <c r="AK285" s="105"/>
      <c r="AL285" s="105"/>
      <c r="AM285" s="105"/>
      <c r="AN285" s="105"/>
      <c r="AO285" s="105"/>
      <c r="AP285" s="105"/>
      <c r="AQ285" s="105"/>
      <c r="AR285" s="105">
        <f>Inventories!$D285</f>
        <v>0</v>
      </c>
      <c r="AS285" s="105">
        <f>'[2]Gripped Tools'!C285</f>
        <v>0</v>
      </c>
      <c r="AT285" s="105">
        <f>'[2]Pogo Sticks'!$C285</f>
        <v>0</v>
      </c>
      <c r="AU285" s="105">
        <f>'[1]Custom Objects'!$C285</f>
        <v>0</v>
      </c>
      <c r="AV285" s="105"/>
      <c r="AW285" s="105">
        <f>'[3]Items (MC)'!A285</f>
        <v>0</v>
      </c>
      <c r="AX285" s="105">
        <f>'[3]Blocks (MC)'!A285</f>
        <v>0</v>
      </c>
    </row>
    <row r="286" spans="3:50" x14ac:dyDescent="0.2">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Items'!C288</f>
        <v>0</v>
      </c>
      <c r="AF286" s="105">
        <f>[2]Masks!C286</f>
        <v>0</v>
      </c>
      <c r="AG286" s="105">
        <f>[2]Wafers!H287</f>
        <v>0</v>
      </c>
      <c r="AH286" s="105"/>
      <c r="AI286" s="105"/>
      <c r="AJ286" s="105"/>
      <c r="AK286" s="105"/>
      <c r="AL286" s="105"/>
      <c r="AM286" s="105"/>
      <c r="AN286" s="105"/>
      <c r="AO286" s="105"/>
      <c r="AP286" s="105"/>
      <c r="AQ286" s="105"/>
      <c r="AR286" s="105">
        <f>Inventories!$D286</f>
        <v>0</v>
      </c>
      <c r="AS286" s="105">
        <f>'[2]Gripped Tools'!C286</f>
        <v>0</v>
      </c>
      <c r="AT286" s="105">
        <f>'[2]Pogo Sticks'!$C286</f>
        <v>0</v>
      </c>
      <c r="AU286" s="105">
        <f>'[1]Custom Objects'!$C286</f>
        <v>0</v>
      </c>
      <c r="AV286" s="105"/>
      <c r="AW286" s="105">
        <f>'[3]Items (MC)'!A286</f>
        <v>0</v>
      </c>
      <c r="AX286" s="105">
        <f>'[3]Blocks (MC)'!A286</f>
        <v>0</v>
      </c>
    </row>
    <row r="287" spans="3:50" x14ac:dyDescent="0.2">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Items'!C289</f>
        <v>0</v>
      </c>
      <c r="AF287" s="105">
        <f>[2]Masks!C287</f>
        <v>0</v>
      </c>
      <c r="AG287" s="105">
        <f>[2]Wafers!H288</f>
        <v>0</v>
      </c>
      <c r="AH287" s="105"/>
      <c r="AI287" s="105"/>
      <c r="AJ287" s="105"/>
      <c r="AK287" s="105"/>
      <c r="AL287" s="105"/>
      <c r="AM287" s="105"/>
      <c r="AN287" s="105"/>
      <c r="AO287" s="105"/>
      <c r="AP287" s="105"/>
      <c r="AQ287" s="105"/>
      <c r="AR287" s="105">
        <f>Inventories!$D287</f>
        <v>0</v>
      </c>
      <c r="AS287" s="105">
        <f>'[2]Gripped Tools'!C287</f>
        <v>0</v>
      </c>
      <c r="AT287" s="105">
        <f>'[2]Pogo Sticks'!$C287</f>
        <v>0</v>
      </c>
      <c r="AU287" s="105">
        <f>'[1]Custom Objects'!$C287</f>
        <v>0</v>
      </c>
      <c r="AV287" s="105"/>
      <c r="AW287" s="105">
        <f>'[3]Items (MC)'!A287</f>
        <v>0</v>
      </c>
      <c r="AX287" s="105">
        <f>'[3]Blocks (MC)'!A287</f>
        <v>0</v>
      </c>
    </row>
    <row r="288" spans="3:50" x14ac:dyDescent="0.2">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Items'!C290</f>
        <v>0</v>
      </c>
      <c r="AF288" s="105">
        <f>[2]Masks!C288</f>
        <v>0</v>
      </c>
      <c r="AG288" s="105">
        <f>[2]Wafers!H289</f>
        <v>0</v>
      </c>
      <c r="AH288" s="105"/>
      <c r="AI288" s="105"/>
      <c r="AJ288" s="105"/>
      <c r="AK288" s="105"/>
      <c r="AL288" s="105"/>
      <c r="AM288" s="105"/>
      <c r="AN288" s="105"/>
      <c r="AO288" s="105"/>
      <c r="AP288" s="105"/>
      <c r="AQ288" s="105"/>
      <c r="AR288" s="105">
        <f>Inventories!$D288</f>
        <v>0</v>
      </c>
      <c r="AS288" s="105">
        <f>'[2]Gripped Tools'!C288</f>
        <v>0</v>
      </c>
      <c r="AT288" s="105">
        <f>'[2]Pogo Sticks'!$C288</f>
        <v>0</v>
      </c>
      <c r="AU288" s="105">
        <f>'[1]Custom Objects'!$C288</f>
        <v>0</v>
      </c>
      <c r="AV288" s="105"/>
      <c r="AW288" s="105">
        <f>'[3]Items (MC)'!A288</f>
        <v>0</v>
      </c>
      <c r="AX288" s="105">
        <f>'[3]Blocks (MC)'!A288</f>
        <v>0</v>
      </c>
    </row>
    <row r="289" spans="3:50" x14ac:dyDescent="0.2">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Items'!C291</f>
        <v>0</v>
      </c>
      <c r="AF289" s="105">
        <f>[2]Masks!C289</f>
        <v>0</v>
      </c>
      <c r="AG289" s="105">
        <f>[2]Wafers!H290</f>
        <v>0</v>
      </c>
      <c r="AH289" s="105"/>
      <c r="AI289" s="105"/>
      <c r="AJ289" s="105"/>
      <c r="AK289" s="105"/>
      <c r="AL289" s="105"/>
      <c r="AM289" s="105"/>
      <c r="AN289" s="105"/>
      <c r="AO289" s="105"/>
      <c r="AP289" s="105"/>
      <c r="AQ289" s="105"/>
      <c r="AR289" s="105">
        <f>Inventories!$D289</f>
        <v>0</v>
      </c>
      <c r="AS289" s="105">
        <f>'[2]Gripped Tools'!C289</f>
        <v>0</v>
      </c>
      <c r="AT289" s="105">
        <f>'[2]Pogo Sticks'!$C289</f>
        <v>0</v>
      </c>
      <c r="AU289" s="105">
        <f>'[1]Custom Objects'!$C289</f>
        <v>0</v>
      </c>
      <c r="AV289" s="105"/>
      <c r="AW289" s="105">
        <f>'[3]Items (MC)'!A289</f>
        <v>0</v>
      </c>
      <c r="AX289" s="105">
        <f>'[3]Blocks (MC)'!A289</f>
        <v>0</v>
      </c>
    </row>
    <row r="290" spans="3:50" x14ac:dyDescent="0.2">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Items'!C292</f>
        <v>0</v>
      </c>
      <c r="AF290" s="105">
        <f>[2]Masks!C290</f>
        <v>0</v>
      </c>
      <c r="AG290" s="105">
        <f>[2]Wafers!H291</f>
        <v>0</v>
      </c>
      <c r="AH290" s="105"/>
      <c r="AI290" s="105"/>
      <c r="AJ290" s="105"/>
      <c r="AK290" s="105"/>
      <c r="AL290" s="105"/>
      <c r="AM290" s="105"/>
      <c r="AN290" s="105"/>
      <c r="AO290" s="105"/>
      <c r="AP290" s="105"/>
      <c r="AQ290" s="105"/>
      <c r="AR290" s="105">
        <f>Inventories!$D290</f>
        <v>0</v>
      </c>
      <c r="AS290" s="105">
        <f>'[2]Gripped Tools'!C290</f>
        <v>0</v>
      </c>
      <c r="AT290" s="105">
        <f>'[2]Pogo Sticks'!$C290</f>
        <v>0</v>
      </c>
      <c r="AU290" s="105">
        <f>'[1]Custom Objects'!$C290</f>
        <v>0</v>
      </c>
      <c r="AV290" s="105"/>
      <c r="AW290" s="105">
        <f>'[3]Items (MC)'!A290</f>
        <v>0</v>
      </c>
      <c r="AX290" s="105">
        <f>'[3]Blocks (MC)'!A290</f>
        <v>0</v>
      </c>
    </row>
    <row r="291" spans="3:50" x14ac:dyDescent="0.2">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Items'!C293</f>
        <v>0</v>
      </c>
      <c r="AF291" s="105">
        <f>[2]Masks!C291</f>
        <v>0</v>
      </c>
      <c r="AG291" s="105">
        <f>[2]Wafers!H292</f>
        <v>0</v>
      </c>
      <c r="AH291" s="105"/>
      <c r="AI291" s="105"/>
      <c r="AJ291" s="105"/>
      <c r="AK291" s="105"/>
      <c r="AL291" s="105"/>
      <c r="AM291" s="105"/>
      <c r="AN291" s="105"/>
      <c r="AO291" s="105"/>
      <c r="AP291" s="105"/>
      <c r="AQ291" s="105"/>
      <c r="AR291" s="105">
        <f>Inventories!$D291</f>
        <v>0</v>
      </c>
      <c r="AS291" s="105">
        <f>'[2]Gripped Tools'!C291</f>
        <v>0</v>
      </c>
      <c r="AT291" s="105">
        <f>'[2]Pogo Sticks'!$C291</f>
        <v>0</v>
      </c>
      <c r="AU291" s="105">
        <f>'[1]Custom Objects'!$C291</f>
        <v>0</v>
      </c>
      <c r="AV291" s="105"/>
      <c r="AW291" s="105">
        <f>'[3]Items (MC)'!A291</f>
        <v>0</v>
      </c>
      <c r="AX291" s="105">
        <f>'[3]Blocks (MC)'!A291</f>
        <v>0</v>
      </c>
    </row>
    <row r="292" spans="3:50" x14ac:dyDescent="0.2">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Items'!C294</f>
        <v>0</v>
      </c>
      <c r="AF292" s="105">
        <f>[2]Masks!C292</f>
        <v>0</v>
      </c>
      <c r="AG292" s="105">
        <f>[2]Wafers!H293</f>
        <v>0</v>
      </c>
      <c r="AH292" s="105"/>
      <c r="AI292" s="105"/>
      <c r="AJ292" s="105"/>
      <c r="AK292" s="105"/>
      <c r="AL292" s="105"/>
      <c r="AM292" s="105"/>
      <c r="AN292" s="105"/>
      <c r="AO292" s="105"/>
      <c r="AP292" s="105"/>
      <c r="AQ292" s="105"/>
      <c r="AR292" s="105">
        <f>Inventories!$D292</f>
        <v>0</v>
      </c>
      <c r="AS292" s="105">
        <f>'[2]Gripped Tools'!C292</f>
        <v>0</v>
      </c>
      <c r="AT292" s="105">
        <f>'[2]Pogo Sticks'!$C292</f>
        <v>0</v>
      </c>
      <c r="AU292" s="105">
        <f>'[1]Custom Objects'!$C292</f>
        <v>0</v>
      </c>
      <c r="AV292" s="105"/>
      <c r="AW292" s="105">
        <f>'[3]Items (MC)'!A292</f>
        <v>0</v>
      </c>
      <c r="AX292" s="105">
        <f>'[3]Blocks (MC)'!A292</f>
        <v>0</v>
      </c>
    </row>
    <row r="293" spans="3:50" x14ac:dyDescent="0.2">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Items'!C295</f>
        <v>0</v>
      </c>
      <c r="AF293" s="105">
        <f>[2]Masks!C293</f>
        <v>0</v>
      </c>
      <c r="AG293" s="105">
        <f>[2]Wafers!H294</f>
        <v>0</v>
      </c>
      <c r="AH293" s="105"/>
      <c r="AI293" s="105"/>
      <c r="AJ293" s="105"/>
      <c r="AK293" s="105"/>
      <c r="AL293" s="105"/>
      <c r="AM293" s="105"/>
      <c r="AN293" s="105"/>
      <c r="AO293" s="105"/>
      <c r="AP293" s="105"/>
      <c r="AQ293" s="105"/>
      <c r="AR293" s="105">
        <f>Inventories!$D293</f>
        <v>0</v>
      </c>
      <c r="AS293" s="105">
        <f>'[2]Gripped Tools'!C293</f>
        <v>0</v>
      </c>
      <c r="AT293" s="105">
        <f>'[2]Pogo Sticks'!$C293</f>
        <v>0</v>
      </c>
      <c r="AU293" s="105">
        <f>'[1]Custom Objects'!$C293</f>
        <v>0</v>
      </c>
      <c r="AV293" s="105"/>
      <c r="AW293" s="105">
        <f>'[3]Items (MC)'!A293</f>
        <v>0</v>
      </c>
      <c r="AX293" s="105">
        <f>'[3]Blocks (MC)'!A293</f>
        <v>0</v>
      </c>
    </row>
    <row r="294" spans="3:50" x14ac:dyDescent="0.2">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Items'!C296</f>
        <v>0</v>
      </c>
      <c r="AF294" s="105">
        <f>[2]Masks!C294</f>
        <v>0</v>
      </c>
      <c r="AG294" s="105">
        <f>[2]Wafers!H295</f>
        <v>0</v>
      </c>
      <c r="AH294" s="105"/>
      <c r="AI294" s="105"/>
      <c r="AJ294" s="105"/>
      <c r="AK294" s="105"/>
      <c r="AL294" s="105"/>
      <c r="AM294" s="105"/>
      <c r="AN294" s="105"/>
      <c r="AO294" s="105"/>
      <c r="AP294" s="105"/>
      <c r="AQ294" s="105"/>
      <c r="AR294" s="105">
        <f>Inventories!$D294</f>
        <v>0</v>
      </c>
      <c r="AS294" s="105">
        <f>'[2]Gripped Tools'!C294</f>
        <v>0</v>
      </c>
      <c r="AT294" s="105">
        <f>'[2]Pogo Sticks'!$C294</f>
        <v>0</v>
      </c>
      <c r="AU294" s="105">
        <f>'[1]Custom Objects'!$C294</f>
        <v>0</v>
      </c>
      <c r="AV294" s="105"/>
      <c r="AW294" s="105">
        <f>'[3]Items (MC)'!A294</f>
        <v>0</v>
      </c>
      <c r="AX294" s="105">
        <f>'[3]Blocks (MC)'!A294</f>
        <v>0</v>
      </c>
    </row>
    <row r="295" spans="3:50" x14ac:dyDescent="0.2">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Items'!C297</f>
        <v>0</v>
      </c>
      <c r="AF295" s="105">
        <f>[2]Masks!C295</f>
        <v>0</v>
      </c>
      <c r="AG295" s="105">
        <f>[2]Wafers!H296</f>
        <v>0</v>
      </c>
      <c r="AH295" s="105"/>
      <c r="AI295" s="105"/>
      <c r="AJ295" s="105"/>
      <c r="AK295" s="105"/>
      <c r="AL295" s="105"/>
      <c r="AM295" s="105"/>
      <c r="AN295" s="105"/>
      <c r="AO295" s="105"/>
      <c r="AP295" s="105"/>
      <c r="AQ295" s="105"/>
      <c r="AR295" s="105">
        <f>Inventories!$D295</f>
        <v>0</v>
      </c>
      <c r="AS295" s="105">
        <f>'[2]Gripped Tools'!C295</f>
        <v>0</v>
      </c>
      <c r="AT295" s="105">
        <f>'[2]Pogo Sticks'!$C295</f>
        <v>0</v>
      </c>
      <c r="AU295" s="105">
        <f>'[1]Custom Objects'!$C295</f>
        <v>0</v>
      </c>
      <c r="AV295" s="105"/>
      <c r="AW295" s="105">
        <f>'[3]Items (MC)'!A295</f>
        <v>0</v>
      </c>
      <c r="AX295" s="105">
        <f>'[3]Blocks (MC)'!A295</f>
        <v>0</v>
      </c>
    </row>
    <row r="296" spans="3:50" x14ac:dyDescent="0.2">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Items'!C298</f>
        <v>0</v>
      </c>
      <c r="AF296" s="105">
        <f>[2]Masks!C296</f>
        <v>0</v>
      </c>
      <c r="AG296" s="105">
        <f>[2]Wafers!H297</f>
        <v>0</v>
      </c>
      <c r="AH296" s="105"/>
      <c r="AI296" s="105"/>
      <c r="AJ296" s="105"/>
      <c r="AK296" s="105"/>
      <c r="AL296" s="105"/>
      <c r="AM296" s="105"/>
      <c r="AN296" s="105"/>
      <c r="AO296" s="105"/>
      <c r="AP296" s="105"/>
      <c r="AQ296" s="105"/>
      <c r="AR296" s="105">
        <f>Inventories!$D296</f>
        <v>0</v>
      </c>
      <c r="AS296" s="105">
        <f>'[2]Gripped Tools'!C296</f>
        <v>0</v>
      </c>
      <c r="AT296" s="105">
        <f>'[2]Pogo Sticks'!$C296</f>
        <v>0</v>
      </c>
      <c r="AU296" s="105">
        <f>'[1]Custom Objects'!$C296</f>
        <v>0</v>
      </c>
      <c r="AV296" s="105"/>
      <c r="AW296" s="105">
        <f>'[3]Items (MC)'!A296</f>
        <v>0</v>
      </c>
      <c r="AX296" s="105">
        <f>'[3]Blocks (MC)'!A296</f>
        <v>0</v>
      </c>
    </row>
    <row r="297" spans="3:50" x14ac:dyDescent="0.2">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Items'!C299</f>
        <v>0</v>
      </c>
      <c r="AF297" s="105">
        <f>[2]Masks!C297</f>
        <v>0</v>
      </c>
      <c r="AG297" s="105">
        <f>[2]Wafers!H298</f>
        <v>0</v>
      </c>
      <c r="AH297" s="105"/>
      <c r="AI297" s="105"/>
      <c r="AJ297" s="105"/>
      <c r="AK297" s="105"/>
      <c r="AL297" s="105"/>
      <c r="AM297" s="105"/>
      <c r="AN297" s="105"/>
      <c r="AO297" s="105"/>
      <c r="AP297" s="105"/>
      <c r="AQ297" s="105"/>
      <c r="AR297" s="105">
        <f>Inventories!$D297</f>
        <v>0</v>
      </c>
      <c r="AS297" s="105">
        <f>'[2]Gripped Tools'!C297</f>
        <v>0</v>
      </c>
      <c r="AT297" s="105">
        <f>'[2]Pogo Sticks'!$C297</f>
        <v>0</v>
      </c>
      <c r="AU297" s="105">
        <f>'[1]Custom Objects'!$C297</f>
        <v>0</v>
      </c>
      <c r="AV297" s="105"/>
      <c r="AW297" s="105">
        <f>'[3]Items (MC)'!A297</f>
        <v>0</v>
      </c>
      <c r="AX297" s="105">
        <f>'[3]Blocks (MC)'!A297</f>
        <v>0</v>
      </c>
    </row>
    <row r="298" spans="3:50" x14ac:dyDescent="0.2">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Items'!C300</f>
        <v>0</v>
      </c>
      <c r="AF298" s="105">
        <f>[2]Masks!C298</f>
        <v>0</v>
      </c>
      <c r="AG298" s="105">
        <f>[2]Wafers!H299</f>
        <v>0</v>
      </c>
      <c r="AH298" s="105"/>
      <c r="AI298" s="105"/>
      <c r="AJ298" s="105"/>
      <c r="AK298" s="105"/>
      <c r="AL298" s="105"/>
      <c r="AM298" s="105"/>
      <c r="AN298" s="105"/>
      <c r="AO298" s="105"/>
      <c r="AP298" s="105"/>
      <c r="AQ298" s="105"/>
      <c r="AR298" s="105">
        <f>Inventories!$D298</f>
        <v>0</v>
      </c>
      <c r="AS298" s="105">
        <f>'[2]Gripped Tools'!C298</f>
        <v>0</v>
      </c>
      <c r="AT298" s="105">
        <f>'[2]Pogo Sticks'!$C298</f>
        <v>0</v>
      </c>
      <c r="AU298" s="105">
        <f>'[1]Custom Objects'!$C298</f>
        <v>0</v>
      </c>
      <c r="AV298" s="105"/>
      <c r="AW298" s="105">
        <f>'[3]Items (MC)'!A298</f>
        <v>0</v>
      </c>
      <c r="AX298" s="105">
        <f>'[3]Blocks (MC)'!A298</f>
        <v>0</v>
      </c>
    </row>
    <row r="299" spans="3:50" x14ac:dyDescent="0.2">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Items'!C301</f>
        <v>0</v>
      </c>
      <c r="AF299" s="105">
        <f>[2]Masks!C299</f>
        <v>0</v>
      </c>
      <c r="AG299" s="105">
        <f>[2]Wafers!H300</f>
        <v>0</v>
      </c>
      <c r="AH299" s="105"/>
      <c r="AI299" s="105"/>
      <c r="AJ299" s="105"/>
      <c r="AK299" s="105"/>
      <c r="AL299" s="105"/>
      <c r="AM299" s="105"/>
      <c r="AN299" s="105"/>
      <c r="AO299" s="105"/>
      <c r="AP299" s="105"/>
      <c r="AQ299" s="105"/>
      <c r="AR299" s="105">
        <f>Inventories!$D299</f>
        <v>0</v>
      </c>
      <c r="AS299" s="105">
        <f>'[2]Gripped Tools'!C299</f>
        <v>0</v>
      </c>
      <c r="AT299" s="105">
        <f>'[2]Pogo Sticks'!$C299</f>
        <v>0</v>
      </c>
      <c r="AU299" s="105">
        <f>'[1]Custom Objects'!$C299</f>
        <v>0</v>
      </c>
      <c r="AV299" s="105"/>
      <c r="AW299" s="105">
        <f>'[3]Items (MC)'!A299</f>
        <v>0</v>
      </c>
      <c r="AX299" s="105">
        <f>'[3]Blocks (MC)'!A299</f>
        <v>0</v>
      </c>
    </row>
    <row r="300" spans="3:50" x14ac:dyDescent="0.2">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Items'!C302</f>
        <v>0</v>
      </c>
      <c r="AF300" s="105">
        <f>[2]Masks!C300</f>
        <v>0</v>
      </c>
      <c r="AG300" s="105">
        <f>[2]Wafers!H301</f>
        <v>0</v>
      </c>
      <c r="AH300" s="105"/>
      <c r="AI300" s="105"/>
      <c r="AJ300" s="105"/>
      <c r="AK300" s="105"/>
      <c r="AL300" s="105"/>
      <c r="AM300" s="105"/>
      <c r="AN300" s="105"/>
      <c r="AO300" s="105"/>
      <c r="AP300" s="105"/>
      <c r="AQ300" s="105"/>
      <c r="AR300" s="105">
        <f>Inventories!$D300</f>
        <v>0</v>
      </c>
      <c r="AS300" s="105">
        <f>'[2]Gripped Tools'!C300</f>
        <v>0</v>
      </c>
      <c r="AT300" s="105">
        <f>'[2]Pogo Sticks'!$C300</f>
        <v>0</v>
      </c>
      <c r="AU300" s="105">
        <f>'[1]Custom Objects'!$C300</f>
        <v>0</v>
      </c>
      <c r="AV300" s="105"/>
      <c r="AW300" s="105">
        <f>'[3]Items (MC)'!A300</f>
        <v>0</v>
      </c>
      <c r="AX300" s="105">
        <f>'[3]Blocks (MC)'!A300</f>
        <v>0</v>
      </c>
    </row>
    <row r="301" spans="3:50" x14ac:dyDescent="0.2">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Items'!C303</f>
        <v>0</v>
      </c>
      <c r="AF301" s="105">
        <f>[2]Masks!C301</f>
        <v>0</v>
      </c>
      <c r="AG301" s="105">
        <f>[2]Wafers!H302</f>
        <v>0</v>
      </c>
      <c r="AH301" s="105"/>
      <c r="AI301" s="105"/>
      <c r="AJ301" s="105"/>
      <c r="AK301" s="105"/>
      <c r="AL301" s="105"/>
      <c r="AM301" s="105"/>
      <c r="AN301" s="105"/>
      <c r="AO301" s="105"/>
      <c r="AP301" s="105"/>
      <c r="AQ301" s="105"/>
      <c r="AR301" s="105">
        <f>Inventories!$D301</f>
        <v>0</v>
      </c>
      <c r="AS301" s="105">
        <f>'[2]Gripped Tools'!C301</f>
        <v>0</v>
      </c>
      <c r="AT301" s="105">
        <f>'[2]Pogo Sticks'!$C301</f>
        <v>0</v>
      </c>
      <c r="AU301" s="105">
        <f>'[1]Custom Objects'!$C301</f>
        <v>0</v>
      </c>
      <c r="AV301" s="105"/>
      <c r="AW301" s="105">
        <f>'[3]Items (MC)'!A301</f>
        <v>0</v>
      </c>
      <c r="AX301" s="105">
        <f>'[3]Blocks (MC)'!A301</f>
        <v>0</v>
      </c>
    </row>
    <row r="302" spans="3:50" x14ac:dyDescent="0.2">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Items'!C304</f>
        <v>0</v>
      </c>
      <c r="AF302" s="105">
        <f>[2]Masks!C302</f>
        <v>0</v>
      </c>
      <c r="AG302" s="105">
        <f>[2]Wafers!H303</f>
        <v>0</v>
      </c>
      <c r="AH302" s="105"/>
      <c r="AI302" s="105"/>
      <c r="AJ302" s="105"/>
      <c r="AK302" s="105"/>
      <c r="AL302" s="105"/>
      <c r="AM302" s="105"/>
      <c r="AN302" s="105"/>
      <c r="AO302" s="105"/>
      <c r="AP302" s="105"/>
      <c r="AQ302" s="105"/>
      <c r="AR302" s="105">
        <f>Inventories!$D302</f>
        <v>0</v>
      </c>
      <c r="AS302" s="105">
        <f>'[2]Gripped Tools'!C302</f>
        <v>0</v>
      </c>
      <c r="AT302" s="105">
        <f>'[2]Pogo Sticks'!$C302</f>
        <v>0</v>
      </c>
      <c r="AU302" s="105">
        <f>'[1]Custom Objects'!$C302</f>
        <v>0</v>
      </c>
      <c r="AV302" s="105"/>
      <c r="AW302" s="105">
        <f>'[3]Items (MC)'!A302</f>
        <v>0</v>
      </c>
      <c r="AX302" s="105">
        <f>'[3]Blocks (MC)'!A302</f>
        <v>0</v>
      </c>
    </row>
    <row r="303" spans="3:50" x14ac:dyDescent="0.2">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Items'!C305</f>
        <v>0</v>
      </c>
      <c r="AF303" s="105">
        <f>[2]Masks!C303</f>
        <v>0</v>
      </c>
      <c r="AG303" s="105">
        <f>[2]Wafers!H304</f>
        <v>0</v>
      </c>
      <c r="AH303" s="105"/>
      <c r="AI303" s="105"/>
      <c r="AJ303" s="105"/>
      <c r="AK303" s="105"/>
      <c r="AL303" s="105"/>
      <c r="AM303" s="105"/>
      <c r="AN303" s="105"/>
      <c r="AO303" s="105"/>
      <c r="AP303" s="105"/>
      <c r="AQ303" s="105"/>
      <c r="AR303" s="105">
        <f>Inventories!$D303</f>
        <v>0</v>
      </c>
      <c r="AS303" s="105">
        <f>'[2]Gripped Tools'!C303</f>
        <v>0</v>
      </c>
      <c r="AT303" s="105">
        <f>'[2]Pogo Sticks'!$C303</f>
        <v>0</v>
      </c>
      <c r="AU303" s="105">
        <f>'[1]Custom Objects'!$C303</f>
        <v>0</v>
      </c>
      <c r="AV303" s="105"/>
      <c r="AW303" s="105">
        <f>'[3]Items (MC)'!A303</f>
        <v>0</v>
      </c>
      <c r="AX303" s="105">
        <f>'[3]Blocks (MC)'!A303</f>
        <v>0</v>
      </c>
    </row>
    <row r="304" spans="3:50" x14ac:dyDescent="0.2">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Items'!C306</f>
        <v>0</v>
      </c>
      <c r="AF304" s="105"/>
      <c r="AG304" s="105">
        <f>[2]Wafers!H305</f>
        <v>0</v>
      </c>
      <c r="AH304" s="105"/>
      <c r="AI304" s="105"/>
      <c r="AJ304" s="105"/>
      <c r="AK304" s="105"/>
      <c r="AL304" s="105"/>
      <c r="AM304" s="105"/>
      <c r="AN304" s="105"/>
      <c r="AO304" s="105"/>
      <c r="AP304" s="105"/>
      <c r="AQ304" s="105"/>
      <c r="AR304" s="105">
        <f>Inventories!$D304</f>
        <v>0</v>
      </c>
      <c r="AS304" s="105">
        <f>'[2]Gripped Tools'!C304</f>
        <v>0</v>
      </c>
      <c r="AT304" s="105">
        <f>'[2]Pogo Sticks'!$C304</f>
        <v>0</v>
      </c>
      <c r="AU304" s="105">
        <f>'[1]Custom Objects'!$C304</f>
        <v>0</v>
      </c>
      <c r="AV304" s="105"/>
      <c r="AW304" s="105">
        <f>'[3]Items (MC)'!A304</f>
        <v>0</v>
      </c>
      <c r="AX304" s="105">
        <f>'[3]Blocks (MC)'!A304</f>
        <v>0</v>
      </c>
    </row>
    <row r="305" spans="3:50" x14ac:dyDescent="0.2">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Items'!C307</f>
        <v>0</v>
      </c>
      <c r="AF305" s="105"/>
      <c r="AG305" s="105">
        <f>[2]Wafers!H306</f>
        <v>0</v>
      </c>
      <c r="AH305" s="105"/>
      <c r="AI305" s="105"/>
      <c r="AJ305" s="105"/>
      <c r="AK305" s="105"/>
      <c r="AL305" s="105"/>
      <c r="AM305" s="105"/>
      <c r="AN305" s="105"/>
      <c r="AO305" s="105"/>
      <c r="AP305" s="105"/>
      <c r="AQ305" s="105"/>
      <c r="AR305" s="105">
        <f>Inventories!$D305</f>
        <v>0</v>
      </c>
      <c r="AS305" s="105">
        <f>'[2]Gripped Tools'!C305</f>
        <v>0</v>
      </c>
      <c r="AT305" s="105">
        <f>'[2]Pogo Sticks'!$C305</f>
        <v>0</v>
      </c>
      <c r="AU305" s="105">
        <f>'[1]Custom Objects'!$C305</f>
        <v>0</v>
      </c>
      <c r="AV305" s="105"/>
      <c r="AW305" s="105">
        <f>'[3]Items (MC)'!A305</f>
        <v>0</v>
      </c>
      <c r="AX305" s="105">
        <f>'[3]Blocks (MC)'!A305</f>
        <v>0</v>
      </c>
    </row>
    <row r="306" spans="3:50" x14ac:dyDescent="0.2">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Items'!C308</f>
        <v>0</v>
      </c>
      <c r="AF306" s="105"/>
      <c r="AG306" s="105">
        <f>[2]Wafers!H307</f>
        <v>0</v>
      </c>
      <c r="AH306" s="105"/>
      <c r="AI306" s="105"/>
      <c r="AJ306" s="105"/>
      <c r="AK306" s="105"/>
      <c r="AL306" s="105"/>
      <c r="AM306" s="105"/>
      <c r="AN306" s="105"/>
      <c r="AO306" s="105"/>
      <c r="AP306" s="105"/>
      <c r="AQ306" s="105"/>
      <c r="AR306" s="105">
        <f>Inventories!$D306</f>
        <v>0</v>
      </c>
      <c r="AS306" s="105">
        <f>'[2]Gripped Tools'!C306</f>
        <v>0</v>
      </c>
      <c r="AT306" s="105">
        <f>'[2]Pogo Sticks'!$C306</f>
        <v>0</v>
      </c>
      <c r="AU306" s="105">
        <f>'[1]Custom Objects'!$C306</f>
        <v>0</v>
      </c>
      <c r="AV306" s="105"/>
      <c r="AW306" s="105">
        <f>'[3]Items (MC)'!A306</f>
        <v>0</v>
      </c>
      <c r="AX306" s="105">
        <f>'[3]Blocks (MC)'!A306</f>
        <v>0</v>
      </c>
    </row>
    <row r="307" spans="3:50" x14ac:dyDescent="0.2">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Items'!C309</f>
        <v>0</v>
      </c>
      <c r="AF307" s="105"/>
      <c r="AG307" s="105">
        <f>[2]Wafers!H308</f>
        <v>0</v>
      </c>
      <c r="AH307" s="105"/>
      <c r="AI307" s="105"/>
      <c r="AJ307" s="105"/>
      <c r="AK307" s="105"/>
      <c r="AL307" s="105"/>
      <c r="AM307" s="105"/>
      <c r="AN307" s="105"/>
      <c r="AO307" s="105"/>
      <c r="AP307" s="105"/>
      <c r="AQ307" s="105"/>
      <c r="AR307" s="105">
        <f>Inventories!$D307</f>
        <v>0</v>
      </c>
      <c r="AS307" s="105">
        <f>'[2]Gripped Tools'!C307</f>
        <v>0</v>
      </c>
      <c r="AT307" s="105">
        <f>'[2]Pogo Sticks'!$C307</f>
        <v>0</v>
      </c>
      <c r="AU307" s="105">
        <f>'[1]Custom Objects'!$C307</f>
        <v>0</v>
      </c>
      <c r="AV307" s="105"/>
      <c r="AW307" s="105">
        <f>'[3]Items (MC)'!A307</f>
        <v>0</v>
      </c>
      <c r="AX307" s="105">
        <f>'[3]Blocks (MC)'!A307</f>
        <v>0</v>
      </c>
    </row>
    <row r="308" spans="3:50" x14ac:dyDescent="0.2">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Items'!C310</f>
        <v>0</v>
      </c>
      <c r="AF308" s="105"/>
      <c r="AG308" s="105">
        <f>[2]Wafers!H309</f>
        <v>0</v>
      </c>
      <c r="AH308" s="105"/>
      <c r="AI308" s="105"/>
      <c r="AJ308" s="105"/>
      <c r="AK308" s="105"/>
      <c r="AL308" s="105"/>
      <c r="AM308" s="105"/>
      <c r="AN308" s="105"/>
      <c r="AO308" s="105"/>
      <c r="AP308" s="105"/>
      <c r="AQ308" s="105"/>
      <c r="AR308" s="105">
        <f>Inventories!$D308</f>
        <v>0</v>
      </c>
      <c r="AS308" s="105">
        <f>'[2]Gripped Tools'!C308</f>
        <v>0</v>
      </c>
      <c r="AT308" s="105">
        <f>'[2]Pogo Sticks'!$C308</f>
        <v>0</v>
      </c>
      <c r="AU308" s="105">
        <f>'[1]Custom Objects'!$C308</f>
        <v>0</v>
      </c>
      <c r="AV308" s="105"/>
      <c r="AW308" s="105">
        <f>'[3]Items (MC)'!A308</f>
        <v>0</v>
      </c>
      <c r="AX308" s="105">
        <f>'[3]Blocks (MC)'!A308</f>
        <v>0</v>
      </c>
    </row>
    <row r="309" spans="3:50" x14ac:dyDescent="0.2">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Items'!C311</f>
        <v>0</v>
      </c>
      <c r="AF309" s="105"/>
      <c r="AG309" s="105">
        <f>[2]Wafers!H310</f>
        <v>0</v>
      </c>
      <c r="AH309" s="105"/>
      <c r="AI309" s="105"/>
      <c r="AJ309" s="105"/>
      <c r="AK309" s="105"/>
      <c r="AL309" s="105"/>
      <c r="AM309" s="105"/>
      <c r="AN309" s="105"/>
      <c r="AO309" s="105"/>
      <c r="AP309" s="105"/>
      <c r="AQ309" s="105"/>
      <c r="AR309" s="105">
        <f>Inventories!$D309</f>
        <v>0</v>
      </c>
      <c r="AS309" s="105">
        <f>'[2]Gripped Tools'!C309</f>
        <v>0</v>
      </c>
      <c r="AT309" s="105">
        <f>'[2]Pogo Sticks'!$C309</f>
        <v>0</v>
      </c>
      <c r="AU309" s="105">
        <f>'[1]Custom Objects'!$C309</f>
        <v>0</v>
      </c>
      <c r="AV309" s="105"/>
      <c r="AW309" s="105">
        <f>'[3]Items (MC)'!A309</f>
        <v>0</v>
      </c>
      <c r="AX309" s="105">
        <f>'[3]Blocks (MC)'!A309</f>
        <v>0</v>
      </c>
    </row>
    <row r="310" spans="3:50" x14ac:dyDescent="0.2">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Items'!C312</f>
        <v>0</v>
      </c>
      <c r="AF310" s="105"/>
      <c r="AG310" s="105">
        <f>[2]Wafers!H311</f>
        <v>0</v>
      </c>
      <c r="AH310" s="105"/>
      <c r="AI310" s="105"/>
      <c r="AJ310" s="105"/>
      <c r="AK310" s="105"/>
      <c r="AL310" s="105"/>
      <c r="AM310" s="105"/>
      <c r="AN310" s="105"/>
      <c r="AO310" s="105"/>
      <c r="AP310" s="105"/>
      <c r="AQ310" s="105"/>
      <c r="AR310" s="105">
        <f>Inventories!$D310</f>
        <v>0</v>
      </c>
      <c r="AS310" s="105">
        <f>'[2]Gripped Tools'!C310</f>
        <v>0</v>
      </c>
      <c r="AT310" s="105">
        <f>'[2]Pogo Sticks'!$C310</f>
        <v>0</v>
      </c>
      <c r="AU310" s="105">
        <f>'[1]Custom Objects'!$C310</f>
        <v>0</v>
      </c>
      <c r="AV310" s="105"/>
      <c r="AW310" s="105">
        <f>'[3]Items (MC)'!A310</f>
        <v>0</v>
      </c>
      <c r="AX310" s="105">
        <f>'[3]Blocks (MC)'!A310</f>
        <v>0</v>
      </c>
    </row>
    <row r="311" spans="3:50" x14ac:dyDescent="0.2">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Items'!C313</f>
        <v>0</v>
      </c>
      <c r="AF311" s="105"/>
      <c r="AG311" s="105">
        <f>[2]Wafers!H312</f>
        <v>0</v>
      </c>
      <c r="AH311" s="105"/>
      <c r="AI311" s="105"/>
      <c r="AJ311" s="105"/>
      <c r="AK311" s="105"/>
      <c r="AL311" s="105"/>
      <c r="AM311" s="105"/>
      <c r="AN311" s="105"/>
      <c r="AO311" s="105"/>
      <c r="AP311" s="105"/>
      <c r="AQ311" s="105"/>
      <c r="AR311" s="105">
        <f>Inventories!$D311</f>
        <v>0</v>
      </c>
      <c r="AS311" s="105">
        <f>'[2]Gripped Tools'!C311</f>
        <v>0</v>
      </c>
      <c r="AT311" s="105">
        <f>'[2]Pogo Sticks'!$C311</f>
        <v>0</v>
      </c>
      <c r="AU311" s="105">
        <f>'[1]Custom Objects'!$C311</f>
        <v>0</v>
      </c>
      <c r="AV311" s="105"/>
      <c r="AW311" s="105">
        <f>'[3]Items (MC)'!A311</f>
        <v>0</v>
      </c>
      <c r="AX311" s="105">
        <f>'[3]Blocks (MC)'!A311</f>
        <v>0</v>
      </c>
    </row>
    <row r="312" spans="3:50" x14ac:dyDescent="0.2">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Items'!C314</f>
        <v>0</v>
      </c>
      <c r="AF312" s="105"/>
      <c r="AG312" s="105">
        <f>[2]Wafers!H313</f>
        <v>0</v>
      </c>
      <c r="AH312" s="105"/>
      <c r="AI312" s="105"/>
      <c r="AJ312" s="105"/>
      <c r="AK312" s="105"/>
      <c r="AL312" s="105"/>
      <c r="AM312" s="105"/>
      <c r="AN312" s="105"/>
      <c r="AO312" s="105"/>
      <c r="AP312" s="105"/>
      <c r="AQ312" s="105"/>
      <c r="AR312" s="105">
        <f>Inventories!$D312</f>
        <v>0</v>
      </c>
      <c r="AS312" s="105">
        <f>'[2]Gripped Tools'!C312</f>
        <v>0</v>
      </c>
      <c r="AT312" s="105">
        <f>'[2]Pogo Sticks'!$C312</f>
        <v>0</v>
      </c>
      <c r="AU312" s="105">
        <f>'[1]Custom Objects'!$C312</f>
        <v>0</v>
      </c>
      <c r="AV312" s="105"/>
      <c r="AW312" s="105">
        <f>'[3]Items (MC)'!A312</f>
        <v>0</v>
      </c>
      <c r="AX312" s="105">
        <f>'[3]Blocks (MC)'!A312</f>
        <v>0</v>
      </c>
    </row>
    <row r="313" spans="3:50" x14ac:dyDescent="0.2">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Items'!C315</f>
        <v>0</v>
      </c>
      <c r="AF313" s="105"/>
      <c r="AG313" s="105">
        <f>[2]Wafers!H314</f>
        <v>0</v>
      </c>
      <c r="AH313" s="105"/>
      <c r="AI313" s="105"/>
      <c r="AJ313" s="105"/>
      <c r="AK313" s="105"/>
      <c r="AL313" s="105"/>
      <c r="AM313" s="105"/>
      <c r="AN313" s="105"/>
      <c r="AO313" s="105"/>
      <c r="AP313" s="105"/>
      <c r="AQ313" s="105"/>
      <c r="AR313" s="105">
        <f>Inventories!$D313</f>
        <v>0</v>
      </c>
      <c r="AS313" s="105">
        <f>'[2]Gripped Tools'!C313</f>
        <v>0</v>
      </c>
      <c r="AT313" s="105">
        <f>'[2]Pogo Sticks'!$C313</f>
        <v>0</v>
      </c>
      <c r="AU313" s="105">
        <f>'[1]Custom Objects'!$C313</f>
        <v>0</v>
      </c>
      <c r="AV313" s="105"/>
      <c r="AW313" s="105">
        <f>'[3]Items (MC)'!A313</f>
        <v>0</v>
      </c>
      <c r="AX313" s="105">
        <f>'[3]Blocks (MC)'!A313</f>
        <v>0</v>
      </c>
    </row>
    <row r="314" spans="3:50" x14ac:dyDescent="0.2">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Items'!C316</f>
        <v>0</v>
      </c>
      <c r="AF314" s="105"/>
      <c r="AG314" s="105">
        <f>[2]Wafers!H315</f>
        <v>0</v>
      </c>
      <c r="AH314" s="105"/>
      <c r="AI314" s="105"/>
      <c r="AJ314" s="105"/>
      <c r="AK314" s="105"/>
      <c r="AL314" s="105"/>
      <c r="AM314" s="105"/>
      <c r="AN314" s="105"/>
      <c r="AO314" s="105"/>
      <c r="AP314" s="105"/>
      <c r="AQ314" s="105"/>
      <c r="AR314" s="105">
        <f>Inventories!$D314</f>
        <v>0</v>
      </c>
      <c r="AS314" s="105">
        <f>'[2]Gripped Tools'!C314</f>
        <v>0</v>
      </c>
      <c r="AT314" s="105">
        <f>'[2]Pogo Sticks'!$C314</f>
        <v>0</v>
      </c>
      <c r="AU314" s="105">
        <f>'[1]Custom Objects'!$C314</f>
        <v>0</v>
      </c>
      <c r="AV314" s="105"/>
      <c r="AW314" s="105">
        <f>'[3]Items (MC)'!A314</f>
        <v>0</v>
      </c>
      <c r="AX314" s="105">
        <f>'[3]Blocks (MC)'!A314</f>
        <v>0</v>
      </c>
    </row>
    <row r="315" spans="3:50" x14ac:dyDescent="0.2">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Items'!C317</f>
        <v>0</v>
      </c>
      <c r="AF315" s="105"/>
      <c r="AG315" s="105">
        <f>[2]Wafers!H316</f>
        <v>0</v>
      </c>
      <c r="AH315" s="105"/>
      <c r="AI315" s="105"/>
      <c r="AJ315" s="105"/>
      <c r="AK315" s="105"/>
      <c r="AL315" s="105"/>
      <c r="AM315" s="105"/>
      <c r="AN315" s="105"/>
      <c r="AO315" s="105"/>
      <c r="AP315" s="105"/>
      <c r="AQ315" s="105"/>
      <c r="AR315" s="105">
        <f>Inventories!$D315</f>
        <v>0</v>
      </c>
      <c r="AS315" s="105">
        <f>'[2]Gripped Tools'!C315</f>
        <v>0</v>
      </c>
      <c r="AT315" s="105">
        <f>'[2]Pogo Sticks'!$C315</f>
        <v>0</v>
      </c>
      <c r="AU315" s="105">
        <f>'[1]Custom Objects'!$C315</f>
        <v>0</v>
      </c>
      <c r="AV315" s="105"/>
      <c r="AW315" s="105">
        <f>'[3]Items (MC)'!A315</f>
        <v>0</v>
      </c>
      <c r="AX315" s="105">
        <f>'[3]Blocks (MC)'!A315</f>
        <v>0</v>
      </c>
    </row>
    <row r="316" spans="3:50" x14ac:dyDescent="0.2">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Items'!C318</f>
        <v>0</v>
      </c>
      <c r="AF316" s="105"/>
      <c r="AG316" s="105">
        <f>[2]Wafers!H317</f>
        <v>0</v>
      </c>
      <c r="AH316" s="105"/>
      <c r="AI316" s="105"/>
      <c r="AJ316" s="105"/>
      <c r="AK316" s="105"/>
      <c r="AL316" s="105"/>
      <c r="AM316" s="105"/>
      <c r="AN316" s="105"/>
      <c r="AO316" s="105"/>
      <c r="AP316" s="105"/>
      <c r="AQ316" s="105"/>
      <c r="AR316" s="105">
        <f>Inventories!$D316</f>
        <v>0</v>
      </c>
      <c r="AS316" s="105">
        <f>'[2]Gripped Tools'!C316</f>
        <v>0</v>
      </c>
      <c r="AT316" s="105">
        <f>'[2]Pogo Sticks'!$C316</f>
        <v>0</v>
      </c>
      <c r="AU316" s="105">
        <f>'[1]Custom Objects'!$C316</f>
        <v>0</v>
      </c>
      <c r="AV316" s="105"/>
      <c r="AW316" s="105">
        <f>'[3]Items (MC)'!A316</f>
        <v>0</v>
      </c>
      <c r="AX316" s="105">
        <f>'[3]Blocks (MC)'!A316</f>
        <v>0</v>
      </c>
    </row>
    <row r="317" spans="3:50" x14ac:dyDescent="0.2">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Items'!C319</f>
        <v>0</v>
      </c>
      <c r="AF317" s="105"/>
      <c r="AG317" s="105">
        <f>[2]Wafers!H318</f>
        <v>0</v>
      </c>
      <c r="AH317" s="105"/>
      <c r="AI317" s="105"/>
      <c r="AJ317" s="105"/>
      <c r="AK317" s="105"/>
      <c r="AL317" s="105"/>
      <c r="AM317" s="105"/>
      <c r="AN317" s="105"/>
      <c r="AO317" s="105"/>
      <c r="AP317" s="105"/>
      <c r="AQ317" s="105"/>
      <c r="AR317" s="105">
        <f>Inventories!$D317</f>
        <v>0</v>
      </c>
      <c r="AS317" s="105">
        <f>'[2]Gripped Tools'!C317</f>
        <v>0</v>
      </c>
      <c r="AT317" s="105">
        <f>'[2]Pogo Sticks'!$C317</f>
        <v>0</v>
      </c>
      <c r="AU317" s="105">
        <f>'[1]Custom Objects'!$C317</f>
        <v>0</v>
      </c>
      <c r="AV317" s="105"/>
      <c r="AW317" s="105">
        <f>'[3]Items (MC)'!A317</f>
        <v>0</v>
      </c>
      <c r="AX317" s="105">
        <f>'[3]Blocks (MC)'!A317</f>
        <v>0</v>
      </c>
    </row>
    <row r="318" spans="3:50" x14ac:dyDescent="0.2">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Items'!C320</f>
        <v>0</v>
      </c>
      <c r="AF318" s="105"/>
      <c r="AG318" s="105">
        <f>[2]Wafers!H319</f>
        <v>0</v>
      </c>
      <c r="AH318" s="105"/>
      <c r="AI318" s="105"/>
      <c r="AJ318" s="105"/>
      <c r="AK318" s="105"/>
      <c r="AL318" s="105"/>
      <c r="AM318" s="105"/>
      <c r="AN318" s="105"/>
      <c r="AO318" s="105"/>
      <c r="AP318" s="105"/>
      <c r="AQ318" s="105"/>
      <c r="AR318" s="105">
        <f>Inventories!$D318</f>
        <v>0</v>
      </c>
      <c r="AS318" s="105">
        <f>'[2]Gripped Tools'!C318</f>
        <v>0</v>
      </c>
      <c r="AT318" s="105">
        <f>'[2]Pogo Sticks'!$C318</f>
        <v>0</v>
      </c>
      <c r="AU318" s="105">
        <f>'[1]Custom Objects'!$C318</f>
        <v>0</v>
      </c>
      <c r="AV318" s="105"/>
      <c r="AW318" s="105">
        <f>'[3]Items (MC)'!A318</f>
        <v>0</v>
      </c>
      <c r="AX318" s="105">
        <f>'[3]Blocks (MC)'!A318</f>
        <v>0</v>
      </c>
    </row>
    <row r="319" spans="3:50" x14ac:dyDescent="0.2">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Items'!C321</f>
        <v>0</v>
      </c>
      <c r="AF319" s="105"/>
      <c r="AG319" s="105"/>
      <c r="AH319" s="105"/>
      <c r="AI319" s="105"/>
      <c r="AJ319" s="105"/>
      <c r="AK319" s="105"/>
      <c r="AL319" s="105"/>
      <c r="AM319" s="105"/>
      <c r="AN319" s="105"/>
      <c r="AO319" s="105"/>
      <c r="AP319" s="105"/>
      <c r="AQ319" s="105"/>
      <c r="AR319" s="105">
        <f>Inventories!$D319</f>
        <v>0</v>
      </c>
      <c r="AS319" s="105">
        <f>'[2]Gripped Tools'!C319</f>
        <v>0</v>
      </c>
      <c r="AT319" s="105">
        <f>'[2]Pogo Sticks'!$C319</f>
        <v>0</v>
      </c>
      <c r="AU319" s="105">
        <f>'[1]Custom Objects'!$C319</f>
        <v>0</v>
      </c>
      <c r="AV319" s="105"/>
      <c r="AW319" s="105">
        <f>'[3]Items (MC)'!A319</f>
        <v>0</v>
      </c>
      <c r="AX319" s="105">
        <f>'[3]Blocks (MC)'!A319</f>
        <v>0</v>
      </c>
    </row>
    <row r="320" spans="3:50" x14ac:dyDescent="0.2">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Items'!C322</f>
        <v>0</v>
      </c>
      <c r="AF320" s="105"/>
      <c r="AG320" s="105"/>
      <c r="AH320" s="105"/>
      <c r="AI320" s="105"/>
      <c r="AJ320" s="105"/>
      <c r="AK320" s="105"/>
      <c r="AL320" s="105"/>
      <c r="AM320" s="105"/>
      <c r="AN320" s="105"/>
      <c r="AO320" s="105"/>
      <c r="AP320" s="105"/>
      <c r="AQ320" s="105"/>
      <c r="AR320" s="105">
        <f>Inventories!$D320</f>
        <v>0</v>
      </c>
      <c r="AS320" s="105">
        <f>'[2]Gripped Tools'!C320</f>
        <v>0</v>
      </c>
      <c r="AT320" s="105">
        <f>'[2]Pogo Sticks'!$C320</f>
        <v>0</v>
      </c>
      <c r="AU320" s="105">
        <f>'[1]Custom Objects'!$C320</f>
        <v>0</v>
      </c>
      <c r="AV320" s="105"/>
      <c r="AW320" s="105">
        <f>'[3]Items (MC)'!A320</f>
        <v>0</v>
      </c>
      <c r="AX320" s="105">
        <f>'[3]Blocks (MC)'!A320</f>
        <v>0</v>
      </c>
    </row>
    <row r="321" spans="3:50" x14ac:dyDescent="0.2">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Items'!C323</f>
        <v>0</v>
      </c>
      <c r="AF321" s="105"/>
      <c r="AG321" s="105"/>
      <c r="AH321" s="105"/>
      <c r="AI321" s="105"/>
      <c r="AJ321" s="105"/>
      <c r="AK321" s="105"/>
      <c r="AL321" s="105"/>
      <c r="AM321" s="105"/>
      <c r="AN321" s="105"/>
      <c r="AO321" s="105"/>
      <c r="AP321" s="105"/>
      <c r="AQ321" s="105"/>
      <c r="AR321" s="105">
        <f>Inventories!$D321</f>
        <v>0</v>
      </c>
      <c r="AS321" s="105">
        <f>'[2]Gripped Tools'!C321</f>
        <v>0</v>
      </c>
      <c r="AT321" s="105">
        <f>'[2]Pogo Sticks'!$C321</f>
        <v>0</v>
      </c>
      <c r="AU321" s="105">
        <f>'[1]Custom Objects'!$C321</f>
        <v>0</v>
      </c>
      <c r="AV321" s="105"/>
      <c r="AW321" s="105">
        <f>'[3]Items (MC)'!A321</f>
        <v>0</v>
      </c>
      <c r="AX321" s="105">
        <f>'[3]Blocks (MC)'!A321</f>
        <v>0</v>
      </c>
    </row>
    <row r="322" spans="3:50" x14ac:dyDescent="0.2">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Items'!C324</f>
        <v>0</v>
      </c>
      <c r="AF322" s="105"/>
      <c r="AG322" s="105"/>
      <c r="AH322" s="105"/>
      <c r="AI322" s="105"/>
      <c r="AJ322" s="105"/>
      <c r="AK322" s="105"/>
      <c r="AL322" s="105"/>
      <c r="AM322" s="105"/>
      <c r="AN322" s="105"/>
      <c r="AO322" s="105"/>
      <c r="AP322" s="105"/>
      <c r="AQ322" s="105"/>
      <c r="AR322" s="105">
        <f>Inventories!$D322</f>
        <v>0</v>
      </c>
      <c r="AS322" s="105">
        <f>'[2]Gripped Tools'!C322</f>
        <v>0</v>
      </c>
      <c r="AT322" s="105">
        <f>'[2]Pogo Sticks'!$C322</f>
        <v>0</v>
      </c>
      <c r="AU322" s="105">
        <f>'[1]Custom Objects'!$C322</f>
        <v>0</v>
      </c>
      <c r="AV322" s="105"/>
      <c r="AW322" s="105">
        <f>'[3]Items (MC)'!A322</f>
        <v>0</v>
      </c>
      <c r="AX322" s="105">
        <f>'[3]Blocks (MC)'!A322</f>
        <v>0</v>
      </c>
    </row>
    <row r="323" spans="3:50" x14ac:dyDescent="0.2">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Items'!C325</f>
        <v>0</v>
      </c>
      <c r="AF323" s="105"/>
      <c r="AG323" s="105"/>
      <c r="AH323" s="105"/>
      <c r="AI323" s="105"/>
      <c r="AJ323" s="105"/>
      <c r="AK323" s="105"/>
      <c r="AL323" s="105"/>
      <c r="AM323" s="105"/>
      <c r="AN323" s="105"/>
      <c r="AO323" s="105"/>
      <c r="AP323" s="105"/>
      <c r="AQ323" s="105"/>
      <c r="AR323" s="105">
        <f>Inventories!$D323</f>
        <v>0</v>
      </c>
      <c r="AS323" s="105">
        <f>'[2]Gripped Tools'!C323</f>
        <v>0</v>
      </c>
      <c r="AT323" s="105">
        <f>'[2]Pogo Sticks'!$C323</f>
        <v>0</v>
      </c>
      <c r="AU323" s="105">
        <f>'[1]Custom Objects'!$C323</f>
        <v>0</v>
      </c>
      <c r="AV323" s="105"/>
      <c r="AW323" s="105">
        <f>'[3]Items (MC)'!A323</f>
        <v>0</v>
      </c>
      <c r="AX323" s="105">
        <f>'[3]Blocks (MC)'!A323</f>
        <v>0</v>
      </c>
    </row>
    <row r="324" spans="3:50" x14ac:dyDescent="0.2">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Items'!C326</f>
        <v>0</v>
      </c>
      <c r="AF324" s="105"/>
      <c r="AG324" s="105"/>
      <c r="AH324" s="105"/>
      <c r="AI324" s="105"/>
      <c r="AJ324" s="105"/>
      <c r="AK324" s="105"/>
      <c r="AL324" s="105"/>
      <c r="AM324" s="105"/>
      <c r="AN324" s="105"/>
      <c r="AO324" s="105"/>
      <c r="AP324" s="105"/>
      <c r="AQ324" s="105"/>
      <c r="AR324" s="105">
        <f>Inventories!$D324</f>
        <v>0</v>
      </c>
      <c r="AS324" s="105">
        <f>'[2]Gripped Tools'!C324</f>
        <v>0</v>
      </c>
      <c r="AT324" s="105">
        <f>'[2]Pogo Sticks'!$C324</f>
        <v>0</v>
      </c>
      <c r="AU324" s="105">
        <f>'[1]Custom Objects'!$C324</f>
        <v>0</v>
      </c>
      <c r="AV324" s="105"/>
      <c r="AW324" s="105">
        <f>'[3]Items (MC)'!A324</f>
        <v>0</v>
      </c>
      <c r="AX324" s="105">
        <f>'[3]Blocks (MC)'!A324</f>
        <v>0</v>
      </c>
    </row>
    <row r="325" spans="3:50" x14ac:dyDescent="0.2">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Items'!C327</f>
        <v>0</v>
      </c>
      <c r="AF325" s="105"/>
      <c r="AG325" s="105"/>
      <c r="AH325" s="105"/>
      <c r="AI325" s="105"/>
      <c r="AJ325" s="105"/>
      <c r="AK325" s="105"/>
      <c r="AL325" s="105"/>
      <c r="AM325" s="105"/>
      <c r="AN325" s="105"/>
      <c r="AO325" s="105"/>
      <c r="AP325" s="105"/>
      <c r="AQ325" s="105"/>
      <c r="AR325" s="105">
        <f>Inventories!$D325</f>
        <v>0</v>
      </c>
      <c r="AS325" s="105">
        <f>'[2]Gripped Tools'!C325</f>
        <v>0</v>
      </c>
      <c r="AT325" s="105">
        <f>'[2]Pogo Sticks'!$C325</f>
        <v>0</v>
      </c>
      <c r="AU325" s="105">
        <f>'[1]Custom Objects'!$C325</f>
        <v>0</v>
      </c>
      <c r="AV325" s="105"/>
      <c r="AW325" s="105">
        <f>'[3]Items (MC)'!A325</f>
        <v>0</v>
      </c>
      <c r="AX325" s="105">
        <f>'[3]Blocks (MC)'!A325</f>
        <v>0</v>
      </c>
    </row>
    <row r="326" spans="3:50" x14ac:dyDescent="0.2">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Items'!C328</f>
        <v>0</v>
      </c>
      <c r="AF326" s="105"/>
      <c r="AG326" s="105"/>
      <c r="AH326" s="105"/>
      <c r="AI326" s="105"/>
      <c r="AJ326" s="105"/>
      <c r="AK326" s="105"/>
      <c r="AL326" s="105"/>
      <c r="AM326" s="105"/>
      <c r="AN326" s="105"/>
      <c r="AO326" s="105"/>
      <c r="AP326" s="105"/>
      <c r="AQ326" s="105"/>
      <c r="AR326" s="105">
        <f>Inventories!$D326</f>
        <v>0</v>
      </c>
      <c r="AS326" s="105">
        <f>'[2]Gripped Tools'!C326</f>
        <v>0</v>
      </c>
      <c r="AT326" s="105">
        <f>'[2]Pogo Sticks'!$C326</f>
        <v>0</v>
      </c>
      <c r="AU326" s="105">
        <f>'[1]Custom Objects'!$C326</f>
        <v>0</v>
      </c>
      <c r="AV326" s="105"/>
      <c r="AW326" s="105">
        <f>'[3]Items (MC)'!A326</f>
        <v>0</v>
      </c>
      <c r="AX326" s="105">
        <f>'[3]Blocks (MC)'!A326</f>
        <v>0</v>
      </c>
    </row>
    <row r="327" spans="3:50" x14ac:dyDescent="0.2">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Items'!C329</f>
        <v>0</v>
      </c>
      <c r="AF327" s="105"/>
      <c r="AG327" s="105"/>
      <c r="AH327" s="105"/>
      <c r="AI327" s="105"/>
      <c r="AJ327" s="105"/>
      <c r="AK327" s="105"/>
      <c r="AL327" s="105"/>
      <c r="AM327" s="105"/>
      <c r="AN327" s="105"/>
      <c r="AO327" s="105"/>
      <c r="AP327" s="105"/>
      <c r="AQ327" s="105"/>
      <c r="AR327" s="105">
        <f>Inventories!$D327</f>
        <v>0</v>
      </c>
      <c r="AS327" s="105">
        <f>'[2]Gripped Tools'!C327</f>
        <v>0</v>
      </c>
      <c r="AT327" s="105">
        <f>'[2]Pogo Sticks'!$C327</f>
        <v>0</v>
      </c>
      <c r="AU327" s="105">
        <f>'[1]Custom Objects'!$C327</f>
        <v>0</v>
      </c>
      <c r="AV327" s="105"/>
      <c r="AW327" s="105">
        <f>'[3]Items (MC)'!A327</f>
        <v>0</v>
      </c>
      <c r="AX327" s="105">
        <f>'[3]Blocks (MC)'!A327</f>
        <v>0</v>
      </c>
    </row>
    <row r="328" spans="3:50" x14ac:dyDescent="0.2">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Items'!C330</f>
        <v>0</v>
      </c>
      <c r="AF328" s="105"/>
      <c r="AG328" s="105"/>
      <c r="AH328" s="105"/>
      <c r="AI328" s="105"/>
      <c r="AJ328" s="105"/>
      <c r="AK328" s="105"/>
      <c r="AL328" s="105"/>
      <c r="AM328" s="105"/>
      <c r="AN328" s="105"/>
      <c r="AO328" s="105"/>
      <c r="AP328" s="105"/>
      <c r="AQ328" s="105"/>
      <c r="AR328" s="105">
        <f>Inventories!$D328</f>
        <v>0</v>
      </c>
      <c r="AS328" s="105">
        <f>'[2]Gripped Tools'!C328</f>
        <v>0</v>
      </c>
      <c r="AT328" s="105">
        <f>'[2]Pogo Sticks'!$C328</f>
        <v>0</v>
      </c>
      <c r="AU328" s="105">
        <f>'[1]Custom Objects'!$C328</f>
        <v>0</v>
      </c>
      <c r="AV328" s="105"/>
      <c r="AW328" s="105">
        <f>'[3]Items (MC)'!A328</f>
        <v>0</v>
      </c>
      <c r="AX328" s="105">
        <f>'[3]Blocks (MC)'!A328</f>
        <v>0</v>
      </c>
    </row>
    <row r="329" spans="3:50" x14ac:dyDescent="0.2">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Items'!C331</f>
        <v>0</v>
      </c>
      <c r="AF329" s="105"/>
      <c r="AG329" s="105"/>
      <c r="AH329" s="105"/>
      <c r="AI329" s="105"/>
      <c r="AJ329" s="105"/>
      <c r="AK329" s="105"/>
      <c r="AL329" s="105"/>
      <c r="AM329" s="105"/>
      <c r="AN329" s="105"/>
      <c r="AO329" s="105"/>
      <c r="AP329" s="105"/>
      <c r="AQ329" s="105"/>
      <c r="AR329" s="105">
        <f>Inventories!$D329</f>
        <v>0</v>
      </c>
      <c r="AS329" s="105">
        <f>'[2]Gripped Tools'!C329</f>
        <v>0</v>
      </c>
      <c r="AT329" s="105">
        <f>'[2]Pogo Sticks'!$C329</f>
        <v>0</v>
      </c>
      <c r="AU329" s="105">
        <f>'[1]Custom Objects'!$C329</f>
        <v>0</v>
      </c>
      <c r="AV329" s="105"/>
      <c r="AW329" s="105">
        <f>'[3]Items (MC)'!A329</f>
        <v>0</v>
      </c>
      <c r="AX329" s="105">
        <f>'[3]Blocks (MC)'!A329</f>
        <v>0</v>
      </c>
    </row>
    <row r="330" spans="3:50" x14ac:dyDescent="0.2">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Items'!C332</f>
        <v>0</v>
      </c>
      <c r="AF330" s="105"/>
      <c r="AG330" s="105"/>
      <c r="AH330" s="105"/>
      <c r="AI330" s="105"/>
      <c r="AJ330" s="105"/>
      <c r="AK330" s="105"/>
      <c r="AL330" s="105"/>
      <c r="AM330" s="105"/>
      <c r="AN330" s="105"/>
      <c r="AO330" s="105"/>
      <c r="AP330" s="105"/>
      <c r="AQ330" s="105"/>
      <c r="AR330" s="105">
        <f>Inventories!$D330</f>
        <v>0</v>
      </c>
      <c r="AS330" s="105">
        <f>'[2]Gripped Tools'!C330</f>
        <v>0</v>
      </c>
      <c r="AT330" s="105">
        <f>'[2]Pogo Sticks'!$C330</f>
        <v>0</v>
      </c>
      <c r="AU330" s="105">
        <f>'[1]Custom Objects'!$C330</f>
        <v>0</v>
      </c>
      <c r="AV330" s="105"/>
      <c r="AW330" s="105">
        <f>'[3]Items (MC)'!A330</f>
        <v>0</v>
      </c>
      <c r="AX330" s="105">
        <f>'[3]Blocks (MC)'!A330</f>
        <v>0</v>
      </c>
    </row>
    <row r="331" spans="3:50" x14ac:dyDescent="0.2">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Items'!C333</f>
        <v>0</v>
      </c>
      <c r="AF331" s="105"/>
      <c r="AG331" s="105"/>
      <c r="AH331" s="105"/>
      <c r="AI331" s="105"/>
      <c r="AJ331" s="105"/>
      <c r="AK331" s="105"/>
      <c r="AL331" s="105"/>
      <c r="AM331" s="105"/>
      <c r="AN331" s="105"/>
      <c r="AO331" s="105"/>
      <c r="AP331" s="105"/>
      <c r="AQ331" s="105"/>
      <c r="AR331" s="105">
        <f>Inventories!$D331</f>
        <v>0</v>
      </c>
      <c r="AS331" s="105">
        <f>'[2]Gripped Tools'!C331</f>
        <v>0</v>
      </c>
      <c r="AT331" s="105">
        <f>'[2]Pogo Sticks'!$C331</f>
        <v>0</v>
      </c>
      <c r="AU331" s="105">
        <f>'[1]Custom Objects'!$C331</f>
        <v>0</v>
      </c>
      <c r="AV331" s="105"/>
      <c r="AW331" s="105">
        <f>'[3]Items (MC)'!A331</f>
        <v>0</v>
      </c>
      <c r="AX331" s="105">
        <f>'[3]Blocks (MC)'!A331</f>
        <v>0</v>
      </c>
    </row>
    <row r="332" spans="3:50" x14ac:dyDescent="0.2">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Items'!C334</f>
        <v>0</v>
      </c>
      <c r="AF332" s="105"/>
      <c r="AG332" s="105"/>
      <c r="AH332" s="105"/>
      <c r="AI332" s="105"/>
      <c r="AJ332" s="105"/>
      <c r="AK332" s="105"/>
      <c r="AL332" s="105"/>
      <c r="AM332" s="105"/>
      <c r="AN332" s="105"/>
      <c r="AO332" s="105"/>
      <c r="AP332" s="105"/>
      <c r="AQ332" s="105"/>
      <c r="AR332" s="105">
        <f>Inventories!$D332</f>
        <v>0</v>
      </c>
      <c r="AS332" s="105">
        <f>'[2]Gripped Tools'!C332</f>
        <v>0</v>
      </c>
      <c r="AT332" s="105">
        <f>'[2]Pogo Sticks'!$C332</f>
        <v>0</v>
      </c>
      <c r="AU332" s="105">
        <f>'[1]Custom Objects'!$C332</f>
        <v>0</v>
      </c>
      <c r="AV332" s="105"/>
      <c r="AW332" s="105">
        <f>'[3]Items (MC)'!A332</f>
        <v>0</v>
      </c>
      <c r="AX332" s="105">
        <f>'[3]Blocks (MC)'!A332</f>
        <v>0</v>
      </c>
    </row>
    <row r="333" spans="3:50" x14ac:dyDescent="0.2">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Items'!C335</f>
        <v>0</v>
      </c>
      <c r="AF333" s="105"/>
      <c r="AG333" s="105"/>
      <c r="AH333" s="105"/>
      <c r="AI333" s="105"/>
      <c r="AJ333" s="105"/>
      <c r="AK333" s="105"/>
      <c r="AL333" s="105"/>
      <c r="AM333" s="105"/>
      <c r="AN333" s="105"/>
      <c r="AO333" s="105"/>
      <c r="AP333" s="105"/>
      <c r="AQ333" s="105"/>
      <c r="AR333" s="105">
        <f>Inventories!$D333</f>
        <v>0</v>
      </c>
      <c r="AS333" s="105">
        <f>'[2]Gripped Tools'!C333</f>
        <v>0</v>
      </c>
      <c r="AT333" s="105">
        <f>'[2]Pogo Sticks'!$C333</f>
        <v>0</v>
      </c>
      <c r="AU333" s="105">
        <f>'[1]Custom Objects'!$C333</f>
        <v>0</v>
      </c>
      <c r="AV333" s="105"/>
      <c r="AW333" s="105">
        <f>'[3]Items (MC)'!A333</f>
        <v>0</v>
      </c>
      <c r="AX333" s="105">
        <f>'[3]Blocks (MC)'!A333</f>
        <v>0</v>
      </c>
    </row>
    <row r="334" spans="3:50" x14ac:dyDescent="0.2">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Items'!C336</f>
        <v>0</v>
      </c>
      <c r="AF334" s="105"/>
      <c r="AG334" s="105"/>
      <c r="AH334" s="105"/>
      <c r="AI334" s="105"/>
      <c r="AJ334" s="105"/>
      <c r="AK334" s="105"/>
      <c r="AL334" s="105"/>
      <c r="AM334" s="105"/>
      <c r="AN334" s="105"/>
      <c r="AO334" s="105"/>
      <c r="AP334" s="105"/>
      <c r="AQ334" s="105"/>
      <c r="AR334" s="105">
        <f>Inventories!$D334</f>
        <v>0</v>
      </c>
      <c r="AS334" s="105">
        <f>'[2]Gripped Tools'!C334</f>
        <v>0</v>
      </c>
      <c r="AT334" s="105">
        <f>'[2]Pogo Sticks'!$C334</f>
        <v>0</v>
      </c>
      <c r="AU334" s="105">
        <f>'[1]Custom Objects'!$C334</f>
        <v>0</v>
      </c>
      <c r="AV334" s="105"/>
      <c r="AW334" s="105">
        <f>'[3]Items (MC)'!A334</f>
        <v>0</v>
      </c>
      <c r="AX334" s="105">
        <f>'[3]Blocks (MC)'!A334</f>
        <v>0</v>
      </c>
    </row>
    <row r="335" spans="3:50" x14ac:dyDescent="0.2">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Items'!C337</f>
        <v>0</v>
      </c>
      <c r="AF335" s="105"/>
      <c r="AG335" s="105"/>
      <c r="AH335" s="105"/>
      <c r="AI335" s="105"/>
      <c r="AJ335" s="105"/>
      <c r="AK335" s="105"/>
      <c r="AL335" s="105"/>
      <c r="AM335" s="105"/>
      <c r="AN335" s="105"/>
      <c r="AO335" s="105"/>
      <c r="AP335" s="105"/>
      <c r="AQ335" s="105"/>
      <c r="AR335" s="105">
        <f>Inventories!$D335</f>
        <v>0</v>
      </c>
      <c r="AS335" s="105">
        <f>'[2]Gripped Tools'!C335</f>
        <v>0</v>
      </c>
      <c r="AT335" s="105">
        <f>'[2]Pogo Sticks'!$C335</f>
        <v>0</v>
      </c>
      <c r="AU335" s="105">
        <f>'[1]Custom Objects'!$C335</f>
        <v>0</v>
      </c>
      <c r="AV335" s="105"/>
      <c r="AW335" s="105">
        <f>'[3]Items (MC)'!A335</f>
        <v>0</v>
      </c>
      <c r="AX335" s="105">
        <f>'[3]Blocks (MC)'!A335</f>
        <v>0</v>
      </c>
    </row>
    <row r="336" spans="3:50" x14ac:dyDescent="0.2">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Items'!C338</f>
        <v>0</v>
      </c>
      <c r="AF336" s="105"/>
      <c r="AG336" s="105"/>
      <c r="AH336" s="105"/>
      <c r="AI336" s="105"/>
      <c r="AJ336" s="105"/>
      <c r="AK336" s="105"/>
      <c r="AL336" s="105"/>
      <c r="AM336" s="105"/>
      <c r="AN336" s="105"/>
      <c r="AO336" s="105"/>
      <c r="AP336" s="105"/>
      <c r="AQ336" s="105"/>
      <c r="AR336" s="105">
        <f>Inventories!$D336</f>
        <v>0</v>
      </c>
      <c r="AS336" s="105">
        <f>'[2]Gripped Tools'!C336</f>
        <v>0</v>
      </c>
      <c r="AT336" s="105">
        <f>'[2]Pogo Sticks'!$C336</f>
        <v>0</v>
      </c>
      <c r="AU336" s="105">
        <f>'[1]Custom Objects'!$C336</f>
        <v>0</v>
      </c>
      <c r="AV336" s="105"/>
      <c r="AW336" s="105">
        <f>'[3]Items (MC)'!A336</f>
        <v>0</v>
      </c>
      <c r="AX336" s="105">
        <f>'[3]Blocks (MC)'!A336</f>
        <v>0</v>
      </c>
    </row>
    <row r="337" spans="3:50" x14ac:dyDescent="0.2">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Items'!C339</f>
        <v>0</v>
      </c>
      <c r="AF337" s="105"/>
      <c r="AG337" s="105"/>
      <c r="AH337" s="105"/>
      <c r="AI337" s="105"/>
      <c r="AJ337" s="105"/>
      <c r="AK337" s="105"/>
      <c r="AL337" s="105"/>
      <c r="AM337" s="105"/>
      <c r="AN337" s="105"/>
      <c r="AO337" s="105"/>
      <c r="AP337" s="105"/>
      <c r="AQ337" s="105"/>
      <c r="AR337" s="105">
        <f>Inventories!$D337</f>
        <v>0</v>
      </c>
      <c r="AS337" s="105">
        <f>'[2]Gripped Tools'!C337</f>
        <v>0</v>
      </c>
      <c r="AT337" s="105">
        <f>'[2]Pogo Sticks'!$C337</f>
        <v>0</v>
      </c>
      <c r="AU337" s="105">
        <f>'[1]Custom Objects'!$C337</f>
        <v>0</v>
      </c>
      <c r="AV337" s="105"/>
      <c r="AW337" s="105">
        <f>'[3]Items (MC)'!A337</f>
        <v>0</v>
      </c>
      <c r="AX337" s="105">
        <f>'[3]Blocks (MC)'!A337</f>
        <v>0</v>
      </c>
    </row>
    <row r="338" spans="3:50" x14ac:dyDescent="0.2">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Items'!C340</f>
        <v>0</v>
      </c>
      <c r="AF338" s="105"/>
      <c r="AG338" s="105"/>
      <c r="AH338" s="105"/>
      <c r="AI338" s="105"/>
      <c r="AJ338" s="105"/>
      <c r="AK338" s="105"/>
      <c r="AL338" s="105"/>
      <c r="AM338" s="105"/>
      <c r="AN338" s="105"/>
      <c r="AO338" s="105"/>
      <c r="AP338" s="105"/>
      <c r="AQ338" s="105"/>
      <c r="AR338" s="105">
        <f>Inventories!$D338</f>
        <v>0</v>
      </c>
      <c r="AS338" s="105">
        <f>'[2]Gripped Tools'!C338</f>
        <v>0</v>
      </c>
      <c r="AT338" s="105">
        <f>'[2]Pogo Sticks'!$C338</f>
        <v>0</v>
      </c>
      <c r="AU338" s="105">
        <f>'[1]Custom Objects'!$C338</f>
        <v>0</v>
      </c>
      <c r="AV338" s="105"/>
      <c r="AW338" s="105">
        <f>'[3]Items (MC)'!A338</f>
        <v>0</v>
      </c>
      <c r="AX338" s="105">
        <f>'[3]Blocks (MC)'!A338</f>
        <v>0</v>
      </c>
    </row>
    <row r="339" spans="3:50" x14ac:dyDescent="0.2">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Items'!C341</f>
        <v>0</v>
      </c>
      <c r="AF339" s="105"/>
      <c r="AG339" s="105"/>
      <c r="AH339" s="105"/>
      <c r="AI339" s="105"/>
      <c r="AJ339" s="105"/>
      <c r="AK339" s="105"/>
      <c r="AL339" s="105"/>
      <c r="AM339" s="105"/>
      <c r="AN339" s="105"/>
      <c r="AO339" s="105"/>
      <c r="AP339" s="105"/>
      <c r="AQ339" s="105"/>
      <c r="AR339" s="105">
        <f>Inventories!$D339</f>
        <v>0</v>
      </c>
      <c r="AS339" s="105">
        <f>'[2]Gripped Tools'!C339</f>
        <v>0</v>
      </c>
      <c r="AT339" s="105">
        <f>'[2]Pogo Sticks'!$C339</f>
        <v>0</v>
      </c>
      <c r="AU339" s="105">
        <f>'[1]Custom Objects'!$C339</f>
        <v>0</v>
      </c>
      <c r="AV339" s="105"/>
      <c r="AW339" s="105">
        <f>'[3]Items (MC)'!A339</f>
        <v>0</v>
      </c>
      <c r="AX339" s="105">
        <f>'[3]Blocks (MC)'!A339</f>
        <v>0</v>
      </c>
    </row>
    <row r="340" spans="3:50" x14ac:dyDescent="0.2">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Items'!C342</f>
        <v>0</v>
      </c>
      <c r="AF340" s="105"/>
      <c r="AG340" s="105"/>
      <c r="AH340" s="105"/>
      <c r="AI340" s="105"/>
      <c r="AJ340" s="105"/>
      <c r="AK340" s="105"/>
      <c r="AL340" s="105"/>
      <c r="AM340" s="105"/>
      <c r="AN340" s="105"/>
      <c r="AO340" s="105"/>
      <c r="AP340" s="105"/>
      <c r="AQ340" s="105"/>
      <c r="AR340" s="105">
        <f>Inventories!$D340</f>
        <v>0</v>
      </c>
      <c r="AS340" s="105">
        <f>'[2]Gripped Tools'!C340</f>
        <v>0</v>
      </c>
      <c r="AT340" s="105">
        <f>'[2]Pogo Sticks'!$C340</f>
        <v>0</v>
      </c>
      <c r="AU340" s="105">
        <f>'[1]Custom Objects'!$C340</f>
        <v>0</v>
      </c>
      <c r="AV340" s="105"/>
      <c r="AW340" s="105">
        <f>'[3]Items (MC)'!A340</f>
        <v>0</v>
      </c>
      <c r="AX340" s="105">
        <f>'[3]Blocks (MC)'!A340</f>
        <v>0</v>
      </c>
    </row>
    <row r="341" spans="3:50" x14ac:dyDescent="0.2">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Items'!C343</f>
        <v>0</v>
      </c>
      <c r="AF341" s="105"/>
      <c r="AG341" s="105"/>
      <c r="AH341" s="105"/>
      <c r="AI341" s="105"/>
      <c r="AJ341" s="105"/>
      <c r="AK341" s="105"/>
      <c r="AL341" s="105"/>
      <c r="AM341" s="105"/>
      <c r="AN341" s="105"/>
      <c r="AO341" s="105"/>
      <c r="AP341" s="105"/>
      <c r="AQ341" s="105"/>
      <c r="AR341" s="105">
        <f>Inventories!$D341</f>
        <v>0</v>
      </c>
      <c r="AS341" s="105">
        <f>'[2]Gripped Tools'!C341</f>
        <v>0</v>
      </c>
      <c r="AT341" s="105">
        <f>'[2]Pogo Sticks'!$C341</f>
        <v>0</v>
      </c>
      <c r="AU341" s="105">
        <f>'[1]Custom Objects'!$C341</f>
        <v>0</v>
      </c>
      <c r="AV341" s="105"/>
      <c r="AW341" s="105">
        <f>'[3]Items (MC)'!A341</f>
        <v>0</v>
      </c>
      <c r="AX341" s="105">
        <f>'[3]Blocks (MC)'!A341</f>
        <v>0</v>
      </c>
    </row>
    <row r="342" spans="3:50" x14ac:dyDescent="0.2">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Items'!C344</f>
        <v>0</v>
      </c>
      <c r="AF342" s="105"/>
      <c r="AG342" s="105"/>
      <c r="AH342" s="105"/>
      <c r="AI342" s="105"/>
      <c r="AJ342" s="105"/>
      <c r="AK342" s="105"/>
      <c r="AL342" s="105"/>
      <c r="AM342" s="105"/>
      <c r="AN342" s="105"/>
      <c r="AO342" s="105"/>
      <c r="AP342" s="105"/>
      <c r="AQ342" s="105"/>
      <c r="AR342" s="105">
        <f>Inventories!$D342</f>
        <v>0</v>
      </c>
      <c r="AS342" s="105">
        <f>'[2]Gripped Tools'!C342</f>
        <v>0</v>
      </c>
      <c r="AT342" s="105">
        <f>'[2]Pogo Sticks'!$C342</f>
        <v>0</v>
      </c>
      <c r="AU342" s="105">
        <f>'[1]Custom Objects'!$C342</f>
        <v>0</v>
      </c>
      <c r="AV342" s="105"/>
      <c r="AW342" s="105">
        <f>'[3]Items (MC)'!A342</f>
        <v>0</v>
      </c>
      <c r="AX342" s="105">
        <f>'[3]Blocks (MC)'!A342</f>
        <v>0</v>
      </c>
    </row>
    <row r="343" spans="3:50" x14ac:dyDescent="0.2">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Items'!C345</f>
        <v>0</v>
      </c>
      <c r="AF343" s="105"/>
      <c r="AG343" s="105"/>
      <c r="AH343" s="105"/>
      <c r="AI343" s="105"/>
      <c r="AJ343" s="105"/>
      <c r="AK343" s="105"/>
      <c r="AL343" s="105"/>
      <c r="AM343" s="105"/>
      <c r="AN343" s="105"/>
      <c r="AO343" s="105"/>
      <c r="AP343" s="105"/>
      <c r="AQ343" s="105"/>
      <c r="AR343" s="105">
        <f>Inventories!$D343</f>
        <v>0</v>
      </c>
      <c r="AS343" s="105">
        <f>'[2]Gripped Tools'!C343</f>
        <v>0</v>
      </c>
      <c r="AT343" s="105">
        <f>'[2]Pogo Sticks'!$C343</f>
        <v>0</v>
      </c>
      <c r="AU343" s="105">
        <f>'[1]Custom Objects'!$C343</f>
        <v>0</v>
      </c>
      <c r="AV343" s="105"/>
      <c r="AW343" s="105">
        <f>'[3]Items (MC)'!A343</f>
        <v>0</v>
      </c>
      <c r="AX343" s="105">
        <f>'[3]Blocks (MC)'!A343</f>
        <v>0</v>
      </c>
    </row>
    <row r="344" spans="3:50" x14ac:dyDescent="0.2">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Items'!C346</f>
        <v>0</v>
      </c>
      <c r="AF344" s="105"/>
      <c r="AG344" s="105"/>
      <c r="AH344" s="105"/>
      <c r="AI344" s="105"/>
      <c r="AJ344" s="105"/>
      <c r="AK344" s="105"/>
      <c r="AL344" s="105"/>
      <c r="AM344" s="105"/>
      <c r="AN344" s="105"/>
      <c r="AO344" s="105"/>
      <c r="AP344" s="105"/>
      <c r="AQ344" s="105"/>
      <c r="AR344" s="105">
        <f>Inventories!$D344</f>
        <v>0</v>
      </c>
      <c r="AS344" s="105">
        <f>'[2]Gripped Tools'!C344</f>
        <v>0</v>
      </c>
      <c r="AT344" s="105">
        <f>'[2]Pogo Sticks'!$C344</f>
        <v>0</v>
      </c>
      <c r="AU344" s="105">
        <f>'[1]Custom Objects'!$C344</f>
        <v>0</v>
      </c>
      <c r="AV344" s="105"/>
      <c r="AW344" s="105">
        <f>'[3]Items (MC)'!A344</f>
        <v>0</v>
      </c>
      <c r="AX344" s="105">
        <f>'[3]Blocks (MC)'!A344</f>
        <v>0</v>
      </c>
    </row>
    <row r="345" spans="3:50" x14ac:dyDescent="0.2">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Items'!C347</f>
        <v>0</v>
      </c>
      <c r="AF345" s="105"/>
      <c r="AG345" s="105"/>
      <c r="AH345" s="105"/>
      <c r="AI345" s="105"/>
      <c r="AJ345" s="105"/>
      <c r="AK345" s="105"/>
      <c r="AL345" s="105"/>
      <c r="AM345" s="105"/>
      <c r="AN345" s="105"/>
      <c r="AO345" s="105"/>
      <c r="AP345" s="105"/>
      <c r="AQ345" s="105"/>
      <c r="AR345" s="105">
        <f>Inventories!$D345</f>
        <v>0</v>
      </c>
      <c r="AS345" s="105">
        <f>'[2]Gripped Tools'!C345</f>
        <v>0</v>
      </c>
      <c r="AT345" s="105">
        <f>'[2]Pogo Sticks'!$C345</f>
        <v>0</v>
      </c>
      <c r="AU345" s="105">
        <f>'[1]Custom Objects'!$C345</f>
        <v>0</v>
      </c>
      <c r="AV345" s="105"/>
      <c r="AW345" s="105">
        <f>'[3]Items (MC)'!A345</f>
        <v>0</v>
      </c>
      <c r="AX345" s="105">
        <f>'[3]Blocks (MC)'!A345</f>
        <v>0</v>
      </c>
    </row>
    <row r="346" spans="3:50" x14ac:dyDescent="0.2">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Items'!C348</f>
        <v>0</v>
      </c>
      <c r="AF346" s="105"/>
      <c r="AG346" s="105"/>
      <c r="AH346" s="105"/>
      <c r="AI346" s="105"/>
      <c r="AJ346" s="105"/>
      <c r="AK346" s="105"/>
      <c r="AL346" s="105"/>
      <c r="AM346" s="105"/>
      <c r="AN346" s="105"/>
      <c r="AO346" s="105"/>
      <c r="AP346" s="105"/>
      <c r="AQ346" s="105"/>
      <c r="AR346" s="105">
        <f>Inventories!$D346</f>
        <v>0</v>
      </c>
      <c r="AS346" s="105">
        <f>'[2]Gripped Tools'!C346</f>
        <v>0</v>
      </c>
      <c r="AT346" s="105">
        <f>'[2]Pogo Sticks'!$C346</f>
        <v>0</v>
      </c>
      <c r="AU346" s="105">
        <f>'[1]Custom Objects'!$C346</f>
        <v>0</v>
      </c>
      <c r="AV346" s="105"/>
      <c r="AW346" s="105">
        <f>'[3]Items (MC)'!A346</f>
        <v>0</v>
      </c>
      <c r="AX346" s="105">
        <f>'[3]Blocks (MC)'!A346</f>
        <v>0</v>
      </c>
    </row>
    <row r="347" spans="3:50" x14ac:dyDescent="0.2">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Items'!C349</f>
        <v>0</v>
      </c>
      <c r="AF347" s="105"/>
      <c r="AG347" s="105"/>
      <c r="AH347" s="105"/>
      <c r="AI347" s="105"/>
      <c r="AJ347" s="105"/>
      <c r="AK347" s="105"/>
      <c r="AL347" s="105"/>
      <c r="AM347" s="105"/>
      <c r="AN347" s="105"/>
      <c r="AO347" s="105"/>
      <c r="AP347" s="105"/>
      <c r="AQ347" s="105"/>
      <c r="AR347" s="105">
        <f>Inventories!$D347</f>
        <v>0</v>
      </c>
      <c r="AS347" s="105">
        <f>'[2]Gripped Tools'!C347</f>
        <v>0</v>
      </c>
      <c r="AT347" s="105">
        <f>'[2]Pogo Sticks'!$C347</f>
        <v>0</v>
      </c>
      <c r="AU347" s="105">
        <f>'[1]Custom Objects'!$C347</f>
        <v>0</v>
      </c>
      <c r="AV347" s="105"/>
      <c r="AW347" s="105">
        <f>'[3]Items (MC)'!A347</f>
        <v>0</v>
      </c>
      <c r="AX347" s="105">
        <f>'[3]Blocks (MC)'!A347</f>
        <v>0</v>
      </c>
    </row>
    <row r="348" spans="3:50" x14ac:dyDescent="0.2">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Items'!C350</f>
        <v>0</v>
      </c>
      <c r="AF348" s="105"/>
      <c r="AG348" s="105"/>
      <c r="AH348" s="105"/>
      <c r="AI348" s="105"/>
      <c r="AJ348" s="105"/>
      <c r="AK348" s="105"/>
      <c r="AL348" s="105"/>
      <c r="AM348" s="105"/>
      <c r="AN348" s="105"/>
      <c r="AO348" s="105"/>
      <c r="AP348" s="105"/>
      <c r="AQ348" s="105"/>
      <c r="AR348" s="105">
        <f>Inventories!$D348</f>
        <v>0</v>
      </c>
      <c r="AS348" s="105">
        <f>'[2]Gripped Tools'!C348</f>
        <v>0</v>
      </c>
      <c r="AT348" s="105">
        <f>'[2]Pogo Sticks'!$C348</f>
        <v>0</v>
      </c>
      <c r="AU348" s="105">
        <f>'[1]Custom Objects'!$C348</f>
        <v>0</v>
      </c>
      <c r="AV348" s="105"/>
      <c r="AW348" s="105">
        <f>'[3]Items (MC)'!A348</f>
        <v>0</v>
      </c>
      <c r="AX348" s="105">
        <f>'[3]Blocks (MC)'!A348</f>
        <v>0</v>
      </c>
    </row>
    <row r="349" spans="3:50" x14ac:dyDescent="0.2">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Items'!C351</f>
        <v>0</v>
      </c>
      <c r="AF349" s="105"/>
      <c r="AG349" s="105"/>
      <c r="AH349" s="105"/>
      <c r="AI349" s="105"/>
      <c r="AJ349" s="105"/>
      <c r="AK349" s="105"/>
      <c r="AL349" s="105"/>
      <c r="AM349" s="105"/>
      <c r="AN349" s="105"/>
      <c r="AO349" s="105"/>
      <c r="AP349" s="105"/>
      <c r="AQ349" s="105"/>
      <c r="AR349" s="105">
        <f>Inventories!$D349</f>
        <v>0</v>
      </c>
      <c r="AS349" s="105">
        <f>'[2]Gripped Tools'!C349</f>
        <v>0</v>
      </c>
      <c r="AT349" s="105">
        <f>'[2]Pogo Sticks'!$C349</f>
        <v>0</v>
      </c>
      <c r="AU349" s="105">
        <f>'[1]Custom Objects'!$C349</f>
        <v>0</v>
      </c>
      <c r="AV349" s="105"/>
      <c r="AW349" s="105">
        <f>'[3]Items (MC)'!A349</f>
        <v>0</v>
      </c>
      <c r="AX349" s="105">
        <f>'[3]Blocks (MC)'!A349</f>
        <v>0</v>
      </c>
    </row>
    <row r="350" spans="3:50" x14ac:dyDescent="0.2">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Items'!C352</f>
        <v>0</v>
      </c>
      <c r="AF350" s="105"/>
      <c r="AG350" s="105"/>
      <c r="AH350" s="105"/>
      <c r="AI350" s="105"/>
      <c r="AJ350" s="105"/>
      <c r="AK350" s="105"/>
      <c r="AL350" s="105"/>
      <c r="AM350" s="105"/>
      <c r="AN350" s="105"/>
      <c r="AO350" s="105"/>
      <c r="AP350" s="105"/>
      <c r="AQ350" s="105"/>
      <c r="AR350" s="105">
        <f>Inventories!$D350</f>
        <v>0</v>
      </c>
      <c r="AS350" s="105">
        <f>'[2]Gripped Tools'!C350</f>
        <v>0</v>
      </c>
      <c r="AT350" s="105">
        <f>'[2]Pogo Sticks'!$C350</f>
        <v>0</v>
      </c>
      <c r="AU350" s="105">
        <f>'[1]Custom Objects'!$C350</f>
        <v>0</v>
      </c>
      <c r="AV350" s="105"/>
      <c r="AW350" s="105">
        <f>'[3]Items (MC)'!A350</f>
        <v>0</v>
      </c>
      <c r="AX350" s="105">
        <f>'[3]Blocks (MC)'!A350</f>
        <v>0</v>
      </c>
    </row>
    <row r="351" spans="3:50" x14ac:dyDescent="0.2">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Items'!C353</f>
        <v>0</v>
      </c>
      <c r="AF351" s="105"/>
      <c r="AG351" s="105"/>
      <c r="AH351" s="105"/>
      <c r="AI351" s="105"/>
      <c r="AJ351" s="105"/>
      <c r="AK351" s="105"/>
      <c r="AL351" s="105"/>
      <c r="AM351" s="105"/>
      <c r="AN351" s="105"/>
      <c r="AO351" s="105"/>
      <c r="AP351" s="105"/>
      <c r="AQ351" s="105"/>
      <c r="AR351" s="105">
        <f>Inventories!$D351</f>
        <v>0</v>
      </c>
      <c r="AS351" s="105">
        <f>'[2]Gripped Tools'!C351</f>
        <v>0</v>
      </c>
      <c r="AT351" s="105">
        <f>'[2]Pogo Sticks'!$C351</f>
        <v>0</v>
      </c>
      <c r="AU351" s="105">
        <f>'[1]Custom Objects'!$C351</f>
        <v>0</v>
      </c>
      <c r="AV351" s="105"/>
      <c r="AW351" s="105">
        <f>'[3]Items (MC)'!A351</f>
        <v>0</v>
      </c>
      <c r="AX351" s="105">
        <f>'[3]Blocks (MC)'!A351</f>
        <v>0</v>
      </c>
    </row>
    <row r="352" spans="3:50" x14ac:dyDescent="0.2">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Items'!C354</f>
        <v>0</v>
      </c>
      <c r="AF352" s="105"/>
      <c r="AG352" s="105"/>
      <c r="AH352" s="105"/>
      <c r="AI352" s="105"/>
      <c r="AJ352" s="105"/>
      <c r="AK352" s="105"/>
      <c r="AL352" s="105"/>
      <c r="AM352" s="105"/>
      <c r="AN352" s="105"/>
      <c r="AO352" s="105"/>
      <c r="AP352" s="105"/>
      <c r="AQ352" s="105"/>
      <c r="AR352" s="105">
        <f>Inventories!$D352</f>
        <v>0</v>
      </c>
      <c r="AS352" s="105">
        <f>'[2]Gripped Tools'!C352</f>
        <v>0</v>
      </c>
      <c r="AT352" s="105">
        <f>'[2]Pogo Sticks'!$C352</f>
        <v>0</v>
      </c>
      <c r="AU352" s="105">
        <f>'[1]Custom Objects'!$C352</f>
        <v>0</v>
      </c>
      <c r="AV352" s="105"/>
      <c r="AW352" s="105">
        <f>'[3]Items (MC)'!A352</f>
        <v>0</v>
      </c>
      <c r="AX352" s="105">
        <f>'[3]Blocks (MC)'!A352</f>
        <v>0</v>
      </c>
    </row>
    <row r="353" spans="3:50" x14ac:dyDescent="0.2">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Items'!C355</f>
        <v>0</v>
      </c>
      <c r="AF353" s="105"/>
      <c r="AG353" s="105"/>
      <c r="AH353" s="105"/>
      <c r="AI353" s="105"/>
      <c r="AJ353" s="105"/>
      <c r="AK353" s="105"/>
      <c r="AL353" s="105"/>
      <c r="AM353" s="105"/>
      <c r="AN353" s="105"/>
      <c r="AO353" s="105"/>
      <c r="AP353" s="105"/>
      <c r="AQ353" s="105"/>
      <c r="AR353" s="105">
        <f>Inventories!$D353</f>
        <v>0</v>
      </c>
      <c r="AS353" s="105">
        <f>'[2]Gripped Tools'!C353</f>
        <v>0</v>
      </c>
      <c r="AT353" s="105">
        <f>'[2]Pogo Sticks'!$C353</f>
        <v>0</v>
      </c>
      <c r="AU353" s="105">
        <f>'[1]Custom Objects'!$C353</f>
        <v>0</v>
      </c>
      <c r="AV353" s="105"/>
      <c r="AW353" s="105">
        <f>'[3]Items (MC)'!A353</f>
        <v>0</v>
      </c>
      <c r="AX353" s="105">
        <f>'[3]Blocks (MC)'!A353</f>
        <v>0</v>
      </c>
    </row>
    <row r="354" spans="3:50" x14ac:dyDescent="0.2">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Items'!C356</f>
        <v>0</v>
      </c>
      <c r="AF354" s="105"/>
      <c r="AG354" s="105"/>
      <c r="AH354" s="105"/>
      <c r="AI354" s="105"/>
      <c r="AJ354" s="105"/>
      <c r="AK354" s="105"/>
      <c r="AL354" s="105"/>
      <c r="AM354" s="105"/>
      <c r="AN354" s="105"/>
      <c r="AO354" s="105"/>
      <c r="AP354" s="105"/>
      <c r="AQ354" s="105"/>
      <c r="AR354" s="105">
        <f>Inventories!$D354</f>
        <v>0</v>
      </c>
      <c r="AS354" s="105">
        <f>'[2]Gripped Tools'!C354</f>
        <v>0</v>
      </c>
      <c r="AT354" s="105">
        <f>'[2]Pogo Sticks'!$C354</f>
        <v>0</v>
      </c>
      <c r="AU354" s="105">
        <f>'[1]Custom Objects'!$C354</f>
        <v>0</v>
      </c>
      <c r="AV354" s="105"/>
      <c r="AW354" s="105">
        <f>'[3]Items (MC)'!A354</f>
        <v>0</v>
      </c>
      <c r="AX354" s="105">
        <f>'[3]Blocks (MC)'!A354</f>
        <v>0</v>
      </c>
    </row>
    <row r="355" spans="3:50" x14ac:dyDescent="0.2">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Items'!C357</f>
        <v>0</v>
      </c>
      <c r="AF355" s="105"/>
      <c r="AG355" s="105"/>
      <c r="AH355" s="105"/>
      <c r="AI355" s="105"/>
      <c r="AJ355" s="105"/>
      <c r="AK355" s="105"/>
      <c r="AL355" s="105"/>
      <c r="AM355" s="105"/>
      <c r="AN355" s="105"/>
      <c r="AO355" s="105"/>
      <c r="AP355" s="105"/>
      <c r="AQ355" s="105"/>
      <c r="AR355" s="105">
        <f>Inventories!$D355</f>
        <v>0</v>
      </c>
      <c r="AS355" s="105">
        <f>'[2]Gripped Tools'!C355</f>
        <v>0</v>
      </c>
      <c r="AT355" s="105">
        <f>'[2]Pogo Sticks'!$C355</f>
        <v>0</v>
      </c>
      <c r="AU355" s="105">
        <f>'[1]Custom Objects'!$C355</f>
        <v>0</v>
      </c>
      <c r="AV355" s="105"/>
      <c r="AW355" s="105">
        <f>'[3]Items (MC)'!A355</f>
        <v>0</v>
      </c>
      <c r="AX355" s="105">
        <f>'[3]Blocks (MC)'!A355</f>
        <v>0</v>
      </c>
    </row>
    <row r="356" spans="3:50" x14ac:dyDescent="0.2">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Items'!C358</f>
        <v>0</v>
      </c>
      <c r="AF356" s="105"/>
      <c r="AG356" s="105"/>
      <c r="AH356" s="105"/>
      <c r="AI356" s="105"/>
      <c r="AJ356" s="105"/>
      <c r="AK356" s="105"/>
      <c r="AL356" s="105"/>
      <c r="AM356" s="105"/>
      <c r="AN356" s="105"/>
      <c r="AO356" s="105"/>
      <c r="AP356" s="105"/>
      <c r="AQ356" s="105"/>
      <c r="AR356" s="105">
        <f>Inventories!$D356</f>
        <v>0</v>
      </c>
      <c r="AS356" s="105">
        <f>'[2]Gripped Tools'!C356</f>
        <v>0</v>
      </c>
      <c r="AT356" s="105">
        <f>'[2]Pogo Sticks'!$C356</f>
        <v>0</v>
      </c>
      <c r="AU356" s="105">
        <f>'[1]Custom Objects'!$C356</f>
        <v>0</v>
      </c>
      <c r="AV356" s="105"/>
      <c r="AW356" s="105">
        <f>'[3]Items (MC)'!A356</f>
        <v>0</v>
      </c>
      <c r="AX356" s="105">
        <f>'[3]Blocks (MC)'!A356</f>
        <v>0</v>
      </c>
    </row>
    <row r="357" spans="3:50" x14ac:dyDescent="0.2">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Items'!C359</f>
        <v>0</v>
      </c>
      <c r="AF357" s="105"/>
      <c r="AG357" s="105"/>
      <c r="AH357" s="105"/>
      <c r="AI357" s="105"/>
      <c r="AJ357" s="105"/>
      <c r="AK357" s="105"/>
      <c r="AL357" s="105"/>
      <c r="AM357" s="105"/>
      <c r="AN357" s="105"/>
      <c r="AO357" s="105"/>
      <c r="AP357" s="105"/>
      <c r="AQ357" s="105"/>
      <c r="AR357" s="105">
        <f>Inventories!$D357</f>
        <v>0</v>
      </c>
      <c r="AS357" s="105">
        <f>'[2]Gripped Tools'!C357</f>
        <v>0</v>
      </c>
      <c r="AT357" s="105">
        <f>'[2]Pogo Sticks'!$C357</f>
        <v>0</v>
      </c>
      <c r="AU357" s="105">
        <f>'[1]Custom Objects'!$C357</f>
        <v>0</v>
      </c>
      <c r="AV357" s="105"/>
      <c r="AW357" s="105">
        <f>'[3]Items (MC)'!A357</f>
        <v>0</v>
      </c>
      <c r="AX357" s="105">
        <f>'[3]Blocks (MC)'!A357</f>
        <v>0</v>
      </c>
    </row>
    <row r="358" spans="3:50" x14ac:dyDescent="0.2">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Items'!C360</f>
        <v>0</v>
      </c>
      <c r="AF358" s="105"/>
      <c r="AG358" s="105"/>
      <c r="AH358" s="105"/>
      <c r="AI358" s="105"/>
      <c r="AJ358" s="105"/>
      <c r="AK358" s="105"/>
      <c r="AL358" s="105"/>
      <c r="AM358" s="105"/>
      <c r="AN358" s="105"/>
      <c r="AO358" s="105"/>
      <c r="AP358" s="105"/>
      <c r="AQ358" s="105"/>
      <c r="AR358" s="105">
        <f>Inventories!$D358</f>
        <v>0</v>
      </c>
      <c r="AS358" s="105">
        <f>'[2]Gripped Tools'!C358</f>
        <v>0</v>
      </c>
      <c r="AT358" s="105">
        <f>'[2]Pogo Sticks'!$C358</f>
        <v>0</v>
      </c>
      <c r="AU358" s="105">
        <f>'[1]Custom Objects'!$C358</f>
        <v>0</v>
      </c>
      <c r="AV358" s="105"/>
      <c r="AW358" s="105">
        <f>'[3]Items (MC)'!A358</f>
        <v>0</v>
      </c>
      <c r="AX358" s="105">
        <f>'[3]Blocks (MC)'!A358</f>
        <v>0</v>
      </c>
    </row>
    <row r="359" spans="3:50" x14ac:dyDescent="0.2">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Items'!C361</f>
        <v>0</v>
      </c>
      <c r="AF359" s="105"/>
      <c r="AG359" s="105"/>
      <c r="AH359" s="105"/>
      <c r="AI359" s="105"/>
      <c r="AJ359" s="105"/>
      <c r="AK359" s="105"/>
      <c r="AL359" s="105"/>
      <c r="AM359" s="105"/>
      <c r="AN359" s="105"/>
      <c r="AO359" s="105"/>
      <c r="AP359" s="105"/>
      <c r="AQ359" s="105"/>
      <c r="AR359" s="105">
        <f>Inventories!$D359</f>
        <v>0</v>
      </c>
      <c r="AS359" s="105">
        <f>'[2]Gripped Tools'!C359</f>
        <v>0</v>
      </c>
      <c r="AT359" s="105">
        <f>'[2]Pogo Sticks'!$C359</f>
        <v>0</v>
      </c>
      <c r="AU359" s="105">
        <f>'[1]Custom Objects'!$C359</f>
        <v>0</v>
      </c>
      <c r="AV359" s="105"/>
      <c r="AW359" s="105">
        <f>'[3]Items (MC)'!A359</f>
        <v>0</v>
      </c>
      <c r="AX359" s="105">
        <f>'[3]Blocks (MC)'!A359</f>
        <v>0</v>
      </c>
    </row>
    <row r="360" spans="3:50" x14ac:dyDescent="0.2">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Items'!C362</f>
        <v>0</v>
      </c>
      <c r="AF360" s="105"/>
      <c r="AG360" s="105"/>
      <c r="AH360" s="105"/>
      <c r="AI360" s="105"/>
      <c r="AJ360" s="105"/>
      <c r="AK360" s="105"/>
      <c r="AL360" s="105"/>
      <c r="AM360" s="105"/>
      <c r="AN360" s="105"/>
      <c r="AO360" s="105"/>
      <c r="AP360" s="105"/>
      <c r="AQ360" s="105"/>
      <c r="AR360" s="105">
        <f>Inventories!$D360</f>
        <v>0</v>
      </c>
      <c r="AS360" s="105">
        <f>'[2]Gripped Tools'!C360</f>
        <v>0</v>
      </c>
      <c r="AT360" s="105">
        <f>'[2]Pogo Sticks'!$C360</f>
        <v>0</v>
      </c>
      <c r="AU360" s="105">
        <f>'[1]Custom Objects'!$C360</f>
        <v>0</v>
      </c>
      <c r="AV360" s="105"/>
      <c r="AW360" s="105">
        <f>'[3]Items (MC)'!A360</f>
        <v>0</v>
      </c>
      <c r="AX360" s="105">
        <f>'[3]Blocks (MC)'!A360</f>
        <v>0</v>
      </c>
    </row>
    <row r="361" spans="3:50" x14ac:dyDescent="0.2">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Items'!C363</f>
        <v>0</v>
      </c>
      <c r="AF361" s="105"/>
      <c r="AG361" s="105"/>
      <c r="AH361" s="105"/>
      <c r="AI361" s="105"/>
      <c r="AJ361" s="105"/>
      <c r="AK361" s="105"/>
      <c r="AL361" s="105"/>
      <c r="AM361" s="105"/>
      <c r="AN361" s="105"/>
      <c r="AO361" s="105"/>
      <c r="AP361" s="105"/>
      <c r="AQ361" s="105"/>
      <c r="AR361" s="105">
        <f>Inventories!$D361</f>
        <v>0</v>
      </c>
      <c r="AS361" s="105">
        <f>'[2]Gripped Tools'!C361</f>
        <v>0</v>
      </c>
      <c r="AT361" s="105">
        <f>'[2]Pogo Sticks'!$C361</f>
        <v>0</v>
      </c>
      <c r="AU361" s="105">
        <f>'[1]Custom Objects'!$C361</f>
        <v>0</v>
      </c>
      <c r="AV361" s="105"/>
      <c r="AW361" s="105">
        <f>'[3]Items (MC)'!A361</f>
        <v>0</v>
      </c>
      <c r="AX361" s="105">
        <f>'[3]Blocks (MC)'!A361</f>
        <v>0</v>
      </c>
    </row>
    <row r="362" spans="3:50" x14ac:dyDescent="0.2">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Items'!C364</f>
        <v>0</v>
      </c>
      <c r="AF362" s="105"/>
      <c r="AG362" s="105"/>
      <c r="AH362" s="105"/>
      <c r="AI362" s="105"/>
      <c r="AJ362" s="105"/>
      <c r="AK362" s="105"/>
      <c r="AL362" s="105"/>
      <c r="AM362" s="105"/>
      <c r="AN362" s="105"/>
      <c r="AO362" s="105"/>
      <c r="AP362" s="105"/>
      <c r="AQ362" s="105"/>
      <c r="AR362" s="105">
        <f>Inventories!$D362</f>
        <v>0</v>
      </c>
      <c r="AS362" s="105">
        <f>'[2]Gripped Tools'!C362</f>
        <v>0</v>
      </c>
      <c r="AT362" s="105">
        <f>'[2]Pogo Sticks'!$C362</f>
        <v>0</v>
      </c>
      <c r="AU362" s="105">
        <f>'[1]Custom Objects'!$C362</f>
        <v>0</v>
      </c>
      <c r="AV362" s="105"/>
      <c r="AW362" s="105">
        <f>'[3]Items (MC)'!A362</f>
        <v>0</v>
      </c>
      <c r="AX362" s="105">
        <f>'[3]Blocks (MC)'!A362</f>
        <v>0</v>
      </c>
    </row>
    <row r="363" spans="3:50" x14ac:dyDescent="0.2">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Items'!C365</f>
        <v>0</v>
      </c>
      <c r="AF363" s="105"/>
      <c r="AG363" s="105"/>
      <c r="AH363" s="105"/>
      <c r="AI363" s="105"/>
      <c r="AJ363" s="105"/>
      <c r="AK363" s="105"/>
      <c r="AL363" s="105"/>
      <c r="AM363" s="105"/>
      <c r="AN363" s="105"/>
      <c r="AO363" s="105"/>
      <c r="AP363" s="105"/>
      <c r="AQ363" s="105"/>
      <c r="AR363" s="105">
        <f>Inventories!$D363</f>
        <v>0</v>
      </c>
      <c r="AS363" s="105">
        <f>'[2]Gripped Tools'!C363</f>
        <v>0</v>
      </c>
      <c r="AT363" s="105">
        <f>'[2]Pogo Sticks'!$C363</f>
        <v>0</v>
      </c>
      <c r="AU363" s="105">
        <f>'[1]Custom Objects'!$C363</f>
        <v>0</v>
      </c>
      <c r="AV363" s="105"/>
      <c r="AW363" s="105">
        <f>'[3]Items (MC)'!A363</f>
        <v>0</v>
      </c>
      <c r="AX363" s="105">
        <f>'[3]Blocks (MC)'!A363</f>
        <v>0</v>
      </c>
    </row>
    <row r="364" spans="3:50" x14ac:dyDescent="0.2">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Items'!C366</f>
        <v>0</v>
      </c>
      <c r="AF364" s="105"/>
      <c r="AG364" s="105"/>
      <c r="AH364" s="105"/>
      <c r="AI364" s="105"/>
      <c r="AJ364" s="105"/>
      <c r="AK364" s="105"/>
      <c r="AL364" s="105"/>
      <c r="AM364" s="105"/>
      <c r="AN364" s="105"/>
      <c r="AO364" s="105"/>
      <c r="AP364" s="105"/>
      <c r="AQ364" s="105"/>
      <c r="AR364" s="105">
        <f>Inventories!$D364</f>
        <v>0</v>
      </c>
      <c r="AS364" s="105">
        <f>'[2]Gripped Tools'!C364</f>
        <v>0</v>
      </c>
      <c r="AT364" s="105">
        <f>'[2]Pogo Sticks'!$C364</f>
        <v>0</v>
      </c>
      <c r="AU364" s="105">
        <f>'[1]Custom Objects'!$C364</f>
        <v>0</v>
      </c>
      <c r="AV364" s="105"/>
      <c r="AW364" s="105">
        <f>'[3]Items (MC)'!A364</f>
        <v>0</v>
      </c>
      <c r="AX364" s="105">
        <f>'[3]Blocks (MC)'!A364</f>
        <v>0</v>
      </c>
    </row>
    <row r="365" spans="3:50" x14ac:dyDescent="0.2">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Items'!C367</f>
        <v>0</v>
      </c>
      <c r="AF365" s="105"/>
      <c r="AG365" s="105"/>
      <c r="AH365" s="105"/>
      <c r="AI365" s="105"/>
      <c r="AJ365" s="105"/>
      <c r="AK365" s="105"/>
      <c r="AL365" s="105"/>
      <c r="AM365" s="105"/>
      <c r="AN365" s="105"/>
      <c r="AO365" s="105"/>
      <c r="AP365" s="105"/>
      <c r="AQ365" s="105"/>
      <c r="AR365" s="105">
        <f>Inventories!$D365</f>
        <v>0</v>
      </c>
      <c r="AS365" s="105">
        <f>'[2]Gripped Tools'!C365</f>
        <v>0</v>
      </c>
      <c r="AT365" s="105">
        <f>'[2]Pogo Sticks'!$C365</f>
        <v>0</v>
      </c>
      <c r="AU365" s="105">
        <f>'[1]Custom Objects'!$C365</f>
        <v>0</v>
      </c>
      <c r="AV365" s="105"/>
      <c r="AW365" s="105">
        <f>'[3]Items (MC)'!A365</f>
        <v>0</v>
      </c>
      <c r="AX365" s="105">
        <f>'[3]Blocks (MC)'!A365</f>
        <v>0</v>
      </c>
    </row>
    <row r="366" spans="3:50" x14ac:dyDescent="0.2">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Items'!C368</f>
        <v>0</v>
      </c>
      <c r="AF366" s="105"/>
      <c r="AG366" s="105"/>
      <c r="AH366" s="105"/>
      <c r="AI366" s="105"/>
      <c r="AJ366" s="105"/>
      <c r="AK366" s="105"/>
      <c r="AL366" s="105"/>
      <c r="AM366" s="105"/>
      <c r="AN366" s="105"/>
      <c r="AO366" s="105"/>
      <c r="AP366" s="105"/>
      <c r="AQ366" s="105"/>
      <c r="AR366" s="105">
        <f>Inventories!$D366</f>
        <v>0</v>
      </c>
      <c r="AS366" s="105">
        <f>'[2]Gripped Tools'!C366</f>
        <v>0</v>
      </c>
      <c r="AT366" s="105">
        <f>'[2]Pogo Sticks'!$C366</f>
        <v>0</v>
      </c>
      <c r="AU366" s="105">
        <f>'[1]Custom Objects'!$C366</f>
        <v>0</v>
      </c>
      <c r="AV366" s="105"/>
      <c r="AW366" s="105">
        <f>'[3]Items (MC)'!A366</f>
        <v>0</v>
      </c>
      <c r="AX366" s="105">
        <f>'[3]Blocks (MC)'!A366</f>
        <v>0</v>
      </c>
    </row>
    <row r="367" spans="3:50" x14ac:dyDescent="0.2">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Items'!C369</f>
        <v>0</v>
      </c>
      <c r="AF367" s="105"/>
      <c r="AG367" s="105"/>
      <c r="AH367" s="105"/>
      <c r="AI367" s="105"/>
      <c r="AJ367" s="105"/>
      <c r="AK367" s="105"/>
      <c r="AL367" s="105"/>
      <c r="AM367" s="105"/>
      <c r="AN367" s="105"/>
      <c r="AO367" s="105"/>
      <c r="AP367" s="105"/>
      <c r="AQ367" s="105"/>
      <c r="AR367" s="105">
        <f>Inventories!$D367</f>
        <v>0</v>
      </c>
      <c r="AS367" s="105">
        <f>'[2]Gripped Tools'!C367</f>
        <v>0</v>
      </c>
      <c r="AT367" s="105">
        <f>'[2]Pogo Sticks'!$C367</f>
        <v>0</v>
      </c>
      <c r="AU367" s="105">
        <f>'[1]Custom Objects'!$C367</f>
        <v>0</v>
      </c>
      <c r="AV367" s="105"/>
      <c r="AW367" s="105">
        <f>'[3]Items (MC)'!A367</f>
        <v>0</v>
      </c>
      <c r="AX367" s="105">
        <f>'[3]Blocks (MC)'!A367</f>
        <v>0</v>
      </c>
    </row>
    <row r="368" spans="3:50" x14ac:dyDescent="0.2">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Items'!C370</f>
        <v>0</v>
      </c>
      <c r="AF368" s="105"/>
      <c r="AG368" s="105"/>
      <c r="AH368" s="105"/>
      <c r="AI368" s="105"/>
      <c r="AJ368" s="105"/>
      <c r="AK368" s="105"/>
      <c r="AL368" s="105"/>
      <c r="AM368" s="105"/>
      <c r="AN368" s="105"/>
      <c r="AO368" s="105"/>
      <c r="AP368" s="105"/>
      <c r="AQ368" s="105"/>
      <c r="AR368" s="105">
        <f>Inventories!$D368</f>
        <v>0</v>
      </c>
      <c r="AS368" s="105">
        <f>'[2]Gripped Tools'!C368</f>
        <v>0</v>
      </c>
      <c r="AT368" s="105">
        <f>'[2]Pogo Sticks'!$C368</f>
        <v>0</v>
      </c>
      <c r="AU368" s="105">
        <f>'[1]Custom Objects'!$C368</f>
        <v>0</v>
      </c>
      <c r="AV368" s="105"/>
      <c r="AW368" s="105">
        <f>'[3]Items (MC)'!A368</f>
        <v>0</v>
      </c>
      <c r="AX368" s="105">
        <f>'[3]Blocks (MC)'!A368</f>
        <v>0</v>
      </c>
    </row>
    <row r="369" spans="3:50" x14ac:dyDescent="0.2">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Items'!C371</f>
        <v>0</v>
      </c>
      <c r="AF369" s="105"/>
      <c r="AG369" s="105"/>
      <c r="AH369" s="105"/>
      <c r="AI369" s="105"/>
      <c r="AJ369" s="105"/>
      <c r="AK369" s="105"/>
      <c r="AL369" s="105"/>
      <c r="AM369" s="105"/>
      <c r="AN369" s="105"/>
      <c r="AO369" s="105"/>
      <c r="AP369" s="105"/>
      <c r="AQ369" s="105"/>
      <c r="AR369" s="105">
        <f>Inventories!$D369</f>
        <v>0</v>
      </c>
      <c r="AS369" s="105">
        <f>'[2]Gripped Tools'!C369</f>
        <v>0</v>
      </c>
      <c r="AT369" s="105">
        <f>'[2]Pogo Sticks'!$C369</f>
        <v>0</v>
      </c>
      <c r="AU369" s="105">
        <f>'[1]Custom Objects'!$C369</f>
        <v>0</v>
      </c>
      <c r="AV369" s="105"/>
      <c r="AW369" s="105">
        <f>'[3]Items (MC)'!A369</f>
        <v>0</v>
      </c>
      <c r="AX369" s="105">
        <f>'[3]Blocks (MC)'!A369</f>
        <v>0</v>
      </c>
    </row>
    <row r="370" spans="3:50" x14ac:dyDescent="0.2">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Items'!C372</f>
        <v>0</v>
      </c>
      <c r="AF370" s="105"/>
      <c r="AG370" s="105"/>
      <c r="AH370" s="105"/>
      <c r="AI370" s="105"/>
      <c r="AJ370" s="105"/>
      <c r="AK370" s="105"/>
      <c r="AL370" s="105"/>
      <c r="AM370" s="105"/>
      <c r="AN370" s="105"/>
      <c r="AO370" s="105"/>
      <c r="AP370" s="105"/>
      <c r="AQ370" s="105"/>
      <c r="AR370" s="105">
        <f>Inventories!$D370</f>
        <v>0</v>
      </c>
      <c r="AS370" s="105">
        <f>'[2]Gripped Tools'!C370</f>
        <v>0</v>
      </c>
      <c r="AT370" s="105">
        <f>'[2]Pogo Sticks'!$C370</f>
        <v>0</v>
      </c>
      <c r="AU370" s="105">
        <f>'[1]Custom Objects'!$C370</f>
        <v>0</v>
      </c>
      <c r="AV370" s="105"/>
      <c r="AW370" s="105">
        <f>'[3]Items (MC)'!A370</f>
        <v>0</v>
      </c>
      <c r="AX370" s="105">
        <f>'[3]Blocks (MC)'!A370</f>
        <v>0</v>
      </c>
    </row>
    <row r="371" spans="3:50" x14ac:dyDescent="0.2">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Items'!C373</f>
        <v>0</v>
      </c>
      <c r="AF371" s="105"/>
      <c r="AG371" s="105"/>
      <c r="AH371" s="105"/>
      <c r="AI371" s="105"/>
      <c r="AJ371" s="105"/>
      <c r="AK371" s="105"/>
      <c r="AL371" s="105"/>
      <c r="AM371" s="105"/>
      <c r="AN371" s="105"/>
      <c r="AO371" s="105"/>
      <c r="AP371" s="105"/>
      <c r="AQ371" s="105"/>
      <c r="AR371" s="105">
        <f>Inventories!$D371</f>
        <v>0</v>
      </c>
      <c r="AS371" s="105">
        <f>'[2]Gripped Tools'!C371</f>
        <v>0</v>
      </c>
      <c r="AT371" s="105">
        <f>'[2]Pogo Sticks'!$C371</f>
        <v>0</v>
      </c>
      <c r="AU371" s="105">
        <f>'[1]Custom Objects'!$C371</f>
        <v>0</v>
      </c>
      <c r="AV371" s="105"/>
      <c r="AW371" s="105">
        <f>'[3]Items (MC)'!A371</f>
        <v>0</v>
      </c>
      <c r="AX371" s="105">
        <f>'[3]Blocks (MC)'!A371</f>
        <v>0</v>
      </c>
    </row>
    <row r="372" spans="3:50" x14ac:dyDescent="0.2">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Items'!C374</f>
        <v>0</v>
      </c>
      <c r="AF372" s="105"/>
      <c r="AG372" s="105"/>
      <c r="AH372" s="105"/>
      <c r="AI372" s="105"/>
      <c r="AJ372" s="105"/>
      <c r="AK372" s="105"/>
      <c r="AL372" s="105"/>
      <c r="AM372" s="105"/>
      <c r="AN372" s="105"/>
      <c r="AO372" s="105"/>
      <c r="AP372" s="105"/>
      <c r="AQ372" s="105"/>
      <c r="AR372" s="105">
        <f>Inventories!$D372</f>
        <v>0</v>
      </c>
      <c r="AS372" s="105">
        <f>'[2]Gripped Tools'!C372</f>
        <v>0</v>
      </c>
      <c r="AT372" s="105">
        <f>'[2]Pogo Sticks'!$C372</f>
        <v>0</v>
      </c>
      <c r="AU372" s="105">
        <f>'[1]Custom Objects'!$C372</f>
        <v>0</v>
      </c>
      <c r="AV372" s="105"/>
      <c r="AW372" s="105">
        <f>'[3]Items (MC)'!A372</f>
        <v>0</v>
      </c>
      <c r="AX372" s="105">
        <f>'[3]Blocks (MC)'!A372</f>
        <v>0</v>
      </c>
    </row>
    <row r="373" spans="3:50" x14ac:dyDescent="0.2">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Items'!C375</f>
        <v>0</v>
      </c>
      <c r="AF373" s="105"/>
      <c r="AG373" s="105"/>
      <c r="AH373" s="105"/>
      <c r="AI373" s="105"/>
      <c r="AJ373" s="105"/>
      <c r="AK373" s="105"/>
      <c r="AL373" s="105"/>
      <c r="AM373" s="105"/>
      <c r="AN373" s="105"/>
      <c r="AO373" s="105"/>
      <c r="AP373" s="105"/>
      <c r="AQ373" s="105"/>
      <c r="AR373" s="105">
        <f>Inventories!$D373</f>
        <v>0</v>
      </c>
      <c r="AS373" s="105">
        <f>'[2]Gripped Tools'!C373</f>
        <v>0</v>
      </c>
      <c r="AT373" s="105">
        <f>'[2]Pogo Sticks'!$C373</f>
        <v>0</v>
      </c>
      <c r="AU373" s="105">
        <f>'[1]Custom Objects'!$C373</f>
        <v>0</v>
      </c>
      <c r="AV373" s="105"/>
      <c r="AW373" s="105">
        <f>'[3]Items (MC)'!A373</f>
        <v>0</v>
      </c>
      <c r="AX373" s="105">
        <f>'[3]Blocks (MC)'!A373</f>
        <v>0</v>
      </c>
    </row>
    <row r="374" spans="3:50" x14ac:dyDescent="0.2">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Items'!C376</f>
        <v>0</v>
      </c>
      <c r="AF374" s="105"/>
      <c r="AG374" s="105"/>
      <c r="AH374" s="105"/>
      <c r="AI374" s="105"/>
      <c r="AJ374" s="105"/>
      <c r="AK374" s="105"/>
      <c r="AL374" s="105"/>
      <c r="AM374" s="105"/>
      <c r="AN374" s="105"/>
      <c r="AO374" s="105"/>
      <c r="AP374" s="105"/>
      <c r="AQ374" s="105"/>
      <c r="AR374" s="105">
        <f>Inventories!$D374</f>
        <v>0</v>
      </c>
      <c r="AS374" s="105">
        <f>'[2]Gripped Tools'!C374</f>
        <v>0</v>
      </c>
      <c r="AT374" s="105">
        <f>'[2]Pogo Sticks'!$C374</f>
        <v>0</v>
      </c>
      <c r="AU374" s="105">
        <f>'[1]Custom Objects'!$C374</f>
        <v>0</v>
      </c>
      <c r="AV374" s="105"/>
      <c r="AW374" s="105">
        <f>'[3]Items (MC)'!A374</f>
        <v>0</v>
      </c>
      <c r="AX374" s="105">
        <f>'[3]Blocks (MC)'!A374</f>
        <v>0</v>
      </c>
    </row>
    <row r="375" spans="3:50" x14ac:dyDescent="0.2">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Items'!C377</f>
        <v>0</v>
      </c>
      <c r="AF375" s="105"/>
      <c r="AG375" s="105"/>
      <c r="AH375" s="105"/>
      <c r="AI375" s="105"/>
      <c r="AJ375" s="105"/>
      <c r="AK375" s="105"/>
      <c r="AL375" s="105"/>
      <c r="AM375" s="105"/>
      <c r="AN375" s="105"/>
      <c r="AO375" s="105"/>
      <c r="AP375" s="105"/>
      <c r="AQ375" s="105"/>
      <c r="AR375" s="105">
        <f>Inventories!$D375</f>
        <v>0</v>
      </c>
      <c r="AS375" s="105">
        <f>'[2]Gripped Tools'!C375</f>
        <v>0</v>
      </c>
      <c r="AT375" s="105">
        <f>'[2]Pogo Sticks'!$C375</f>
        <v>0</v>
      </c>
      <c r="AU375" s="105">
        <f>'[1]Custom Objects'!$C375</f>
        <v>0</v>
      </c>
      <c r="AV375" s="105"/>
      <c r="AW375" s="105">
        <f>'[3]Items (MC)'!A375</f>
        <v>0</v>
      </c>
      <c r="AX375" s="105">
        <f>'[3]Blocks (MC)'!A375</f>
        <v>0</v>
      </c>
    </row>
    <row r="376" spans="3:50" x14ac:dyDescent="0.2">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Items'!C378</f>
        <v>0</v>
      </c>
      <c r="AF376" s="105"/>
      <c r="AG376" s="105"/>
      <c r="AH376" s="105"/>
      <c r="AI376" s="105"/>
      <c r="AJ376" s="105"/>
      <c r="AK376" s="105"/>
      <c r="AL376" s="105"/>
      <c r="AM376" s="105"/>
      <c r="AN376" s="105"/>
      <c r="AO376" s="105"/>
      <c r="AP376" s="105"/>
      <c r="AQ376" s="105"/>
      <c r="AR376" s="105">
        <f>Inventories!$D376</f>
        <v>0</v>
      </c>
      <c r="AS376" s="105">
        <f>'[2]Gripped Tools'!C376</f>
        <v>0</v>
      </c>
      <c r="AT376" s="105">
        <f>'[2]Pogo Sticks'!$C376</f>
        <v>0</v>
      </c>
      <c r="AU376" s="105">
        <f>'[1]Custom Objects'!$C376</f>
        <v>0</v>
      </c>
      <c r="AV376" s="105"/>
      <c r="AW376" s="105">
        <f>'[3]Items (MC)'!A376</f>
        <v>0</v>
      </c>
      <c r="AX376" s="105">
        <f>'[3]Blocks (MC)'!A376</f>
        <v>0</v>
      </c>
    </row>
    <row r="377" spans="3:50" x14ac:dyDescent="0.2">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Items'!C379</f>
        <v>0</v>
      </c>
      <c r="AF377" s="105"/>
      <c r="AG377" s="105"/>
      <c r="AH377" s="105"/>
      <c r="AI377" s="105"/>
      <c r="AJ377" s="105"/>
      <c r="AK377" s="105"/>
      <c r="AL377" s="105"/>
      <c r="AM377" s="105"/>
      <c r="AN377" s="105"/>
      <c r="AO377" s="105"/>
      <c r="AP377" s="105"/>
      <c r="AQ377" s="105"/>
      <c r="AR377" s="105">
        <f>Inventories!$D377</f>
        <v>0</v>
      </c>
      <c r="AS377" s="105">
        <f>'[2]Gripped Tools'!C377</f>
        <v>0</v>
      </c>
      <c r="AT377" s="105">
        <f>'[2]Pogo Sticks'!$C377</f>
        <v>0</v>
      </c>
      <c r="AU377" s="105">
        <f>'[1]Custom Objects'!$C377</f>
        <v>0</v>
      </c>
      <c r="AV377" s="105"/>
      <c r="AW377" s="105">
        <f>'[3]Items (MC)'!A377</f>
        <v>0</v>
      </c>
      <c r="AX377" s="105">
        <f>'[3]Blocks (MC)'!A377</f>
        <v>0</v>
      </c>
    </row>
    <row r="378" spans="3:50" x14ac:dyDescent="0.2">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Items'!C380</f>
        <v>0</v>
      </c>
      <c r="AF378" s="105"/>
      <c r="AG378" s="105"/>
      <c r="AH378" s="105"/>
      <c r="AI378" s="105"/>
      <c r="AJ378" s="105"/>
      <c r="AK378" s="105"/>
      <c r="AL378" s="105"/>
      <c r="AM378" s="105"/>
      <c r="AN378" s="105"/>
      <c r="AO378" s="105"/>
      <c r="AP378" s="105"/>
      <c r="AQ378" s="105"/>
      <c r="AR378" s="105">
        <f>Inventories!$D378</f>
        <v>0</v>
      </c>
      <c r="AS378" s="105">
        <f>'[2]Gripped Tools'!C378</f>
        <v>0</v>
      </c>
      <c r="AT378" s="105">
        <f>'[2]Pogo Sticks'!$C378</f>
        <v>0</v>
      </c>
      <c r="AU378" s="105">
        <f>'[1]Custom Objects'!$C378</f>
        <v>0</v>
      </c>
      <c r="AV378" s="105"/>
      <c r="AW378" s="105">
        <f>'[3]Items (MC)'!A378</f>
        <v>0</v>
      </c>
      <c r="AX378" s="105">
        <f>'[3]Blocks (MC)'!A378</f>
        <v>0</v>
      </c>
    </row>
    <row r="379" spans="3:50" x14ac:dyDescent="0.2">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Items'!C381</f>
        <v>0</v>
      </c>
      <c r="AF379" s="105"/>
      <c r="AG379" s="105"/>
      <c r="AH379" s="105"/>
      <c r="AI379" s="105"/>
      <c r="AJ379" s="105"/>
      <c r="AK379" s="105"/>
      <c r="AL379" s="105"/>
      <c r="AM379" s="105"/>
      <c r="AN379" s="105"/>
      <c r="AO379" s="105"/>
      <c r="AP379" s="105"/>
      <c r="AQ379" s="105"/>
      <c r="AR379" s="105">
        <f>Inventories!$D379</f>
        <v>0</v>
      </c>
      <c r="AS379" s="105">
        <f>'[2]Gripped Tools'!C379</f>
        <v>0</v>
      </c>
      <c r="AT379" s="105">
        <f>'[2]Pogo Sticks'!$C379</f>
        <v>0</v>
      </c>
      <c r="AU379" s="105">
        <f>'[1]Custom Objects'!$C379</f>
        <v>0</v>
      </c>
      <c r="AV379" s="105"/>
      <c r="AW379" s="105">
        <f>'[3]Items (MC)'!A379</f>
        <v>0</v>
      </c>
      <c r="AX379" s="105">
        <f>'[3]Blocks (MC)'!A379</f>
        <v>0</v>
      </c>
    </row>
    <row r="380" spans="3:50" x14ac:dyDescent="0.2">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Items'!C382</f>
        <v>0</v>
      </c>
      <c r="AF380" s="105"/>
      <c r="AG380" s="105"/>
      <c r="AH380" s="105"/>
      <c r="AI380" s="105"/>
      <c r="AJ380" s="105"/>
      <c r="AK380" s="105"/>
      <c r="AL380" s="105"/>
      <c r="AM380" s="105"/>
      <c r="AN380" s="105"/>
      <c r="AO380" s="105"/>
      <c r="AP380" s="105"/>
      <c r="AQ380" s="105"/>
      <c r="AR380" s="105">
        <f>Inventories!$D380</f>
        <v>0</v>
      </c>
      <c r="AS380" s="105">
        <f>'[2]Gripped Tools'!C380</f>
        <v>0</v>
      </c>
      <c r="AT380" s="105">
        <f>'[2]Pogo Sticks'!$C380</f>
        <v>0</v>
      </c>
      <c r="AU380" s="105">
        <f>'[1]Custom Objects'!$C380</f>
        <v>0</v>
      </c>
      <c r="AV380" s="105"/>
      <c r="AW380" s="105">
        <f>'[3]Items (MC)'!A380</f>
        <v>0</v>
      </c>
      <c r="AX380" s="105">
        <f>'[3]Blocks (MC)'!A380</f>
        <v>0</v>
      </c>
    </row>
    <row r="381" spans="3:50" x14ac:dyDescent="0.2">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Items'!C383</f>
        <v>0</v>
      </c>
      <c r="AF381" s="105"/>
      <c r="AG381" s="105"/>
      <c r="AH381" s="105"/>
      <c r="AI381" s="105"/>
      <c r="AJ381" s="105"/>
      <c r="AK381" s="105"/>
      <c r="AL381" s="105"/>
      <c r="AM381" s="105"/>
      <c r="AN381" s="105"/>
      <c r="AO381" s="105"/>
      <c r="AP381" s="105"/>
      <c r="AQ381" s="105"/>
      <c r="AR381" s="105">
        <f>Inventories!$D381</f>
        <v>0</v>
      </c>
      <c r="AS381" s="105">
        <f>'[2]Gripped Tools'!C381</f>
        <v>0</v>
      </c>
      <c r="AT381" s="105">
        <f>'[2]Pogo Sticks'!$C381</f>
        <v>0</v>
      </c>
      <c r="AU381" s="105">
        <f>'[1]Custom Objects'!$C381</f>
        <v>0</v>
      </c>
      <c r="AV381" s="105"/>
      <c r="AW381" s="105">
        <f>'[3]Items (MC)'!A381</f>
        <v>0</v>
      </c>
      <c r="AX381" s="105">
        <f>'[3]Blocks (MC)'!A381</f>
        <v>0</v>
      </c>
    </row>
    <row r="382" spans="3:50" x14ac:dyDescent="0.2">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Items'!C384</f>
        <v>0</v>
      </c>
      <c r="AF382" s="105"/>
      <c r="AG382" s="105"/>
      <c r="AH382" s="105"/>
      <c r="AI382" s="105"/>
      <c r="AJ382" s="105"/>
      <c r="AK382" s="105"/>
      <c r="AL382" s="105"/>
      <c r="AM382" s="105"/>
      <c r="AN382" s="105"/>
      <c r="AO382" s="105"/>
      <c r="AP382" s="105"/>
      <c r="AQ382" s="105"/>
      <c r="AR382" s="105">
        <f>Inventories!$D382</f>
        <v>0</v>
      </c>
      <c r="AS382" s="105">
        <f>'[2]Gripped Tools'!C382</f>
        <v>0</v>
      </c>
      <c r="AT382" s="105">
        <f>'[2]Pogo Sticks'!$C382</f>
        <v>0</v>
      </c>
      <c r="AU382" s="105">
        <f>'[1]Custom Objects'!$C382</f>
        <v>0</v>
      </c>
      <c r="AV382" s="105"/>
      <c r="AW382" s="105">
        <f>'[3]Items (MC)'!A382</f>
        <v>0</v>
      </c>
      <c r="AX382" s="105">
        <f>'[3]Blocks (MC)'!A382</f>
        <v>0</v>
      </c>
    </row>
    <row r="383" spans="3:50" x14ac:dyDescent="0.2">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Items'!C385</f>
        <v>0</v>
      </c>
      <c r="AF383" s="105"/>
      <c r="AG383" s="105"/>
      <c r="AH383" s="105"/>
      <c r="AI383" s="105"/>
      <c r="AJ383" s="105"/>
      <c r="AK383" s="105"/>
      <c r="AL383" s="105"/>
      <c r="AM383" s="105"/>
      <c r="AN383" s="105"/>
      <c r="AO383" s="105"/>
      <c r="AP383" s="105"/>
      <c r="AQ383" s="105"/>
      <c r="AR383" s="105">
        <f>Inventories!$D383</f>
        <v>0</v>
      </c>
      <c r="AS383" s="105">
        <f>'[2]Gripped Tools'!C383</f>
        <v>0</v>
      </c>
      <c r="AT383" s="105">
        <f>'[2]Pogo Sticks'!$C383</f>
        <v>0</v>
      </c>
      <c r="AU383" s="105">
        <f>'[1]Custom Objects'!$C383</f>
        <v>0</v>
      </c>
      <c r="AV383" s="105"/>
      <c r="AW383" s="105">
        <f>'[3]Items (MC)'!A383</f>
        <v>0</v>
      </c>
      <c r="AX383" s="105">
        <f>'[3]Blocks (MC)'!A383</f>
        <v>0</v>
      </c>
    </row>
    <row r="384" spans="3:50" x14ac:dyDescent="0.2">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Items'!C386</f>
        <v>0</v>
      </c>
      <c r="AF384" s="105"/>
      <c r="AG384" s="105"/>
      <c r="AH384" s="105"/>
      <c r="AI384" s="105"/>
      <c r="AJ384" s="105"/>
      <c r="AK384" s="105"/>
      <c r="AL384" s="105"/>
      <c r="AM384" s="105"/>
      <c r="AN384" s="105"/>
      <c r="AO384" s="105"/>
      <c r="AP384" s="105"/>
      <c r="AQ384" s="105"/>
      <c r="AR384" s="105">
        <f>Inventories!$D384</f>
        <v>0</v>
      </c>
      <c r="AS384" s="105">
        <f>'[2]Gripped Tools'!C384</f>
        <v>0</v>
      </c>
      <c r="AT384" s="105">
        <f>'[2]Pogo Sticks'!$C384</f>
        <v>0</v>
      </c>
      <c r="AU384" s="105">
        <f>'[1]Custom Objects'!$C384</f>
        <v>0</v>
      </c>
      <c r="AV384" s="105"/>
      <c r="AW384" s="105">
        <f>'[3]Items (MC)'!A384</f>
        <v>0</v>
      </c>
      <c r="AX384" s="105">
        <f>'[3]Blocks (MC)'!A384</f>
        <v>0</v>
      </c>
    </row>
    <row r="385" spans="3:50" x14ac:dyDescent="0.2">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Items'!C387</f>
        <v>0</v>
      </c>
      <c r="AF385" s="105"/>
      <c r="AG385" s="105"/>
      <c r="AH385" s="105"/>
      <c r="AI385" s="105"/>
      <c r="AJ385" s="105"/>
      <c r="AK385" s="105"/>
      <c r="AL385" s="105"/>
      <c r="AM385" s="105"/>
      <c r="AN385" s="105"/>
      <c r="AO385" s="105"/>
      <c r="AP385" s="105"/>
      <c r="AQ385" s="105"/>
      <c r="AR385" s="105">
        <f>Inventories!$D385</f>
        <v>0</v>
      </c>
      <c r="AS385" s="105">
        <f>'[2]Gripped Tools'!C385</f>
        <v>0</v>
      </c>
      <c r="AT385" s="105">
        <f>'[2]Pogo Sticks'!$C385</f>
        <v>0</v>
      </c>
      <c r="AU385" s="105">
        <f>'[1]Custom Objects'!$C385</f>
        <v>0</v>
      </c>
      <c r="AV385" s="105"/>
      <c r="AW385" s="105">
        <f>'[3]Items (MC)'!A385</f>
        <v>0</v>
      </c>
      <c r="AX385" s="105">
        <f>'[3]Blocks (MC)'!A385</f>
        <v>0</v>
      </c>
    </row>
    <row r="386" spans="3:50" x14ac:dyDescent="0.2">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Items'!C388</f>
        <v>0</v>
      </c>
      <c r="AF386" s="105"/>
      <c r="AG386" s="105"/>
      <c r="AH386" s="105"/>
      <c r="AI386" s="105"/>
      <c r="AJ386" s="105"/>
      <c r="AK386" s="105"/>
      <c r="AL386" s="105"/>
      <c r="AM386" s="105"/>
      <c r="AN386" s="105"/>
      <c r="AO386" s="105"/>
      <c r="AP386" s="105"/>
      <c r="AQ386" s="105"/>
      <c r="AR386" s="105">
        <f>Inventories!$D386</f>
        <v>0</v>
      </c>
      <c r="AS386" s="105">
        <f>'[2]Gripped Tools'!C386</f>
        <v>0</v>
      </c>
      <c r="AT386" s="105">
        <f>'[2]Pogo Sticks'!$C386</f>
        <v>0</v>
      </c>
      <c r="AU386" s="105">
        <f>'[1]Custom Objects'!$C386</f>
        <v>0</v>
      </c>
      <c r="AV386" s="105"/>
      <c r="AW386" s="105">
        <f>'[3]Items (MC)'!A386</f>
        <v>0</v>
      </c>
      <c r="AX386" s="105">
        <f>'[3]Blocks (MC)'!A386</f>
        <v>0</v>
      </c>
    </row>
    <row r="387" spans="3:50" x14ac:dyDescent="0.2">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Items'!C389</f>
        <v>0</v>
      </c>
      <c r="AF387" s="105"/>
      <c r="AG387" s="105"/>
      <c r="AH387" s="105"/>
      <c r="AI387" s="105"/>
      <c r="AJ387" s="105"/>
      <c r="AK387" s="105"/>
      <c r="AL387" s="105"/>
      <c r="AM387" s="105"/>
      <c r="AN387" s="105"/>
      <c r="AO387" s="105"/>
      <c r="AP387" s="105"/>
      <c r="AQ387" s="105"/>
      <c r="AR387" s="105">
        <f>Inventories!$D387</f>
        <v>0</v>
      </c>
      <c r="AS387" s="105">
        <f>'[2]Gripped Tools'!C387</f>
        <v>0</v>
      </c>
      <c r="AT387" s="105">
        <f>'[2]Pogo Sticks'!$C387</f>
        <v>0</v>
      </c>
      <c r="AU387" s="105">
        <f>'[1]Custom Objects'!$C387</f>
        <v>0</v>
      </c>
      <c r="AV387" s="105"/>
      <c r="AW387" s="105">
        <f>'[3]Items (MC)'!A387</f>
        <v>0</v>
      </c>
      <c r="AX387" s="105">
        <f>'[3]Blocks (MC)'!A387</f>
        <v>0</v>
      </c>
    </row>
    <row r="388" spans="3:50" x14ac:dyDescent="0.2">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Items'!C390</f>
        <v>0</v>
      </c>
      <c r="AF388" s="105"/>
      <c r="AG388" s="105"/>
      <c r="AH388" s="105"/>
      <c r="AI388" s="105"/>
      <c r="AJ388" s="105"/>
      <c r="AK388" s="105"/>
      <c r="AL388" s="105"/>
      <c r="AM388" s="105"/>
      <c r="AN388" s="105"/>
      <c r="AO388" s="105"/>
      <c r="AP388" s="105"/>
      <c r="AQ388" s="105"/>
      <c r="AR388" s="105">
        <f>Inventories!$D388</f>
        <v>0</v>
      </c>
      <c r="AS388" s="105">
        <f>'[2]Gripped Tools'!C388</f>
        <v>0</v>
      </c>
      <c r="AT388" s="105">
        <f>'[2]Pogo Sticks'!$C388</f>
        <v>0</v>
      </c>
      <c r="AU388" s="105">
        <f>'[1]Custom Objects'!$C388</f>
        <v>0</v>
      </c>
      <c r="AV388" s="105"/>
      <c r="AW388" s="105">
        <f>'[3]Items (MC)'!A388</f>
        <v>0</v>
      </c>
      <c r="AX388" s="105">
        <f>'[3]Blocks (MC)'!A388</f>
        <v>0</v>
      </c>
    </row>
    <row r="389" spans="3:50" x14ac:dyDescent="0.2">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Items'!C391</f>
        <v>0</v>
      </c>
      <c r="AF389" s="105"/>
      <c r="AG389" s="105"/>
      <c r="AH389" s="105"/>
      <c r="AI389" s="105"/>
      <c r="AJ389" s="105"/>
      <c r="AK389" s="105"/>
      <c r="AL389" s="105"/>
      <c r="AM389" s="105"/>
      <c r="AN389" s="105"/>
      <c r="AO389" s="105"/>
      <c r="AP389" s="105"/>
      <c r="AQ389" s="105"/>
      <c r="AR389" s="105">
        <f>Inventories!$D389</f>
        <v>0</v>
      </c>
      <c r="AS389" s="105">
        <f>'[2]Gripped Tools'!C389</f>
        <v>0</v>
      </c>
      <c r="AT389" s="105">
        <f>'[2]Pogo Sticks'!$C389</f>
        <v>0</v>
      </c>
      <c r="AU389" s="105">
        <f>'[1]Custom Objects'!$C389</f>
        <v>0</v>
      </c>
      <c r="AV389" s="105"/>
      <c r="AW389" s="105">
        <f>'[3]Items (MC)'!A389</f>
        <v>0</v>
      </c>
      <c r="AX389" s="105">
        <f>'[3]Blocks (MC)'!A389</f>
        <v>0</v>
      </c>
    </row>
    <row r="390" spans="3:50" x14ac:dyDescent="0.2">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Items'!C392</f>
        <v>0</v>
      </c>
      <c r="AF390" s="105"/>
      <c r="AG390" s="105"/>
      <c r="AH390" s="105"/>
      <c r="AI390" s="105"/>
      <c r="AJ390" s="105"/>
      <c r="AK390" s="105"/>
      <c r="AL390" s="105"/>
      <c r="AM390" s="105"/>
      <c r="AN390" s="105"/>
      <c r="AO390" s="105"/>
      <c r="AP390" s="105"/>
      <c r="AQ390" s="105"/>
      <c r="AR390" s="105">
        <f>Inventories!$D390</f>
        <v>0</v>
      </c>
      <c r="AS390" s="105">
        <f>'[2]Gripped Tools'!C390</f>
        <v>0</v>
      </c>
      <c r="AT390" s="105">
        <f>'[2]Pogo Sticks'!$C390</f>
        <v>0</v>
      </c>
      <c r="AU390" s="105">
        <f>'[1]Custom Objects'!$C390</f>
        <v>0</v>
      </c>
      <c r="AV390" s="105"/>
      <c r="AW390" s="105">
        <f>'[3]Items (MC)'!A390</f>
        <v>0</v>
      </c>
      <c r="AX390" s="105">
        <f>'[3]Blocks (MC)'!A390</f>
        <v>0</v>
      </c>
    </row>
    <row r="391" spans="3:50" x14ac:dyDescent="0.2">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Items'!C393</f>
        <v>0</v>
      </c>
      <c r="AF391" s="105"/>
      <c r="AG391" s="105"/>
      <c r="AH391" s="105"/>
      <c r="AI391" s="105"/>
      <c r="AJ391" s="105"/>
      <c r="AK391" s="105"/>
      <c r="AL391" s="105"/>
      <c r="AM391" s="105"/>
      <c r="AN391" s="105"/>
      <c r="AO391" s="105"/>
      <c r="AP391" s="105"/>
      <c r="AQ391" s="105"/>
      <c r="AR391" s="105">
        <f>Inventories!$D391</f>
        <v>0</v>
      </c>
      <c r="AS391" s="105">
        <f>'[2]Gripped Tools'!C391</f>
        <v>0</v>
      </c>
      <c r="AT391" s="105">
        <f>'[2]Pogo Sticks'!$C391</f>
        <v>0</v>
      </c>
      <c r="AU391" s="105">
        <f>'[1]Custom Objects'!$C391</f>
        <v>0</v>
      </c>
      <c r="AV391" s="105"/>
      <c r="AW391" s="105">
        <f>'[3]Items (MC)'!A391</f>
        <v>0</v>
      </c>
      <c r="AX391" s="105">
        <f>'[3]Blocks (MC)'!A391</f>
        <v>0</v>
      </c>
    </row>
    <row r="392" spans="3:50" x14ac:dyDescent="0.2">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Items'!C394</f>
        <v>0</v>
      </c>
      <c r="AF392" s="105"/>
      <c r="AG392" s="105"/>
      <c r="AH392" s="105"/>
      <c r="AI392" s="105"/>
      <c r="AJ392" s="105"/>
      <c r="AK392" s="105"/>
      <c r="AL392" s="105"/>
      <c r="AM392" s="105"/>
      <c r="AN392" s="105"/>
      <c r="AO392" s="105"/>
      <c r="AP392" s="105"/>
      <c r="AQ392" s="105"/>
      <c r="AR392" s="105">
        <f>Inventories!$D392</f>
        <v>0</v>
      </c>
      <c r="AS392" s="105">
        <f>'[2]Gripped Tools'!C392</f>
        <v>0</v>
      </c>
      <c r="AT392" s="105">
        <f>'[2]Pogo Sticks'!$C392</f>
        <v>0</v>
      </c>
      <c r="AU392" s="105">
        <f>'[1]Custom Objects'!$C392</f>
        <v>0</v>
      </c>
      <c r="AV392" s="105"/>
      <c r="AW392" s="105">
        <f>'[3]Items (MC)'!A392</f>
        <v>0</v>
      </c>
      <c r="AX392" s="105">
        <f>'[3]Blocks (MC)'!A392</f>
        <v>0</v>
      </c>
    </row>
    <row r="393" spans="3:50" x14ac:dyDescent="0.2">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Items'!C395</f>
        <v>0</v>
      </c>
      <c r="AF393" s="105"/>
      <c r="AG393" s="105"/>
      <c r="AH393" s="105"/>
      <c r="AI393" s="105"/>
      <c r="AJ393" s="105"/>
      <c r="AK393" s="105"/>
      <c r="AL393" s="105"/>
      <c r="AM393" s="105"/>
      <c r="AN393" s="105"/>
      <c r="AO393" s="105"/>
      <c r="AP393" s="105"/>
      <c r="AQ393" s="105"/>
      <c r="AR393" s="105">
        <f>Inventories!$D393</f>
        <v>0</v>
      </c>
      <c r="AS393" s="105">
        <f>'[2]Gripped Tools'!C393</f>
        <v>0</v>
      </c>
      <c r="AT393" s="105">
        <f>'[2]Pogo Sticks'!$C393</f>
        <v>0</v>
      </c>
      <c r="AU393" s="105">
        <f>'[1]Custom Objects'!$C393</f>
        <v>0</v>
      </c>
      <c r="AV393" s="105"/>
      <c r="AW393" s="105">
        <f>'[3]Items (MC)'!A393</f>
        <v>0</v>
      </c>
      <c r="AX393" s="105">
        <f>'[3]Blocks (MC)'!A393</f>
        <v>0</v>
      </c>
    </row>
    <row r="394" spans="3:50" x14ac:dyDescent="0.2">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Items'!C396</f>
        <v>0</v>
      </c>
      <c r="AF394" s="105"/>
      <c r="AG394" s="105"/>
      <c r="AH394" s="105"/>
      <c r="AI394" s="105"/>
      <c r="AJ394" s="105"/>
      <c r="AK394" s="105"/>
      <c r="AL394" s="105"/>
      <c r="AM394" s="105"/>
      <c r="AN394" s="105"/>
      <c r="AO394" s="105"/>
      <c r="AP394" s="105"/>
      <c r="AQ394" s="105"/>
      <c r="AR394" s="105">
        <f>Inventories!$D394</f>
        <v>0</v>
      </c>
      <c r="AS394" s="105">
        <f>'[2]Gripped Tools'!C394</f>
        <v>0</v>
      </c>
      <c r="AT394" s="105">
        <f>'[2]Pogo Sticks'!$C394</f>
        <v>0</v>
      </c>
      <c r="AU394" s="105">
        <f>'[1]Custom Objects'!$C394</f>
        <v>0</v>
      </c>
      <c r="AV394" s="105"/>
      <c r="AW394" s="105">
        <f>'[3]Items (MC)'!A394</f>
        <v>0</v>
      </c>
      <c r="AX394" s="105">
        <f>'[3]Blocks (MC)'!A394</f>
        <v>0</v>
      </c>
    </row>
    <row r="395" spans="3:50" x14ac:dyDescent="0.2">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Items'!C397</f>
        <v>0</v>
      </c>
      <c r="AF395" s="105"/>
      <c r="AG395" s="105"/>
      <c r="AH395" s="105"/>
      <c r="AI395" s="105"/>
      <c r="AJ395" s="105"/>
      <c r="AK395" s="105"/>
      <c r="AL395" s="105"/>
      <c r="AM395" s="105"/>
      <c r="AN395" s="105"/>
      <c r="AO395" s="105"/>
      <c r="AP395" s="105"/>
      <c r="AQ395" s="105"/>
      <c r="AR395" s="105">
        <f>Inventories!$D395</f>
        <v>0</v>
      </c>
      <c r="AS395" s="105">
        <f>'[2]Gripped Tools'!C395</f>
        <v>0</v>
      </c>
      <c r="AT395" s="105">
        <f>'[2]Pogo Sticks'!$C395</f>
        <v>0</v>
      </c>
      <c r="AU395" s="105">
        <f>'[1]Custom Objects'!$C395</f>
        <v>0</v>
      </c>
      <c r="AV395" s="105"/>
      <c r="AW395" s="105">
        <f>'[3]Items (MC)'!A395</f>
        <v>0</v>
      </c>
      <c r="AX395" s="105">
        <f>'[3]Blocks (MC)'!A395</f>
        <v>0</v>
      </c>
    </row>
    <row r="396" spans="3:50" x14ac:dyDescent="0.2">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Items'!C398</f>
        <v>0</v>
      </c>
      <c r="AF396" s="105"/>
      <c r="AG396" s="105"/>
      <c r="AH396" s="105"/>
      <c r="AI396" s="105"/>
      <c r="AJ396" s="105"/>
      <c r="AK396" s="105"/>
      <c r="AL396" s="105"/>
      <c r="AM396" s="105"/>
      <c r="AN396" s="105"/>
      <c r="AO396" s="105"/>
      <c r="AP396" s="105"/>
      <c r="AQ396" s="105"/>
      <c r="AR396" s="105">
        <f>Inventories!$D396</f>
        <v>0</v>
      </c>
      <c r="AS396" s="105">
        <f>'[2]Gripped Tools'!C396</f>
        <v>0</v>
      </c>
      <c r="AT396" s="105">
        <f>'[2]Pogo Sticks'!$C396</f>
        <v>0</v>
      </c>
      <c r="AU396" s="105">
        <f>'[1]Custom Objects'!$C396</f>
        <v>0</v>
      </c>
      <c r="AV396" s="105"/>
      <c r="AW396" s="105">
        <f>'[3]Items (MC)'!A396</f>
        <v>0</v>
      </c>
      <c r="AX396" s="105">
        <f>'[3]Blocks (MC)'!A396</f>
        <v>0</v>
      </c>
    </row>
    <row r="397" spans="3:50" x14ac:dyDescent="0.2">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Items'!C399</f>
        <v>0</v>
      </c>
      <c r="AF397" s="105"/>
      <c r="AG397" s="105"/>
      <c r="AH397" s="105"/>
      <c r="AI397" s="105"/>
      <c r="AJ397" s="105"/>
      <c r="AK397" s="105"/>
      <c r="AL397" s="105"/>
      <c r="AM397" s="105"/>
      <c r="AN397" s="105"/>
      <c r="AO397" s="105"/>
      <c r="AP397" s="105"/>
      <c r="AQ397" s="105"/>
      <c r="AR397" s="105">
        <f>Inventories!$D397</f>
        <v>0</v>
      </c>
      <c r="AS397" s="105">
        <f>'[2]Gripped Tools'!C397</f>
        <v>0</v>
      </c>
      <c r="AT397" s="105">
        <f>'[2]Pogo Sticks'!$C397</f>
        <v>0</v>
      </c>
      <c r="AU397" s="105">
        <f>'[1]Custom Objects'!$C397</f>
        <v>0</v>
      </c>
      <c r="AV397" s="105"/>
      <c r="AW397" s="105">
        <f>'[3]Items (MC)'!A397</f>
        <v>0</v>
      </c>
      <c r="AX397" s="105">
        <f>'[3]Blocks (MC)'!A397</f>
        <v>0</v>
      </c>
    </row>
    <row r="398" spans="3:50" x14ac:dyDescent="0.2">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Items'!C400</f>
        <v>0</v>
      </c>
      <c r="AF398" s="105"/>
      <c r="AG398" s="105"/>
      <c r="AH398" s="105"/>
      <c r="AI398" s="105"/>
      <c r="AJ398" s="105"/>
      <c r="AK398" s="105"/>
      <c r="AL398" s="105"/>
      <c r="AM398" s="105"/>
      <c r="AN398" s="105"/>
      <c r="AO398" s="105"/>
      <c r="AP398" s="105"/>
      <c r="AQ398" s="105"/>
      <c r="AR398" s="105">
        <f>Inventories!$D398</f>
        <v>0</v>
      </c>
      <c r="AS398" s="105">
        <f>'[2]Gripped Tools'!C398</f>
        <v>0</v>
      </c>
      <c r="AT398" s="105">
        <f>'[2]Pogo Sticks'!$C398</f>
        <v>0</v>
      </c>
      <c r="AU398" s="105">
        <f>'[1]Custom Objects'!$C398</f>
        <v>0</v>
      </c>
      <c r="AV398" s="105"/>
      <c r="AW398" s="105">
        <f>'[3]Items (MC)'!A398</f>
        <v>0</v>
      </c>
      <c r="AX398" s="105">
        <f>'[3]Blocks (MC)'!A398</f>
        <v>0</v>
      </c>
    </row>
    <row r="399" spans="3:50" x14ac:dyDescent="0.2">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Items'!C401</f>
        <v>0</v>
      </c>
      <c r="AF399" s="105"/>
      <c r="AG399" s="105"/>
      <c r="AH399" s="105"/>
      <c r="AI399" s="105"/>
      <c r="AJ399" s="105"/>
      <c r="AK399" s="105"/>
      <c r="AL399" s="105"/>
      <c r="AM399" s="105"/>
      <c r="AN399" s="105"/>
      <c r="AO399" s="105"/>
      <c r="AP399" s="105"/>
      <c r="AQ399" s="105"/>
      <c r="AR399" s="105">
        <f>Inventories!$D399</f>
        <v>0</v>
      </c>
      <c r="AS399" s="105">
        <f>'[2]Gripped Tools'!C399</f>
        <v>0</v>
      </c>
      <c r="AT399" s="105">
        <f>'[2]Pogo Sticks'!$C399</f>
        <v>0</v>
      </c>
      <c r="AU399" s="105">
        <f>'[1]Custom Objects'!$C399</f>
        <v>0</v>
      </c>
      <c r="AV399" s="105"/>
      <c r="AW399" s="105">
        <f>'[3]Items (MC)'!A399</f>
        <v>0</v>
      </c>
      <c r="AX399" s="105">
        <f>'[3]Blocks (MC)'!A399</f>
        <v>0</v>
      </c>
    </row>
    <row r="400" spans="3:50" x14ac:dyDescent="0.2">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Items'!C402</f>
        <v>0</v>
      </c>
      <c r="AF400" s="105"/>
      <c r="AG400" s="105"/>
      <c r="AH400" s="105"/>
      <c r="AI400" s="105"/>
      <c r="AJ400" s="105"/>
      <c r="AK400" s="105"/>
      <c r="AL400" s="105"/>
      <c r="AM400" s="105"/>
      <c r="AN400" s="105"/>
      <c r="AO400" s="105"/>
      <c r="AP400" s="105"/>
      <c r="AQ400" s="105"/>
      <c r="AR400" s="105">
        <f>Inventories!$D400</f>
        <v>0</v>
      </c>
      <c r="AS400" s="105">
        <f>'[2]Gripped Tools'!C400</f>
        <v>0</v>
      </c>
      <c r="AT400" s="105">
        <f>'[2]Pogo Sticks'!$C400</f>
        <v>0</v>
      </c>
      <c r="AU400" s="105">
        <f>'[1]Custom Objects'!$C400</f>
        <v>0</v>
      </c>
      <c r="AV400" s="105"/>
      <c r="AW400" s="105">
        <f>'[3]Items (MC)'!A400</f>
        <v>0</v>
      </c>
      <c r="AX400" s="105">
        <f>'[3]Blocks (MC)'!A400</f>
        <v>0</v>
      </c>
    </row>
    <row r="401" spans="31:47" x14ac:dyDescent="0.2">
      <c r="AE401" s="105">
        <f xml:space="preserve"> '[2]Molded Items'!C403</f>
        <v>0</v>
      </c>
      <c r="AF401" s="105"/>
      <c r="AG401" s="105"/>
      <c r="AH401" s="105"/>
      <c r="AI401" s="105"/>
      <c r="AJ401" s="105"/>
      <c r="AK401" s="105"/>
      <c r="AL401" s="105"/>
      <c r="AM401" s="105"/>
      <c r="AN401" s="105"/>
      <c r="AO401" s="105"/>
      <c r="AP401" s="105"/>
      <c r="AQ401" s="105"/>
      <c r="AU401" s="105">
        <f>'[1]Custom Objects'!$C401</f>
        <v>0</v>
      </c>
    </row>
    <row r="402" spans="31:47" x14ac:dyDescent="0.2">
      <c r="AE402" s="105">
        <f xml:space="preserve"> '[2]Molded Items'!C404</f>
        <v>0</v>
      </c>
      <c r="AF402" s="105"/>
      <c r="AG402" s="105"/>
      <c r="AH402" s="105"/>
      <c r="AI402" s="105"/>
      <c r="AJ402" s="105"/>
      <c r="AK402" s="105"/>
      <c r="AL402" s="105"/>
      <c r="AM402" s="105"/>
      <c r="AN402" s="105"/>
      <c r="AO402" s="105"/>
      <c r="AP402" s="105"/>
      <c r="AQ402" s="105"/>
      <c r="AU402" s="105">
        <f>'[1]Custom Objects'!$C402</f>
        <v>0</v>
      </c>
    </row>
    <row r="403" spans="31:47" x14ac:dyDescent="0.2">
      <c r="AE403" s="105">
        <f xml:space="preserve"> '[2]Molded Items'!C405</f>
        <v>0</v>
      </c>
      <c r="AF403" s="105"/>
      <c r="AG403" s="105"/>
      <c r="AH403" s="105"/>
      <c r="AI403" s="105"/>
      <c r="AJ403" s="105"/>
      <c r="AK403" s="105"/>
      <c r="AL403" s="105"/>
      <c r="AM403" s="105"/>
      <c r="AN403" s="105"/>
      <c r="AO403" s="105"/>
      <c r="AP403" s="105"/>
      <c r="AQ403" s="105"/>
      <c r="AU403" s="105">
        <f>'[1]Custom Objects'!$C403</f>
        <v>0</v>
      </c>
    </row>
    <row r="404" spans="31:47" x14ac:dyDescent="0.2">
      <c r="AE404" s="105">
        <f xml:space="preserve"> '[2]Molded Items'!C406</f>
        <v>0</v>
      </c>
      <c r="AF404" s="105"/>
      <c r="AG404" s="105"/>
      <c r="AH404" s="105"/>
      <c r="AI404" s="105"/>
      <c r="AJ404" s="105"/>
      <c r="AK404" s="105"/>
      <c r="AL404" s="105"/>
      <c r="AM404" s="105"/>
      <c r="AN404" s="105"/>
      <c r="AO404" s="105"/>
      <c r="AP404" s="105"/>
      <c r="AQ404" s="105"/>
      <c r="AU404" s="105">
        <f>'[1]Custom Objects'!$C404</f>
        <v>0</v>
      </c>
    </row>
    <row r="405" spans="31:47" x14ac:dyDescent="0.2">
      <c r="AE405" s="105">
        <f xml:space="preserve"> '[2]Molded Items'!C407</f>
        <v>0</v>
      </c>
      <c r="AF405" s="105"/>
      <c r="AG405" s="105"/>
      <c r="AH405" s="105"/>
      <c r="AI405" s="105"/>
      <c r="AJ405" s="105"/>
      <c r="AK405" s="105"/>
      <c r="AL405" s="105"/>
      <c r="AM405" s="105"/>
      <c r="AN405" s="105"/>
      <c r="AO405" s="105"/>
      <c r="AP405" s="105"/>
      <c r="AQ405" s="105"/>
      <c r="AU405" s="105">
        <f>'[1]Custom Objects'!$C405</f>
        <v>0</v>
      </c>
    </row>
    <row r="406" spans="31:47" x14ac:dyDescent="0.2">
      <c r="AE406" s="105">
        <f xml:space="preserve"> '[2]Molded Items'!C408</f>
        <v>0</v>
      </c>
      <c r="AF406" s="105"/>
      <c r="AG406" s="105"/>
      <c r="AH406" s="105"/>
      <c r="AI406" s="105"/>
      <c r="AJ406" s="105"/>
      <c r="AK406" s="105"/>
      <c r="AL406" s="105"/>
      <c r="AM406" s="105"/>
      <c r="AN406" s="105"/>
      <c r="AO406" s="105"/>
      <c r="AP406" s="105"/>
      <c r="AQ406" s="105"/>
      <c r="AU406" s="105">
        <f>'[1]Custom Objects'!$C406</f>
        <v>0</v>
      </c>
    </row>
    <row r="407" spans="31:47" x14ac:dyDescent="0.2">
      <c r="AE407" s="105">
        <f xml:space="preserve"> '[2]Molded Items'!C409</f>
        <v>0</v>
      </c>
      <c r="AF407" s="105"/>
      <c r="AG407" s="105"/>
      <c r="AH407" s="105"/>
      <c r="AI407" s="105"/>
      <c r="AJ407" s="105"/>
      <c r="AK407" s="105"/>
      <c r="AL407" s="105"/>
      <c r="AM407" s="105"/>
      <c r="AN407" s="105"/>
      <c r="AO407" s="105"/>
      <c r="AP407" s="105"/>
      <c r="AQ407" s="105"/>
      <c r="AU407" s="105">
        <f>'[1]Custom Objects'!$C407</f>
        <v>0</v>
      </c>
    </row>
    <row r="408" spans="31:47" x14ac:dyDescent="0.2">
      <c r="AE408" s="105">
        <f xml:space="preserve"> '[2]Molded Items'!C410</f>
        <v>0</v>
      </c>
      <c r="AF408" s="105"/>
      <c r="AG408" s="105"/>
      <c r="AH408" s="105"/>
      <c r="AI408" s="105"/>
      <c r="AJ408" s="105"/>
      <c r="AK408" s="105"/>
      <c r="AL408" s="105"/>
      <c r="AM408" s="105"/>
      <c r="AN408" s="105"/>
      <c r="AO408" s="105"/>
      <c r="AP408" s="105"/>
      <c r="AQ408" s="105"/>
    </row>
    <row r="409" spans="31:47" x14ac:dyDescent="0.2">
      <c r="AE409" s="105">
        <f xml:space="preserve"> '[2]Molded Items'!C411</f>
        <v>0</v>
      </c>
      <c r="AF409" s="105"/>
      <c r="AG409" s="105"/>
      <c r="AH409" s="105"/>
      <c r="AI409" s="105"/>
      <c r="AJ409" s="105"/>
      <c r="AK409" s="105"/>
      <c r="AL409" s="105"/>
      <c r="AM409" s="105"/>
      <c r="AN409" s="105"/>
      <c r="AO409" s="105"/>
      <c r="AP409" s="105"/>
      <c r="AQ409" s="105"/>
    </row>
    <row r="410" spans="31:47" x14ac:dyDescent="0.2">
      <c r="AE410" s="105">
        <f xml:space="preserve"> '[2]Molded Items'!C412</f>
        <v>0</v>
      </c>
      <c r="AF410" s="105"/>
      <c r="AG410" s="105"/>
      <c r="AH410" s="105"/>
      <c r="AI410" s="105"/>
      <c r="AJ410" s="105"/>
      <c r="AK410" s="105"/>
      <c r="AL410" s="105"/>
      <c r="AM410" s="105"/>
      <c r="AN410" s="105"/>
      <c r="AO410" s="105"/>
      <c r="AP410" s="105"/>
      <c r="AQ410" s="105"/>
    </row>
    <row r="411" spans="31:47" x14ac:dyDescent="0.2">
      <c r="AE411" s="105">
        <f xml:space="preserve"> '[2]Molded Items'!C413</f>
        <v>0</v>
      </c>
      <c r="AF411" s="105"/>
      <c r="AG411" s="105"/>
      <c r="AH411" s="105"/>
      <c r="AI411" s="105"/>
      <c r="AJ411" s="105"/>
      <c r="AK411" s="105"/>
      <c r="AL411" s="105"/>
      <c r="AM411" s="105"/>
      <c r="AN411" s="105"/>
      <c r="AO411" s="105"/>
      <c r="AP411" s="105"/>
      <c r="AQ411" s="105"/>
    </row>
    <row r="412" spans="31:47" x14ac:dyDescent="0.2">
      <c r="AE412" s="105">
        <f xml:space="preserve"> '[2]Molded Items'!C414</f>
        <v>0</v>
      </c>
      <c r="AF412" s="105"/>
      <c r="AG412" s="105"/>
      <c r="AH412" s="105"/>
      <c r="AI412" s="105"/>
      <c r="AJ412" s="105"/>
      <c r="AK412" s="105"/>
      <c r="AL412" s="105"/>
      <c r="AM412" s="105"/>
      <c r="AN412" s="105"/>
      <c r="AO412" s="105"/>
      <c r="AP412" s="105"/>
      <c r="AQ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96"/>
  <sheetViews>
    <sheetView topLeftCell="A70" workbookViewId="0">
      <selection activeCell="D14" sqref="D14"/>
    </sheetView>
  </sheetViews>
  <sheetFormatPr defaultColWidth="8.85546875" defaultRowHeight="15" x14ac:dyDescent="0.25"/>
  <cols>
    <col min="1" max="1" width="8.85546875" style="95"/>
    <col min="2" max="2" width="20.140625" style="95" customWidth="1"/>
    <col min="3" max="3" width="14.28515625" style="95" bestFit="1" customWidth="1"/>
    <col min="4" max="4" width="19.7109375" style="95" bestFit="1" customWidth="1"/>
    <col min="5" max="5" width="6.140625" style="95" bestFit="1" customWidth="1"/>
    <col min="6" max="6" width="8.85546875" style="95"/>
    <col min="7" max="7" width="13.42578125" style="95" customWidth="1"/>
    <col min="8" max="8" width="19.85546875" style="95" customWidth="1"/>
    <col min="9" max="16384" width="8.85546875" style="95"/>
  </cols>
  <sheetData>
    <row r="1" spans="1:8" ht="30" x14ac:dyDescent="0.25">
      <c r="A1" s="101" t="str">
        <f>[3]Enums!$A$1</f>
        <v>Version</v>
      </c>
      <c r="B1" s="99" t="s">
        <v>86</v>
      </c>
      <c r="C1" s="100" t="s">
        <v>85</v>
      </c>
      <c r="D1" s="99" t="s">
        <v>84</v>
      </c>
      <c r="E1" s="99" t="s">
        <v>83</v>
      </c>
      <c r="F1" s="98" t="s">
        <v>82</v>
      </c>
      <c r="G1" s="97" t="s">
        <v>81</v>
      </c>
      <c r="H1" s="97" t="s">
        <v>80</v>
      </c>
    </row>
    <row r="2" spans="1:8" x14ac:dyDescent="0.25">
      <c r="A2" s="96" t="str">
        <f>[3]Enums!$A$2</f>
        <v>1.0.0</v>
      </c>
      <c r="B2" s="95" t="str">
        <f t="shared" ref="B2:B33" si="0">D2</f>
        <v>Crude Oil</v>
      </c>
      <c r="C2" s="95" t="str">
        <f xml:space="preserve"> [3]Compounds!$B$1</f>
        <v>Compound</v>
      </c>
      <c r="D2" s="95" t="str">
        <f xml:space="preserve"> [3]Compounds!B103</f>
        <v>Crude Oil</v>
      </c>
      <c r="E2" s="95">
        <v>0</v>
      </c>
      <c r="F2" s="95">
        <v>3</v>
      </c>
      <c r="G2" s="95">
        <v>5</v>
      </c>
    </row>
    <row r="3" spans="1:8" x14ac:dyDescent="0.25">
      <c r="A3" s="96" t="str">
        <f>[3]Enums!$A$2</f>
        <v>1.0.0</v>
      </c>
      <c r="B3" s="95" t="str">
        <f t="shared" si="0"/>
        <v>Coal</v>
      </c>
      <c r="C3" s="95" t="str">
        <f>'[3]Items (MC)'!$B$1</f>
        <v>Minecraft Item</v>
      </c>
      <c r="D3" s="95" t="str">
        <f>'[3]Items (MC)'!$B$9</f>
        <v>Coal</v>
      </c>
      <c r="E3" s="95">
        <f t="shared" ref="E3:E34" si="1" xml:space="preserve"> E2 + 1</f>
        <v>1</v>
      </c>
      <c r="F3" s="95">
        <v>3</v>
      </c>
      <c r="G3" s="95">
        <v>80</v>
      </c>
    </row>
    <row r="4" spans="1:8" x14ac:dyDescent="0.25">
      <c r="A4" s="96" t="str">
        <f>[3]Enums!$A$2</f>
        <v>1.0.0</v>
      </c>
      <c r="B4" s="95" t="str">
        <f t="shared" si="0"/>
        <v>Gas Oil</v>
      </c>
      <c r="C4" s="95" t="str">
        <f xml:space="preserve"> [3]Compounds!$B$1</f>
        <v>Compound</v>
      </c>
      <c r="D4" s="95" t="str">
        <f xml:space="preserve"> [3]Compounds!B141</f>
        <v>Gas Oil</v>
      </c>
      <c r="E4" s="95">
        <f t="shared" si="1"/>
        <v>2</v>
      </c>
      <c r="F4" s="95">
        <v>3</v>
      </c>
      <c r="G4" s="95">
        <v>6</v>
      </c>
    </row>
    <row r="5" spans="1:8" x14ac:dyDescent="0.25">
      <c r="A5" s="96" t="str">
        <f>[3]Enums!$A$2</f>
        <v>1.0.0</v>
      </c>
      <c r="B5" s="95" t="str">
        <f t="shared" si="0"/>
        <v>Methane</v>
      </c>
      <c r="C5" s="95" t="str">
        <f xml:space="preserve"> [3]Compounds!$B$1</f>
        <v>Compound</v>
      </c>
      <c r="D5" s="95" t="str">
        <f>[3]Compounds!B192</f>
        <v>Methane</v>
      </c>
      <c r="E5" s="95">
        <f t="shared" si="1"/>
        <v>3</v>
      </c>
      <c r="F5" s="95">
        <v>6</v>
      </c>
      <c r="G5" s="95">
        <v>8</v>
      </c>
    </row>
    <row r="6" spans="1:8" x14ac:dyDescent="0.25">
      <c r="A6" s="96" t="str">
        <f>[3]Enums!$A$2</f>
        <v>1.0.0</v>
      </c>
      <c r="B6" s="95" t="str">
        <f t="shared" si="0"/>
        <v>Diesel</v>
      </c>
      <c r="C6" s="95" t="str">
        <f xml:space="preserve"> [3]Compounds!$B$1</f>
        <v>Compound</v>
      </c>
      <c r="D6" s="95" t="str">
        <f>[3]Compounds!B115</f>
        <v>Diesel</v>
      </c>
      <c r="E6" s="95">
        <f t="shared" si="1"/>
        <v>4</v>
      </c>
      <c r="F6" s="95">
        <v>7</v>
      </c>
      <c r="G6" s="95">
        <v>16</v>
      </c>
    </row>
    <row r="7" spans="1:8" x14ac:dyDescent="0.25">
      <c r="A7" s="96" t="str">
        <f>[3]Enums!$A$2</f>
        <v>1.0.0</v>
      </c>
      <c r="B7" s="95" t="str">
        <f t="shared" si="0"/>
        <v>Kerosene</v>
      </c>
      <c r="C7" s="95" t="str">
        <f xml:space="preserve"> [3]Compounds!$B$1</f>
        <v>Compound</v>
      </c>
      <c r="D7" s="95" t="str">
        <f>[3]Compounds!B162</f>
        <v>Kerosene</v>
      </c>
      <c r="E7" s="95">
        <f t="shared" si="1"/>
        <v>5</v>
      </c>
      <c r="F7" s="95">
        <v>7</v>
      </c>
      <c r="G7" s="95">
        <v>16</v>
      </c>
    </row>
    <row r="8" spans="1:8" x14ac:dyDescent="0.25">
      <c r="A8" s="96" t="str">
        <f>[3]Enums!$A$2</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25">
      <c r="A9" s="96" t="str">
        <f>[3]Enums!$A$2</f>
        <v>1.0.0</v>
      </c>
      <c r="B9" s="95" t="str">
        <f t="shared" si="0"/>
        <v>Naphtha</v>
      </c>
      <c r="C9" s="95" t="str">
        <f xml:space="preserve"> [3]Compounds!$B$1</f>
        <v>Compound</v>
      </c>
      <c r="D9" s="95" t="str">
        <f>[3]Compounds!B207</f>
        <v>Naphtha</v>
      </c>
      <c r="E9" s="95">
        <f t="shared" si="1"/>
        <v>7</v>
      </c>
      <c r="F9" s="95">
        <v>3</v>
      </c>
      <c r="G9" s="95">
        <v>6</v>
      </c>
    </row>
    <row r="10" spans="1:8" x14ac:dyDescent="0.25">
      <c r="A10" s="96" t="str">
        <f>[3]Enums!$A$2</f>
        <v>1.0.0</v>
      </c>
      <c r="B10" s="95" t="str">
        <f t="shared" si="0"/>
        <v>Naphthalene</v>
      </c>
      <c r="C10" s="95" t="str">
        <f xml:space="preserve"> [3]Compounds!$B$1</f>
        <v>Compound</v>
      </c>
      <c r="D10" s="95" t="str">
        <f>[3]Compounds!B208</f>
        <v>Naphthalene</v>
      </c>
      <c r="E10" s="95">
        <f t="shared" si="1"/>
        <v>8</v>
      </c>
      <c r="F10" s="95">
        <v>3</v>
      </c>
      <c r="G10" s="95">
        <v>6</v>
      </c>
    </row>
    <row r="11" spans="1:8" x14ac:dyDescent="0.25">
      <c r="A11" s="96" t="str">
        <f>[3]Enums!$A$2</f>
        <v>1.0.0</v>
      </c>
      <c r="B11" s="95" t="str">
        <f t="shared" si="0"/>
        <v>Propane</v>
      </c>
      <c r="C11" s="95" t="str">
        <f xml:space="preserve"> [3]Compounds!$B$1</f>
        <v>Compound</v>
      </c>
      <c r="D11" s="95" t="str">
        <f>[3]Compounds!B245</f>
        <v>Propane</v>
      </c>
      <c r="E11" s="95">
        <f t="shared" si="1"/>
        <v>9</v>
      </c>
      <c r="F11" s="95">
        <v>6</v>
      </c>
      <c r="G11" s="95">
        <v>13</v>
      </c>
    </row>
    <row r="12" spans="1:8" x14ac:dyDescent="0.25">
      <c r="A12" s="96" t="str">
        <f>[3]Enums!$A$2</f>
        <v>1.0.0</v>
      </c>
      <c r="B12" s="95" t="str">
        <f t="shared" si="0"/>
        <v>Ethane</v>
      </c>
      <c r="C12" s="95" t="str">
        <f xml:space="preserve"> [3]Compounds!$B$1</f>
        <v>Compound</v>
      </c>
      <c r="D12" s="95" t="str">
        <f>[3]Compounds!B124</f>
        <v>Ethane</v>
      </c>
      <c r="E12" s="95">
        <f t="shared" si="1"/>
        <v>10</v>
      </c>
      <c r="F12" s="95">
        <v>6</v>
      </c>
      <c r="G12" s="95">
        <v>12</v>
      </c>
    </row>
    <row r="13" spans="1:8" x14ac:dyDescent="0.25">
      <c r="A13" s="96" t="str">
        <f>[3]Enums!$A$2</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25">
      <c r="A14" s="96" t="str">
        <f>[3]Enums!$A$2</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25">
      <c r="A15" s="96" t="str">
        <f>[3]Enums!$A$2</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25">
      <c r="A16" s="96" t="str">
        <f>[3]Enums!$A$2</f>
        <v>1.0.0</v>
      </c>
      <c r="B16" s="95" t="str">
        <f t="shared" si="0"/>
        <v>Town Gas</v>
      </c>
      <c r="C16" s="95" t="str">
        <f xml:space="preserve"> [3]Compounds!$B$1</f>
        <v>Compound</v>
      </c>
      <c r="D16" s="95" t="str">
        <f>[3]Compounds!B291</f>
        <v>Town Gas</v>
      </c>
      <c r="E16" s="95">
        <f t="shared" si="1"/>
        <v>14</v>
      </c>
      <c r="F16" s="95">
        <v>7</v>
      </c>
      <c r="G16" s="95">
        <v>20</v>
      </c>
    </row>
    <row r="17" spans="1:7" x14ac:dyDescent="0.25">
      <c r="A17" s="96" t="str">
        <f>[3]Enums!$A$2</f>
        <v>1.0.0</v>
      </c>
      <c r="B17" s="95" t="str">
        <f t="shared" si="0"/>
        <v>Light Naphtha</v>
      </c>
      <c r="C17" s="95" t="str">
        <f xml:space="preserve"> [3]Compounds!$B$1</f>
        <v>Compound</v>
      </c>
      <c r="D17" s="95" t="str">
        <f>[3]Compounds!B166</f>
        <v>Light Naphtha</v>
      </c>
      <c r="E17" s="95">
        <f t="shared" si="1"/>
        <v>15</v>
      </c>
      <c r="F17" s="95">
        <v>3</v>
      </c>
      <c r="G17" s="95">
        <v>10</v>
      </c>
    </row>
    <row r="18" spans="1:7" x14ac:dyDescent="0.25">
      <c r="A18" s="96" t="str">
        <f>[3]Enums!$A$2</f>
        <v>1.0.0</v>
      </c>
      <c r="B18" s="95" t="str">
        <f t="shared" si="0"/>
        <v>Light Naphthenes</v>
      </c>
      <c r="C18" s="95" t="str">
        <f xml:space="preserve"> [3]Compounds!$B$1</f>
        <v>Compound</v>
      </c>
      <c r="D18" s="95" t="str">
        <f>[3]Compounds!B167</f>
        <v>Light Naphthenes</v>
      </c>
      <c r="E18" s="95">
        <f t="shared" si="1"/>
        <v>16</v>
      </c>
      <c r="F18" s="95">
        <v>6</v>
      </c>
      <c r="G18" s="95">
        <v>12</v>
      </c>
    </row>
    <row r="19" spans="1:7" x14ac:dyDescent="0.25">
      <c r="A19" s="95" t="str">
        <f>[3]Enums!$A$6</f>
        <v>1.0.4</v>
      </c>
      <c r="B19" s="95" t="str">
        <f t="shared" si="0"/>
        <v>Butane Isomers</v>
      </c>
      <c r="C19" s="95" t="str">
        <f xml:space="preserve"> [3]Compounds!$B$1</f>
        <v>Compound</v>
      </c>
      <c r="D19" s="95" t="str">
        <f>[3]Compounds!B68</f>
        <v>Butane Isomers</v>
      </c>
      <c r="E19" s="95">
        <f t="shared" si="1"/>
        <v>17</v>
      </c>
      <c r="F19" s="95">
        <v>6</v>
      </c>
      <c r="G19" s="95">
        <v>14</v>
      </c>
    </row>
    <row r="20" spans="1:7" x14ac:dyDescent="0.25">
      <c r="A20" s="95" t="str">
        <f>[3]Enums!$A$6</f>
        <v>1.0.4</v>
      </c>
      <c r="B20" s="95" t="str">
        <f t="shared" si="0"/>
        <v>Sweet Kerosene</v>
      </c>
      <c r="C20" s="95" t="str">
        <f xml:space="preserve"> [3]Compounds!$B$1</f>
        <v>Compound</v>
      </c>
      <c r="D20" s="95" t="str">
        <f>[3]Compounds!B339</f>
        <v>Sweet Kerosene</v>
      </c>
      <c r="E20" s="95">
        <f t="shared" si="1"/>
        <v>18</v>
      </c>
      <c r="F20" s="95">
        <v>10</v>
      </c>
      <c r="G20" s="95">
        <v>32</v>
      </c>
    </row>
    <row r="21" spans="1:7" x14ac:dyDescent="0.25">
      <c r="A21" s="95" t="str">
        <f>[3]Enums!$A$6</f>
        <v>1.0.4</v>
      </c>
      <c r="B21" s="95" t="str">
        <f t="shared" si="0"/>
        <v>Sweet Diesel</v>
      </c>
      <c r="C21" s="95" t="str">
        <f xml:space="preserve"> [3]Compounds!$B$1</f>
        <v>Compound</v>
      </c>
      <c r="D21" s="95" t="str">
        <f>[3]Compounds!B340</f>
        <v>Sweet Diesel</v>
      </c>
      <c r="E21" s="95">
        <f t="shared" si="1"/>
        <v>19</v>
      </c>
      <c r="F21" s="95">
        <v>10</v>
      </c>
      <c r="G21" s="95">
        <v>32</v>
      </c>
    </row>
    <row r="22" spans="1:7" x14ac:dyDescent="0.25">
      <c r="A22" s="95" t="str">
        <f>[3]Enums!$A$6</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25">
      <c r="A23" s="95" t="str">
        <f>[3]Enums!$A$6</f>
        <v>1.0.4</v>
      </c>
      <c r="B23" s="95" t="str">
        <f t="shared" si="0"/>
        <v>Ethanol</v>
      </c>
      <c r="C23" s="95" t="str">
        <f xml:space="preserve"> [3]Compounds!$B$1</f>
        <v>Compound</v>
      </c>
      <c r="D23" s="95" t="str">
        <f>[3]Compounds!B125</f>
        <v>Ethanol</v>
      </c>
      <c r="E23" s="95">
        <f t="shared" si="1"/>
        <v>21</v>
      </c>
      <c r="F23" s="95">
        <v>5</v>
      </c>
      <c r="G23" s="95">
        <v>10</v>
      </c>
    </row>
    <row r="24" spans="1:7" x14ac:dyDescent="0.25">
      <c r="A24" s="95" t="str">
        <f>[3]Enums!$A$6</f>
        <v>1.0.4</v>
      </c>
      <c r="B24" s="95" t="str">
        <f t="shared" si="0"/>
        <v>Butanol</v>
      </c>
      <c r="C24" s="95" t="str">
        <f xml:space="preserve"> [3]Compounds!$B$1</f>
        <v>Compound</v>
      </c>
      <c r="D24" s="95" t="str">
        <f>[3]Compounds!B69</f>
        <v>Butanol</v>
      </c>
      <c r="E24" s="95">
        <f t="shared" si="1"/>
        <v>22</v>
      </c>
      <c r="F24" s="95">
        <v>5</v>
      </c>
      <c r="G24" s="95">
        <v>10</v>
      </c>
    </row>
    <row r="25" spans="1:7" x14ac:dyDescent="0.25">
      <c r="A25" s="95" t="str">
        <f>[3]Enums!$A$6</f>
        <v>1.0.4</v>
      </c>
      <c r="B25" s="95" t="str">
        <f t="shared" si="0"/>
        <v>Heavy Naphtha</v>
      </c>
      <c r="C25" s="95" t="str">
        <f xml:space="preserve"> [3]Compounds!$B$1</f>
        <v>Compound</v>
      </c>
      <c r="D25" s="95" t="str">
        <f>[3]Compounds!B146</f>
        <v>Heavy Naphtha</v>
      </c>
      <c r="E25" s="95">
        <f t="shared" si="1"/>
        <v>23</v>
      </c>
      <c r="F25" s="95">
        <v>4</v>
      </c>
      <c r="G25" s="95">
        <v>10</v>
      </c>
    </row>
    <row r="26" spans="1:7" x14ac:dyDescent="0.25">
      <c r="A26" s="95" t="str">
        <f>[3]Enums!$A$6</f>
        <v>1.0.4</v>
      </c>
      <c r="B26" s="95" t="str">
        <f t="shared" si="0"/>
        <v>Hydrogen</v>
      </c>
      <c r="C26" s="95" t="str">
        <f>[3]Elements!$B$1</f>
        <v>Element</v>
      </c>
      <c r="D26" s="95" t="str">
        <f>[3]Elements!$B$2</f>
        <v>Hydrogen</v>
      </c>
      <c r="E26" s="95">
        <f t="shared" si="1"/>
        <v>24</v>
      </c>
      <c r="F26" s="95">
        <v>7</v>
      </c>
      <c r="G26" s="95">
        <v>15</v>
      </c>
    </row>
    <row r="27" spans="1:7" x14ac:dyDescent="0.25">
      <c r="A27" s="95" t="str">
        <f>[3]Enums!$A$6</f>
        <v>1.0.4</v>
      </c>
      <c r="B27" s="95" t="str">
        <f t="shared" si="0"/>
        <v>IsoButane</v>
      </c>
      <c r="C27" s="95" t="str">
        <f xml:space="preserve"> [3]Compounds!$B$1</f>
        <v>Compound</v>
      </c>
      <c r="D27" s="95" t="str">
        <f>[3]Compounds!B159</f>
        <v>IsoButane</v>
      </c>
      <c r="E27" s="95">
        <f t="shared" si="1"/>
        <v>25</v>
      </c>
      <c r="F27" s="95">
        <v>6</v>
      </c>
      <c r="G27" s="95">
        <v>14</v>
      </c>
    </row>
    <row r="28" spans="1:7" x14ac:dyDescent="0.25">
      <c r="A28" s="95" t="str">
        <f>[3]Enums!$A$6</f>
        <v>1.0.4</v>
      </c>
      <c r="B28" s="95" t="str">
        <f t="shared" si="0"/>
        <v>IsoPentane</v>
      </c>
      <c r="C28" s="95" t="str">
        <f xml:space="preserve"> [3]Compounds!$B$1</f>
        <v>Compound</v>
      </c>
      <c r="D28" s="95" t="str">
        <f>[3]Compounds!B160</f>
        <v>IsoPentane</v>
      </c>
      <c r="E28" s="95">
        <f t="shared" si="1"/>
        <v>26</v>
      </c>
      <c r="F28" s="95">
        <v>6</v>
      </c>
      <c r="G28" s="95">
        <v>15</v>
      </c>
    </row>
    <row r="29" spans="1:7" x14ac:dyDescent="0.25">
      <c r="A29" s="95" t="str">
        <f>[3]Enums!$A$6</f>
        <v>1.0.4</v>
      </c>
      <c r="B29" s="95" t="str">
        <f t="shared" si="0"/>
        <v>Light Olefins</v>
      </c>
      <c r="C29" s="95" t="str">
        <f xml:space="preserve"> [3]Compounds!$B$1</f>
        <v>Compound</v>
      </c>
      <c r="D29" s="95" t="str">
        <f>[3]Compounds!B168</f>
        <v>Light Olefins</v>
      </c>
      <c r="E29" s="95">
        <f t="shared" si="1"/>
        <v>27</v>
      </c>
      <c r="F29" s="95">
        <v>3</v>
      </c>
      <c r="G29" s="95">
        <v>8</v>
      </c>
    </row>
    <row r="30" spans="1:7" x14ac:dyDescent="0.25">
      <c r="A30" s="95" t="str">
        <f>[3]Enums!$A$6</f>
        <v>1.0.4</v>
      </c>
      <c r="B30" s="95" t="str">
        <f t="shared" si="0"/>
        <v>Light Parrafins</v>
      </c>
      <c r="C30" s="95" t="str">
        <f xml:space="preserve"> [3]Compounds!$B$1</f>
        <v>Compound</v>
      </c>
      <c r="D30" s="95" t="str">
        <f>[3]Compounds!B169</f>
        <v>Light Parrafins</v>
      </c>
      <c r="E30" s="95">
        <f t="shared" si="1"/>
        <v>28</v>
      </c>
      <c r="F30" s="95">
        <v>3</v>
      </c>
      <c r="G30" s="95">
        <v>8</v>
      </c>
    </row>
    <row r="31" spans="1:7" x14ac:dyDescent="0.25">
      <c r="A31" s="95" t="str">
        <f>[3]Enums!$A$6</f>
        <v>1.0.4</v>
      </c>
      <c r="B31" s="95" t="str">
        <f t="shared" si="0"/>
        <v>Methanol</v>
      </c>
      <c r="C31" s="95" t="str">
        <f xml:space="preserve"> [3]Compounds!$B$1</f>
        <v>Compound</v>
      </c>
      <c r="D31" s="95" t="str">
        <f>[3]Compounds!B193</f>
        <v>Methanol</v>
      </c>
      <c r="E31" s="95">
        <f t="shared" si="1"/>
        <v>29</v>
      </c>
      <c r="F31" s="95">
        <v>4</v>
      </c>
      <c r="G31" s="95">
        <v>10</v>
      </c>
    </row>
    <row r="32" spans="1:7" x14ac:dyDescent="0.25">
      <c r="A32" s="95" t="str">
        <f>[3]Enums!$A$6</f>
        <v>1.0.4</v>
      </c>
      <c r="B32" s="95" t="str">
        <f t="shared" si="0"/>
        <v>m-Xylene</v>
      </c>
      <c r="C32" s="95" t="str">
        <f xml:space="preserve"> [3]Compounds!$B$1</f>
        <v>Compound</v>
      </c>
      <c r="D32" s="95" t="str">
        <f>[3]Compounds!B189</f>
        <v>m-Xylene</v>
      </c>
      <c r="E32" s="95">
        <f t="shared" si="1"/>
        <v>30</v>
      </c>
      <c r="F32" s="95">
        <v>3</v>
      </c>
      <c r="G32" s="95">
        <v>8</v>
      </c>
    </row>
    <row r="33" spans="1:7" x14ac:dyDescent="0.25">
      <c r="A33" s="95" t="str">
        <f>[3]Enums!$A$6</f>
        <v>1.0.4</v>
      </c>
      <c r="B33" s="95" t="str">
        <f t="shared" si="0"/>
        <v>n-Butane</v>
      </c>
      <c r="C33" s="95" t="str">
        <f xml:space="preserve"> [3]Compounds!$B$1</f>
        <v>Compound</v>
      </c>
      <c r="D33" s="95" t="str">
        <f>[3]Compounds!B203</f>
        <v>n-Butane</v>
      </c>
      <c r="E33" s="95">
        <f t="shared" si="1"/>
        <v>31</v>
      </c>
      <c r="F33" s="95">
        <v>6</v>
      </c>
      <c r="G33" s="95">
        <v>14</v>
      </c>
    </row>
    <row r="34" spans="1:7" x14ac:dyDescent="0.25">
      <c r="A34" s="95" t="str">
        <f>[3]Enums!$A$6</f>
        <v>1.0.4</v>
      </c>
      <c r="B34" s="95" t="str">
        <f t="shared" ref="B34:B65" si="2">D34</f>
        <v>n-Hexane</v>
      </c>
      <c r="C34" s="95" t="str">
        <f xml:space="preserve"> [3]Compounds!$B$1</f>
        <v>Compound</v>
      </c>
      <c r="D34" s="95" t="str">
        <f>[3]Compounds!B205</f>
        <v>n-Hexane</v>
      </c>
      <c r="E34" s="95">
        <f t="shared" si="1"/>
        <v>32</v>
      </c>
      <c r="F34" s="95">
        <v>6</v>
      </c>
      <c r="G34" s="95">
        <v>14</v>
      </c>
    </row>
    <row r="35" spans="1:7" x14ac:dyDescent="0.25">
      <c r="A35" s="95" t="str">
        <f>[3]Enums!$A$6</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25">
      <c r="A36" s="95" t="str">
        <f>[3]Enums!$A$6</f>
        <v>1.0.4</v>
      </c>
      <c r="B36" s="95" t="str">
        <f t="shared" si="2"/>
        <v>NeoPentane</v>
      </c>
      <c r="C36" s="95" t="str">
        <f xml:space="preserve"> [3]Compounds!$B$1</f>
        <v>Compound</v>
      </c>
      <c r="D36" s="95" t="str">
        <f>[3]Compounds!B211</f>
        <v>NeoPentane</v>
      </c>
      <c r="E36" s="95">
        <f t="shared" si="3"/>
        <v>34</v>
      </c>
      <c r="F36" s="95">
        <v>6</v>
      </c>
      <c r="G36" s="95">
        <v>14</v>
      </c>
    </row>
    <row r="37" spans="1:7" x14ac:dyDescent="0.25">
      <c r="A37" s="95" t="str">
        <f>[3]Enums!$A$6</f>
        <v>1.0.4</v>
      </c>
      <c r="B37" s="95" t="str">
        <f t="shared" si="2"/>
        <v>Olefins</v>
      </c>
      <c r="C37" s="95" t="str">
        <f xml:space="preserve"> [3]Compounds!$B$1</f>
        <v>Compound</v>
      </c>
      <c r="D37" s="95" t="str">
        <f>[3]Compounds!B214</f>
        <v>Olefins</v>
      </c>
      <c r="E37" s="95">
        <f t="shared" si="3"/>
        <v>35</v>
      </c>
      <c r="F37" s="95">
        <v>3</v>
      </c>
      <c r="G37" s="95">
        <v>10</v>
      </c>
    </row>
    <row r="38" spans="1:7" x14ac:dyDescent="0.25">
      <c r="A38" s="95" t="str">
        <f>[3]Enums!$A$6</f>
        <v>1.0.4</v>
      </c>
      <c r="B38" s="95" t="str">
        <f t="shared" si="2"/>
        <v>o-Xylene</v>
      </c>
      <c r="C38" s="95" t="str">
        <f xml:space="preserve"> [3]Compounds!$B$1</f>
        <v>Compound</v>
      </c>
      <c r="D38" s="95" t="str">
        <f>[3]Compounds!B216</f>
        <v>o-Xylene</v>
      </c>
      <c r="E38" s="95">
        <f t="shared" si="3"/>
        <v>36</v>
      </c>
      <c r="F38" s="95">
        <v>3</v>
      </c>
      <c r="G38" s="95">
        <v>8</v>
      </c>
    </row>
    <row r="39" spans="1:7" x14ac:dyDescent="0.25">
      <c r="A39" s="95" t="str">
        <f>[3]Enums!$A$6</f>
        <v>1.0.4</v>
      </c>
      <c r="B39" s="95" t="str">
        <f t="shared" si="2"/>
        <v>p-Xylene</v>
      </c>
      <c r="C39" s="95" t="str">
        <f xml:space="preserve"> [3]Compounds!$B$1</f>
        <v>Compound</v>
      </c>
      <c r="D39" s="95" t="str">
        <f>[3]Compounds!B220</f>
        <v>p-Xylene</v>
      </c>
      <c r="E39" s="95">
        <f t="shared" si="3"/>
        <v>37</v>
      </c>
      <c r="F39" s="95">
        <v>3</v>
      </c>
      <c r="G39" s="95">
        <v>8</v>
      </c>
    </row>
    <row r="40" spans="1:7" x14ac:dyDescent="0.25">
      <c r="A40" s="95" t="str">
        <f>[3]Enums!$A$6</f>
        <v>1.0.4</v>
      </c>
      <c r="B40" s="95" t="str">
        <f t="shared" si="2"/>
        <v>Paraffin</v>
      </c>
      <c r="C40" s="95" t="str">
        <f xml:space="preserve"> [3]Compounds!$B$1</f>
        <v>Compound</v>
      </c>
      <c r="D40" s="95" t="str">
        <f>[3]Compounds!B221</f>
        <v>Paraffin</v>
      </c>
      <c r="E40" s="95">
        <f t="shared" si="3"/>
        <v>38</v>
      </c>
      <c r="F40" s="95">
        <v>3</v>
      </c>
      <c r="G40" s="95">
        <v>10</v>
      </c>
    </row>
    <row r="41" spans="1:7" x14ac:dyDescent="0.25">
      <c r="A41" s="95" t="str">
        <f>[3]Enums!$A$6</f>
        <v>1.0.4</v>
      </c>
      <c r="B41" s="95" t="str">
        <f t="shared" si="2"/>
        <v>Pentane Isomers</v>
      </c>
      <c r="C41" s="95" t="str">
        <f xml:space="preserve"> [3]Compounds!$B$1</f>
        <v>Compound</v>
      </c>
      <c r="D41" s="95" t="str">
        <f>[3]Compounds!B222</f>
        <v>Pentane Isomers</v>
      </c>
      <c r="E41" s="95">
        <f t="shared" si="3"/>
        <v>39</v>
      </c>
      <c r="F41" s="95">
        <v>6</v>
      </c>
      <c r="G41" s="95">
        <v>14</v>
      </c>
    </row>
    <row r="42" spans="1:7" x14ac:dyDescent="0.25">
      <c r="A42" s="95" t="str">
        <f>[3]Enums!$A$6</f>
        <v>1.0.4</v>
      </c>
      <c r="B42" s="95" t="str">
        <f t="shared" si="2"/>
        <v>Propanol</v>
      </c>
      <c r="C42" s="95" t="str">
        <f xml:space="preserve"> [3]Compounds!$B$1</f>
        <v>Compound</v>
      </c>
      <c r="D42" s="95" t="str">
        <f>[3]Compounds!B246</f>
        <v>Propanol</v>
      </c>
      <c r="E42" s="95">
        <f t="shared" si="3"/>
        <v>40</v>
      </c>
      <c r="F42" s="95">
        <v>4</v>
      </c>
      <c r="G42" s="95">
        <v>10</v>
      </c>
    </row>
    <row r="43" spans="1:7" x14ac:dyDescent="0.25">
      <c r="A43" s="95" t="str">
        <f>[3]Enums!$A$6</f>
        <v>1.0.4</v>
      </c>
      <c r="B43" s="95" t="str">
        <f t="shared" si="2"/>
        <v>Xylene</v>
      </c>
      <c r="C43" s="95" t="str">
        <f xml:space="preserve"> [3]Compounds!$B$1</f>
        <v>Compound</v>
      </c>
      <c r="D43" s="95" t="str">
        <f>[3]Compounds!B302</f>
        <v>Xylene</v>
      </c>
      <c r="E43" s="95">
        <f t="shared" si="3"/>
        <v>41</v>
      </c>
      <c r="F43" s="95">
        <v>3</v>
      </c>
      <c r="G43" s="95">
        <v>8</v>
      </c>
    </row>
    <row r="44" spans="1:7" x14ac:dyDescent="0.25">
      <c r="A44" s="95" t="str">
        <f>[3]Enums!$A$6</f>
        <v>1.0.4</v>
      </c>
      <c r="B44" s="95" t="str">
        <f t="shared" si="2"/>
        <v>Toluene</v>
      </c>
      <c r="C44" s="95" t="str">
        <f xml:space="preserve"> [3]Compounds!$B$1</f>
        <v>Compound</v>
      </c>
      <c r="D44" s="95" t="str">
        <f>[3]Compounds!B289</f>
        <v>Toluene</v>
      </c>
      <c r="E44" s="95">
        <f t="shared" si="3"/>
        <v>42</v>
      </c>
      <c r="F44" s="95">
        <v>3</v>
      </c>
      <c r="G44" s="95">
        <v>6</v>
      </c>
    </row>
    <row r="45" spans="1:7" x14ac:dyDescent="0.25">
      <c r="A45" s="95" t="str">
        <f>[3]Enums!$A$6</f>
        <v>1.0.4</v>
      </c>
      <c r="B45" s="95" t="str">
        <f t="shared" si="2"/>
        <v>Benzene</v>
      </c>
      <c r="C45" s="95" t="str">
        <f xml:space="preserve"> [3]Compounds!$B$1</f>
        <v>Compound</v>
      </c>
      <c r="D45" s="95" t="str">
        <f>[3]Compounds!B59</f>
        <v>Benzene</v>
      </c>
      <c r="E45" s="95">
        <f t="shared" si="3"/>
        <v>43</v>
      </c>
      <c r="F45" s="95">
        <v>3</v>
      </c>
      <c r="G45" s="95">
        <v>8</v>
      </c>
    </row>
    <row r="46" spans="1:7" x14ac:dyDescent="0.25">
      <c r="A46" s="95" t="str">
        <f>[3]Enums!$A$6</f>
        <v>1.0.4</v>
      </c>
      <c r="B46" s="95" t="str">
        <f t="shared" si="2"/>
        <v>Fruit Brandy</v>
      </c>
      <c r="C46" s="95" t="str">
        <f xml:space="preserve"> [3]Compounds!$B$1</f>
        <v>Compound</v>
      </c>
      <c r="D46" s="95" t="str">
        <f>[3]Compounds!B326</f>
        <v>Fruit Brandy</v>
      </c>
      <c r="E46" s="95">
        <f t="shared" si="3"/>
        <v>44</v>
      </c>
      <c r="F46" s="95">
        <v>3</v>
      </c>
      <c r="G46" s="95">
        <v>5</v>
      </c>
    </row>
    <row r="47" spans="1:7" x14ac:dyDescent="0.25">
      <c r="A47" s="95" t="str">
        <f>[3]Enums!$A$6</f>
        <v>1.0.4</v>
      </c>
      <c r="B47" s="95" t="str">
        <f t="shared" si="2"/>
        <v>Vodka</v>
      </c>
      <c r="C47" s="95" t="str">
        <f xml:space="preserve"> [3]Compounds!$B$1</f>
        <v>Compound</v>
      </c>
      <c r="D47" s="95" t="str">
        <f>[3]Compounds!B327</f>
        <v>Vodka</v>
      </c>
      <c r="E47" s="95">
        <f t="shared" si="3"/>
        <v>45</v>
      </c>
      <c r="F47" s="95">
        <v>3</v>
      </c>
      <c r="G47" s="95">
        <v>5</v>
      </c>
    </row>
    <row r="48" spans="1:7" x14ac:dyDescent="0.25">
      <c r="A48" s="95" t="str">
        <f>[3]Enums!$A$6</f>
        <v>1.0.4</v>
      </c>
      <c r="B48" s="95" t="str">
        <f t="shared" si="2"/>
        <v>Gin</v>
      </c>
      <c r="C48" s="95" t="str">
        <f xml:space="preserve"> [3]Compounds!$B$1</f>
        <v>Compound</v>
      </c>
      <c r="D48" s="95" t="str">
        <f>[3]Compounds!B328</f>
        <v>Gin</v>
      </c>
      <c r="E48" s="95">
        <f t="shared" si="3"/>
        <v>46</v>
      </c>
      <c r="F48" s="95">
        <v>3</v>
      </c>
      <c r="G48" s="95">
        <v>5</v>
      </c>
    </row>
    <row r="49" spans="1:7" x14ac:dyDescent="0.25">
      <c r="A49" s="95" t="str">
        <f>[3]Enums!$A$6</f>
        <v>1.0.4</v>
      </c>
      <c r="B49" s="95" t="str">
        <f t="shared" si="2"/>
        <v>Tequila</v>
      </c>
      <c r="C49" s="95" t="str">
        <f xml:space="preserve"> [3]Compounds!$B$1</f>
        <v>Compound</v>
      </c>
      <c r="D49" s="95" t="str">
        <f>[3]Compounds!B329</f>
        <v>Tequila</v>
      </c>
      <c r="E49" s="95">
        <f t="shared" si="3"/>
        <v>47</v>
      </c>
      <c r="F49" s="95">
        <v>3</v>
      </c>
      <c r="G49" s="95">
        <v>5</v>
      </c>
    </row>
    <row r="50" spans="1:7" x14ac:dyDescent="0.25">
      <c r="A50" s="95" t="str">
        <f>[3]Enums!$A$6</f>
        <v>1.0.4</v>
      </c>
      <c r="B50" s="95" t="str">
        <f t="shared" si="2"/>
        <v>Rum</v>
      </c>
      <c r="C50" s="95" t="str">
        <f xml:space="preserve"> [3]Compounds!$B$1</f>
        <v>Compound</v>
      </c>
      <c r="D50" s="95" t="str">
        <f>[3]Compounds!B330</f>
        <v>Rum</v>
      </c>
      <c r="E50" s="95">
        <f t="shared" si="3"/>
        <v>48</v>
      </c>
      <c r="F50" s="95">
        <v>3</v>
      </c>
      <c r="G50" s="95">
        <v>5</v>
      </c>
    </row>
    <row r="51" spans="1:7" x14ac:dyDescent="0.25">
      <c r="A51" s="95" t="str">
        <f>[3]Enums!$A$6</f>
        <v>1.0.4</v>
      </c>
      <c r="B51" s="95" t="str">
        <f t="shared" si="2"/>
        <v>Whiskey</v>
      </c>
      <c r="C51" s="95" t="str">
        <f xml:space="preserve"> [3]Compounds!$B$1</f>
        <v>Compound</v>
      </c>
      <c r="D51" s="95" t="str">
        <f>[3]Compounds!B331</f>
        <v>Whiskey</v>
      </c>
      <c r="E51" s="95">
        <f t="shared" si="3"/>
        <v>49</v>
      </c>
      <c r="F51" s="95">
        <v>3</v>
      </c>
      <c r="G51" s="95">
        <v>5</v>
      </c>
    </row>
    <row r="52" spans="1:7" x14ac:dyDescent="0.25">
      <c r="A52" s="95" t="str">
        <f>[3]Enums!$A$8</f>
        <v>1.0.6</v>
      </c>
      <c r="B52" s="95" t="str">
        <f t="shared" si="2"/>
        <v>Lava Bucket</v>
      </c>
      <c r="C52" s="95" t="str">
        <f>'[3]Items (MC)'!$B$1</f>
        <v>Minecraft Item</v>
      </c>
      <c r="D52" s="95" t="str">
        <f>'[3]Items (MC)'!B73</f>
        <v>Lava Bucket</v>
      </c>
      <c r="E52" s="95">
        <v>50</v>
      </c>
      <c r="F52" s="95">
        <v>4</v>
      </c>
      <c r="G52" s="95">
        <v>1000</v>
      </c>
    </row>
    <row r="53" spans="1:7" x14ac:dyDescent="0.25">
      <c r="A53" s="95" t="str">
        <f>[3]Enums!$A$8</f>
        <v>1.0.6</v>
      </c>
      <c r="B53" s="95" t="str">
        <f t="shared" si="2"/>
        <v>Wooden Door</v>
      </c>
      <c r="C53" s="95" t="str">
        <f>'[3]Items (MC)'!$B$1</f>
        <v>Minecraft Item</v>
      </c>
      <c r="D53" s="95" t="str">
        <f>'[3]Items (MC)'!B70</f>
        <v>Wooden Door</v>
      </c>
      <c r="E53" s="95">
        <f xml:space="preserve"> E52 + 1</f>
        <v>51</v>
      </c>
      <c r="F53" s="95">
        <v>1</v>
      </c>
      <c r="G53" s="95">
        <v>15</v>
      </c>
    </row>
    <row r="54" spans="1:7" x14ac:dyDescent="0.25">
      <c r="A54" s="95" t="str">
        <f>[3]Enums!$A$8</f>
        <v>1.0.6</v>
      </c>
      <c r="B54" s="95" t="str">
        <f t="shared" si="2"/>
        <v>Writable Book</v>
      </c>
      <c r="C54" s="95" t="str">
        <f>'[3]Items (MC)'!$B$1</f>
        <v>Minecraft Item</v>
      </c>
      <c r="D54" s="95" t="str">
        <f>'[3]Items (MC)'!B132</f>
        <v>Writable Book</v>
      </c>
      <c r="E54" s="95">
        <v>51</v>
      </c>
      <c r="F54" s="95">
        <v>1</v>
      </c>
      <c r="G54" s="95">
        <v>10</v>
      </c>
    </row>
    <row r="55" spans="1:7" x14ac:dyDescent="0.25">
      <c r="A55" s="95" t="str">
        <f>[3]Enums!$A$8</f>
        <v>1.0.6</v>
      </c>
      <c r="B55" s="95" t="str">
        <f t="shared" si="2"/>
        <v>Written Book</v>
      </c>
      <c r="C55" s="95" t="str">
        <f>'[3]Items (MC)'!$B$1</f>
        <v>Minecraft Item</v>
      </c>
      <c r="D55" s="95" t="str">
        <f>'[3]Items (MC)'!B133</f>
        <v>Written Book</v>
      </c>
      <c r="E55" s="95">
        <f xml:space="preserve"> E54 + 1</f>
        <v>52</v>
      </c>
      <c r="F55" s="95">
        <v>1</v>
      </c>
      <c r="G55" s="95">
        <v>10</v>
      </c>
    </row>
    <row r="56" spans="1:7" x14ac:dyDescent="0.25">
      <c r="A56" s="95" t="str">
        <f>[3]Enums!$A$8</f>
        <v>1.0.6</v>
      </c>
      <c r="B56" s="95" t="str">
        <f t="shared" si="2"/>
        <v>Book</v>
      </c>
      <c r="C56" s="95" t="str">
        <f>'[3]Items (MC)'!$B$1</f>
        <v>Minecraft Item</v>
      </c>
      <c r="D56" s="95" t="str">
        <f>'[3]Items (MC)'!B86</f>
        <v>Book</v>
      </c>
      <c r="E56" s="95">
        <v>52</v>
      </c>
      <c r="F56" s="95">
        <v>1</v>
      </c>
      <c r="G56" s="95">
        <v>5</v>
      </c>
    </row>
    <row r="57" spans="1:7" x14ac:dyDescent="0.25">
      <c r="A57" s="95" t="str">
        <f>[3]Enums!$A$8</f>
        <v>1.0.6</v>
      </c>
      <c r="B57" s="95" t="str">
        <f t="shared" si="2"/>
        <v>Paper</v>
      </c>
      <c r="C57" s="95" t="str">
        <f>'[3]Items (MC)'!$B$1</f>
        <v>Minecraft Item</v>
      </c>
      <c r="D57" s="95" t="str">
        <f>'[3]Items (MC)'!B85</f>
        <v>Paper</v>
      </c>
      <c r="E57" s="95">
        <f xml:space="preserve"> E56 + 1</f>
        <v>53</v>
      </c>
      <c r="F57" s="95">
        <v>1</v>
      </c>
      <c r="G57" s="95">
        <v>2.5</v>
      </c>
    </row>
    <row r="58" spans="1:7" x14ac:dyDescent="0.25">
      <c r="A58" s="95" t="str">
        <f>[3]Enums!$A$8</f>
        <v>1.0.6</v>
      </c>
      <c r="B58" s="95" t="str">
        <f t="shared" si="2"/>
        <v>Wooden Hoe</v>
      </c>
      <c r="C58" s="95" t="str">
        <f>'[3]Items (MC)'!$B$1</f>
        <v>Minecraft Item</v>
      </c>
      <c r="D58" s="95" t="str">
        <f>'[3]Items (MC)'!B36</f>
        <v>Wooden Hoe</v>
      </c>
      <c r="E58" s="95">
        <v>53</v>
      </c>
      <c r="F58" s="95">
        <v>1</v>
      </c>
      <c r="G58" s="95">
        <v>10</v>
      </c>
    </row>
    <row r="59" spans="1:7" x14ac:dyDescent="0.25">
      <c r="A59" s="95" t="str">
        <f>[3]Enums!$A$8</f>
        <v>1.0.6</v>
      </c>
      <c r="B59" s="95" t="str">
        <f t="shared" si="2"/>
        <v>Bowl</v>
      </c>
      <c r="C59" s="95" t="str">
        <f>'[3]Items (MC)'!$B$1</f>
        <v>Minecraft Item</v>
      </c>
      <c r="D59" s="95" t="str">
        <f>'[3]Items (MC)'!B27</f>
        <v>Bowl</v>
      </c>
      <c r="E59" s="95">
        <f xml:space="preserve"> E58 + 1</f>
        <v>54</v>
      </c>
      <c r="F59" s="95">
        <v>1</v>
      </c>
      <c r="G59" s="95">
        <v>5</v>
      </c>
    </row>
    <row r="60" spans="1:7" x14ac:dyDescent="0.25">
      <c r="A60" s="95" t="str">
        <f>[3]Enums!$A$8</f>
        <v>1.0.6</v>
      </c>
      <c r="B60" s="95" t="str">
        <f t="shared" si="2"/>
        <v>Stick</v>
      </c>
      <c r="C60" s="95" t="str">
        <f>'[3]Items (MC)'!$B$1</f>
        <v>Minecraft Item</v>
      </c>
      <c r="D60" s="95" t="str">
        <f>'[3]Items (MC)'!B26</f>
        <v>Stick</v>
      </c>
      <c r="E60" s="95">
        <v>54</v>
      </c>
      <c r="F60" s="95">
        <v>1</v>
      </c>
      <c r="G60" s="95">
        <v>5</v>
      </c>
    </row>
    <row r="61" spans="1:7" x14ac:dyDescent="0.25">
      <c r="A61" s="95" t="str">
        <f>[3]Enums!$A$8</f>
        <v>1.0.6</v>
      </c>
      <c r="B61" s="95" t="str">
        <f t="shared" si="2"/>
        <v>Wooden Axe</v>
      </c>
      <c r="C61" s="95" t="str">
        <f>'[3]Items (MC)'!$B$1</f>
        <v>Minecraft Item</v>
      </c>
      <c r="D61" s="95" t="str">
        <f>'[3]Items (MC)'!B17</f>
        <v>Wooden Axe</v>
      </c>
      <c r="E61" s="95">
        <f xml:space="preserve"> E60 + 1</f>
        <v>55</v>
      </c>
      <c r="F61" s="95">
        <v>1</v>
      </c>
      <c r="G61" s="95">
        <v>10</v>
      </c>
    </row>
    <row r="62" spans="1:7" x14ac:dyDescent="0.25">
      <c r="A62" s="95" t="str">
        <f>[3]Enums!$A$8</f>
        <v>1.0.6</v>
      </c>
      <c r="B62" s="95" t="str">
        <f t="shared" si="2"/>
        <v>Wooden Pickaxe</v>
      </c>
      <c r="C62" s="95" t="str">
        <f>'[3]Items (MC)'!$B$1</f>
        <v>Minecraft Item</v>
      </c>
      <c r="D62" s="95" t="str">
        <f>'[3]Items (MC)'!B16</f>
        <v>Wooden Pickaxe</v>
      </c>
      <c r="E62" s="95">
        <v>55</v>
      </c>
      <c r="F62" s="95">
        <v>1</v>
      </c>
      <c r="G62" s="95">
        <v>10</v>
      </c>
    </row>
    <row r="63" spans="1:7" x14ac:dyDescent="0.25">
      <c r="A63" s="95" t="str">
        <f>[3]Enums!$A$8</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25">
      <c r="A64" s="95" t="str">
        <f>[3]Enums!$A$8</f>
        <v>1.0.6</v>
      </c>
      <c r="B64" s="95" t="str">
        <f t="shared" si="2"/>
        <v>Wooden Sword</v>
      </c>
      <c r="C64" s="95" t="str">
        <f>'[3]Items (MC)'!$B$1</f>
        <v>Minecraft Item</v>
      </c>
      <c r="D64" s="95" t="str">
        <f>'[3]Items (MC)'!B14</f>
        <v>Wooden Sword</v>
      </c>
      <c r="E64" s="95">
        <f t="shared" si="4"/>
        <v>57</v>
      </c>
      <c r="F64" s="95">
        <v>1</v>
      </c>
      <c r="G64" s="95">
        <v>10</v>
      </c>
    </row>
    <row r="65" spans="1:7" x14ac:dyDescent="0.25">
      <c r="A65" s="95" t="str">
        <f>[3]Enums!$A$8</f>
        <v>1.0.6</v>
      </c>
      <c r="B65" s="95" t="str">
        <f t="shared" si="2"/>
        <v>Bow</v>
      </c>
      <c r="C65" s="95" t="str">
        <f>'[3]Items (MC)'!$B$1</f>
        <v>Minecraft Item</v>
      </c>
      <c r="D65" s="95" t="str">
        <f>'[3]Items (MC)'!B7</f>
        <v>Bow</v>
      </c>
      <c r="E65" s="95">
        <f t="shared" si="4"/>
        <v>58</v>
      </c>
      <c r="F65" s="95">
        <v>1</v>
      </c>
      <c r="G65" s="95">
        <v>10</v>
      </c>
    </row>
    <row r="66" spans="1:7" x14ac:dyDescent="0.25">
      <c r="A66" s="95" t="str">
        <f>[3]Enums!$A$9</f>
        <v>1.0.7</v>
      </c>
      <c r="B66" s="95" t="str">
        <f>Objects!AU3</f>
        <v>Bucket (Crude Oil)</v>
      </c>
      <c r="C66" s="95" t="str">
        <f>Objects!$AU$1</f>
        <v>Custom Object</v>
      </c>
      <c r="D66" s="95" t="str">
        <f xml:space="preserve"> [3]Compounds!B103</f>
        <v>Crude Oil</v>
      </c>
      <c r="E66" s="95">
        <f t="shared" si="4"/>
        <v>59</v>
      </c>
      <c r="F66" s="95">
        <v>2</v>
      </c>
      <c r="G66" s="95">
        <v>120</v>
      </c>
    </row>
    <row r="67" spans="1:7" x14ac:dyDescent="0.25">
      <c r="A67" s="95" t="str">
        <f>[3]Enums!$A$9</f>
        <v>1.0.7</v>
      </c>
      <c r="B67" s="95" t="str">
        <f t="shared" ref="B67:B89" si="5">D67</f>
        <v>Dark Oak Stairs</v>
      </c>
      <c r="C67" s="95" t="str">
        <f>Objects!$AX$1</f>
        <v>Minecraft Block</v>
      </c>
      <c r="D67" s="95" t="str">
        <f>Objects!AX166</f>
        <v>Dark Oak Stairs</v>
      </c>
      <c r="E67" s="95">
        <f t="shared" si="4"/>
        <v>60</v>
      </c>
      <c r="F67" s="95">
        <v>1</v>
      </c>
      <c r="G67" s="95">
        <v>15</v>
      </c>
    </row>
    <row r="68" spans="1:7" x14ac:dyDescent="0.25">
      <c r="A68" s="95" t="str">
        <f>[3]Enums!$A$9</f>
        <v>1.0.7</v>
      </c>
      <c r="B68" s="95" t="str">
        <f t="shared" si="5"/>
        <v>Acacia Stairs</v>
      </c>
      <c r="C68" s="95" t="str">
        <f>Objects!$AX$1</f>
        <v>Minecraft Block</v>
      </c>
      <c r="D68" s="95" t="str">
        <f>Objects!AX165</f>
        <v>Acacia Stairs</v>
      </c>
      <c r="E68" s="95">
        <f t="shared" si="4"/>
        <v>61</v>
      </c>
      <c r="F68" s="95">
        <v>1</v>
      </c>
      <c r="G68" s="95">
        <v>15</v>
      </c>
    </row>
    <row r="69" spans="1:7" x14ac:dyDescent="0.25">
      <c r="A69" s="95" t="str">
        <f>[3]Enums!$A$9</f>
        <v>1.0.7</v>
      </c>
      <c r="B69" s="95" t="str">
        <f t="shared" si="5"/>
        <v>Jungle Stairs</v>
      </c>
      <c r="C69" s="95" t="str">
        <f>Objects!$AX$1</f>
        <v>Minecraft Block</v>
      </c>
      <c r="D69" s="95" t="str">
        <f>Objects!AX138</f>
        <v>Jungle Stairs</v>
      </c>
      <c r="E69" s="95">
        <f t="shared" si="4"/>
        <v>62</v>
      </c>
      <c r="F69" s="95">
        <v>1</v>
      </c>
      <c r="G69" s="95">
        <v>15</v>
      </c>
    </row>
    <row r="70" spans="1:7" x14ac:dyDescent="0.25">
      <c r="A70" s="95" t="str">
        <f>[3]Enums!$A$9</f>
        <v>1.0.7</v>
      </c>
      <c r="B70" s="95" t="str">
        <f t="shared" si="5"/>
        <v>Birch Stairs</v>
      </c>
      <c r="C70" s="95" t="str">
        <f>Objects!$AX$1</f>
        <v>Minecraft Block</v>
      </c>
      <c r="D70" s="95" t="str">
        <f>Objects!AX137</f>
        <v>Birch Stairs</v>
      </c>
      <c r="E70" s="95">
        <f t="shared" si="4"/>
        <v>63</v>
      </c>
      <c r="F70" s="95">
        <v>1</v>
      </c>
      <c r="G70" s="95">
        <v>15</v>
      </c>
    </row>
    <row r="71" spans="1:7" x14ac:dyDescent="0.25">
      <c r="A71" s="95" t="str">
        <f>[3]Enums!$A$9</f>
        <v>1.0.7</v>
      </c>
      <c r="B71" s="95" t="str">
        <f t="shared" si="5"/>
        <v>Spruce Stairs</v>
      </c>
      <c r="C71" s="95" t="str">
        <f>Objects!$AX$1</f>
        <v>Minecraft Block</v>
      </c>
      <c r="D71" s="95" t="str">
        <f>Objects!AX136</f>
        <v>Spruce Stairs</v>
      </c>
      <c r="E71" s="95">
        <f t="shared" si="4"/>
        <v>64</v>
      </c>
      <c r="F71" s="95">
        <v>1</v>
      </c>
      <c r="G71" s="95">
        <v>15</v>
      </c>
    </row>
    <row r="72" spans="1:7" x14ac:dyDescent="0.25">
      <c r="A72" s="95" t="str">
        <f>[3]Enums!$A$9</f>
        <v>1.0.7</v>
      </c>
      <c r="B72" s="95" t="str">
        <f t="shared" si="5"/>
        <v>Double Wooden Slab</v>
      </c>
      <c r="C72" s="95" t="str">
        <f>Objects!$AX$1</f>
        <v>Minecraft Block</v>
      </c>
      <c r="D72" s="95" t="str">
        <f>Objects!AX127</f>
        <v>Double Wooden Slab</v>
      </c>
      <c r="E72" s="95">
        <f t="shared" si="4"/>
        <v>65</v>
      </c>
      <c r="F72" s="95">
        <v>1</v>
      </c>
      <c r="G72" s="95">
        <v>15</v>
      </c>
    </row>
    <row r="73" spans="1:7" x14ac:dyDescent="0.25">
      <c r="A73" s="95" t="str">
        <f>[3]Enums!$A$9</f>
        <v>1.0.7</v>
      </c>
      <c r="B73" s="95" t="str">
        <f t="shared" si="5"/>
        <v>Fence Gate</v>
      </c>
      <c r="C73" s="95" t="str">
        <f>Objects!$AX$1</f>
        <v>Minecraft Block</v>
      </c>
      <c r="D73" s="95" t="str">
        <f>Objects!AX109</f>
        <v>Fence Gate</v>
      </c>
      <c r="E73" s="95">
        <f t="shared" si="4"/>
        <v>66</v>
      </c>
      <c r="F73" s="95">
        <v>1</v>
      </c>
      <c r="G73" s="95">
        <v>15</v>
      </c>
    </row>
    <row r="74" spans="1:7" x14ac:dyDescent="0.25">
      <c r="A74" s="95" t="str">
        <f>[3]Enums!$A$9</f>
        <v>1.0.7</v>
      </c>
      <c r="B74" s="95" t="str">
        <f t="shared" si="5"/>
        <v>Trapdoor</v>
      </c>
      <c r="C74" s="95" t="str">
        <f>Objects!$AX$1</f>
        <v>Minecraft Block</v>
      </c>
      <c r="D74" s="95" t="str">
        <f>Objects!AX98</f>
        <v>Trapdoor</v>
      </c>
      <c r="E74" s="95">
        <f t="shared" si="4"/>
        <v>67</v>
      </c>
      <c r="F74" s="95">
        <v>1</v>
      </c>
      <c r="G74" s="95">
        <v>15</v>
      </c>
    </row>
    <row r="75" spans="1:7" x14ac:dyDescent="0.25">
      <c r="A75" s="95" t="str">
        <f>[3]Enums!$A$9</f>
        <v>1.0.7</v>
      </c>
      <c r="B75" s="95" t="str">
        <f t="shared" si="5"/>
        <v>Wooden Pressure Plate</v>
      </c>
      <c r="C75" s="95" t="str">
        <f>Objects!$AX$1</f>
        <v>Minecraft Block</v>
      </c>
      <c r="D75" s="95" t="str">
        <f>Objects!AX74</f>
        <v>Wooden Pressure Plate</v>
      </c>
      <c r="E75" s="95">
        <f t="shared" si="4"/>
        <v>68</v>
      </c>
      <c r="F75" s="95">
        <v>1</v>
      </c>
      <c r="G75" s="95">
        <v>5</v>
      </c>
    </row>
    <row r="76" spans="1:7" x14ac:dyDescent="0.25">
      <c r="A76" s="95" t="str">
        <f>[3]Enums!$A$9</f>
        <v>1.0.7</v>
      </c>
      <c r="B76" s="95" t="str">
        <f t="shared" si="5"/>
        <v>Crafting Table</v>
      </c>
      <c r="C76" s="95" t="str">
        <f>Objects!$AX$1</f>
        <v>Minecraft Block</v>
      </c>
      <c r="D76" s="95" t="str">
        <f>Objects!AX60</f>
        <v>Crafting Table</v>
      </c>
      <c r="E76" s="95">
        <f t="shared" si="4"/>
        <v>69</v>
      </c>
      <c r="F76" s="95">
        <v>1</v>
      </c>
      <c r="G76" s="95">
        <v>15</v>
      </c>
    </row>
    <row r="77" spans="1:7" x14ac:dyDescent="0.25">
      <c r="A77" s="95" t="str">
        <f>[3]Enums!$A$9</f>
        <v>1.0.7</v>
      </c>
      <c r="B77" s="95" t="str">
        <f t="shared" si="5"/>
        <v>Chest</v>
      </c>
      <c r="C77" s="95" t="str">
        <f>Objects!$AX$1</f>
        <v>Minecraft Block</v>
      </c>
      <c r="D77" s="95" t="str">
        <f>Objects!AX56</f>
        <v>Chest</v>
      </c>
      <c r="E77" s="95">
        <f t="shared" si="4"/>
        <v>70</v>
      </c>
      <c r="F77" s="95">
        <v>1</v>
      </c>
      <c r="G77" s="95">
        <v>15</v>
      </c>
    </row>
    <row r="78" spans="1:7" x14ac:dyDescent="0.25">
      <c r="A78" s="95" t="str">
        <f>[3]Enums!$A$9</f>
        <v>1.0.7</v>
      </c>
      <c r="B78" s="95" t="str">
        <f t="shared" si="5"/>
        <v>Oak Stairs</v>
      </c>
      <c r="C78" s="95" t="str">
        <f>Objects!$AX$1</f>
        <v>Minecraft Block</v>
      </c>
      <c r="D78" s="95" t="str">
        <f>Objects!AX55</f>
        <v>Oak Stairs</v>
      </c>
      <c r="E78" s="95">
        <f t="shared" si="4"/>
        <v>71</v>
      </c>
      <c r="F78" s="95">
        <v>1</v>
      </c>
      <c r="G78" s="95">
        <v>15</v>
      </c>
    </row>
    <row r="79" spans="1:7" x14ac:dyDescent="0.25">
      <c r="A79" s="95" t="str">
        <f>[3]Enums!$A$9</f>
        <v>1.0.7</v>
      </c>
      <c r="B79" s="95" t="str">
        <f t="shared" si="5"/>
        <v>Bookshelf</v>
      </c>
      <c r="C79" s="95" t="str">
        <f>Objects!$AX$1</f>
        <v>Minecraft Block</v>
      </c>
      <c r="D79" s="95" t="str">
        <f>Objects!AX49</f>
        <v>Bookshelf</v>
      </c>
      <c r="E79" s="95">
        <f t="shared" si="4"/>
        <v>72</v>
      </c>
      <c r="F79" s="95">
        <v>1</v>
      </c>
      <c r="G79" s="95">
        <v>15</v>
      </c>
    </row>
    <row r="80" spans="1:7" x14ac:dyDescent="0.25">
      <c r="A80" s="95" t="str">
        <f>[3]Enums!$A$9</f>
        <v>1.0.7</v>
      </c>
      <c r="B80" s="95" t="str">
        <f t="shared" si="5"/>
        <v>Trapped Chest</v>
      </c>
      <c r="C80" s="95" t="str">
        <f>Objects!$AX$1</f>
        <v>Minecraft Block</v>
      </c>
      <c r="D80" s="95" t="str">
        <f>Objects!AX148</f>
        <v>Trapped Chest</v>
      </c>
      <c r="E80" s="95">
        <f t="shared" si="4"/>
        <v>73</v>
      </c>
      <c r="F80" s="95">
        <v>8</v>
      </c>
      <c r="G80" s="95">
        <v>15</v>
      </c>
    </row>
    <row r="81" spans="1:7" x14ac:dyDescent="0.25">
      <c r="A81" s="95" t="str">
        <f>[3]Enums!$A$9</f>
        <v>1.0.7</v>
      </c>
      <c r="B81" s="95" t="str">
        <f t="shared" si="5"/>
        <v>Blaze Rod</v>
      </c>
      <c r="C81" s="95" t="str">
        <f>'[3]Items (MC)'!$B$1</f>
        <v>Minecraft Item</v>
      </c>
      <c r="D81" s="95" t="str">
        <f>Objects!AW115</f>
        <v>Blaze Rod</v>
      </c>
      <c r="E81" s="95">
        <f t="shared" si="4"/>
        <v>74</v>
      </c>
      <c r="F81" s="95">
        <v>3</v>
      </c>
      <c r="G81" s="95">
        <v>12</v>
      </c>
    </row>
    <row r="82" spans="1:7" x14ac:dyDescent="0.25">
      <c r="A82" s="95" t="str">
        <f>[3]Enums!$A$9</f>
        <v>1.0.7</v>
      </c>
      <c r="B82" s="95" t="str">
        <f t="shared" si="5"/>
        <v>Noteblock</v>
      </c>
      <c r="C82" s="95" t="str">
        <f>Objects!$AX$1</f>
        <v>Minecraft Block</v>
      </c>
      <c r="D82" s="95" t="str">
        <f>Objects!AX27</f>
        <v>Noteblock</v>
      </c>
      <c r="E82" s="95">
        <f t="shared" si="4"/>
        <v>75</v>
      </c>
      <c r="F82" s="95">
        <v>1</v>
      </c>
      <c r="G82" s="95">
        <v>15</v>
      </c>
    </row>
    <row r="83" spans="1:7" x14ac:dyDescent="0.25">
      <c r="A83" s="95" t="str">
        <f>[3]Enums!$A$9</f>
        <v>1.0.7</v>
      </c>
      <c r="B83" s="95" t="str">
        <f t="shared" si="5"/>
        <v>Planks</v>
      </c>
      <c r="C83" s="95" t="str">
        <f>Objects!$AX$1</f>
        <v>Minecraft Block</v>
      </c>
      <c r="D83" s="95" t="str">
        <f>Objects!AX7</f>
        <v>Planks</v>
      </c>
      <c r="E83" s="95">
        <f t="shared" si="4"/>
        <v>76</v>
      </c>
      <c r="F83" s="95">
        <v>2</v>
      </c>
      <c r="G83" s="95">
        <v>15</v>
      </c>
    </row>
    <row r="84" spans="1:7" x14ac:dyDescent="0.25">
      <c r="A84" s="95" t="str">
        <f>[3]Enums!$A$9</f>
        <v>1.0.7</v>
      </c>
      <c r="B84" s="95" t="str">
        <f t="shared" si="5"/>
        <v>Log</v>
      </c>
      <c r="C84" s="95" t="str">
        <f>Objects!$AX$1</f>
        <v>Minecraft Block</v>
      </c>
      <c r="D84" s="95" t="str">
        <f>Objects!AX19</f>
        <v>Log</v>
      </c>
      <c r="E84" s="95">
        <f t="shared" si="4"/>
        <v>77</v>
      </c>
      <c r="F84" s="95">
        <v>1</v>
      </c>
      <c r="G84" s="95">
        <v>15</v>
      </c>
    </row>
    <row r="85" spans="1:7" x14ac:dyDescent="0.25">
      <c r="A85" s="95" t="str">
        <f>[3]Enums!$A$9</f>
        <v>1.0.7</v>
      </c>
      <c r="B85" s="95" t="str">
        <f t="shared" si="5"/>
        <v>Fence</v>
      </c>
      <c r="C85" s="95" t="str">
        <f>Objects!$AX$1</f>
        <v>Minecraft Block</v>
      </c>
      <c r="D85" s="95" t="str">
        <f>Objects!AX87</f>
        <v>Fence</v>
      </c>
      <c r="E85" s="95">
        <f t="shared" si="4"/>
        <v>78</v>
      </c>
      <c r="F85" s="95">
        <v>1</v>
      </c>
      <c r="G85" s="95">
        <v>15</v>
      </c>
    </row>
    <row r="86" spans="1:7" x14ac:dyDescent="0.25">
      <c r="A86" s="95" t="str">
        <f>[3]Enums!$A$9</f>
        <v>1.0.7</v>
      </c>
      <c r="B86" s="95" t="str">
        <f t="shared" si="5"/>
        <v>Daylight Detector</v>
      </c>
      <c r="C86" s="95" t="str">
        <f>Objects!$AX$1</f>
        <v>Minecraft Block</v>
      </c>
      <c r="D86" s="95" t="str">
        <f>Objects!AX153</f>
        <v>Daylight Detector</v>
      </c>
      <c r="E86" s="95">
        <f t="shared" si="4"/>
        <v>79</v>
      </c>
      <c r="F86" s="95">
        <v>1</v>
      </c>
      <c r="G86" s="95">
        <v>15</v>
      </c>
    </row>
    <row r="87" spans="1:7" x14ac:dyDescent="0.25">
      <c r="A87" s="95" t="str">
        <f>[3]Enums!$A$9</f>
        <v>1.0.7</v>
      </c>
      <c r="B87" s="95" t="str">
        <f t="shared" si="5"/>
        <v>Brown Mushroom Block</v>
      </c>
      <c r="C87" s="95" t="str">
        <f>Objects!$AX$1</f>
        <v>Minecraft Block</v>
      </c>
      <c r="D87" s="95" t="str">
        <f>Objects!AX101</f>
        <v>Brown Mushroom Block</v>
      </c>
      <c r="E87" s="95">
        <f t="shared" si="4"/>
        <v>80</v>
      </c>
      <c r="F87" s="95">
        <v>1</v>
      </c>
      <c r="G87" s="95">
        <v>15</v>
      </c>
    </row>
    <row r="88" spans="1:7" x14ac:dyDescent="0.25">
      <c r="A88" s="95" t="str">
        <f>[3]Enums!$A$9</f>
        <v>1.0.7</v>
      </c>
      <c r="B88" s="95" t="str">
        <f t="shared" si="5"/>
        <v>Red Mushroom Block</v>
      </c>
      <c r="C88" s="95" t="str">
        <f>Objects!$AX$1</f>
        <v>Minecraft Block</v>
      </c>
      <c r="D88" s="95" t="str">
        <f>Objects!AX102</f>
        <v>Red Mushroom Block</v>
      </c>
      <c r="E88" s="95">
        <f t="shared" si="4"/>
        <v>81</v>
      </c>
      <c r="F88" s="95">
        <v>1</v>
      </c>
      <c r="G88" s="95">
        <v>15</v>
      </c>
    </row>
    <row r="89" spans="1:7" x14ac:dyDescent="0.25">
      <c r="A89" s="95" t="str">
        <f>[3]Enums!$A$9</f>
        <v>1.0.7</v>
      </c>
      <c r="B89" s="95" t="str">
        <f t="shared" si="5"/>
        <v>Wooden Slab</v>
      </c>
      <c r="C89" s="95" t="str">
        <f>Objects!$AX$1</f>
        <v>Minecraft Block</v>
      </c>
      <c r="D89" s="95" t="str">
        <f>Objects!AX128</f>
        <v>Wooden Slab</v>
      </c>
      <c r="E89" s="95">
        <v>82</v>
      </c>
      <c r="F89" s="95">
        <v>1</v>
      </c>
      <c r="G89" s="95">
        <v>7.5</v>
      </c>
    </row>
    <row r="90" spans="1:7" x14ac:dyDescent="0.25">
      <c r="A90" s="95" t="str">
        <f>[3]Enums!$A$12</f>
        <v>1.1.0</v>
      </c>
      <c r="B90" s="95" t="str">
        <f>Objects!$AU$43</f>
        <v>Lead-Acid Battery (1-Cell)</v>
      </c>
      <c r="C90" s="95" t="str">
        <f>Objects!$AU$1</f>
        <v>Custom Object</v>
      </c>
      <c r="D90" s="95" t="str">
        <f>Objects!$AU$43</f>
        <v>Lead-Acid Battery (1-Cell)</v>
      </c>
      <c r="E90" s="95">
        <v>83</v>
      </c>
      <c r="F90" s="95">
        <v>3</v>
      </c>
      <c r="G90" s="95">
        <v>1200</v>
      </c>
    </row>
    <row r="91" spans="1:7" x14ac:dyDescent="0.25">
      <c r="A91" s="95" t="str">
        <f>[3]Enums!$A$12</f>
        <v>1.1.0</v>
      </c>
      <c r="B91" s="95" t="str">
        <f>Objects!$AU$44</f>
        <v>Lead-Acid Battery (9-Cell)</v>
      </c>
      <c r="C91" s="95" t="str">
        <f>Objects!$AU$1</f>
        <v>Custom Object</v>
      </c>
      <c r="D91" s="95" t="str">
        <f>Objects!$AU$44</f>
        <v>Lead-Acid Battery (9-Cell)</v>
      </c>
      <c r="E91" s="95">
        <v>84</v>
      </c>
      <c r="F91" s="95">
        <v>8</v>
      </c>
      <c r="G91" s="95">
        <v>10800</v>
      </c>
    </row>
    <row r="92" spans="1:7" x14ac:dyDescent="0.25">
      <c r="A92" s="95" t="str">
        <f>[3]Enums!$A$12</f>
        <v>1.1.0</v>
      </c>
      <c r="B92" s="95" t="str">
        <f>Objects!$AU$45</f>
        <v>Lithium Ion Battery (1-Cell)</v>
      </c>
      <c r="C92" s="95" t="str">
        <f>Objects!$AU$1</f>
        <v>Custom Object</v>
      </c>
      <c r="D92" s="95" t="str">
        <f>Objects!$AU$45</f>
        <v>Lithium Ion Battery (1-Cell)</v>
      </c>
      <c r="E92" s="95">
        <v>85</v>
      </c>
      <c r="F92" s="95">
        <v>3</v>
      </c>
      <c r="G92" s="95">
        <v>4800</v>
      </c>
    </row>
    <row r="93" spans="1:7" x14ac:dyDescent="0.25">
      <c r="A93" s="95" t="str">
        <f>[3]Enums!$A$12</f>
        <v>1.1.0</v>
      </c>
      <c r="B93" s="95" t="str">
        <f>Objects!$AU$46</f>
        <v>Lithium Ion Battery (9-Cell)</v>
      </c>
      <c r="C93" s="95" t="str">
        <f>Objects!$AU$1</f>
        <v>Custom Object</v>
      </c>
      <c r="D93" s="95" t="str">
        <f>Objects!$AU$46</f>
        <v>Lithium Ion Battery (9-Cell)</v>
      </c>
      <c r="E93" s="95">
        <v>86</v>
      </c>
      <c r="F93" s="95">
        <v>8</v>
      </c>
      <c r="G93" s="95">
        <v>43200</v>
      </c>
    </row>
    <row r="94" spans="1:7" x14ac:dyDescent="0.25">
      <c r="A94" s="95" t="str">
        <f>[3]Enums!$A$12</f>
        <v>1.1.0</v>
      </c>
      <c r="B94" s="95" t="str">
        <f>Objects!$AU$47</f>
        <v>Nickel Metal Hydride Battery (1-Cell)</v>
      </c>
      <c r="C94" s="95" t="str">
        <f>Objects!$AU$1</f>
        <v>Custom Object</v>
      </c>
      <c r="D94" s="95" t="str">
        <f>Objects!$AU$47</f>
        <v>Nickel Metal Hydride Battery (1-Cell)</v>
      </c>
      <c r="E94" s="95">
        <v>87</v>
      </c>
      <c r="F94" s="95">
        <v>3</v>
      </c>
      <c r="G94" s="95">
        <v>2400</v>
      </c>
    </row>
    <row r="95" spans="1:7" x14ac:dyDescent="0.25">
      <c r="A95" s="95" t="str">
        <f>[3]Enums!$A$12</f>
        <v>1.1.0</v>
      </c>
      <c r="B95" s="95" t="str">
        <f>Objects!$AU$48</f>
        <v>Nickel Metal Hydride Battery (9-Cell)</v>
      </c>
      <c r="C95" s="95" t="str">
        <f>Objects!$AU$1</f>
        <v>Custom Object</v>
      </c>
      <c r="D95" s="95" t="str">
        <f>Objects!$AU$48</f>
        <v>Nickel Metal Hydride Battery (9-Cell)</v>
      </c>
      <c r="E95" s="95">
        <v>88</v>
      </c>
      <c r="F95" s="95">
        <v>8</v>
      </c>
      <c r="G95" s="95">
        <v>21600</v>
      </c>
    </row>
    <row r="96" spans="1:7" x14ac:dyDescent="0.25">
      <c r="A96" s="95" t="str">
        <f>[3]Enums!$A$12</f>
        <v>1.1.0</v>
      </c>
      <c r="B96" s="95" t="str">
        <f>D96</f>
        <v>Coal Block</v>
      </c>
      <c r="C96" s="95" t="str">
        <f>Objects!$AX$1</f>
        <v>Minecraft Block</v>
      </c>
      <c r="D96" s="95" t="str">
        <f>Objects!AX175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26"/>
  <sheetViews>
    <sheetView workbookViewId="0">
      <pane xSplit="4" ySplit="1" topLeftCell="E2" activePane="bottomRight" state="frozen"/>
      <selection pane="topRight" activeCell="E1" sqref="E1"/>
      <selection pane="bottomLeft" activeCell="A2" sqref="A2"/>
      <selection pane="bottomRight" activeCell="L29" sqref="L29"/>
    </sheetView>
  </sheetViews>
  <sheetFormatPr defaultColWidth="8.85546875" defaultRowHeight="12.75" x14ac:dyDescent="0.2"/>
  <cols>
    <col min="1" max="1" width="8.85546875" style="122"/>
    <col min="2" max="2" width="9.28515625" style="122" customWidth="1"/>
    <col min="3" max="3" width="11.7109375" style="122" customWidth="1"/>
    <col min="4" max="4" width="20.85546875" style="122" customWidth="1"/>
    <col min="5" max="5" width="8.85546875" style="122" customWidth="1"/>
    <col min="6" max="6" width="10.140625" style="122" customWidth="1"/>
    <col min="7" max="7" width="15.7109375" style="122" customWidth="1"/>
    <col min="8" max="11" width="8.85546875" style="122"/>
    <col min="12" max="12" width="32.7109375" style="125" bestFit="1" customWidth="1"/>
    <col min="13" max="13" width="8.85546875" style="125"/>
    <col min="14" max="14" width="14" style="122" bestFit="1" customWidth="1"/>
    <col min="15" max="15" width="10.42578125" style="122" bestFit="1" customWidth="1"/>
    <col min="16" max="19" width="8.85546875" style="122"/>
    <col min="20" max="20" width="10.28515625" style="122" bestFit="1" customWidth="1"/>
    <col min="21" max="21" width="11.85546875" style="122" bestFit="1" customWidth="1"/>
    <col min="22" max="22" width="10.140625" style="122" bestFit="1" customWidth="1"/>
    <col min="23" max="23" width="96" style="122" bestFit="1" customWidth="1"/>
    <col min="24" max="24" width="24" style="122" customWidth="1"/>
    <col min="25" max="25" width="12.5703125" style="122" customWidth="1"/>
    <col min="26" max="26" width="8.85546875" style="122"/>
    <col min="27" max="27" width="14.85546875" style="122" customWidth="1"/>
    <col min="28" max="16384" width="8.85546875" style="122"/>
  </cols>
  <sheetData>
    <row r="1" spans="1:32" ht="25.5" x14ac:dyDescent="0.2">
      <c r="A1" s="134" t="str">
        <f>[3]Enums!$A$1</f>
        <v>Version</v>
      </c>
      <c r="B1" s="135" t="str">
        <f>"Block "&amp;'[3]Game IDs'!$A$1</f>
        <v>Block Game ID</v>
      </c>
      <c r="C1" s="135" t="str">
        <f>"Tile Entity "&amp;'[3]Game IDs'!$A$1</f>
        <v>Tile Entity Game ID</v>
      </c>
      <c r="D1" s="134" t="s">
        <v>167</v>
      </c>
      <c r="E1" s="134" t="s">
        <v>166</v>
      </c>
      <c r="F1" s="134" t="s">
        <v>165</v>
      </c>
      <c r="G1" s="134" t="s">
        <v>176</v>
      </c>
      <c r="H1" s="134" t="s">
        <v>397</v>
      </c>
      <c r="I1" s="134" t="s">
        <v>171</v>
      </c>
      <c r="J1" s="134" t="s">
        <v>172</v>
      </c>
      <c r="K1" s="134" t="s">
        <v>86</v>
      </c>
      <c r="L1" s="197" t="s">
        <v>54</v>
      </c>
      <c r="M1" s="197" t="s">
        <v>55</v>
      </c>
      <c r="N1" s="134" t="s">
        <v>164</v>
      </c>
      <c r="O1" s="134" t="s">
        <v>163</v>
      </c>
      <c r="P1" s="134" t="s">
        <v>162</v>
      </c>
      <c r="Q1" s="134" t="s">
        <v>161</v>
      </c>
      <c r="R1" s="134" t="s">
        <v>173</v>
      </c>
      <c r="S1" s="134" t="s">
        <v>174</v>
      </c>
      <c r="T1" s="134" t="s">
        <v>175</v>
      </c>
      <c r="U1" s="134" t="s">
        <v>160</v>
      </c>
      <c r="V1" s="134" t="s">
        <v>159</v>
      </c>
      <c r="W1" s="133" t="s">
        <v>158</v>
      </c>
      <c r="X1" s="133" t="s">
        <v>157</v>
      </c>
      <c r="Y1" s="133" t="s">
        <v>156</v>
      </c>
      <c r="Z1" s="133" t="s">
        <v>155</v>
      </c>
      <c r="AA1" s="133" t="s">
        <v>154</v>
      </c>
      <c r="AB1" s="133" t="s">
        <v>153</v>
      </c>
      <c r="AC1" s="133" t="s">
        <v>152</v>
      </c>
      <c r="AD1" s="133" t="s">
        <v>151</v>
      </c>
      <c r="AE1" s="133" t="s">
        <v>150</v>
      </c>
      <c r="AF1" s="133" t="s">
        <v>149</v>
      </c>
    </row>
    <row r="2" spans="1:32" x14ac:dyDescent="0.2">
      <c r="A2" s="123" t="str">
        <f>[3]Enums!$A$2</f>
        <v>1.0.0</v>
      </c>
      <c r="B2" s="125" t="s">
        <v>148</v>
      </c>
      <c r="C2" s="128" t="s">
        <v>147</v>
      </c>
      <c r="D2" s="123" t="s">
        <v>146</v>
      </c>
      <c r="E2" s="122">
        <v>0</v>
      </c>
      <c r="F2" s="122">
        <v>2000</v>
      </c>
      <c r="G2" s="122" t="b">
        <v>0</v>
      </c>
      <c r="H2" s="195">
        <v>1</v>
      </c>
      <c r="I2" s="195">
        <v>1</v>
      </c>
      <c r="J2" s="195">
        <v>1</v>
      </c>
      <c r="K2" s="195"/>
      <c r="L2" s="199"/>
      <c r="M2" s="199" t="s">
        <v>177</v>
      </c>
      <c r="U2" s="123"/>
      <c r="W2" s="122" t="s">
        <v>145</v>
      </c>
      <c r="X2" s="122" t="str">
        <f>Objects!V67</f>
        <v>Bag (PolyIsoPrene Pellets)</v>
      </c>
      <c r="Y2" s="122">
        <v>1</v>
      </c>
      <c r="Z2" s="122">
        <v>120</v>
      </c>
      <c r="AA2" s="122">
        <v>60</v>
      </c>
    </row>
    <row r="3" spans="1:32" x14ac:dyDescent="0.2">
      <c r="A3" s="123" t="str">
        <f>[3]Enums!$A$2</f>
        <v>1.0.0</v>
      </c>
      <c r="B3" s="125" t="s">
        <v>144</v>
      </c>
      <c r="C3" s="128" t="s">
        <v>143</v>
      </c>
      <c r="D3" s="123" t="s">
        <v>142</v>
      </c>
      <c r="E3" s="122">
        <f t="shared" ref="E3:E13" si="0" xml:space="preserve"> E2 + 1</f>
        <v>1</v>
      </c>
      <c r="F3" s="122">
        <f t="shared" ref="F3:F13" si="1" xml:space="preserve"> F2 + 1</f>
        <v>2001</v>
      </c>
      <c r="G3" s="122" t="b">
        <v>1</v>
      </c>
      <c r="H3" s="195">
        <v>1</v>
      </c>
      <c r="I3" s="195">
        <v>2</v>
      </c>
      <c r="J3" s="195">
        <v>2</v>
      </c>
      <c r="K3" s="195"/>
      <c r="L3" s="199"/>
      <c r="M3" s="199" t="s">
        <v>180</v>
      </c>
      <c r="N3" s="122" t="s">
        <v>92</v>
      </c>
      <c r="P3" s="122" t="s">
        <v>97</v>
      </c>
      <c r="U3" s="122" t="s">
        <v>93</v>
      </c>
      <c r="V3" s="123" t="s">
        <v>92</v>
      </c>
    </row>
    <row r="4" spans="1:32" x14ac:dyDescent="0.2">
      <c r="A4" s="123" t="str">
        <f>[3]Enums!$A$2</f>
        <v>1.0.0</v>
      </c>
      <c r="B4" s="125" t="s">
        <v>141</v>
      </c>
      <c r="C4" s="128" t="s">
        <v>140</v>
      </c>
      <c r="D4" s="123" t="s">
        <v>139</v>
      </c>
      <c r="E4" s="122">
        <f t="shared" si="0"/>
        <v>2</v>
      </c>
      <c r="F4" s="122">
        <f t="shared" si="1"/>
        <v>2002</v>
      </c>
      <c r="G4" s="122" t="b">
        <v>1</v>
      </c>
      <c r="H4" s="195">
        <v>1</v>
      </c>
      <c r="I4" s="195">
        <v>4</v>
      </c>
      <c r="J4" s="195">
        <v>2</v>
      </c>
      <c r="K4" s="196" t="s">
        <v>177</v>
      </c>
      <c r="L4" s="199" t="s">
        <v>180</v>
      </c>
      <c r="M4" s="199" t="s">
        <v>179</v>
      </c>
      <c r="N4" s="122" t="s">
        <v>92</v>
      </c>
      <c r="P4" s="122" t="s">
        <v>97</v>
      </c>
      <c r="U4" s="122" t="s">
        <v>93</v>
      </c>
      <c r="V4" s="123" t="s">
        <v>92</v>
      </c>
      <c r="W4" s="123" t="s">
        <v>104</v>
      </c>
      <c r="X4" s="122">
        <v>30</v>
      </c>
      <c r="Y4" s="122">
        <v>1</v>
      </c>
      <c r="Z4" s="122">
        <v>10</v>
      </c>
      <c r="AA4" s="122">
        <v>1</v>
      </c>
    </row>
    <row r="5" spans="1:32" x14ac:dyDescent="0.2">
      <c r="A5" s="123" t="str">
        <f>[3]Enums!$A$2</f>
        <v>1.0.0</v>
      </c>
      <c r="B5" s="125" t="s">
        <v>138</v>
      </c>
      <c r="C5" s="128" t="s">
        <v>137</v>
      </c>
      <c r="D5" s="123" t="s">
        <v>136</v>
      </c>
      <c r="E5" s="122">
        <f t="shared" si="0"/>
        <v>3</v>
      </c>
      <c r="F5" s="122">
        <f t="shared" si="1"/>
        <v>2003</v>
      </c>
      <c r="G5" s="122" t="b">
        <v>1</v>
      </c>
      <c r="H5" s="195">
        <v>1</v>
      </c>
      <c r="I5" s="195">
        <v>4</v>
      </c>
      <c r="J5" s="195">
        <v>2</v>
      </c>
      <c r="K5" s="196" t="s">
        <v>177</v>
      </c>
      <c r="L5" s="199" t="s">
        <v>180</v>
      </c>
      <c r="M5" s="199" t="s">
        <v>188</v>
      </c>
      <c r="N5" s="122" t="s">
        <v>92</v>
      </c>
      <c r="P5" s="122" t="s">
        <v>97</v>
      </c>
      <c r="U5" s="122" t="s">
        <v>93</v>
      </c>
      <c r="V5" s="123" t="s">
        <v>92</v>
      </c>
      <c r="W5" s="123" t="s">
        <v>104</v>
      </c>
      <c r="X5" s="122">
        <v>30</v>
      </c>
      <c r="Y5" s="122">
        <v>1</v>
      </c>
      <c r="Z5" s="122">
        <v>10</v>
      </c>
      <c r="AA5" s="122">
        <v>1</v>
      </c>
    </row>
    <row r="6" spans="1:32" x14ac:dyDescent="0.2">
      <c r="A6" s="123" t="str">
        <f>[3]Enums!$A$2</f>
        <v>1.0.0</v>
      </c>
      <c r="B6" s="125" t="s">
        <v>135</v>
      </c>
      <c r="C6" s="128" t="s">
        <v>134</v>
      </c>
      <c r="D6" s="132" t="s">
        <v>133</v>
      </c>
      <c r="E6" s="122">
        <f t="shared" si="0"/>
        <v>4</v>
      </c>
      <c r="F6" s="122">
        <f t="shared" si="1"/>
        <v>2004</v>
      </c>
      <c r="G6" s="122" t="b">
        <v>1</v>
      </c>
      <c r="H6" s="195">
        <v>4</v>
      </c>
      <c r="I6" s="195">
        <v>4</v>
      </c>
      <c r="J6" s="195">
        <v>4</v>
      </c>
      <c r="K6" s="196" t="s">
        <v>177</v>
      </c>
      <c r="L6" s="199" t="s">
        <v>181</v>
      </c>
      <c r="M6" s="199" t="s">
        <v>183</v>
      </c>
      <c r="N6" s="122" t="s">
        <v>92</v>
      </c>
      <c r="P6" s="122" t="s">
        <v>97</v>
      </c>
      <c r="U6" s="122" t="s">
        <v>93</v>
      </c>
      <c r="V6" s="123" t="s">
        <v>92</v>
      </c>
      <c r="W6" s="122" t="s">
        <v>104</v>
      </c>
      <c r="X6" s="122">
        <v>30</v>
      </c>
      <c r="Y6" s="122">
        <v>1</v>
      </c>
      <c r="Z6" s="122">
        <v>10</v>
      </c>
      <c r="AA6" s="122">
        <v>1</v>
      </c>
    </row>
    <row r="7" spans="1:32" x14ac:dyDescent="0.2">
      <c r="A7" s="123" t="str">
        <f>[3]Enums!$A$2</f>
        <v>1.0.0</v>
      </c>
      <c r="B7" s="125" t="s">
        <v>132</v>
      </c>
      <c r="C7" s="128" t="s">
        <v>131</v>
      </c>
      <c r="D7" s="132" t="s">
        <v>130</v>
      </c>
      <c r="E7" s="122">
        <f t="shared" si="0"/>
        <v>5</v>
      </c>
      <c r="F7" s="122">
        <f t="shared" si="1"/>
        <v>2005</v>
      </c>
      <c r="G7" s="122" t="b">
        <v>1</v>
      </c>
      <c r="H7" s="195">
        <v>2</v>
      </c>
      <c r="I7" s="195">
        <v>2</v>
      </c>
      <c r="J7" s="195">
        <v>8</v>
      </c>
      <c r="K7" s="198" t="s">
        <v>184</v>
      </c>
      <c r="L7" s="199" t="s">
        <v>185</v>
      </c>
      <c r="M7" s="198" t="s">
        <v>186</v>
      </c>
      <c r="N7" s="122" t="s">
        <v>92</v>
      </c>
      <c r="P7" s="122" t="s">
        <v>97</v>
      </c>
      <c r="U7" s="122" t="s">
        <v>93</v>
      </c>
      <c r="V7" s="123" t="s">
        <v>92</v>
      </c>
      <c r="W7" s="122" t="s">
        <v>104</v>
      </c>
      <c r="X7" s="122">
        <v>30</v>
      </c>
      <c r="Y7" s="122">
        <v>1</v>
      </c>
      <c r="Z7" s="122">
        <v>10</v>
      </c>
      <c r="AA7" s="122">
        <v>1</v>
      </c>
    </row>
    <row r="8" spans="1:32" x14ac:dyDescent="0.2">
      <c r="A8" s="123" t="str">
        <f>[3]Enums!$A$2</f>
        <v>1.0.0</v>
      </c>
      <c r="B8" s="125" t="s">
        <v>129</v>
      </c>
      <c r="C8" s="128" t="s">
        <v>128</v>
      </c>
      <c r="D8" s="131" t="s">
        <v>127</v>
      </c>
      <c r="E8" s="122">
        <f t="shared" si="0"/>
        <v>6</v>
      </c>
      <c r="F8" s="122">
        <f t="shared" si="1"/>
        <v>2006</v>
      </c>
      <c r="G8" s="122" t="b">
        <v>1</v>
      </c>
      <c r="H8" s="195">
        <v>1</v>
      </c>
      <c r="I8" s="195">
        <v>3</v>
      </c>
      <c r="J8" s="195">
        <v>3</v>
      </c>
      <c r="K8" s="202" t="s">
        <v>177</v>
      </c>
      <c r="L8" s="199" t="s">
        <v>180</v>
      </c>
      <c r="M8" s="199" t="s">
        <v>180</v>
      </c>
      <c r="N8" s="123" t="s">
        <v>92</v>
      </c>
      <c r="P8" s="123" t="s">
        <v>97</v>
      </c>
      <c r="Q8" s="123"/>
      <c r="R8" s="123"/>
      <c r="S8" s="123"/>
      <c r="U8" s="123" t="s">
        <v>93</v>
      </c>
      <c r="V8" s="123" t="s">
        <v>92</v>
      </c>
      <c r="W8" s="122" t="s">
        <v>104</v>
      </c>
      <c r="X8" s="122">
        <v>15</v>
      </c>
      <c r="Y8" s="122">
        <v>1</v>
      </c>
      <c r="Z8" s="122">
        <v>10</v>
      </c>
      <c r="AA8" s="122">
        <v>1</v>
      </c>
    </row>
    <row r="9" spans="1:32" ht="15" x14ac:dyDescent="0.25">
      <c r="A9" s="123" t="str">
        <f>[3]Enums!$A$2</f>
        <v>1.0.0</v>
      </c>
      <c r="B9" s="125" t="s">
        <v>126</v>
      </c>
      <c r="C9" s="128" t="s">
        <v>125</v>
      </c>
      <c r="D9" s="124" t="s">
        <v>191</v>
      </c>
      <c r="E9" s="122">
        <f t="shared" si="0"/>
        <v>7</v>
      </c>
      <c r="F9" s="122">
        <f t="shared" si="1"/>
        <v>2007</v>
      </c>
      <c r="G9" s="122" t="b">
        <v>1</v>
      </c>
      <c r="H9" s="195">
        <v>1</v>
      </c>
      <c r="I9" s="195">
        <v>1</v>
      </c>
      <c r="J9" s="195">
        <v>1</v>
      </c>
      <c r="K9" s="196"/>
      <c r="L9" s="199"/>
      <c r="M9" s="199" t="s">
        <v>177</v>
      </c>
      <c r="N9" s="122" t="s">
        <v>93</v>
      </c>
      <c r="P9" s="122" t="s">
        <v>97</v>
      </c>
      <c r="U9" s="122" t="s">
        <v>93</v>
      </c>
      <c r="V9" s="122" t="s">
        <v>93</v>
      </c>
      <c r="W9" s="122" t="s">
        <v>108</v>
      </c>
      <c r="X9" s="122">
        <v>3.6</v>
      </c>
      <c r="Y9" s="122">
        <v>1</v>
      </c>
    </row>
    <row r="10" spans="1:32" ht="15" x14ac:dyDescent="0.25">
      <c r="A10" s="123" t="str">
        <f>[3]Enums!$A$2</f>
        <v>1.0.0</v>
      </c>
      <c r="B10" s="125" t="s">
        <v>124</v>
      </c>
      <c r="C10" s="128" t="s">
        <v>123</v>
      </c>
      <c r="D10" s="130" t="s">
        <v>122</v>
      </c>
      <c r="E10" s="122">
        <f t="shared" si="0"/>
        <v>8</v>
      </c>
      <c r="F10" s="122">
        <f t="shared" si="1"/>
        <v>2008</v>
      </c>
      <c r="G10" s="122" t="b">
        <v>1</v>
      </c>
      <c r="H10" s="195">
        <v>1</v>
      </c>
      <c r="I10" s="195">
        <v>4</v>
      </c>
      <c r="J10" s="195">
        <v>3</v>
      </c>
      <c r="K10" s="196" t="s">
        <v>177</v>
      </c>
      <c r="L10" s="199" t="s">
        <v>187</v>
      </c>
      <c r="M10" s="199" t="s">
        <v>179</v>
      </c>
      <c r="N10" s="123" t="s">
        <v>92</v>
      </c>
      <c r="P10" s="123" t="s">
        <v>97</v>
      </c>
      <c r="Q10" s="123"/>
      <c r="R10" s="123"/>
      <c r="S10" s="123"/>
      <c r="U10" s="123" t="s">
        <v>93</v>
      </c>
      <c r="V10" s="123" t="s">
        <v>92</v>
      </c>
      <c r="W10" s="122" t="s">
        <v>104</v>
      </c>
      <c r="X10" s="122">
        <v>15</v>
      </c>
      <c r="Y10" s="122">
        <v>1</v>
      </c>
      <c r="Z10" s="122">
        <v>10</v>
      </c>
      <c r="AA10" s="122">
        <v>1</v>
      </c>
    </row>
    <row r="11" spans="1:32" ht="15" x14ac:dyDescent="0.25">
      <c r="A11" s="123" t="str">
        <f>[3]Enums!$A$2</f>
        <v>1.0.0</v>
      </c>
      <c r="B11" s="125" t="s">
        <v>121</v>
      </c>
      <c r="C11" s="128" t="s">
        <v>120</v>
      </c>
      <c r="D11" s="130" t="s">
        <v>119</v>
      </c>
      <c r="E11" s="122">
        <f t="shared" si="0"/>
        <v>9</v>
      </c>
      <c r="F11" s="122">
        <f t="shared" si="1"/>
        <v>2009</v>
      </c>
      <c r="G11" s="122" t="b">
        <v>1</v>
      </c>
      <c r="H11" s="195">
        <v>2</v>
      </c>
      <c r="I11" s="195">
        <v>2</v>
      </c>
      <c r="J11" s="195">
        <v>7</v>
      </c>
      <c r="K11" s="195"/>
      <c r="L11" s="199"/>
      <c r="M11" s="199" t="s">
        <v>177</v>
      </c>
      <c r="N11" s="200" t="s">
        <v>92</v>
      </c>
      <c r="U11" s="200" t="s">
        <v>93</v>
      </c>
      <c r="V11" s="200" t="s">
        <v>92</v>
      </c>
      <c r="W11" s="127" t="s">
        <v>118</v>
      </c>
      <c r="X11" s="127" t="str">
        <f>Objects!L111</f>
        <v>Drum (Crude Oil)</v>
      </c>
      <c r="Y11" s="127">
        <v>1</v>
      </c>
      <c r="Z11" s="127" t="str">
        <f>Objects!C22</f>
        <v>OilField</v>
      </c>
      <c r="AA11" s="127">
        <v>90</v>
      </c>
    </row>
    <row r="12" spans="1:32" ht="15" x14ac:dyDescent="0.25">
      <c r="A12" s="123" t="str">
        <f>[3]Enums!$A$2</f>
        <v>1.0.0</v>
      </c>
      <c r="B12" s="125" t="s">
        <v>117</v>
      </c>
      <c r="C12" s="128" t="s">
        <v>116</v>
      </c>
      <c r="D12" s="129" t="s">
        <v>115</v>
      </c>
      <c r="E12" s="122">
        <f t="shared" si="0"/>
        <v>10</v>
      </c>
      <c r="F12" s="122">
        <f t="shared" si="1"/>
        <v>2010</v>
      </c>
      <c r="G12" s="122" t="b">
        <v>0</v>
      </c>
      <c r="H12" s="195">
        <v>1</v>
      </c>
      <c r="I12" s="195">
        <v>1</v>
      </c>
      <c r="J12" s="195">
        <v>1</v>
      </c>
      <c r="K12" s="195"/>
      <c r="L12" s="199"/>
      <c r="M12" s="199" t="s">
        <v>177</v>
      </c>
      <c r="N12" s="200" t="s">
        <v>92</v>
      </c>
      <c r="O12" s="200"/>
      <c r="U12" s="200" t="s">
        <v>93</v>
      </c>
      <c r="V12" s="200" t="s">
        <v>92</v>
      </c>
    </row>
    <row r="13" spans="1:32" ht="15" x14ac:dyDescent="0.25">
      <c r="A13" s="123"/>
      <c r="B13" s="128" t="s">
        <v>114</v>
      </c>
      <c r="C13" s="128" t="s">
        <v>113</v>
      </c>
      <c r="D13" s="124" t="s">
        <v>112</v>
      </c>
      <c r="E13" s="122">
        <f t="shared" si="0"/>
        <v>11</v>
      </c>
      <c r="F13" s="122">
        <f t="shared" si="1"/>
        <v>2011</v>
      </c>
      <c r="G13" s="122" t="b">
        <v>0</v>
      </c>
      <c r="H13" s="195">
        <v>1</v>
      </c>
      <c r="I13" s="195">
        <v>1</v>
      </c>
      <c r="J13" s="195">
        <v>1</v>
      </c>
      <c r="K13" s="195"/>
      <c r="L13" s="199"/>
      <c r="M13" s="199" t="s">
        <v>177</v>
      </c>
    </row>
    <row r="14" spans="1:32" ht="15" x14ac:dyDescent="0.25">
      <c r="A14" s="123" t="str">
        <f>[3]Enums!$A$2</f>
        <v>1.0.0</v>
      </c>
      <c r="B14" s="128" t="s">
        <v>111</v>
      </c>
      <c r="C14" s="126" t="s">
        <v>110</v>
      </c>
      <c r="D14" s="124" t="s">
        <v>109</v>
      </c>
      <c r="E14" s="122">
        <v>12</v>
      </c>
      <c r="F14" s="122">
        <v>2012</v>
      </c>
      <c r="G14" s="122" t="b">
        <v>0</v>
      </c>
      <c r="H14" s="195">
        <v>1</v>
      </c>
      <c r="I14" s="195">
        <v>1</v>
      </c>
      <c r="J14" s="195">
        <v>1</v>
      </c>
      <c r="K14" s="196"/>
      <c r="L14" s="199"/>
      <c r="M14" s="199" t="s">
        <v>177</v>
      </c>
      <c r="N14" s="122" t="s">
        <v>92</v>
      </c>
      <c r="U14" s="122" t="s">
        <v>93</v>
      </c>
      <c r="V14" s="122" t="s">
        <v>92</v>
      </c>
      <c r="W14" s="122" t="s">
        <v>108</v>
      </c>
      <c r="X14" s="122">
        <v>50</v>
      </c>
      <c r="Y14" s="122">
        <v>1</v>
      </c>
    </row>
    <row r="15" spans="1:32" x14ac:dyDescent="0.2">
      <c r="A15" s="123" t="str">
        <f>[3]Enums!$A$2</f>
        <v>1.0.0</v>
      </c>
      <c r="B15" s="128" t="s">
        <v>107</v>
      </c>
      <c r="C15" s="128" t="s">
        <v>106</v>
      </c>
      <c r="D15" s="123" t="s">
        <v>105</v>
      </c>
      <c r="E15" s="122">
        <v>13</v>
      </c>
      <c r="F15" s="122">
        <v>2013</v>
      </c>
      <c r="G15" s="122" t="b">
        <v>1</v>
      </c>
      <c r="H15" s="195">
        <v>2</v>
      </c>
      <c r="I15" s="195">
        <v>2</v>
      </c>
      <c r="J15" s="195">
        <v>4</v>
      </c>
      <c r="K15" s="196" t="s">
        <v>177</v>
      </c>
      <c r="L15" s="199" t="s">
        <v>182</v>
      </c>
      <c r="M15" s="199" t="s">
        <v>178</v>
      </c>
      <c r="N15" s="123" t="s">
        <v>92</v>
      </c>
      <c r="P15" s="123" t="s">
        <v>97</v>
      </c>
      <c r="Q15" s="123"/>
      <c r="R15" s="123"/>
      <c r="S15" s="123"/>
      <c r="U15" s="123" t="s">
        <v>93</v>
      </c>
      <c r="V15" s="123" t="s">
        <v>92</v>
      </c>
      <c r="W15" s="122" t="s">
        <v>104</v>
      </c>
      <c r="X15" s="122">
        <v>30</v>
      </c>
      <c r="Y15" s="122">
        <v>1</v>
      </c>
      <c r="Z15" s="122">
        <v>10</v>
      </c>
      <c r="AA15" s="122">
        <v>1</v>
      </c>
    </row>
    <row r="16" spans="1:32" ht="15" x14ac:dyDescent="0.25">
      <c r="A16" s="123" t="str">
        <f>[3]Enums!$A$2</f>
        <v>1.0.0</v>
      </c>
      <c r="B16" s="128" t="s">
        <v>103</v>
      </c>
      <c r="C16" s="128" t="s">
        <v>102</v>
      </c>
      <c r="D16" s="124" t="s">
        <v>101</v>
      </c>
      <c r="E16" s="122">
        <v>14</v>
      </c>
      <c r="F16" s="122">
        <v>2014</v>
      </c>
      <c r="G16" s="122" t="b">
        <v>0</v>
      </c>
      <c r="H16" s="195">
        <v>1</v>
      </c>
      <c r="I16" s="195">
        <v>1</v>
      </c>
      <c r="J16" s="195">
        <v>1</v>
      </c>
      <c r="K16" s="195"/>
      <c r="L16" s="199"/>
      <c r="M16" s="199" t="s">
        <v>177</v>
      </c>
      <c r="N16" s="123" t="s">
        <v>92</v>
      </c>
      <c r="U16" s="123" t="s">
        <v>93</v>
      </c>
      <c r="V16" s="123" t="s">
        <v>92</v>
      </c>
    </row>
    <row r="17" spans="1:28" ht="15" x14ac:dyDescent="0.25">
      <c r="A17" s="123" t="str">
        <f>[3]Enums!$A$2</f>
        <v>1.0.0</v>
      </c>
      <c r="B17" s="125" t="s">
        <v>100</v>
      </c>
      <c r="C17" s="125" t="s">
        <v>99</v>
      </c>
      <c r="D17" s="124" t="s">
        <v>98</v>
      </c>
      <c r="E17" s="122">
        <v>15</v>
      </c>
      <c r="F17" s="122">
        <v>2015</v>
      </c>
      <c r="G17" s="122" t="b">
        <v>1</v>
      </c>
      <c r="H17" s="195">
        <v>1</v>
      </c>
      <c r="I17" s="195">
        <v>1</v>
      </c>
      <c r="J17" s="195">
        <v>1</v>
      </c>
      <c r="K17" s="195"/>
      <c r="L17" s="199"/>
      <c r="M17" s="199" t="s">
        <v>177</v>
      </c>
      <c r="N17" s="123" t="s">
        <v>92</v>
      </c>
      <c r="O17" s="122" t="s">
        <v>93</v>
      </c>
      <c r="P17" s="122" t="s">
        <v>97</v>
      </c>
      <c r="U17" s="123" t="s">
        <v>93</v>
      </c>
      <c r="V17" s="123" t="s">
        <v>92</v>
      </c>
      <c r="W17" s="127" t="s">
        <v>169</v>
      </c>
      <c r="X17" s="122" t="str">
        <f>Objects!R8</f>
        <v>Flask (Nitrogen)</v>
      </c>
      <c r="Y17" s="122">
        <v>1</v>
      </c>
      <c r="Z17" s="122">
        <v>10</v>
      </c>
      <c r="AA17" s="122" t="str">
        <f>Objects!N21</f>
        <v>Vial (Salt Water)</v>
      </c>
    </row>
    <row r="18" spans="1:28" ht="15" x14ac:dyDescent="0.25">
      <c r="A18" s="123" t="str">
        <f>[3]Enums!$A$14</f>
        <v>1.1.2</v>
      </c>
      <c r="B18" s="126" t="s">
        <v>96</v>
      </c>
      <c r="C18" s="125" t="s">
        <v>95</v>
      </c>
      <c r="D18" s="124" t="s">
        <v>94</v>
      </c>
      <c r="E18" s="122">
        <v>16</v>
      </c>
      <c r="F18" s="122">
        <v>2016</v>
      </c>
      <c r="G18" s="122" t="b">
        <v>0</v>
      </c>
      <c r="H18" s="195">
        <v>1</v>
      </c>
      <c r="I18" s="195">
        <v>1</v>
      </c>
      <c r="J18" s="195">
        <v>1</v>
      </c>
      <c r="K18" s="195"/>
      <c r="L18" s="199"/>
      <c r="M18" s="199" t="s">
        <v>177</v>
      </c>
      <c r="N18" s="122" t="s">
        <v>92</v>
      </c>
      <c r="U18" s="122" t="s">
        <v>93</v>
      </c>
      <c r="V18" s="122" t="s">
        <v>92</v>
      </c>
      <c r="W18" s="122" t="s">
        <v>91</v>
      </c>
      <c r="X18" s="122">
        <v>500</v>
      </c>
      <c r="Y18" s="122">
        <v>10</v>
      </c>
      <c r="Z18" s="122">
        <v>1</v>
      </c>
    </row>
    <row r="19" spans="1:28" x14ac:dyDescent="0.2">
      <c r="A19" s="123" t="str">
        <f>[3]Enums!$A$18</f>
        <v>1.2.5</v>
      </c>
      <c r="B19" s="128" t="s">
        <v>189</v>
      </c>
      <c r="C19" s="128" t="s">
        <v>190</v>
      </c>
      <c r="D19" s="200" t="s">
        <v>192</v>
      </c>
      <c r="E19" s="122">
        <v>17</v>
      </c>
      <c r="F19" s="122">
        <v>2017</v>
      </c>
      <c r="G19" s="122" t="b">
        <v>1</v>
      </c>
      <c r="H19" s="122">
        <v>1</v>
      </c>
      <c r="I19" s="122">
        <v>1</v>
      </c>
      <c r="J19" s="122">
        <v>1</v>
      </c>
      <c r="M19" s="198" t="s">
        <v>177</v>
      </c>
      <c r="N19" s="200" t="s">
        <v>93</v>
      </c>
      <c r="P19" s="200" t="s">
        <v>97</v>
      </c>
      <c r="U19" s="122" t="s">
        <v>93</v>
      </c>
      <c r="V19" s="122" t="s">
        <v>93</v>
      </c>
      <c r="W19" s="122" t="s">
        <v>108</v>
      </c>
      <c r="X19" s="122">
        <v>1.2</v>
      </c>
      <c r="Y19" s="122">
        <v>1</v>
      </c>
    </row>
    <row r="20" spans="1:28" x14ac:dyDescent="0.2">
      <c r="A20" s="123" t="str">
        <f>[3]Enums!$A$21</f>
        <v>1.3.2</v>
      </c>
      <c r="B20" s="128" t="s">
        <v>256</v>
      </c>
      <c r="C20" s="128" t="s">
        <v>255</v>
      </c>
      <c r="D20" s="123" t="s">
        <v>254</v>
      </c>
      <c r="E20" s="122">
        <v>18</v>
      </c>
      <c r="F20" s="122">
        <v>2018</v>
      </c>
      <c r="G20" s="122" t="b">
        <v>1</v>
      </c>
      <c r="H20" s="122">
        <v>1</v>
      </c>
      <c r="I20" s="122">
        <v>2</v>
      </c>
      <c r="J20" s="122">
        <v>2</v>
      </c>
      <c r="M20" s="201" t="s">
        <v>180</v>
      </c>
      <c r="N20" s="123" t="s">
        <v>92</v>
      </c>
      <c r="P20" s="123" t="s">
        <v>97</v>
      </c>
      <c r="U20" s="123" t="s">
        <v>93</v>
      </c>
      <c r="V20" s="123" t="s">
        <v>92</v>
      </c>
    </row>
    <row r="21" spans="1:28" x14ac:dyDescent="0.2">
      <c r="A21" s="123" t="str">
        <f>[3]Enums!$A$21</f>
        <v>1.3.2</v>
      </c>
      <c r="B21" s="128" t="s">
        <v>259</v>
      </c>
      <c r="C21" s="128" t="s">
        <v>258</v>
      </c>
      <c r="D21" s="123" t="s">
        <v>260</v>
      </c>
      <c r="E21" s="122">
        <v>19</v>
      </c>
      <c r="F21" s="122">
        <v>2019</v>
      </c>
      <c r="G21" s="122" t="b">
        <v>0</v>
      </c>
      <c r="H21" s="122">
        <v>1</v>
      </c>
      <c r="I21" s="122">
        <v>1</v>
      </c>
      <c r="J21" s="122">
        <v>1</v>
      </c>
      <c r="M21" s="201" t="s">
        <v>177</v>
      </c>
      <c r="N21" s="200" t="s">
        <v>92</v>
      </c>
      <c r="O21" s="200"/>
      <c r="U21" s="200" t="s">
        <v>93</v>
      </c>
      <c r="V21" s="200" t="s">
        <v>92</v>
      </c>
    </row>
    <row r="22" spans="1:28" x14ac:dyDescent="0.2">
      <c r="A22" s="123" t="str">
        <f>[3]Enums!$A$21</f>
        <v>1.3.2</v>
      </c>
      <c r="B22" s="128" t="s">
        <v>262</v>
      </c>
      <c r="C22" s="128" t="s">
        <v>261</v>
      </c>
      <c r="D22" s="123" t="s">
        <v>389</v>
      </c>
      <c r="E22" s="122">
        <v>20</v>
      </c>
      <c r="F22" s="122">
        <v>2020</v>
      </c>
      <c r="G22" s="122" t="b">
        <v>1</v>
      </c>
      <c r="H22" s="122">
        <v>8</v>
      </c>
      <c r="I22" s="122">
        <v>8</v>
      </c>
      <c r="J22" s="122">
        <v>1</v>
      </c>
      <c r="K22" s="123"/>
      <c r="L22" s="201" t="s">
        <v>177</v>
      </c>
      <c r="M22" s="201" t="s">
        <v>390</v>
      </c>
      <c r="N22" s="123" t="s">
        <v>92</v>
      </c>
      <c r="O22" s="122" t="s">
        <v>93</v>
      </c>
      <c r="P22" s="122" t="s">
        <v>97</v>
      </c>
      <c r="U22" s="123" t="s">
        <v>93</v>
      </c>
      <c r="V22" s="123" t="s">
        <v>92</v>
      </c>
      <c r="W22" s="127" t="s">
        <v>263</v>
      </c>
      <c r="X22" s="122" t="str">
        <f>Objects!R2</f>
        <v>Flask (Hydrogen)</v>
      </c>
      <c r="Y22" s="122" t="str">
        <f>Objects!R9</f>
        <v>Flask (Oxygen)</v>
      </c>
      <c r="Z22" s="122">
        <v>2</v>
      </c>
      <c r="AA22" s="122">
        <v>1</v>
      </c>
      <c r="AB22" s="122">
        <v>10</v>
      </c>
    </row>
    <row r="23" spans="1:28" x14ac:dyDescent="0.2">
      <c r="A23" s="123" t="str">
        <f>[3]Enums!$A$21</f>
        <v>1.3.2</v>
      </c>
      <c r="B23" s="128" t="s">
        <v>265</v>
      </c>
      <c r="C23" s="128" t="s">
        <v>264</v>
      </c>
      <c r="D23" s="123" t="s">
        <v>266</v>
      </c>
      <c r="E23" s="122">
        <v>21</v>
      </c>
      <c r="F23" s="122">
        <v>2021</v>
      </c>
      <c r="G23" s="122" t="b">
        <v>1</v>
      </c>
      <c r="H23" s="122">
        <v>1</v>
      </c>
      <c r="I23" s="122">
        <v>3</v>
      </c>
      <c r="J23" s="122">
        <v>3</v>
      </c>
      <c r="L23" s="198" t="s">
        <v>177</v>
      </c>
      <c r="M23" s="201" t="s">
        <v>188</v>
      </c>
      <c r="N23" s="123" t="s">
        <v>92</v>
      </c>
      <c r="P23" s="123" t="s">
        <v>97</v>
      </c>
      <c r="U23" s="123" t="s">
        <v>93</v>
      </c>
      <c r="V23" s="123" t="s">
        <v>92</v>
      </c>
      <c r="W23" s="123" t="s">
        <v>104</v>
      </c>
      <c r="X23" s="122">
        <v>30</v>
      </c>
      <c r="Y23" s="122">
        <v>1</v>
      </c>
      <c r="Z23" s="122">
        <v>10</v>
      </c>
      <c r="AA23" s="122">
        <v>1</v>
      </c>
    </row>
    <row r="24" spans="1:28" x14ac:dyDescent="0.2">
      <c r="A24" s="123" t="str">
        <f>[3]Enums!$A$21</f>
        <v>1.3.2</v>
      </c>
      <c r="B24" s="128" t="s">
        <v>277</v>
      </c>
      <c r="C24" s="128" t="s">
        <v>278</v>
      </c>
      <c r="D24" s="123" t="s">
        <v>276</v>
      </c>
      <c r="E24" s="122">
        <v>22</v>
      </c>
      <c r="F24" s="122">
        <v>2022</v>
      </c>
      <c r="G24" s="122" t="b">
        <v>1</v>
      </c>
      <c r="H24" s="122">
        <v>1</v>
      </c>
      <c r="I24" s="122">
        <v>3</v>
      </c>
      <c r="J24" s="122">
        <v>3</v>
      </c>
      <c r="L24" s="198" t="s">
        <v>177</v>
      </c>
      <c r="M24" s="201" t="s">
        <v>188</v>
      </c>
      <c r="N24" s="123" t="s">
        <v>92</v>
      </c>
      <c r="P24" s="123" t="s">
        <v>97</v>
      </c>
      <c r="U24" s="123" t="s">
        <v>93</v>
      </c>
      <c r="V24" s="123" t="s">
        <v>92</v>
      </c>
    </row>
    <row r="25" spans="1:28" x14ac:dyDescent="0.2">
      <c r="A25" s="123" t="str">
        <f>[3]Enums!$A$22</f>
        <v>1.3.3</v>
      </c>
      <c r="B25" s="128" t="s">
        <v>394</v>
      </c>
      <c r="C25" s="128" t="s">
        <v>392</v>
      </c>
      <c r="D25" s="200" t="s">
        <v>396</v>
      </c>
      <c r="E25" s="122">
        <v>23</v>
      </c>
      <c r="F25" s="122">
        <v>2023</v>
      </c>
      <c r="G25" s="122" t="b">
        <v>1</v>
      </c>
      <c r="H25" s="122">
        <v>1</v>
      </c>
      <c r="I25" s="122">
        <v>1</v>
      </c>
      <c r="J25" s="122">
        <v>8</v>
      </c>
      <c r="L25" s="198"/>
      <c r="M25" s="198" t="s">
        <v>177</v>
      </c>
      <c r="N25" s="123" t="s">
        <v>92</v>
      </c>
      <c r="O25" s="122" t="s">
        <v>93</v>
      </c>
      <c r="P25" s="122" t="s">
        <v>97</v>
      </c>
    </row>
    <row r="26" spans="1:28" x14ac:dyDescent="0.2">
      <c r="A26" s="123" t="str">
        <f>[3]Enums!$A$22</f>
        <v>1.3.3</v>
      </c>
      <c r="B26" s="128" t="s">
        <v>393</v>
      </c>
      <c r="C26" s="128" t="s">
        <v>391</v>
      </c>
      <c r="D26" s="200" t="s">
        <v>395</v>
      </c>
      <c r="E26" s="122">
        <v>24</v>
      </c>
      <c r="F26" s="122">
        <v>2024</v>
      </c>
      <c r="G26" s="122" t="b">
        <v>1</v>
      </c>
      <c r="H26" s="122">
        <v>1</v>
      </c>
      <c r="I26" s="122">
        <v>3</v>
      </c>
      <c r="J26" s="122">
        <v>3</v>
      </c>
      <c r="L26" s="198" t="s">
        <v>177</v>
      </c>
      <c r="M26" s="198" t="s">
        <v>188</v>
      </c>
      <c r="N26" s="123" t="s">
        <v>92</v>
      </c>
      <c r="O26" s="122" t="s">
        <v>93</v>
      </c>
      <c r="P26" s="122" t="s">
        <v>97</v>
      </c>
    </row>
  </sheetData>
  <pageMargins left="0.7" right="0.7" top="0.75" bottom="0.75" header="0.3" footer="0.3"/>
  <pageSetup orientation="portrait" horizontalDpi="4294967293" verticalDpi="42949672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D934"/>
  <sheetViews>
    <sheetView tabSelected="1" workbookViewId="0">
      <pane xSplit="6" ySplit="1" topLeftCell="G282" activePane="bottomRight" state="frozen"/>
      <selection activeCell="I33" sqref="I33"/>
      <selection pane="topRight" activeCell="I33" sqref="I33"/>
      <selection pane="bottomLeft" activeCell="I33" sqref="I33"/>
      <selection pane="bottomRight" activeCell="E313" sqref="E313"/>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6" style="82" customWidth="1"/>
    <col min="12" max="12" width="3.42578125" style="85" customWidth="1"/>
    <col min="13" max="13" width="23.42578125" style="83" customWidth="1"/>
    <col min="14" max="14" width="3.42578125" style="82" customWidth="1"/>
    <col min="15" max="15" width="19.710937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34" t="str">
        <f>[3]Enums!$A$1</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25">
      <c r="A2" s="33" t="str">
        <f>[3]Enums!$A$2</f>
        <v>1.0.0</v>
      </c>
      <c r="B2" s="81" t="b">
        <v>1</v>
      </c>
      <c r="C2" s="81" t="b">
        <v>0</v>
      </c>
      <c r="D2" s="81">
        <v>1</v>
      </c>
      <c r="E2" s="84" t="str">
        <f>Objects!$AT$7</f>
        <v>Magic Pogo Stick</v>
      </c>
      <c r="F2" s="90">
        <v>1</v>
      </c>
      <c r="G2" s="84" t="str">
        <f>Objects!$AW$26</f>
        <v>Stick</v>
      </c>
      <c r="H2" s="81">
        <v>1</v>
      </c>
      <c r="I2" s="81" t="str">
        <f>Objects!$AW$26</f>
        <v>Stick</v>
      </c>
      <c r="J2" s="81">
        <v>1</v>
      </c>
      <c r="K2" s="81" t="str">
        <f>Objects!$AW$26</f>
        <v>Stick</v>
      </c>
      <c r="L2" s="91">
        <v>1</v>
      </c>
      <c r="M2" s="84" t="str">
        <f>Objects!$AW$145</f>
        <v>Nether Star</v>
      </c>
      <c r="N2" s="81">
        <v>1</v>
      </c>
      <c r="O2" s="81" t="str">
        <f>Objects!$AW$26</f>
        <v>Stick</v>
      </c>
      <c r="P2" s="81">
        <v>1</v>
      </c>
      <c r="Q2" s="81" t="str">
        <f>Objects!$AW$145</f>
        <v>Nether Star</v>
      </c>
      <c r="R2" s="91">
        <v>1</v>
      </c>
      <c r="S2" s="84"/>
      <c r="T2" s="81"/>
      <c r="U2" s="81" t="str">
        <f>Objects!$W$67</f>
        <v>Sack (PolyIsoPrene Pellets)</v>
      </c>
      <c r="V2" s="81">
        <v>1</v>
      </c>
      <c r="W2" s="81"/>
      <c r="X2" s="91"/>
      <c r="AA2" s="81"/>
      <c r="AB2" s="81"/>
      <c r="AC2" s="81"/>
    </row>
    <row r="3" spans="1:30" ht="15" customHeight="1" x14ac:dyDescent="0.25">
      <c r="A3" s="33" t="str">
        <f>[3]Enums!$A$2</f>
        <v>1.0.0</v>
      </c>
      <c r="B3" s="81" t="b">
        <v>1</v>
      </c>
      <c r="C3" s="81" t="b">
        <v>0</v>
      </c>
      <c r="D3" s="81">
        <v>1</v>
      </c>
      <c r="E3" s="84" t="str">
        <f>Objects!$AR$2</f>
        <v>Tree Tap</v>
      </c>
      <c r="F3" s="90">
        <v>1</v>
      </c>
      <c r="G3" s="84" t="str">
        <f>Objects!$AX$7</f>
        <v>Planks</v>
      </c>
      <c r="H3" s="92">
        <v>1</v>
      </c>
      <c r="I3" s="81" t="str">
        <f>Objects!$AW$26</f>
        <v>Stick</v>
      </c>
      <c r="J3" s="81">
        <v>1</v>
      </c>
      <c r="K3" s="81" t="str">
        <f>Objects!$AX$7</f>
        <v>Planks</v>
      </c>
      <c r="L3" s="90">
        <v>1</v>
      </c>
      <c r="M3" s="84" t="str">
        <f>Objects!$AX$7</f>
        <v>Planks</v>
      </c>
      <c r="N3" s="92">
        <v>1</v>
      </c>
      <c r="O3" s="81"/>
      <c r="P3" s="81"/>
      <c r="Q3" s="81" t="str">
        <f>Objects!$AX$7</f>
        <v>Planks</v>
      </c>
      <c r="R3" s="90">
        <v>1</v>
      </c>
      <c r="S3" s="84"/>
      <c r="T3" s="92"/>
      <c r="U3" s="81" t="str">
        <f>Objects!$AX$7</f>
        <v>Planks</v>
      </c>
      <c r="V3" s="92">
        <v>1</v>
      </c>
      <c r="W3" s="81"/>
      <c r="X3" s="90"/>
      <c r="AA3" s="81"/>
      <c r="AB3" s="81"/>
      <c r="AC3" s="81"/>
    </row>
    <row r="4" spans="1:30" ht="15" customHeight="1" x14ac:dyDescent="0.25">
      <c r="A4" s="33" t="str">
        <f>[3]Enums!$A$2</f>
        <v>1.0.0</v>
      </c>
      <c r="B4" s="81" t="b">
        <v>1</v>
      </c>
      <c r="C4" s="81" t="b">
        <v>0</v>
      </c>
      <c r="D4" s="81">
        <v>1</v>
      </c>
      <c r="E4" s="84" t="str">
        <f>Objects!$AT$2</f>
        <v>Wooden Pogo Stick</v>
      </c>
      <c r="F4" s="90">
        <v>1</v>
      </c>
      <c r="G4" s="84" t="str">
        <f>Objects!$AW$26</f>
        <v>Stick</v>
      </c>
      <c r="H4" s="81">
        <v>1</v>
      </c>
      <c r="I4" s="81" t="str">
        <f>Objects!$AW$26</f>
        <v>Stick</v>
      </c>
      <c r="J4" s="81">
        <v>1</v>
      </c>
      <c r="K4" s="81" t="str">
        <f>Objects!$AW$26</f>
        <v>Stick</v>
      </c>
      <c r="L4" s="91">
        <v>1</v>
      </c>
      <c r="M4" s="84" t="str">
        <f>Objects!$AX$7</f>
        <v>Planks</v>
      </c>
      <c r="N4" s="81">
        <v>1</v>
      </c>
      <c r="O4" s="81" t="str">
        <f>Objects!$AW$26</f>
        <v>Stick</v>
      </c>
      <c r="P4" s="81">
        <v>1</v>
      </c>
      <c r="Q4" s="84" t="str">
        <f>Objects!$AX$7</f>
        <v>Planks</v>
      </c>
      <c r="R4" s="91">
        <v>1</v>
      </c>
      <c r="S4" s="84"/>
      <c r="T4" s="81"/>
      <c r="U4" s="81" t="str">
        <f>Objects!$W$67</f>
        <v>Sack (PolyIsoPrene Pellets)</v>
      </c>
      <c r="V4" s="81">
        <v>1</v>
      </c>
      <c r="W4" s="81"/>
      <c r="X4" s="91"/>
      <c r="AA4" s="81"/>
      <c r="AB4" s="81"/>
      <c r="AC4" s="81"/>
    </row>
    <row r="5" spans="1:30" ht="15" customHeight="1" x14ac:dyDescent="0.25">
      <c r="A5" s="180" t="str">
        <f>[3]Enums!$A$2</f>
        <v>1.0.0</v>
      </c>
      <c r="B5" s="81" t="b">
        <v>1</v>
      </c>
      <c r="C5" s="81" t="b">
        <v>1</v>
      </c>
      <c r="D5" s="81">
        <v>2</v>
      </c>
      <c r="E5" s="177" t="str">
        <f>Objects!$G$10</f>
        <v>Antimony Trioxide Catalyst</v>
      </c>
      <c r="F5" s="178">
        <v>1</v>
      </c>
      <c r="G5" s="177" t="str">
        <f>Objects!$E$11</f>
        <v>Antimony Nugget</v>
      </c>
      <c r="H5" s="175">
        <v>1</v>
      </c>
      <c r="I5" s="81"/>
      <c r="J5" s="81"/>
      <c r="K5" s="81"/>
      <c r="L5" s="91"/>
      <c r="M5" s="84"/>
      <c r="N5" s="81"/>
      <c r="O5" s="81"/>
      <c r="P5" s="81"/>
      <c r="Q5" s="81"/>
      <c r="R5" s="91"/>
      <c r="S5" s="84"/>
      <c r="T5" s="81"/>
      <c r="U5" s="81"/>
      <c r="V5" s="81"/>
      <c r="W5" s="81"/>
      <c r="X5" s="91"/>
      <c r="AA5" s="81"/>
      <c r="AB5" s="81"/>
      <c r="AC5" s="81"/>
    </row>
    <row r="6" spans="1:30" ht="15" customHeight="1" x14ac:dyDescent="0.25">
      <c r="A6" s="33" t="str">
        <f>[3]Enums!$A$12</f>
        <v>1.1.0</v>
      </c>
      <c r="B6" s="81" t="b">
        <v>1</v>
      </c>
      <c r="C6" s="81" t="b">
        <v>0</v>
      </c>
      <c r="D6" s="81">
        <v>2</v>
      </c>
      <c r="E6" s="84" t="str">
        <f>Objects!$D$25</f>
        <v>Antimony-Lead Ingot</v>
      </c>
      <c r="F6" s="91">
        <v>1</v>
      </c>
      <c r="G6" s="83" t="str">
        <f>Objects!$D$14</f>
        <v>Plumbum (Lead) Ingot</v>
      </c>
      <c r="H6" s="82">
        <v>1</v>
      </c>
      <c r="I6" s="82" t="str">
        <f>Objects!$D$14</f>
        <v>Plumbum (Lead) Ingot</v>
      </c>
      <c r="J6" s="82">
        <v>1</v>
      </c>
      <c r="K6" s="82" t="str">
        <f>Objects!$D$14</f>
        <v>Plumbum (Lead) Ingot</v>
      </c>
      <c r="L6" s="85">
        <v>1</v>
      </c>
      <c r="M6" s="83" t="str">
        <f>Objects!$D$14</f>
        <v>Plumbum (Lead) Ingot</v>
      </c>
      <c r="N6" s="82">
        <v>1</v>
      </c>
      <c r="O6" s="82" t="str">
        <f>Objects!$D$11</f>
        <v>Antimony Ingot</v>
      </c>
      <c r="P6" s="82">
        <v>1</v>
      </c>
      <c r="Q6" s="82" t="str">
        <f>Objects!$D$14</f>
        <v>Plumbum (Lead) Ingot</v>
      </c>
      <c r="R6" s="85">
        <v>1</v>
      </c>
      <c r="S6" s="83" t="str">
        <f>Objects!$D$14</f>
        <v>Plumbum (Lead) Ingot</v>
      </c>
      <c r="T6" s="82">
        <v>1</v>
      </c>
      <c r="U6" s="82" t="str">
        <f>Objects!$D$14</f>
        <v>Plumbum (Lead) Ingot</v>
      </c>
      <c r="V6" s="82">
        <v>1</v>
      </c>
      <c r="W6" s="82" t="str">
        <f>Objects!$D$14</f>
        <v>Plumbum (Lead) Ingot</v>
      </c>
      <c r="X6" s="85">
        <v>1</v>
      </c>
      <c r="AA6" s="81"/>
      <c r="AB6" s="81"/>
      <c r="AC6" s="81"/>
    </row>
    <row r="7" spans="1:30" ht="15" customHeight="1" x14ac:dyDescent="0.25">
      <c r="A7" s="121" t="str">
        <f>[3]Enums!$A$2</f>
        <v>1.0.0</v>
      </c>
      <c r="B7" s="81" t="b">
        <v>1</v>
      </c>
      <c r="C7" s="81" t="b">
        <v>1</v>
      </c>
      <c r="D7" s="81">
        <v>2</v>
      </c>
      <c r="E7" s="177" t="str">
        <f>Objects!$J$245</f>
        <v>Bag (Potassium Hydroxide)</v>
      </c>
      <c r="F7" s="178">
        <v>4</v>
      </c>
      <c r="G7" s="177" t="str">
        <f>Objects!$C$23</f>
        <v>Potash Ore</v>
      </c>
      <c r="H7" s="177">
        <v>1</v>
      </c>
      <c r="I7" s="84"/>
      <c r="J7" s="84"/>
      <c r="K7" s="84"/>
      <c r="L7" s="84"/>
      <c r="M7" s="84"/>
      <c r="N7" s="84"/>
      <c r="O7" s="84"/>
      <c r="P7" s="84"/>
      <c r="Q7" s="84"/>
      <c r="R7" s="84"/>
      <c r="S7" s="84"/>
      <c r="T7" s="84"/>
      <c r="U7" s="84"/>
      <c r="V7" s="84"/>
      <c r="W7" s="84"/>
      <c r="X7" s="91"/>
      <c r="AA7" s="81"/>
      <c r="AB7" s="81"/>
      <c r="AC7" s="81"/>
    </row>
    <row r="8" spans="1:30" ht="15" customHeight="1" x14ac:dyDescent="0.25">
      <c r="A8" s="33" t="str">
        <f>[3]Enums!$A$12</f>
        <v>1.1.0</v>
      </c>
      <c r="B8" s="81" t="b">
        <v>1</v>
      </c>
      <c r="C8" s="81" t="b">
        <v>0</v>
      </c>
      <c r="D8" s="81">
        <v>2</v>
      </c>
      <c r="E8" s="84" t="str">
        <f>Objects!$F$27</f>
        <v>Block of Antimony-Lead</v>
      </c>
      <c r="F8" s="91">
        <v>1</v>
      </c>
      <c r="G8" s="83" t="str">
        <f>Objects!$F$14</f>
        <v>Block of Plumbum (Lead)</v>
      </c>
      <c r="H8" s="83">
        <v>1</v>
      </c>
      <c r="I8" s="83" t="str">
        <f>Objects!$F$14</f>
        <v>Block of Plumbum (Lead)</v>
      </c>
      <c r="J8" s="83">
        <v>1</v>
      </c>
      <c r="K8" s="83" t="str">
        <f>Objects!$F$14</f>
        <v>Block of Plumbum (Lead)</v>
      </c>
      <c r="L8" s="83">
        <v>1</v>
      </c>
      <c r="M8" s="83" t="str">
        <f>Objects!$F$14</f>
        <v>Block of Plumbum (Lead)</v>
      </c>
      <c r="N8" s="83">
        <v>1</v>
      </c>
      <c r="O8" s="83" t="str">
        <f>Objects!$F$11</f>
        <v>Block of Antimony</v>
      </c>
      <c r="P8" s="83">
        <v>1</v>
      </c>
      <c r="Q8" s="83" t="str">
        <f>Objects!$F$14</f>
        <v>Block of Plumbum (Lead)</v>
      </c>
      <c r="R8" s="83">
        <v>1</v>
      </c>
      <c r="S8" s="83" t="str">
        <f>Objects!$F$14</f>
        <v>Block of Plumbum (Lead)</v>
      </c>
      <c r="T8" s="83">
        <v>1</v>
      </c>
      <c r="U8" s="83" t="str">
        <f>Objects!$F$14</f>
        <v>Block of Plumbum (Lead)</v>
      </c>
      <c r="V8" s="83">
        <v>1</v>
      </c>
      <c r="W8" s="83" t="str">
        <f>Objects!$F$14</f>
        <v>Block of Plumbum (Lead)</v>
      </c>
      <c r="X8" s="85">
        <v>1</v>
      </c>
      <c r="AA8" s="81"/>
      <c r="AB8" s="81"/>
      <c r="AC8" s="81"/>
    </row>
    <row r="9" spans="1:30" ht="15" customHeight="1" x14ac:dyDescent="0.25">
      <c r="A9" s="174" t="str">
        <f>[3]Enums!$A$2</f>
        <v>1.0.0</v>
      </c>
      <c r="B9" s="81" t="b">
        <v>1</v>
      </c>
      <c r="C9" s="81" t="b">
        <v>1</v>
      </c>
      <c r="D9" s="81">
        <v>2</v>
      </c>
      <c r="E9" s="84" t="str">
        <f>Objects!$F$19</f>
        <v>Block of Brass</v>
      </c>
      <c r="F9" s="91">
        <v>1</v>
      </c>
      <c r="G9" s="84" t="str">
        <f>Objects!$F$8</f>
        <v>Block of Zinc</v>
      </c>
      <c r="H9" s="84">
        <v>1</v>
      </c>
      <c r="I9" s="84" t="str">
        <f>Objects!$F$7</f>
        <v>Block of Copper</v>
      </c>
      <c r="J9" s="84">
        <v>1</v>
      </c>
      <c r="K9" s="84"/>
      <c r="L9" s="84"/>
      <c r="M9" s="84"/>
      <c r="N9" s="84"/>
      <c r="O9" s="84"/>
      <c r="P9" s="84"/>
      <c r="Q9" s="84"/>
      <c r="R9" s="84"/>
      <c r="S9" s="84"/>
      <c r="T9" s="84"/>
      <c r="U9" s="84"/>
      <c r="V9" s="84"/>
      <c r="W9" s="84"/>
      <c r="X9" s="91"/>
      <c r="Y9" s="81"/>
      <c r="Z9" s="81"/>
      <c r="AA9" s="81"/>
      <c r="AB9" s="81"/>
      <c r="AC9" s="81"/>
      <c r="AD9" s="81"/>
    </row>
    <row r="10" spans="1:30" ht="15" customHeight="1" x14ac:dyDescent="0.25">
      <c r="A10" s="174" t="str">
        <f>[3]Enums!$A$2</f>
        <v>1.0.0</v>
      </c>
      <c r="B10" s="81" t="b">
        <v>1</v>
      </c>
      <c r="C10" s="81" t="b">
        <v>0</v>
      </c>
      <c r="D10" s="81">
        <v>2</v>
      </c>
      <c r="E10" s="84" t="str">
        <f>Objects!$F$20</f>
        <v>Block of Bronze</v>
      </c>
      <c r="F10" s="91">
        <v>9</v>
      </c>
      <c r="G10" s="84" t="str">
        <f>Objects!$F$7</f>
        <v>Block of Copper</v>
      </c>
      <c r="H10" s="84">
        <v>1</v>
      </c>
      <c r="I10" s="84" t="str">
        <f>Objects!$F$7</f>
        <v>Block of Copper</v>
      </c>
      <c r="J10" s="84">
        <v>1</v>
      </c>
      <c r="K10" s="84" t="str">
        <f>Objects!$F$7</f>
        <v>Block of Copper</v>
      </c>
      <c r="L10" s="84">
        <v>1</v>
      </c>
      <c r="M10" s="84" t="str">
        <f>Objects!$F$7</f>
        <v>Block of Copper</v>
      </c>
      <c r="N10" s="84">
        <v>1</v>
      </c>
      <c r="O10" s="84" t="str">
        <f>Objects!$F$22</f>
        <v>Block of Tin</v>
      </c>
      <c r="P10" s="84">
        <v>1</v>
      </c>
      <c r="Q10" s="84" t="str">
        <f>Objects!$F$7</f>
        <v>Block of Copper</v>
      </c>
      <c r="R10" s="84">
        <v>1</v>
      </c>
      <c r="S10" s="84" t="str">
        <f>Objects!$F$7</f>
        <v>Block of Copper</v>
      </c>
      <c r="T10" s="84">
        <v>1</v>
      </c>
      <c r="U10" s="84" t="str">
        <f>Objects!$F$7</f>
        <v>Block of Copper</v>
      </c>
      <c r="V10" s="84">
        <v>1</v>
      </c>
      <c r="W10" s="84" t="str">
        <f>Objects!$F$7</f>
        <v>Block of Copper</v>
      </c>
      <c r="X10" s="91">
        <v>1</v>
      </c>
      <c r="Y10" s="81"/>
      <c r="Z10" s="81"/>
      <c r="AA10" s="81"/>
      <c r="AB10" s="81"/>
      <c r="AC10" s="81"/>
      <c r="AD10" s="81"/>
    </row>
    <row r="11" spans="1:30" ht="15" customHeight="1" x14ac:dyDescent="0.25">
      <c r="A11" s="33" t="str">
        <f>[3]Enums!$A$12</f>
        <v>1.1.0</v>
      </c>
      <c r="B11" s="81" t="b">
        <v>1</v>
      </c>
      <c r="C11" s="81" t="b">
        <v>0</v>
      </c>
      <c r="D11" s="81">
        <v>2</v>
      </c>
      <c r="E11" s="84" t="str">
        <f>Objects!$F$26</f>
        <v>Block of Nichrome</v>
      </c>
      <c r="F11" s="91">
        <v>1</v>
      </c>
      <c r="G11" s="83" t="str">
        <f>Objects!$F$6</f>
        <v>Block of Nickel</v>
      </c>
      <c r="H11" s="83">
        <v>1</v>
      </c>
      <c r="I11" s="84"/>
      <c r="J11" s="84"/>
      <c r="K11" s="83" t="str">
        <f>Objects!$F$6</f>
        <v>Block of Nickel</v>
      </c>
      <c r="L11" s="83">
        <v>1</v>
      </c>
      <c r="M11" s="84"/>
      <c r="N11" s="84"/>
      <c r="O11" s="83" t="str">
        <f>Objects!$F$24</f>
        <v>Block of Chrome</v>
      </c>
      <c r="P11" s="83">
        <v>1</v>
      </c>
      <c r="Q11" s="84"/>
      <c r="R11" s="84"/>
      <c r="S11" s="83" t="str">
        <f>Objects!$F$6</f>
        <v>Block of Nickel</v>
      </c>
      <c r="T11" s="83">
        <v>1</v>
      </c>
      <c r="U11" s="84"/>
      <c r="V11" s="84"/>
      <c r="W11" s="83" t="str">
        <f>Objects!$F$6</f>
        <v>Block of Nickel</v>
      </c>
      <c r="X11" s="85">
        <v>1</v>
      </c>
      <c r="AA11" s="81"/>
      <c r="AB11" s="81"/>
      <c r="AC11" s="81"/>
    </row>
    <row r="12" spans="1:30" ht="15" customHeight="1" x14ac:dyDescent="0.25">
      <c r="A12" s="33" t="str">
        <f>[3]Enums!$A$12</f>
        <v>1.1.0</v>
      </c>
      <c r="B12" s="81" t="b">
        <v>1</v>
      </c>
      <c r="C12" s="81" t="b">
        <v>0</v>
      </c>
      <c r="D12" s="81">
        <v>2</v>
      </c>
      <c r="E12" s="84" t="str">
        <f>Objects!$F$26</f>
        <v>Block of Nichrome</v>
      </c>
      <c r="F12" s="91">
        <v>1</v>
      </c>
      <c r="H12" s="83"/>
      <c r="I12" s="83" t="str">
        <f>Objects!$F$6</f>
        <v>Block of Nickel</v>
      </c>
      <c r="J12" s="83">
        <v>1</v>
      </c>
      <c r="K12" s="84"/>
      <c r="L12" s="84"/>
      <c r="M12" s="83" t="str">
        <f>Objects!$F$6</f>
        <v>Block of Nickel</v>
      </c>
      <c r="N12" s="83">
        <v>1</v>
      </c>
      <c r="O12" s="83" t="str">
        <f>Objects!$F$24</f>
        <v>Block of Chrome</v>
      </c>
      <c r="P12" s="83">
        <v>1</v>
      </c>
      <c r="Q12" s="83" t="str">
        <f>Objects!$F$6</f>
        <v>Block of Nickel</v>
      </c>
      <c r="R12" s="83">
        <v>1</v>
      </c>
      <c r="S12" s="84"/>
      <c r="T12" s="84"/>
      <c r="U12" s="83" t="str">
        <f>Objects!$F$6</f>
        <v>Block of Nickel</v>
      </c>
      <c r="V12" s="83">
        <v>1</v>
      </c>
      <c r="W12" s="84"/>
      <c r="X12" s="91"/>
      <c r="AA12" s="81"/>
      <c r="AB12" s="81"/>
      <c r="AC12" s="81"/>
    </row>
    <row r="13" spans="1:30" ht="15" customHeight="1" x14ac:dyDescent="0.25">
      <c r="A13" s="121" t="str">
        <f>[3]Enums!$A$6</f>
        <v>1.0.4</v>
      </c>
      <c r="B13" s="81" t="b">
        <v>1</v>
      </c>
      <c r="C13" s="81" t="b">
        <v>0</v>
      </c>
      <c r="D13" s="81">
        <v>2</v>
      </c>
      <c r="E13" s="84" t="str">
        <f>Objects!$F$18</f>
        <v>Block of Stainless Steel</v>
      </c>
      <c r="F13" s="91">
        <v>9</v>
      </c>
      <c r="G13" s="84" t="str">
        <f>Objects!$F$24</f>
        <v>Block of Chrome</v>
      </c>
      <c r="H13" s="84">
        <v>1</v>
      </c>
      <c r="I13" s="84" t="str">
        <f>Objects!$F$6</f>
        <v>Block of Nickel</v>
      </c>
      <c r="J13" s="84">
        <v>1</v>
      </c>
      <c r="K13" s="84" t="str">
        <f>Objects!$F$24</f>
        <v>Block of Chrome</v>
      </c>
      <c r="L13" s="84">
        <v>1</v>
      </c>
      <c r="M13" s="84" t="str">
        <f>Objects!$F$17</f>
        <v>Block of Steel</v>
      </c>
      <c r="N13" s="84">
        <v>1</v>
      </c>
      <c r="O13" s="84" t="str">
        <f>Objects!$F$17</f>
        <v>Block of Steel</v>
      </c>
      <c r="P13" s="84">
        <v>1</v>
      </c>
      <c r="Q13" s="84" t="str">
        <f>Objects!$F$17</f>
        <v>Block of Steel</v>
      </c>
      <c r="R13" s="84">
        <v>1</v>
      </c>
      <c r="S13" s="84" t="str">
        <f>Objects!$F$17</f>
        <v>Block of Steel</v>
      </c>
      <c r="T13" s="84">
        <v>1</v>
      </c>
      <c r="U13" s="84" t="str">
        <f>Objects!$F$17</f>
        <v>Block of Steel</v>
      </c>
      <c r="V13" s="84">
        <v>1</v>
      </c>
      <c r="W13" s="84" t="str">
        <f>Objects!$F$17</f>
        <v>Block of Steel</v>
      </c>
      <c r="X13" s="91">
        <v>1</v>
      </c>
      <c r="AA13" s="81"/>
      <c r="AB13" s="81"/>
      <c r="AC13" s="81"/>
    </row>
    <row r="14" spans="1:30" ht="15" customHeight="1" x14ac:dyDescent="0.25">
      <c r="A14" s="121" t="str">
        <f>[3]Enums!$A$6</f>
        <v>1.0.4</v>
      </c>
      <c r="B14" s="81" t="b">
        <v>1</v>
      </c>
      <c r="C14" s="81" t="b">
        <v>0</v>
      </c>
      <c r="D14" s="81">
        <v>2</v>
      </c>
      <c r="E14" s="84" t="str">
        <f>Objects!$F$17</f>
        <v>Block of Steel</v>
      </c>
      <c r="F14" s="91">
        <v>9</v>
      </c>
      <c r="G14" s="84" t="str">
        <f>Objects!$AX$44</f>
        <v>Iron Block</v>
      </c>
      <c r="H14" s="84">
        <v>1</v>
      </c>
      <c r="I14" s="84" t="str">
        <f>Objects!$C$19</f>
        <v>Graphite</v>
      </c>
      <c r="J14" s="84">
        <v>1</v>
      </c>
      <c r="K14" s="84" t="str">
        <f>Objects!$AX$44</f>
        <v>Iron Block</v>
      </c>
      <c r="L14" s="84">
        <v>1</v>
      </c>
      <c r="M14" s="84" t="str">
        <f>Objects!$AX$44</f>
        <v>Iron Block</v>
      </c>
      <c r="N14" s="84">
        <v>1</v>
      </c>
      <c r="O14" s="84" t="str">
        <f>Objects!$AX$44</f>
        <v>Iron Block</v>
      </c>
      <c r="P14" s="84">
        <v>1</v>
      </c>
      <c r="Q14" s="84" t="str">
        <f>Objects!$AX$44</f>
        <v>Iron Block</v>
      </c>
      <c r="R14" s="84">
        <v>1</v>
      </c>
      <c r="S14" s="84" t="str">
        <f>Objects!$AX$44</f>
        <v>Iron Block</v>
      </c>
      <c r="T14" s="84">
        <v>1</v>
      </c>
      <c r="U14" s="84" t="str">
        <f>Objects!$AX$44</f>
        <v>Iron Block</v>
      </c>
      <c r="V14" s="84">
        <v>1</v>
      </c>
      <c r="W14" s="84" t="str">
        <f>Objects!$AX$44</f>
        <v>Iron Block</v>
      </c>
      <c r="X14" s="91">
        <v>1</v>
      </c>
      <c r="AA14" s="81"/>
      <c r="AB14" s="81"/>
      <c r="AC14" s="81"/>
    </row>
    <row r="15" spans="1:30" ht="15" customHeight="1" x14ac:dyDescent="0.25">
      <c r="A15" s="121" t="str">
        <f>[3]Enums!$A$8</f>
        <v>1.0.6</v>
      </c>
      <c r="B15" s="81" t="b">
        <v>1</v>
      </c>
      <c r="C15" s="81" t="b">
        <v>0</v>
      </c>
      <c r="D15" s="81">
        <v>2</v>
      </c>
      <c r="E15" s="84" t="str">
        <f>Objects!$AV$5</f>
        <v>BlockPipe</v>
      </c>
      <c r="F15" s="91">
        <v>6</v>
      </c>
      <c r="G15" s="84"/>
      <c r="H15" s="84"/>
      <c r="I15" s="84" t="str">
        <f>Objects!$D$17</f>
        <v>Steel Ingot</v>
      </c>
      <c r="J15" s="84">
        <v>1</v>
      </c>
      <c r="K15" s="84"/>
      <c r="L15" s="84"/>
      <c r="M15" s="84" t="str">
        <f>Objects!$D$17</f>
        <v>Steel Ingot</v>
      </c>
      <c r="N15" s="84">
        <v>1</v>
      </c>
      <c r="O15" s="84"/>
      <c r="P15" s="84"/>
      <c r="Q15" s="84" t="str">
        <f>Objects!$D$17</f>
        <v>Steel Ingot</v>
      </c>
      <c r="R15" s="84">
        <v>1</v>
      </c>
      <c r="S15" s="84"/>
      <c r="T15" s="84"/>
      <c r="U15" s="84" t="str">
        <f>Objects!$D$17</f>
        <v>Steel Ingot</v>
      </c>
      <c r="V15" s="84">
        <v>1</v>
      </c>
      <c r="W15" s="84"/>
      <c r="X15" s="91"/>
      <c r="AA15" s="81"/>
      <c r="AB15" s="81"/>
      <c r="AC15" s="81"/>
    </row>
    <row r="16" spans="1:30" ht="15" customHeight="1" x14ac:dyDescent="0.25">
      <c r="A16" s="121" t="str">
        <f>[3]Enums!$A$8</f>
        <v>1.0.6</v>
      </c>
      <c r="B16" s="81" t="b">
        <v>1</v>
      </c>
      <c r="C16" s="81" t="b">
        <v>0</v>
      </c>
      <c r="D16" s="81">
        <v>2</v>
      </c>
      <c r="E16" s="84" t="str">
        <f>Objects!$AV$5</f>
        <v>BlockPipe</v>
      </c>
      <c r="F16" s="91">
        <v>64</v>
      </c>
      <c r="G16" s="84"/>
      <c r="H16" s="84"/>
      <c r="I16" s="84" t="str">
        <f>Objects!$F$17</f>
        <v>Block of Steel</v>
      </c>
      <c r="J16" s="84">
        <v>1</v>
      </c>
      <c r="K16" s="84"/>
      <c r="L16" s="84">
        <v>1</v>
      </c>
      <c r="M16" s="84" t="str">
        <f>Objects!$F$17</f>
        <v>Block of Steel</v>
      </c>
      <c r="N16" s="84">
        <v>1</v>
      </c>
      <c r="O16" s="84"/>
      <c r="P16" s="84"/>
      <c r="Q16" s="84" t="str">
        <f>Objects!$F$17</f>
        <v>Block of Steel</v>
      </c>
      <c r="R16" s="84">
        <v>1</v>
      </c>
      <c r="S16" s="84"/>
      <c r="T16" s="84"/>
      <c r="U16" s="84" t="str">
        <f>Objects!$F$17</f>
        <v>Block of Steel</v>
      </c>
      <c r="V16" s="84">
        <v>1</v>
      </c>
      <c r="W16" s="84"/>
      <c r="X16" s="91"/>
      <c r="AA16" s="81"/>
      <c r="AB16" s="81"/>
      <c r="AC16" s="81"/>
    </row>
    <row r="17" spans="1:30" ht="15" customHeight="1" x14ac:dyDescent="0.25">
      <c r="A17" s="121" t="str">
        <f>[3]Enums!$A$8</f>
        <v>1.0.6</v>
      </c>
      <c r="B17" s="81" t="b">
        <v>1</v>
      </c>
      <c r="C17" s="81" t="b">
        <v>0</v>
      </c>
      <c r="D17" s="81">
        <v>2</v>
      </c>
      <c r="E17" s="84" t="str">
        <f>Objects!$AV$5</f>
        <v>BlockPipe</v>
      </c>
      <c r="F17" s="91">
        <v>6</v>
      </c>
      <c r="G17" s="84"/>
      <c r="H17" s="84"/>
      <c r="I17" s="84" t="str">
        <f>Objects!$D$18</f>
        <v>Stainless Steel Ingot</v>
      </c>
      <c r="J17" s="84">
        <v>1</v>
      </c>
      <c r="K17" s="84"/>
      <c r="L17" s="84"/>
      <c r="M17" s="84" t="str">
        <f>Objects!$D$18</f>
        <v>Stainless Steel Ingot</v>
      </c>
      <c r="N17" s="84">
        <v>1</v>
      </c>
      <c r="O17" s="84"/>
      <c r="P17" s="84"/>
      <c r="Q17" s="84" t="str">
        <f>Objects!$D$18</f>
        <v>Stainless Steel Ingot</v>
      </c>
      <c r="R17" s="84">
        <v>1</v>
      </c>
      <c r="S17" s="84"/>
      <c r="T17" s="84"/>
      <c r="U17" s="84" t="str">
        <f>Objects!$D$18</f>
        <v>Stainless Steel Ingot</v>
      </c>
      <c r="V17" s="84">
        <v>1</v>
      </c>
      <c r="W17" s="84"/>
      <c r="X17" s="91"/>
      <c r="AA17" s="81"/>
      <c r="AB17" s="81"/>
      <c r="AC17" s="81"/>
    </row>
    <row r="18" spans="1:30" ht="15" customHeight="1" x14ac:dyDescent="0.25">
      <c r="A18" s="33" t="str">
        <f>[3]Enums!$A$8</f>
        <v>1.0.6</v>
      </c>
      <c r="B18" s="81" t="b">
        <v>1</v>
      </c>
      <c r="C18" s="81" t="b">
        <v>0</v>
      </c>
      <c r="D18" s="81">
        <v>2</v>
      </c>
      <c r="E18" s="84" t="str">
        <f>Objects!$AV$5</f>
        <v>BlockPipe</v>
      </c>
      <c r="F18" s="91">
        <v>64</v>
      </c>
      <c r="G18" s="84"/>
      <c r="H18" s="84"/>
      <c r="I18" s="84" t="str">
        <f>Objects!$F$18</f>
        <v>Block of Stainless Steel</v>
      </c>
      <c r="J18" s="84">
        <v>1</v>
      </c>
      <c r="K18" s="84"/>
      <c r="L18" s="84"/>
      <c r="M18" s="84" t="str">
        <f>Objects!$F$18</f>
        <v>Block of Stainless Steel</v>
      </c>
      <c r="N18" s="84">
        <v>1</v>
      </c>
      <c r="O18" s="84"/>
      <c r="P18" s="84"/>
      <c r="Q18" s="84" t="str">
        <f>Objects!$F$18</f>
        <v>Block of Stainless Steel</v>
      </c>
      <c r="R18" s="84">
        <v>1</v>
      </c>
      <c r="S18" s="84"/>
      <c r="T18" s="84"/>
      <c r="U18" s="84" t="str">
        <f>Objects!$F$18</f>
        <v>Block of Stainless Steel</v>
      </c>
      <c r="V18" s="84">
        <v>1</v>
      </c>
      <c r="W18" s="84"/>
      <c r="X18" s="91"/>
      <c r="AA18" s="81"/>
      <c r="AB18" s="81"/>
      <c r="AC18" s="81"/>
    </row>
    <row r="19" spans="1:30" ht="15" customHeight="1" x14ac:dyDescent="0.25">
      <c r="A19" s="174" t="str">
        <f>[3]Enums!$A$2</f>
        <v>1.0.0</v>
      </c>
      <c r="B19" s="81" t="b">
        <v>1</v>
      </c>
      <c r="C19" s="81" t="b">
        <v>1</v>
      </c>
      <c r="D19" s="81">
        <v>2</v>
      </c>
      <c r="E19" s="84" t="str">
        <f>Objects!$D$19</f>
        <v>Brass Ingot</v>
      </c>
      <c r="F19" s="91">
        <v>2</v>
      </c>
      <c r="G19" s="84" t="str">
        <f>Objects!$D$8</f>
        <v>Zinc Ingot</v>
      </c>
      <c r="H19" s="84">
        <v>1</v>
      </c>
      <c r="I19" s="84" t="str">
        <f>Objects!$D$7</f>
        <v>Copper Ingot</v>
      </c>
      <c r="J19" s="84">
        <v>1</v>
      </c>
      <c r="K19" s="84"/>
      <c r="L19" s="84"/>
      <c r="M19" s="84"/>
      <c r="N19" s="84"/>
      <c r="O19" s="84"/>
      <c r="P19" s="84"/>
      <c r="Q19" s="84"/>
      <c r="R19" s="84"/>
      <c r="S19" s="84"/>
      <c r="T19" s="84"/>
      <c r="U19" s="84"/>
      <c r="V19" s="84"/>
      <c r="W19" s="84"/>
      <c r="X19" s="91"/>
      <c r="Y19" s="81"/>
      <c r="Z19" s="81"/>
      <c r="AA19" s="81"/>
      <c r="AB19" s="81"/>
      <c r="AC19" s="81"/>
      <c r="AD19" s="81"/>
    </row>
    <row r="20" spans="1:30" ht="15" customHeight="1" x14ac:dyDescent="0.25">
      <c r="A20" s="174" t="str">
        <f>[3]Enums!$A$2</f>
        <v>1.0.0</v>
      </c>
      <c r="B20" s="81" t="b">
        <v>1</v>
      </c>
      <c r="C20" s="81" t="b">
        <v>0</v>
      </c>
      <c r="D20" s="81">
        <v>2</v>
      </c>
      <c r="E20" s="84" t="str">
        <f>Objects!$D$20</f>
        <v>Bronze Ingot</v>
      </c>
      <c r="F20" s="91">
        <v>9</v>
      </c>
      <c r="G20" s="84" t="str">
        <f>Objects!$D$7</f>
        <v>Copper Ingot</v>
      </c>
      <c r="H20" s="84">
        <v>1</v>
      </c>
      <c r="I20" s="84" t="str">
        <f>Objects!$D$7</f>
        <v>Copper Ingot</v>
      </c>
      <c r="J20" s="84">
        <v>1</v>
      </c>
      <c r="K20" s="84" t="str">
        <f>Objects!$D$7</f>
        <v>Copper Ingot</v>
      </c>
      <c r="L20" s="84">
        <v>1</v>
      </c>
      <c r="M20" s="84" t="str">
        <f>Objects!$D$7</f>
        <v>Copper Ingot</v>
      </c>
      <c r="N20" s="84">
        <v>1</v>
      </c>
      <c r="O20" s="84" t="str">
        <f>Objects!$D$21</f>
        <v>Tin Ingot</v>
      </c>
      <c r="P20" s="84">
        <v>1</v>
      </c>
      <c r="Q20" s="84" t="str">
        <f>Objects!$D$7</f>
        <v>Copper Ingot</v>
      </c>
      <c r="R20" s="84">
        <v>1</v>
      </c>
      <c r="S20" s="84" t="str">
        <f>Objects!$D$7</f>
        <v>Copper Ingot</v>
      </c>
      <c r="T20" s="84">
        <v>1</v>
      </c>
      <c r="U20" s="84" t="str">
        <f>Objects!$D$7</f>
        <v>Copper Ingot</v>
      </c>
      <c r="V20" s="84">
        <v>1</v>
      </c>
      <c r="W20" s="84" t="str">
        <f>Objects!$D$7</f>
        <v>Copper Ingot</v>
      </c>
      <c r="X20" s="91">
        <v>1</v>
      </c>
      <c r="Y20" s="81"/>
      <c r="Z20" s="81"/>
      <c r="AA20" s="81"/>
      <c r="AB20" s="81"/>
      <c r="AC20" s="81"/>
      <c r="AD20" s="81"/>
    </row>
    <row r="21" spans="1:30" ht="15" customHeight="1" x14ac:dyDescent="0.25">
      <c r="A21" s="33" t="str">
        <f>[3]Enums!$A$12</f>
        <v>1.1.0</v>
      </c>
      <c r="B21" s="81" t="b">
        <v>1</v>
      </c>
      <c r="C21" s="81" t="b">
        <v>0</v>
      </c>
      <c r="D21" s="81">
        <v>2</v>
      </c>
      <c r="E21" s="84" t="str">
        <f>'[3]Items (MC)'!$B$71</f>
        <v>Bucket</v>
      </c>
      <c r="F21" s="91">
        <v>1</v>
      </c>
      <c r="G21" s="84"/>
      <c r="H21" s="84"/>
      <c r="I21" s="84"/>
      <c r="J21" s="84"/>
      <c r="K21" s="84"/>
      <c r="L21" s="84"/>
      <c r="M21" s="84" t="str">
        <f>Objects!$D$18</f>
        <v>Stainless Steel Ingot</v>
      </c>
      <c r="N21" s="84">
        <v>1</v>
      </c>
      <c r="O21" s="84"/>
      <c r="P21" s="84"/>
      <c r="Q21" s="84" t="str">
        <f>Objects!$D$18</f>
        <v>Stainless Steel Ingot</v>
      </c>
      <c r="R21" s="84">
        <v>1</v>
      </c>
      <c r="S21" s="84"/>
      <c r="T21" s="84"/>
      <c r="U21" s="84" t="str">
        <f>Objects!$D$18</f>
        <v>Stainless Steel Ingot</v>
      </c>
      <c r="V21" s="84">
        <v>1</v>
      </c>
      <c r="W21" s="84"/>
      <c r="X21" s="91"/>
      <c r="AA21" s="81"/>
      <c r="AB21" s="81"/>
      <c r="AC21" s="81"/>
    </row>
    <row r="22" spans="1:30" ht="15" customHeight="1" x14ac:dyDescent="0.25">
      <c r="A22" s="33" t="str">
        <f>[3]Enums!$A$12</f>
        <v>1.1.0</v>
      </c>
      <c r="B22" s="81" t="b">
        <v>1</v>
      </c>
      <c r="C22" s="81" t="b">
        <v>0</v>
      </c>
      <c r="D22" s="81">
        <v>2</v>
      </c>
      <c r="E22" s="84" t="str">
        <f>'[3]Items (MC)'!$B$71</f>
        <v>Bucket</v>
      </c>
      <c r="F22" s="91">
        <v>1</v>
      </c>
      <c r="G22" s="84"/>
      <c r="H22" s="84"/>
      <c r="I22" s="84"/>
      <c r="J22" s="84"/>
      <c r="K22" s="84"/>
      <c r="L22" s="84"/>
      <c r="M22" s="84" t="str">
        <f>Objects!$D$19</f>
        <v>Brass Ingot</v>
      </c>
      <c r="N22" s="84">
        <v>1</v>
      </c>
      <c r="O22" s="84"/>
      <c r="P22" s="84"/>
      <c r="Q22" s="84" t="str">
        <f>Objects!$D$19</f>
        <v>Brass Ingot</v>
      </c>
      <c r="R22" s="84">
        <v>1</v>
      </c>
      <c r="S22" s="84"/>
      <c r="T22" s="84"/>
      <c r="U22" s="84" t="str">
        <f>Objects!$D$19</f>
        <v>Brass Ingot</v>
      </c>
      <c r="V22" s="84">
        <v>1</v>
      </c>
      <c r="W22" s="84"/>
      <c r="X22" s="91"/>
      <c r="AA22" s="81"/>
      <c r="AB22" s="81"/>
      <c r="AC22" s="81"/>
    </row>
    <row r="23" spans="1:30" ht="15" customHeight="1" x14ac:dyDescent="0.25">
      <c r="A23" s="33" t="str">
        <f>[3]Enums!$A$12</f>
        <v>1.1.0</v>
      </c>
      <c r="B23" s="81" t="b">
        <v>1</v>
      </c>
      <c r="C23" s="81" t="b">
        <v>0</v>
      </c>
      <c r="D23" s="81">
        <v>2</v>
      </c>
      <c r="E23" s="84" t="str">
        <f>'[3]Items (MC)'!$B$71</f>
        <v>Bucket</v>
      </c>
      <c r="F23" s="91">
        <v>1</v>
      </c>
      <c r="G23" s="84"/>
      <c r="H23" s="84"/>
      <c r="I23" s="84"/>
      <c r="J23" s="84"/>
      <c r="K23" s="84"/>
      <c r="L23" s="84"/>
      <c r="M23" s="84" t="str">
        <f>Objects!$D$20</f>
        <v>Bronze Ingot</v>
      </c>
      <c r="N23" s="84">
        <v>1</v>
      </c>
      <c r="O23" s="84"/>
      <c r="P23" s="84"/>
      <c r="Q23" s="84" t="str">
        <f>Objects!$D$20</f>
        <v>Bronze Ingot</v>
      </c>
      <c r="R23" s="84">
        <v>1</v>
      </c>
      <c r="S23" s="84"/>
      <c r="T23" s="84"/>
      <c r="U23" s="84" t="str">
        <f>Objects!$D$20</f>
        <v>Bronze Ingot</v>
      </c>
      <c r="V23" s="84">
        <v>1</v>
      </c>
      <c r="W23" s="84"/>
      <c r="X23" s="91"/>
      <c r="AA23" s="81"/>
      <c r="AB23" s="81"/>
      <c r="AC23" s="81"/>
    </row>
    <row r="24" spans="1:30" ht="15" customHeight="1" x14ac:dyDescent="0.25">
      <c r="A24" s="176" t="str">
        <f>[3]Enums!$A$12</f>
        <v>1.1.0</v>
      </c>
      <c r="B24" s="81" t="b">
        <v>1</v>
      </c>
      <c r="C24" s="81" t="b">
        <v>0</v>
      </c>
      <c r="D24" s="81">
        <v>2</v>
      </c>
      <c r="E24" s="84" t="str">
        <f>'[3]Items (MC)'!$B$71</f>
        <v>Bucket</v>
      </c>
      <c r="F24" s="91">
        <v>1</v>
      </c>
      <c r="G24" s="84"/>
      <c r="H24" s="84"/>
      <c r="I24" s="84"/>
      <c r="J24" s="84"/>
      <c r="K24" s="84"/>
      <c r="L24" s="84"/>
      <c r="M24" s="84" t="str">
        <f>Objects!$D$16</f>
        <v>Aluminum Ingot</v>
      </c>
      <c r="N24" s="84">
        <v>1</v>
      </c>
      <c r="O24" s="84"/>
      <c r="P24" s="84"/>
      <c r="Q24" s="84" t="str">
        <f>Objects!$D$16</f>
        <v>Aluminum Ingot</v>
      </c>
      <c r="R24" s="84">
        <v>1</v>
      </c>
      <c r="S24" s="84"/>
      <c r="T24" s="84"/>
      <c r="U24" s="84" t="str">
        <f>Objects!$D$16</f>
        <v>Aluminum Ingot</v>
      </c>
      <c r="V24" s="84">
        <v>1</v>
      </c>
      <c r="W24" s="84"/>
      <c r="X24" s="91"/>
      <c r="AA24" s="81"/>
      <c r="AB24" s="81"/>
      <c r="AC24" s="81"/>
    </row>
    <row r="25" spans="1:30" ht="15" customHeight="1" x14ac:dyDescent="0.25">
      <c r="A25" s="176" t="str">
        <f>[3]Enums!$A$12</f>
        <v>1.1.0</v>
      </c>
      <c r="B25" s="81" t="b">
        <v>1</v>
      </c>
      <c r="C25" s="81" t="b">
        <v>0</v>
      </c>
      <c r="D25" s="81">
        <v>2</v>
      </c>
      <c r="E25" s="84" t="str">
        <f>'[3]Items (MC)'!$B$71</f>
        <v>Bucket</v>
      </c>
      <c r="F25" s="91">
        <v>1</v>
      </c>
      <c r="G25" s="84"/>
      <c r="H25" s="84"/>
      <c r="I25" s="84"/>
      <c r="J25" s="84"/>
      <c r="K25" s="84"/>
      <c r="L25" s="84"/>
      <c r="M25" s="84" t="str">
        <f>Objects!$D$17</f>
        <v>Steel Ingot</v>
      </c>
      <c r="N25" s="84">
        <v>1</v>
      </c>
      <c r="O25" s="84"/>
      <c r="P25" s="84"/>
      <c r="Q25" s="84" t="str">
        <f>Objects!$D$17</f>
        <v>Steel Ingot</v>
      </c>
      <c r="R25" s="84">
        <v>1</v>
      </c>
      <c r="S25" s="84"/>
      <c r="T25" s="84"/>
      <c r="U25" s="84" t="str">
        <f>Objects!$D$17</f>
        <v>Steel Ingot</v>
      </c>
      <c r="V25" s="84">
        <v>1</v>
      </c>
      <c r="W25" s="84"/>
      <c r="X25" s="91"/>
      <c r="AA25" s="81"/>
      <c r="AB25" s="81"/>
      <c r="AC25" s="81"/>
    </row>
    <row r="26" spans="1:30" ht="15" customHeight="1" x14ac:dyDescent="0.25">
      <c r="A26" s="121" t="str">
        <f>[3]Enums!$A$2</f>
        <v>1.0.0</v>
      </c>
      <c r="B26" s="81" t="b">
        <v>1</v>
      </c>
      <c r="C26" s="81" t="b">
        <v>1</v>
      </c>
      <c r="D26" s="81">
        <v>2</v>
      </c>
      <c r="E26" s="177" t="str">
        <f>Objects!$G$5</f>
        <v>Cobalt Catalyst</v>
      </c>
      <c r="F26" s="178">
        <v>1</v>
      </c>
      <c r="G26" s="177" t="str">
        <f>Objects!$E$5</f>
        <v>Cobalt Nugget</v>
      </c>
      <c r="H26" s="177">
        <v>1</v>
      </c>
      <c r="I26" s="84"/>
      <c r="J26" s="84"/>
      <c r="K26" s="84"/>
      <c r="L26" s="84"/>
      <c r="M26" s="84"/>
      <c r="N26" s="84"/>
      <c r="O26" s="84"/>
      <c r="P26" s="84"/>
      <c r="Q26" s="84"/>
      <c r="R26" s="84"/>
      <c r="S26" s="84"/>
      <c r="T26" s="84"/>
      <c r="U26" s="84"/>
      <c r="V26" s="84"/>
      <c r="W26" s="84"/>
      <c r="X26" s="91"/>
      <c r="AA26" s="81"/>
      <c r="AB26" s="81"/>
      <c r="AC26" s="81"/>
    </row>
    <row r="27" spans="1:30" ht="15" customHeight="1" x14ac:dyDescent="0.25">
      <c r="A27" s="180" t="str">
        <f>[3]Enums!$A$2</f>
        <v>1.0.0</v>
      </c>
      <c r="B27" s="81" t="b">
        <v>1</v>
      </c>
      <c r="C27" s="81" t="b">
        <v>1</v>
      </c>
      <c r="D27" s="81">
        <v>2</v>
      </c>
      <c r="E27" s="177" t="str">
        <f>Objects!$G$11</f>
        <v>Copper II Chloride Catalyst</v>
      </c>
      <c r="F27" s="178">
        <v>1</v>
      </c>
      <c r="G27" s="177" t="str">
        <f>Objects!$E$7</f>
        <v>Copper Nugget</v>
      </c>
      <c r="H27" s="177">
        <v>1</v>
      </c>
      <c r="I27" s="84" t="str">
        <f>Objects!R18</f>
        <v>Flask (Chlorine)</v>
      </c>
      <c r="J27" s="84">
        <v>1</v>
      </c>
      <c r="K27" s="84"/>
      <c r="L27" s="84"/>
      <c r="M27" s="84"/>
      <c r="N27" s="84"/>
      <c r="O27" s="84"/>
      <c r="P27" s="84"/>
      <c r="Q27" s="84"/>
      <c r="R27" s="84"/>
      <c r="S27" s="84"/>
      <c r="T27" s="84"/>
      <c r="U27" s="84"/>
      <c r="V27" s="84"/>
      <c r="W27" s="84"/>
      <c r="X27" s="91"/>
      <c r="AA27" s="81"/>
      <c r="AB27" s="81"/>
      <c r="AC27" s="81"/>
    </row>
    <row r="28" spans="1:30" ht="15" customHeight="1" x14ac:dyDescent="0.25">
      <c r="A28" s="33" t="str">
        <f>[3]Enums!$A$2</f>
        <v>1.0.0</v>
      </c>
      <c r="B28" s="81" t="b">
        <v>1</v>
      </c>
      <c r="C28" s="81" t="b">
        <v>0</v>
      </c>
      <c r="D28" s="81">
        <v>2</v>
      </c>
      <c r="E28" s="93" t="str">
        <f>Objects!$AU$20</f>
        <v>Copper Piping</v>
      </c>
      <c r="F28" s="90">
        <v>4</v>
      </c>
      <c r="G28" s="84"/>
      <c r="H28" s="81"/>
      <c r="I28" s="81" t="str">
        <f>Objects!$D$7</f>
        <v>Copper Ingot</v>
      </c>
      <c r="J28" s="81">
        <v>1</v>
      </c>
      <c r="K28" s="81"/>
      <c r="L28" s="91"/>
      <c r="M28" s="84" t="str">
        <f>Objects!$D$7</f>
        <v>Copper Ingot</v>
      </c>
      <c r="N28" s="81">
        <v>1</v>
      </c>
      <c r="O28" s="81"/>
      <c r="P28" s="81"/>
      <c r="Q28" s="81" t="str">
        <f>Objects!$D$7</f>
        <v>Copper Ingot</v>
      </c>
      <c r="R28" s="91">
        <v>1</v>
      </c>
      <c r="S28" s="84"/>
      <c r="T28" s="81"/>
      <c r="U28" s="81" t="str">
        <f>Objects!$D$7</f>
        <v>Copper Ingot</v>
      </c>
      <c r="V28" s="81">
        <v>1</v>
      </c>
      <c r="W28" s="81"/>
      <c r="X28" s="91"/>
      <c r="AA28" s="81"/>
      <c r="AB28" s="81"/>
      <c r="AC28" s="81"/>
    </row>
    <row r="29" spans="1:30" ht="15" customHeight="1" x14ac:dyDescent="0.25">
      <c r="A29" s="33" t="str">
        <f>[3]Enums!$A$2</f>
        <v>1.0.0</v>
      </c>
      <c r="B29" s="81" t="b">
        <v>1</v>
      </c>
      <c r="C29" s="81" t="b">
        <v>0</v>
      </c>
      <c r="D29" s="81">
        <v>2</v>
      </c>
      <c r="E29" s="84" t="str">
        <f>Objects!$AT$6</f>
        <v>Diamond Pogo Stick</v>
      </c>
      <c r="F29" s="90">
        <v>1</v>
      </c>
      <c r="G29" s="84" t="str">
        <f>Objects!$AW$26</f>
        <v>Stick</v>
      </c>
      <c r="H29" s="81">
        <v>1</v>
      </c>
      <c r="I29" s="81" t="str">
        <f>Objects!$AW$26</f>
        <v>Stick</v>
      </c>
      <c r="J29" s="81">
        <v>1</v>
      </c>
      <c r="K29" s="81" t="str">
        <f>Objects!$AW$26</f>
        <v>Stick</v>
      </c>
      <c r="L29" s="91">
        <v>1</v>
      </c>
      <c r="M29" s="84" t="str">
        <f>Objects!$AX$59</f>
        <v>Diamond Block</v>
      </c>
      <c r="N29" s="81">
        <v>1</v>
      </c>
      <c r="O29" s="81" t="str">
        <f>Objects!$AW$26</f>
        <v>Stick</v>
      </c>
      <c r="P29" s="81">
        <v>1</v>
      </c>
      <c r="Q29" s="81" t="str">
        <f>Objects!$AX$59</f>
        <v>Diamond Block</v>
      </c>
      <c r="R29" s="91">
        <v>1</v>
      </c>
      <c r="S29" s="84"/>
      <c r="T29" s="81"/>
      <c r="U29" s="81" t="str">
        <f>Objects!$W$67</f>
        <v>Sack (PolyIsoPrene Pellets)</v>
      </c>
      <c r="V29" s="81">
        <v>1</v>
      </c>
      <c r="W29" s="81"/>
      <c r="X29" s="91"/>
      <c r="Y29" s="85"/>
      <c r="AA29" s="81"/>
      <c r="AB29" s="81"/>
      <c r="AC29" s="81"/>
    </row>
    <row r="30" spans="1:30" ht="15" customHeight="1" x14ac:dyDescent="0.25">
      <c r="A30" s="33" t="str">
        <f>[3]Enums!$A$2</f>
        <v>1.0.0</v>
      </c>
      <c r="B30" s="81" t="b">
        <v>1</v>
      </c>
      <c r="C30" s="81" t="b">
        <v>0</v>
      </c>
      <c r="D30" s="81">
        <v>2</v>
      </c>
      <c r="E30" s="84" t="str">
        <f>Objects!$AR$4</f>
        <v>Extruder</v>
      </c>
      <c r="F30" s="91">
        <v>1</v>
      </c>
      <c r="G30" s="84" t="str">
        <f>Objects!$AX$156</f>
        <v>Hopper</v>
      </c>
      <c r="H30" s="81">
        <v>1</v>
      </c>
      <c r="I30" s="81" t="str">
        <f>Objects!$AA$67</f>
        <v>Slab (Natural Rubber)</v>
      </c>
      <c r="J30" s="81">
        <v>1</v>
      </c>
      <c r="K30" s="81" t="str">
        <f>Objects!$AA$67</f>
        <v>Slab (Natural Rubber)</v>
      </c>
      <c r="L30" s="91">
        <v>1</v>
      </c>
      <c r="M30" s="81" t="str">
        <f>Objects!$AU$2</f>
        <v>Metal Screw</v>
      </c>
      <c r="N30" s="81">
        <v>1</v>
      </c>
      <c r="O30" s="81" t="str">
        <f>Objects!$AX$154</f>
        <v>Redstone Block</v>
      </c>
      <c r="P30" s="81">
        <v>1</v>
      </c>
      <c r="Q30" s="84" t="str">
        <f>Objects!$AU$2</f>
        <v>Metal Screw</v>
      </c>
      <c r="R30" s="91">
        <v>1</v>
      </c>
      <c r="S30" s="84" t="str">
        <f>Objects!$AX$44</f>
        <v>Iron Block</v>
      </c>
      <c r="T30" s="81">
        <v>1</v>
      </c>
      <c r="U30" s="81" t="str">
        <f>Objects!$AX$63</f>
        <v>Furnace</v>
      </c>
      <c r="V30" s="81">
        <v>1</v>
      </c>
      <c r="W30" s="81" t="str">
        <f>Objects!$AX$44</f>
        <v>Iron Block</v>
      </c>
      <c r="X30" s="91">
        <v>1</v>
      </c>
      <c r="Y30" s="85"/>
      <c r="AA30" s="81"/>
      <c r="AB30" s="81"/>
      <c r="AC30" s="81"/>
    </row>
    <row r="31" spans="1:30" ht="15" customHeight="1" x14ac:dyDescent="0.25">
      <c r="A31" s="33" t="str">
        <f>[3]Enums!$A$2</f>
        <v>1.0.0</v>
      </c>
      <c r="B31" s="81" t="b">
        <v>1</v>
      </c>
      <c r="C31" s="81" t="b">
        <v>0</v>
      </c>
      <c r="D31" s="81">
        <v>2</v>
      </c>
      <c r="E31" s="84" t="str">
        <f>Objects!$AR$4</f>
        <v>Extruder</v>
      </c>
      <c r="F31" s="91">
        <v>1</v>
      </c>
      <c r="G31" s="84" t="str">
        <f>Objects!$AX$156</f>
        <v>Hopper</v>
      </c>
      <c r="H31" s="81">
        <v>1</v>
      </c>
      <c r="I31" s="81" t="str">
        <f>Objects!$AA$67</f>
        <v>Slab (Natural Rubber)</v>
      </c>
      <c r="J31" s="81">
        <v>1</v>
      </c>
      <c r="K31" s="81" t="str">
        <f>Objects!$AA$67</f>
        <v>Slab (Natural Rubber)</v>
      </c>
      <c r="L31" s="91">
        <v>1</v>
      </c>
      <c r="M31" s="84" t="str">
        <f>Objects!$AU$2</f>
        <v>Metal Screw</v>
      </c>
      <c r="N31" s="81">
        <v>1</v>
      </c>
      <c r="O31" s="81" t="str">
        <f>Objects!$AX$154</f>
        <v>Redstone Block</v>
      </c>
      <c r="P31" s="81">
        <v>1</v>
      </c>
      <c r="Q31" s="81" t="str">
        <f>Objects!$AU$2</f>
        <v>Metal Screw</v>
      </c>
      <c r="R31" s="91">
        <v>1</v>
      </c>
      <c r="S31" s="84" t="str">
        <f>Objects!$F$12</f>
        <v>Block of Tungsten</v>
      </c>
      <c r="T31" s="81">
        <v>1</v>
      </c>
      <c r="U31" s="81" t="str">
        <f>Objects!$AX$63</f>
        <v>Furnace</v>
      </c>
      <c r="V31" s="81">
        <v>1</v>
      </c>
      <c r="W31" s="81" t="str">
        <f>Objects!$F$12</f>
        <v>Block of Tungsten</v>
      </c>
      <c r="X31" s="91">
        <v>1</v>
      </c>
      <c r="AA31" s="81"/>
      <c r="AB31" s="81"/>
      <c r="AC31" s="81"/>
    </row>
    <row r="32" spans="1:30" ht="15" customHeight="1" x14ac:dyDescent="0.25">
      <c r="A32" s="33" t="str">
        <f>[3]Enums!$A$2</f>
        <v>1.0.0</v>
      </c>
      <c r="B32" s="81" t="b">
        <v>1</v>
      </c>
      <c r="C32" s="81" t="b">
        <v>0</v>
      </c>
      <c r="D32" s="81">
        <v>2</v>
      </c>
      <c r="E32" s="84" t="str">
        <f>Objects!$AR$4</f>
        <v>Extruder</v>
      </c>
      <c r="F32" s="91">
        <v>1</v>
      </c>
      <c r="G32" s="81" t="str">
        <f>Objects!$AX$156</f>
        <v>Hopper</v>
      </c>
      <c r="H32" s="81">
        <v>1</v>
      </c>
      <c r="I32" s="81" t="str">
        <f>Objects!$AA$67</f>
        <v>Slab (Natural Rubber)</v>
      </c>
      <c r="J32" s="81">
        <v>1</v>
      </c>
      <c r="K32" s="81" t="str">
        <f>Objects!$AA$67</f>
        <v>Slab (Natural Rubber)</v>
      </c>
      <c r="L32" s="81">
        <v>1</v>
      </c>
      <c r="M32" s="81" t="str">
        <f>Objects!$AU$2</f>
        <v>Metal Screw</v>
      </c>
      <c r="N32" s="81">
        <v>1</v>
      </c>
      <c r="O32" s="84" t="str">
        <f>Objects!$AX$154</f>
        <v>Redstone Block</v>
      </c>
      <c r="P32" s="81">
        <v>1</v>
      </c>
      <c r="Q32" s="81" t="str">
        <f>Objects!$AU$2</f>
        <v>Metal Screw</v>
      </c>
      <c r="R32" s="81">
        <v>1</v>
      </c>
      <c r="S32" s="81" t="str">
        <f>Objects!$F$6</f>
        <v>Block of Nickel</v>
      </c>
      <c r="T32" s="81">
        <v>1</v>
      </c>
      <c r="U32" s="81" t="str">
        <f>Objects!$AX$63</f>
        <v>Furnace</v>
      </c>
      <c r="V32" s="81">
        <v>1</v>
      </c>
      <c r="W32" s="81" t="str">
        <f>Objects!$F$6</f>
        <v>Block of Nickel</v>
      </c>
      <c r="X32" s="91">
        <v>1</v>
      </c>
      <c r="AA32" s="81"/>
      <c r="AB32" s="81"/>
      <c r="AC32" s="81"/>
    </row>
    <row r="33" spans="1:29" ht="15" customHeight="1" x14ac:dyDescent="0.25">
      <c r="A33" s="33" t="str">
        <f>[3]Enums!$A$2</f>
        <v>1.0.0</v>
      </c>
      <c r="B33" s="81" t="b">
        <v>1</v>
      </c>
      <c r="C33" s="81" t="b">
        <v>0</v>
      </c>
      <c r="D33" s="81">
        <v>2</v>
      </c>
      <c r="E33" s="84" t="str">
        <f>Objects!$AR$4</f>
        <v>Extruder</v>
      </c>
      <c r="F33" s="91">
        <v>1</v>
      </c>
      <c r="G33" s="81" t="str">
        <f>Objects!$AX$156</f>
        <v>Hopper</v>
      </c>
      <c r="H33" s="81">
        <v>1</v>
      </c>
      <c r="I33" s="84" t="str">
        <f>Objects!$AA$67</f>
        <v>Slab (Natural Rubber)</v>
      </c>
      <c r="J33" s="81">
        <v>1</v>
      </c>
      <c r="K33" s="81" t="str">
        <f>Objects!$AA$67</f>
        <v>Slab (Natural Rubber)</v>
      </c>
      <c r="L33" s="81">
        <v>1</v>
      </c>
      <c r="M33" s="81" t="str">
        <f>Objects!$AU$2</f>
        <v>Metal Screw</v>
      </c>
      <c r="N33" s="81">
        <v>1</v>
      </c>
      <c r="O33" s="84" t="str">
        <f>Objects!$AX$154</f>
        <v>Redstone Block</v>
      </c>
      <c r="P33" s="81">
        <v>1</v>
      </c>
      <c r="Q33" s="81" t="str">
        <f>Objects!$AU$2</f>
        <v>Metal Screw</v>
      </c>
      <c r="R33" s="81">
        <v>1</v>
      </c>
      <c r="S33" s="81" t="str">
        <f>Objects!$F$20</f>
        <v>Block of Bronze</v>
      </c>
      <c r="T33" s="81">
        <v>1</v>
      </c>
      <c r="U33" s="81" t="str">
        <f>Objects!$AX$63</f>
        <v>Furnace</v>
      </c>
      <c r="V33" s="81">
        <v>1</v>
      </c>
      <c r="W33" s="81" t="str">
        <f>Objects!$F$20</f>
        <v>Block of Bronze</v>
      </c>
      <c r="X33" s="91">
        <v>1</v>
      </c>
      <c r="AA33" s="81"/>
      <c r="AB33" s="81"/>
      <c r="AC33" s="81"/>
    </row>
    <row r="34" spans="1:29" ht="15" customHeight="1" x14ac:dyDescent="0.25">
      <c r="A34" s="33" t="str">
        <f>[3]Enums!$A$2</f>
        <v>1.0.0</v>
      </c>
      <c r="B34" s="81" t="b">
        <v>1</v>
      </c>
      <c r="C34" s="81" t="b">
        <v>0</v>
      </c>
      <c r="D34" s="81">
        <v>2</v>
      </c>
      <c r="E34" s="84" t="str">
        <f>Objects!$AR$4</f>
        <v>Extruder</v>
      </c>
      <c r="F34" s="91">
        <v>1</v>
      </c>
      <c r="G34" s="81" t="str">
        <f>Objects!$AX$156</f>
        <v>Hopper</v>
      </c>
      <c r="H34" s="81">
        <v>1</v>
      </c>
      <c r="I34" s="84" t="str">
        <f>Objects!$AA$67</f>
        <v>Slab (Natural Rubber)</v>
      </c>
      <c r="J34" s="81">
        <v>1</v>
      </c>
      <c r="K34" s="81" t="str">
        <f>Objects!$AA$67</f>
        <v>Slab (Natural Rubber)</v>
      </c>
      <c r="L34" s="81">
        <v>1</v>
      </c>
      <c r="M34" s="81" t="str">
        <f>Objects!$AU$2</f>
        <v>Metal Screw</v>
      </c>
      <c r="N34" s="81">
        <v>1</v>
      </c>
      <c r="O34" s="84" t="str">
        <f>Objects!$AX$154</f>
        <v>Redstone Block</v>
      </c>
      <c r="P34" s="81">
        <v>1</v>
      </c>
      <c r="Q34" s="81" t="str">
        <f>Objects!$AU$2</f>
        <v>Metal Screw</v>
      </c>
      <c r="R34" s="81">
        <v>1</v>
      </c>
      <c r="S34" s="81" t="str">
        <f>Objects!$F$19</f>
        <v>Block of Brass</v>
      </c>
      <c r="T34" s="81">
        <v>1</v>
      </c>
      <c r="U34" s="81" t="str">
        <f>Objects!$AX$63</f>
        <v>Furnace</v>
      </c>
      <c r="V34" s="81">
        <v>1</v>
      </c>
      <c r="W34" s="81" t="str">
        <f>Objects!$F$19</f>
        <v>Block of Brass</v>
      </c>
      <c r="X34" s="91">
        <v>1</v>
      </c>
      <c r="AA34" s="81"/>
      <c r="AB34" s="81"/>
      <c r="AC34" s="81"/>
    </row>
    <row r="35" spans="1:29" ht="15" customHeight="1" x14ac:dyDescent="0.25">
      <c r="A35" s="33" t="str">
        <f>[3]Enums!$A$2</f>
        <v>1.0.0</v>
      </c>
      <c r="B35" s="81" t="b">
        <v>1</v>
      </c>
      <c r="C35" s="81" t="b">
        <v>0</v>
      </c>
      <c r="D35" s="81">
        <v>2</v>
      </c>
      <c r="E35" s="84" t="str">
        <f>Objects!$AU$30</f>
        <v>Gas Mantle</v>
      </c>
      <c r="F35" s="91">
        <v>1</v>
      </c>
      <c r="G35" s="81"/>
      <c r="H35" s="81"/>
      <c r="I35" s="84" t="str">
        <f>Objects!$AX$37</f>
        <v>Wool</v>
      </c>
      <c r="J35" s="81">
        <v>1</v>
      </c>
      <c r="K35" s="81"/>
      <c r="L35" s="81"/>
      <c r="M35" s="81" t="str">
        <f>Objects!$AX$37</f>
        <v>Wool</v>
      </c>
      <c r="N35" s="81">
        <v>1</v>
      </c>
      <c r="O35" s="84" t="str">
        <f>Objects!$D$2</f>
        <v>Magnesium Ingot</v>
      </c>
      <c r="P35" s="81">
        <v>1</v>
      </c>
      <c r="Q35" s="81" t="str">
        <f>Objects!$AX$37</f>
        <v>Wool</v>
      </c>
      <c r="R35" s="81">
        <v>1</v>
      </c>
      <c r="S35" s="81"/>
      <c r="T35" s="81"/>
      <c r="U35" s="81" t="str">
        <f>Objects!$AX$37</f>
        <v>Wool</v>
      </c>
      <c r="V35" s="81">
        <v>1</v>
      </c>
      <c r="W35" s="81"/>
      <c r="X35" s="91"/>
      <c r="AA35" s="81"/>
      <c r="AB35" s="81"/>
      <c r="AC35" s="81"/>
    </row>
    <row r="36" spans="1:29" ht="15" customHeight="1" x14ac:dyDescent="0.25">
      <c r="A36" s="33" t="str">
        <f>[3]Enums!$A$2</f>
        <v>1.0.0</v>
      </c>
      <c r="B36" s="81" t="b">
        <v>1</v>
      </c>
      <c r="C36" s="81" t="b">
        <v>0</v>
      </c>
      <c r="D36" s="81">
        <v>2</v>
      </c>
      <c r="E36" s="84" t="str">
        <f>Objects!$AT$5</f>
        <v>Golden Pogo Stick</v>
      </c>
      <c r="F36" s="90">
        <v>1</v>
      </c>
      <c r="G36" s="81" t="str">
        <f>Objects!$AW$26</f>
        <v>Stick</v>
      </c>
      <c r="H36" s="81">
        <v>1</v>
      </c>
      <c r="I36" s="81" t="str">
        <f>Objects!$AW$26</f>
        <v>Stick</v>
      </c>
      <c r="J36" s="81">
        <v>1</v>
      </c>
      <c r="K36" s="81" t="str">
        <f>Objects!$AW$26</f>
        <v>Stick</v>
      </c>
      <c r="L36" s="81">
        <v>1</v>
      </c>
      <c r="M36" s="81" t="str">
        <f>Objects!$AX$43</f>
        <v>Gold Block</v>
      </c>
      <c r="N36" s="81">
        <v>1</v>
      </c>
      <c r="O36" s="81" t="str">
        <f>Objects!$AW$26</f>
        <v>Stick</v>
      </c>
      <c r="P36" s="81">
        <v>1</v>
      </c>
      <c r="Q36" s="81" t="str">
        <f>Objects!$AX$43</f>
        <v>Gold Block</v>
      </c>
      <c r="R36" s="81">
        <v>1</v>
      </c>
      <c r="S36" s="81"/>
      <c r="T36" s="81"/>
      <c r="U36" s="81" t="str">
        <f>Objects!$W$67</f>
        <v>Sack (PolyIsoPrene Pellets)</v>
      </c>
      <c r="V36" s="81">
        <v>1</v>
      </c>
      <c r="W36" s="81"/>
      <c r="X36" s="91"/>
      <c r="AA36" s="81"/>
      <c r="AB36" s="81"/>
      <c r="AC36" s="81"/>
    </row>
    <row r="37" spans="1:29" ht="15" customHeight="1" x14ac:dyDescent="0.25">
      <c r="A37" s="33" t="str">
        <f>[3]Enums!$A$2</f>
        <v>1.0.0</v>
      </c>
      <c r="B37" s="81" t="b">
        <v>1</v>
      </c>
      <c r="C37" s="81" t="b">
        <v>0</v>
      </c>
      <c r="D37" s="81">
        <v>2</v>
      </c>
      <c r="E37" s="84" t="str">
        <f>Objects!$AU$31</f>
        <v>Heat Exchanger</v>
      </c>
      <c r="F37" s="91">
        <v>1</v>
      </c>
      <c r="G37" s="81" t="str">
        <f>Objects!$AU$20</f>
        <v>Copper Piping</v>
      </c>
      <c r="H37" s="81">
        <v>1</v>
      </c>
      <c r="I37" s="81" t="str">
        <f>Objects!$AU$32</f>
        <v>Heat Fins</v>
      </c>
      <c r="J37" s="81">
        <v>1</v>
      </c>
      <c r="K37" s="81" t="str">
        <f>Objects!$AU$20</f>
        <v>Copper Piping</v>
      </c>
      <c r="L37" s="81">
        <v>1</v>
      </c>
      <c r="M37" s="81" t="str">
        <f>Objects!$AU$32</f>
        <v>Heat Fins</v>
      </c>
      <c r="N37" s="81">
        <v>1</v>
      </c>
      <c r="O37" s="81" t="str">
        <f>Objects!$AX$154</f>
        <v>Redstone Block</v>
      </c>
      <c r="P37" s="81">
        <v>1</v>
      </c>
      <c r="Q37" s="81" t="str">
        <f>Objects!$AU$32</f>
        <v>Heat Fins</v>
      </c>
      <c r="R37" s="81">
        <v>1</v>
      </c>
      <c r="S37" s="81" t="str">
        <f>Objects!$AU$20</f>
        <v>Copper Piping</v>
      </c>
      <c r="T37" s="81">
        <v>1</v>
      </c>
      <c r="U37" s="81" t="str">
        <f>Objects!$AU$32</f>
        <v>Heat Fins</v>
      </c>
      <c r="V37" s="81">
        <v>1</v>
      </c>
      <c r="W37" s="81" t="str">
        <f>Objects!$AU$20</f>
        <v>Copper Piping</v>
      </c>
      <c r="X37" s="91">
        <v>1</v>
      </c>
      <c r="AA37" s="81"/>
      <c r="AB37" s="81"/>
      <c r="AC37" s="81"/>
    </row>
    <row r="38" spans="1:29" ht="15" customHeight="1" x14ac:dyDescent="0.25">
      <c r="A38" s="33" t="str">
        <f>[3]Enums!$A$2</f>
        <v>1.0.0</v>
      </c>
      <c r="B38" s="81" t="b">
        <v>1</v>
      </c>
      <c r="C38" s="81" t="b">
        <v>0</v>
      </c>
      <c r="D38" s="81">
        <v>2</v>
      </c>
      <c r="E38" s="84" t="str">
        <f>Objects!$AU32</f>
        <v>Heat Fins</v>
      </c>
      <c r="F38" s="91">
        <v>1</v>
      </c>
      <c r="G38" s="81" t="str">
        <f>Objects!$AU$20</f>
        <v>Copper Piping</v>
      </c>
      <c r="H38" s="81">
        <v>1</v>
      </c>
      <c r="I38" s="81"/>
      <c r="J38" s="81"/>
      <c r="K38" s="81" t="str">
        <f>Objects!$AU$20</f>
        <v>Copper Piping</v>
      </c>
      <c r="L38" s="81">
        <v>1</v>
      </c>
      <c r="M38" s="81" t="str">
        <f>Objects!$AU$20</f>
        <v>Copper Piping</v>
      </c>
      <c r="N38" s="81">
        <v>1</v>
      </c>
      <c r="O38" s="81"/>
      <c r="P38" s="81"/>
      <c r="Q38" s="81" t="str">
        <f>Objects!$AU$20</f>
        <v>Copper Piping</v>
      </c>
      <c r="R38" s="81">
        <v>1</v>
      </c>
      <c r="S38" s="81" t="str">
        <f>Objects!$AU$20</f>
        <v>Copper Piping</v>
      </c>
      <c r="T38" s="81">
        <v>1</v>
      </c>
      <c r="U38" s="81" t="str">
        <f>Objects!$AU$20</f>
        <v>Copper Piping</v>
      </c>
      <c r="V38" s="81">
        <v>1</v>
      </c>
      <c r="W38" s="81" t="str">
        <f>Objects!$AU$20</f>
        <v>Copper Piping</v>
      </c>
      <c r="X38" s="91">
        <v>1</v>
      </c>
      <c r="AA38" s="81"/>
      <c r="AB38" s="81"/>
      <c r="AC38" s="81"/>
    </row>
    <row r="39" spans="1:29" ht="15" customHeight="1" x14ac:dyDescent="0.25">
      <c r="A39" s="33" t="str">
        <f>[3]Enums!$A$2</f>
        <v>1.0.0</v>
      </c>
      <c r="B39" s="81" t="b">
        <v>1</v>
      </c>
      <c r="C39" s="81" t="b">
        <v>0</v>
      </c>
      <c r="D39" s="81">
        <v>2</v>
      </c>
      <c r="E39" s="84" t="str">
        <f>Objects!$AR$5</f>
        <v>Injection Molder</v>
      </c>
      <c r="F39" s="91">
        <v>1</v>
      </c>
      <c r="G39" s="81" t="str">
        <f>Objects!$AA$67</f>
        <v>Slab (Natural Rubber)</v>
      </c>
      <c r="H39" s="81">
        <v>1</v>
      </c>
      <c r="I39" s="81" t="str">
        <f>Objects!$AX$156</f>
        <v>Hopper</v>
      </c>
      <c r="J39" s="81">
        <v>1</v>
      </c>
      <c r="K39" s="81" t="str">
        <f>Objects!$AU$2</f>
        <v>Metal Screw</v>
      </c>
      <c r="L39" s="81">
        <v>1</v>
      </c>
      <c r="M39" s="81" t="str">
        <f>Objects!$AX$35</f>
        <v>Piston</v>
      </c>
      <c r="N39" s="81">
        <v>1</v>
      </c>
      <c r="O39" s="84" t="str">
        <f>Objects!$AX$154</f>
        <v>Redstone Block</v>
      </c>
      <c r="P39" s="81">
        <v>1</v>
      </c>
      <c r="Q39" s="81" t="str">
        <f>Objects!$AX$35</f>
        <v>Piston</v>
      </c>
      <c r="R39" s="81">
        <v>1</v>
      </c>
      <c r="S39" s="81" t="str">
        <f>Objects!$AX$44</f>
        <v>Iron Block</v>
      </c>
      <c r="T39" s="81">
        <v>1</v>
      </c>
      <c r="U39" s="81" t="str">
        <f>Objects!$AX$63</f>
        <v>Furnace</v>
      </c>
      <c r="V39" s="81">
        <v>1</v>
      </c>
      <c r="W39" s="81" t="str">
        <f>Objects!$AX$44</f>
        <v>Iron Block</v>
      </c>
      <c r="X39" s="91">
        <v>1</v>
      </c>
      <c r="Y39" s="81"/>
      <c r="AA39" s="81"/>
      <c r="AB39" s="81"/>
      <c r="AC39" s="81"/>
    </row>
    <row r="40" spans="1:29" ht="15" customHeight="1" x14ac:dyDescent="0.25">
      <c r="A40" s="33" t="str">
        <f>[3]Enums!$A$2</f>
        <v>1.0.0</v>
      </c>
      <c r="B40" s="81" t="b">
        <v>1</v>
      </c>
      <c r="C40" s="81" t="b">
        <v>0</v>
      </c>
      <c r="D40" s="81">
        <v>2</v>
      </c>
      <c r="E40" s="84" t="str">
        <f>Objects!$AR$5</f>
        <v>Injection Molder</v>
      </c>
      <c r="F40" s="91">
        <v>1</v>
      </c>
      <c r="G40" s="81" t="str">
        <f>Objects!$AA$67</f>
        <v>Slab (Natural Rubber)</v>
      </c>
      <c r="H40" s="81">
        <v>1</v>
      </c>
      <c r="I40" s="81" t="str">
        <f>Objects!$AX$156</f>
        <v>Hopper</v>
      </c>
      <c r="J40" s="81">
        <v>1</v>
      </c>
      <c r="K40" s="81" t="str">
        <f>Objects!$AU$2</f>
        <v>Metal Screw</v>
      </c>
      <c r="L40" s="81">
        <v>1</v>
      </c>
      <c r="M40" s="81" t="str">
        <f>Objects!$AX$35</f>
        <v>Piston</v>
      </c>
      <c r="N40" s="81">
        <v>1</v>
      </c>
      <c r="O40" s="81" t="str">
        <f>Objects!$AX$154</f>
        <v>Redstone Block</v>
      </c>
      <c r="P40" s="81">
        <v>1</v>
      </c>
      <c r="Q40" s="81" t="str">
        <f>Objects!$AX$35</f>
        <v>Piston</v>
      </c>
      <c r="R40" s="81">
        <v>1</v>
      </c>
      <c r="S40" s="81" t="str">
        <f>Objects!$F$12</f>
        <v>Block of Tungsten</v>
      </c>
      <c r="T40" s="81">
        <v>1</v>
      </c>
      <c r="U40" s="81" t="str">
        <f>Objects!$AX$63</f>
        <v>Furnace</v>
      </c>
      <c r="V40" s="81">
        <v>1</v>
      </c>
      <c r="W40" s="81" t="str">
        <f>Objects!$F$12</f>
        <v>Block of Tungsten</v>
      </c>
      <c r="X40" s="91">
        <v>1</v>
      </c>
      <c r="Y40" s="81"/>
      <c r="AA40" s="81"/>
      <c r="AB40" s="81"/>
      <c r="AC40" s="81"/>
    </row>
    <row r="41" spans="1:29" ht="15" customHeight="1" x14ac:dyDescent="0.25">
      <c r="A41" s="33" t="str">
        <f>[3]Enums!$A$2</f>
        <v>1.0.0</v>
      </c>
      <c r="B41" s="81" t="b">
        <v>1</v>
      </c>
      <c r="C41" s="81" t="b">
        <v>0</v>
      </c>
      <c r="D41" s="81">
        <v>2</v>
      </c>
      <c r="E41" s="84" t="str">
        <f>Objects!$AR$5</f>
        <v>Injection Molder</v>
      </c>
      <c r="F41" s="91">
        <v>1</v>
      </c>
      <c r="G41" s="81" t="str">
        <f>Objects!$AA$67</f>
        <v>Slab (Natural Rubber)</v>
      </c>
      <c r="H41" s="81">
        <v>1</v>
      </c>
      <c r="I41" s="81" t="str">
        <f>Objects!$AX$156</f>
        <v>Hopper</v>
      </c>
      <c r="J41" s="81">
        <v>1</v>
      </c>
      <c r="K41" s="81" t="str">
        <f>Objects!$AU$2</f>
        <v>Metal Screw</v>
      </c>
      <c r="L41" s="81">
        <v>1</v>
      </c>
      <c r="M41" s="81" t="str">
        <f>Objects!$AX$35</f>
        <v>Piston</v>
      </c>
      <c r="N41" s="81">
        <v>1</v>
      </c>
      <c r="O41" s="81" t="str">
        <f>Objects!$AX$154</f>
        <v>Redstone Block</v>
      </c>
      <c r="P41" s="81">
        <v>1</v>
      </c>
      <c r="Q41" s="81" t="str">
        <f>Objects!$AX$35</f>
        <v>Piston</v>
      </c>
      <c r="R41" s="81">
        <v>1</v>
      </c>
      <c r="S41" s="81" t="str">
        <f>Objects!$F$6</f>
        <v>Block of Nickel</v>
      </c>
      <c r="T41" s="81">
        <v>1</v>
      </c>
      <c r="U41" s="81" t="str">
        <f>Objects!$AX$63</f>
        <v>Furnace</v>
      </c>
      <c r="V41" s="81">
        <v>1</v>
      </c>
      <c r="W41" s="81" t="str">
        <f>Objects!$F$6</f>
        <v>Block of Nickel</v>
      </c>
      <c r="X41" s="81">
        <v>1</v>
      </c>
      <c r="Y41" s="81"/>
      <c r="AA41" s="81"/>
      <c r="AB41" s="81"/>
      <c r="AC41" s="81"/>
    </row>
    <row r="42" spans="1:29" ht="15" customHeight="1" x14ac:dyDescent="0.25">
      <c r="A42" s="33" t="str">
        <f>[3]Enums!$A$2</f>
        <v>1.0.0</v>
      </c>
      <c r="B42" s="81" t="b">
        <v>1</v>
      </c>
      <c r="C42" s="81" t="b">
        <v>0</v>
      </c>
      <c r="D42" s="81">
        <v>2</v>
      </c>
      <c r="E42" s="84" t="str">
        <f>Objects!$AR$5</f>
        <v>Injection Molder</v>
      </c>
      <c r="F42" s="91">
        <v>1</v>
      </c>
      <c r="G42" s="81" t="str">
        <f>Objects!$AA$67</f>
        <v>Slab (Natural Rubber)</v>
      </c>
      <c r="H42" s="81">
        <v>1</v>
      </c>
      <c r="I42" s="81" t="str">
        <f>Objects!$AX$156</f>
        <v>Hopper</v>
      </c>
      <c r="J42" s="81">
        <v>1</v>
      </c>
      <c r="K42" s="81" t="str">
        <f>Objects!$AU$2</f>
        <v>Metal Screw</v>
      </c>
      <c r="L42" s="81">
        <v>1</v>
      </c>
      <c r="M42" s="81" t="str">
        <f>Objects!$AX$35</f>
        <v>Piston</v>
      </c>
      <c r="N42" s="81">
        <v>1</v>
      </c>
      <c r="O42" s="81" t="str">
        <f>Objects!$AX$154</f>
        <v>Redstone Block</v>
      </c>
      <c r="P42" s="81">
        <v>1</v>
      </c>
      <c r="Q42" s="81" t="str">
        <f>Objects!$AX$35</f>
        <v>Piston</v>
      </c>
      <c r="R42" s="81">
        <v>1</v>
      </c>
      <c r="S42" s="81" t="str">
        <f>Objects!$F$20</f>
        <v>Block of Bronze</v>
      </c>
      <c r="T42" s="81">
        <v>1</v>
      </c>
      <c r="U42" s="81" t="str">
        <f>Objects!$AX$63</f>
        <v>Furnace</v>
      </c>
      <c r="V42" s="81">
        <v>1</v>
      </c>
      <c r="W42" s="81" t="str">
        <f>Objects!$F$20</f>
        <v>Block of Bronze</v>
      </c>
      <c r="X42" s="91">
        <v>1</v>
      </c>
      <c r="Y42" s="81"/>
      <c r="AA42" s="81"/>
      <c r="AB42" s="81"/>
      <c r="AC42" s="81"/>
    </row>
    <row r="43" spans="1:29" ht="15" customHeight="1" x14ac:dyDescent="0.25">
      <c r="A43" s="33" t="str">
        <f>[3]Enums!$A$2</f>
        <v>1.0.0</v>
      </c>
      <c r="B43" s="81" t="b">
        <v>1</v>
      </c>
      <c r="C43" s="81" t="b">
        <v>0</v>
      </c>
      <c r="D43" s="81">
        <v>2</v>
      </c>
      <c r="E43" s="84" t="str">
        <f>Objects!$AR$5</f>
        <v>Injection Molder</v>
      </c>
      <c r="F43" s="91">
        <v>1</v>
      </c>
      <c r="G43" s="81" t="str">
        <f>Objects!$AA$67</f>
        <v>Slab (Natural Rubber)</v>
      </c>
      <c r="H43" s="81">
        <v>1</v>
      </c>
      <c r="I43" s="84" t="str">
        <f>Objects!$AX$156</f>
        <v>Hopper</v>
      </c>
      <c r="J43" s="81">
        <v>1</v>
      </c>
      <c r="K43" s="81" t="str">
        <f>Objects!$AU$2</f>
        <v>Metal Screw</v>
      </c>
      <c r="L43" s="81">
        <v>1</v>
      </c>
      <c r="M43" s="81" t="str">
        <f>Objects!$AX$35</f>
        <v>Piston</v>
      </c>
      <c r="N43" s="81">
        <v>1</v>
      </c>
      <c r="O43" s="81" t="str">
        <f>Objects!$AX$154</f>
        <v>Redstone Block</v>
      </c>
      <c r="P43" s="81">
        <v>1</v>
      </c>
      <c r="Q43" s="81" t="str">
        <f>Objects!$AX$35</f>
        <v>Piston</v>
      </c>
      <c r="R43" s="81">
        <v>1</v>
      </c>
      <c r="S43" s="81" t="str">
        <f>Objects!$F$19</f>
        <v>Block of Brass</v>
      </c>
      <c r="T43" s="81">
        <v>1</v>
      </c>
      <c r="U43" s="81" t="str">
        <f>Objects!$AX$63</f>
        <v>Furnace</v>
      </c>
      <c r="V43" s="81">
        <v>1</v>
      </c>
      <c r="W43" s="81" t="str">
        <f>Objects!$F$19</f>
        <v>Block of Brass</v>
      </c>
      <c r="X43" s="91">
        <v>1</v>
      </c>
      <c r="Y43" s="81"/>
      <c r="AA43" s="81"/>
      <c r="AB43" s="81"/>
      <c r="AC43" s="81"/>
    </row>
    <row r="44" spans="1:29" ht="15" customHeight="1" x14ac:dyDescent="0.25">
      <c r="A44" s="121" t="str">
        <f>[3]Enums!$A$2</f>
        <v>1.0.0</v>
      </c>
      <c r="B44" s="81" t="b">
        <v>1</v>
      </c>
      <c r="C44" s="81" t="b">
        <v>1</v>
      </c>
      <c r="D44" s="81">
        <v>2</v>
      </c>
      <c r="E44" s="177" t="str">
        <f>Objects!$G$12</f>
        <v>Iron III Chloride Catalyst</v>
      </c>
      <c r="F44" s="178">
        <v>9</v>
      </c>
      <c r="G44" s="175" t="str">
        <f>Objects!$AW$11</f>
        <v>Iron Ingot</v>
      </c>
      <c r="H44" s="175">
        <v>1</v>
      </c>
      <c r="I44" s="84"/>
      <c r="J44" s="81"/>
      <c r="K44" s="81"/>
      <c r="L44" s="81"/>
      <c r="M44" s="81"/>
      <c r="N44" s="81"/>
      <c r="O44" s="81"/>
      <c r="P44" s="81"/>
      <c r="Q44" s="81"/>
      <c r="R44" s="81"/>
      <c r="S44" s="81"/>
      <c r="T44" s="81"/>
      <c r="U44" s="81"/>
      <c r="V44" s="81"/>
      <c r="W44" s="81"/>
      <c r="X44" s="91"/>
      <c r="AA44" s="81"/>
      <c r="AB44" s="81"/>
      <c r="AC44" s="81"/>
    </row>
    <row r="45" spans="1:29" ht="15" customHeight="1" x14ac:dyDescent="0.25">
      <c r="A45" s="33" t="str">
        <f>[3]Enums!$A$2</f>
        <v>1.0.0</v>
      </c>
      <c r="B45" s="81" t="b">
        <v>1</v>
      </c>
      <c r="C45" s="81" t="b">
        <v>0</v>
      </c>
      <c r="D45" s="81">
        <v>2</v>
      </c>
      <c r="E45" s="84" t="str">
        <f>Objects!$AT$4</f>
        <v>Iron Pogo Stick</v>
      </c>
      <c r="F45" s="90">
        <v>1</v>
      </c>
      <c r="G45" s="81" t="str">
        <f>Objects!$AW$26</f>
        <v>Stick</v>
      </c>
      <c r="H45" s="81">
        <v>1</v>
      </c>
      <c r="I45" s="84" t="str">
        <f>Objects!$AW$26</f>
        <v>Stick</v>
      </c>
      <c r="J45" s="81">
        <v>1</v>
      </c>
      <c r="K45" s="81" t="str">
        <f>Objects!$AW$26</f>
        <v>Stick</v>
      </c>
      <c r="L45" s="81">
        <v>1</v>
      </c>
      <c r="M45" s="81" t="str">
        <f>Objects!$AX$44</f>
        <v>Iron Block</v>
      </c>
      <c r="N45" s="81">
        <v>1</v>
      </c>
      <c r="O45" s="81" t="str">
        <f>Objects!$AW$26</f>
        <v>Stick</v>
      </c>
      <c r="P45" s="81">
        <v>1</v>
      </c>
      <c r="Q45" s="81" t="str">
        <f>Objects!$AX$44</f>
        <v>Iron Block</v>
      </c>
      <c r="R45" s="81">
        <v>1</v>
      </c>
      <c r="S45" s="81"/>
      <c r="T45" s="81"/>
      <c r="U45" s="81" t="str">
        <f>Objects!$W$67</f>
        <v>Sack (PolyIsoPrene Pellets)</v>
      </c>
      <c r="V45" s="81">
        <v>1</v>
      </c>
      <c r="W45" s="81"/>
      <c r="X45" s="91"/>
      <c r="AA45" s="81"/>
      <c r="AB45" s="81"/>
      <c r="AC45" s="81"/>
    </row>
    <row r="46" spans="1:29" ht="15" customHeight="1" x14ac:dyDescent="0.25">
      <c r="A46" s="33" t="str">
        <f>[3]Enums!$A$2</f>
        <v>1.0.0</v>
      </c>
      <c r="B46" s="81" t="b">
        <v>1</v>
      </c>
      <c r="C46" s="81" t="b">
        <v>0</v>
      </c>
      <c r="D46" s="81">
        <v>2</v>
      </c>
      <c r="E46" s="84" t="str">
        <f>Objects!$AR$3</f>
        <v>Machining Mill</v>
      </c>
      <c r="F46" s="90">
        <v>1</v>
      </c>
      <c r="G46" s="81" t="str">
        <f>Objects!$AX$46</f>
        <v>Stone Slab</v>
      </c>
      <c r="H46" s="81">
        <v>1</v>
      </c>
      <c r="I46" s="81" t="str">
        <f>Objects!$AX$46</f>
        <v>Stone Slab</v>
      </c>
      <c r="J46" s="81">
        <v>1</v>
      </c>
      <c r="K46" s="81" t="str">
        <f>Objects!$AX$46</f>
        <v>Stone Slab</v>
      </c>
      <c r="L46" s="92">
        <v>1</v>
      </c>
      <c r="M46" s="81" t="str">
        <f>Objects!$AU$2</f>
        <v>Metal Screw</v>
      </c>
      <c r="N46" s="92">
        <v>1</v>
      </c>
      <c r="O46" s="84" t="str">
        <f>Objects!$AX$154</f>
        <v>Redstone Block</v>
      </c>
      <c r="P46" s="179">
        <v>1</v>
      </c>
      <c r="Q46" s="81" t="str">
        <f>Objects!$AU$2</f>
        <v>Metal Screw</v>
      </c>
      <c r="R46" s="92">
        <v>1</v>
      </c>
      <c r="S46" s="81" t="str">
        <f>Objects!$AX$44</f>
        <v>Iron Block</v>
      </c>
      <c r="T46" s="81">
        <v>1</v>
      </c>
      <c r="U46" s="81" t="str">
        <f>Objects!$AU$2</f>
        <v>Metal Screw</v>
      </c>
      <c r="V46" s="81">
        <v>1</v>
      </c>
      <c r="W46" s="81" t="str">
        <f>Objects!$AX$44</f>
        <v>Iron Block</v>
      </c>
      <c r="X46" s="91">
        <v>1</v>
      </c>
      <c r="AA46" s="81"/>
      <c r="AB46" s="81"/>
      <c r="AC46" s="81"/>
    </row>
    <row r="47" spans="1:29" ht="15" customHeight="1" x14ac:dyDescent="0.25">
      <c r="A47" s="33" t="str">
        <f>[3]Enums!$A$2</f>
        <v>1.0.0</v>
      </c>
      <c r="B47" s="81" t="b">
        <v>1</v>
      </c>
      <c r="C47" s="81" t="b">
        <v>0</v>
      </c>
      <c r="D47" s="81">
        <v>2</v>
      </c>
      <c r="E47" s="84" t="str">
        <f>Objects!$AR$3</f>
        <v>Machining Mill</v>
      </c>
      <c r="F47" s="90">
        <v>1</v>
      </c>
      <c r="G47" s="81" t="str">
        <f>Objects!$AX$46</f>
        <v>Stone Slab</v>
      </c>
      <c r="H47" s="81">
        <v>1</v>
      </c>
      <c r="I47" s="81" t="str">
        <f>Objects!$AX$46</f>
        <v>Stone Slab</v>
      </c>
      <c r="J47" s="81">
        <v>1</v>
      </c>
      <c r="K47" s="81" t="str">
        <f>Objects!$AX$46</f>
        <v>Stone Slab</v>
      </c>
      <c r="L47" s="92">
        <v>1</v>
      </c>
      <c r="M47" s="81" t="str">
        <f>Objects!$AU$2</f>
        <v>Metal Screw</v>
      </c>
      <c r="N47" s="92">
        <v>1</v>
      </c>
      <c r="O47" s="81" t="str">
        <f>Objects!$AX$154</f>
        <v>Redstone Block</v>
      </c>
      <c r="P47" s="92">
        <v>1</v>
      </c>
      <c r="Q47" s="81" t="str">
        <f>Objects!$AU$2</f>
        <v>Metal Screw</v>
      </c>
      <c r="R47" s="92">
        <v>1</v>
      </c>
      <c r="S47" s="81" t="str">
        <f>Objects!$F$12</f>
        <v>Block of Tungsten</v>
      </c>
      <c r="T47" s="81">
        <v>1</v>
      </c>
      <c r="U47" s="81" t="str">
        <f>Objects!$AU$2</f>
        <v>Metal Screw</v>
      </c>
      <c r="V47" s="81">
        <v>1</v>
      </c>
      <c r="W47" s="81" t="str">
        <f>Objects!$F$12</f>
        <v>Block of Tungsten</v>
      </c>
      <c r="X47" s="91">
        <v>1</v>
      </c>
      <c r="AA47" s="81"/>
      <c r="AB47" s="81"/>
      <c r="AC47" s="81"/>
    </row>
    <row r="48" spans="1:29" ht="15" customHeight="1" x14ac:dyDescent="0.25">
      <c r="A48" s="33" t="str">
        <f>[3]Enums!$A$2</f>
        <v>1.0.0</v>
      </c>
      <c r="B48" s="81" t="b">
        <v>1</v>
      </c>
      <c r="C48" s="81" t="b">
        <v>0</v>
      </c>
      <c r="D48" s="81">
        <v>2</v>
      </c>
      <c r="E48" s="84" t="str">
        <f>Objects!$AR$3</f>
        <v>Machining Mill</v>
      </c>
      <c r="F48" s="90">
        <v>1</v>
      </c>
      <c r="G48" s="81" t="str">
        <f>Objects!$AX$46</f>
        <v>Stone Slab</v>
      </c>
      <c r="H48" s="81">
        <v>1</v>
      </c>
      <c r="I48" s="81" t="str">
        <f>Objects!$AX$46</f>
        <v>Stone Slab</v>
      </c>
      <c r="J48" s="81">
        <v>1</v>
      </c>
      <c r="K48" s="81" t="str">
        <f>Objects!$AX$46</f>
        <v>Stone Slab</v>
      </c>
      <c r="L48" s="92">
        <v>1</v>
      </c>
      <c r="M48" s="81" t="str">
        <f>Objects!$AU$2</f>
        <v>Metal Screw</v>
      </c>
      <c r="N48" s="92">
        <v>1</v>
      </c>
      <c r="O48" s="81" t="str">
        <f>Objects!$AX$154</f>
        <v>Redstone Block</v>
      </c>
      <c r="P48" s="92">
        <v>1</v>
      </c>
      <c r="Q48" s="81" t="str">
        <f>Objects!$AU$2</f>
        <v>Metal Screw</v>
      </c>
      <c r="R48" s="92">
        <v>1</v>
      </c>
      <c r="S48" s="81" t="str">
        <f>Objects!$F$6</f>
        <v>Block of Nickel</v>
      </c>
      <c r="T48" s="81">
        <v>1</v>
      </c>
      <c r="U48" s="81" t="str">
        <f>Objects!$AU$2</f>
        <v>Metal Screw</v>
      </c>
      <c r="V48" s="81">
        <v>1</v>
      </c>
      <c r="W48" s="81" t="str">
        <f>Objects!$F$6</f>
        <v>Block of Nickel</v>
      </c>
      <c r="X48" s="91">
        <v>1</v>
      </c>
      <c r="AA48" s="81"/>
      <c r="AB48" s="81"/>
      <c r="AC48" s="81"/>
    </row>
    <row r="49" spans="1:30" ht="15" customHeight="1" x14ac:dyDescent="0.25">
      <c r="A49" s="33" t="str">
        <f>[3]Enums!$A$2</f>
        <v>1.0.0</v>
      </c>
      <c r="B49" s="81" t="b">
        <v>1</v>
      </c>
      <c r="C49" s="81" t="b">
        <v>0</v>
      </c>
      <c r="D49" s="81">
        <v>2</v>
      </c>
      <c r="E49" s="84" t="str">
        <f>Objects!$AR$3</f>
        <v>Machining Mill</v>
      </c>
      <c r="F49" s="90">
        <v>1</v>
      </c>
      <c r="G49" s="81" t="str">
        <f>Objects!$AX$46</f>
        <v>Stone Slab</v>
      </c>
      <c r="H49" s="81">
        <v>1</v>
      </c>
      <c r="I49" s="81" t="str">
        <f>Objects!$AX$46</f>
        <v>Stone Slab</v>
      </c>
      <c r="J49" s="81">
        <v>1</v>
      </c>
      <c r="K49" s="81" t="str">
        <f>Objects!$AX$46</f>
        <v>Stone Slab</v>
      </c>
      <c r="L49" s="92">
        <v>1</v>
      </c>
      <c r="M49" s="81" t="str">
        <f>Objects!$AU$2</f>
        <v>Metal Screw</v>
      </c>
      <c r="N49" s="92">
        <v>1</v>
      </c>
      <c r="O49" s="81" t="str">
        <f>Objects!$AX$154</f>
        <v>Redstone Block</v>
      </c>
      <c r="P49" s="92">
        <v>1</v>
      </c>
      <c r="Q49" s="81" t="str">
        <f>Objects!$AU$2</f>
        <v>Metal Screw</v>
      </c>
      <c r="R49" s="92">
        <v>1</v>
      </c>
      <c r="S49" s="81" t="str">
        <f>Objects!$F$20</f>
        <v>Block of Bronze</v>
      </c>
      <c r="T49" s="81">
        <v>1</v>
      </c>
      <c r="U49" s="81" t="str">
        <f>Objects!$AU$2</f>
        <v>Metal Screw</v>
      </c>
      <c r="V49" s="81">
        <v>1</v>
      </c>
      <c r="W49" s="81" t="str">
        <f>Objects!$F$20</f>
        <v>Block of Bronze</v>
      </c>
      <c r="X49" s="81">
        <v>1</v>
      </c>
      <c r="AA49" s="81"/>
      <c r="AB49" s="81"/>
      <c r="AC49" s="81"/>
    </row>
    <row r="50" spans="1:30" ht="15" customHeight="1" x14ac:dyDescent="0.25">
      <c r="A50" s="33" t="str">
        <f>[3]Enums!$A$2</f>
        <v>1.0.0</v>
      </c>
      <c r="B50" s="81" t="b">
        <v>1</v>
      </c>
      <c r="C50" s="81" t="b">
        <v>0</v>
      </c>
      <c r="D50" s="81">
        <v>2</v>
      </c>
      <c r="E50" s="84" t="str">
        <f>Objects!$AR$3</f>
        <v>Machining Mill</v>
      </c>
      <c r="F50" s="90">
        <v>1</v>
      </c>
      <c r="G50" s="81" t="str">
        <f>Objects!$AX$46</f>
        <v>Stone Slab</v>
      </c>
      <c r="H50" s="81">
        <v>1</v>
      </c>
      <c r="I50" s="81" t="str">
        <f>Objects!$AX$46</f>
        <v>Stone Slab</v>
      </c>
      <c r="J50" s="81">
        <v>1</v>
      </c>
      <c r="K50" s="81" t="str">
        <f>Objects!$AX$46</f>
        <v>Stone Slab</v>
      </c>
      <c r="L50" s="92">
        <v>1</v>
      </c>
      <c r="M50" s="81" t="str">
        <f>Objects!$AU$2</f>
        <v>Metal Screw</v>
      </c>
      <c r="N50" s="92">
        <v>1</v>
      </c>
      <c r="O50" s="81" t="str">
        <f>Objects!$AX$154</f>
        <v>Redstone Block</v>
      </c>
      <c r="P50" s="92">
        <v>1</v>
      </c>
      <c r="Q50" s="81" t="str">
        <f>Objects!$AU$2</f>
        <v>Metal Screw</v>
      </c>
      <c r="R50" s="92">
        <v>1</v>
      </c>
      <c r="S50" s="81" t="str">
        <f>Objects!$F$19</f>
        <v>Block of Brass</v>
      </c>
      <c r="T50" s="81">
        <v>1</v>
      </c>
      <c r="U50" s="81" t="str">
        <f>Objects!$AU$2</f>
        <v>Metal Screw</v>
      </c>
      <c r="V50" s="81">
        <v>1</v>
      </c>
      <c r="W50" s="81" t="str">
        <f>Objects!$F$19</f>
        <v>Block of Brass</v>
      </c>
      <c r="X50" s="91">
        <v>1</v>
      </c>
      <c r="AA50" s="81"/>
      <c r="AB50" s="81"/>
      <c r="AC50" s="81"/>
    </row>
    <row r="51" spans="1:30" customFormat="1" ht="15" customHeight="1" x14ac:dyDescent="0.25">
      <c r="A51" s="175" t="str">
        <f>[3]Enums!$A$2</f>
        <v>1.0.0</v>
      </c>
      <c r="B51" s="81" t="b">
        <v>1</v>
      </c>
      <c r="C51" s="81" t="b">
        <v>1</v>
      </c>
      <c r="D51" s="81">
        <v>2</v>
      </c>
      <c r="E51" s="175" t="str">
        <f>Objects!$G$6</f>
        <v>Manganese Catalyst</v>
      </c>
      <c r="F51" s="175">
        <v>1</v>
      </c>
      <c r="G51" s="175" t="str">
        <f>Objects!$E$4</f>
        <v>Manganese Nugget</v>
      </c>
      <c r="H51" s="175">
        <v>1</v>
      </c>
      <c r="I51" s="81"/>
      <c r="J51" s="81"/>
      <c r="K51" s="81"/>
      <c r="L51" s="81"/>
      <c r="M51" s="81"/>
      <c r="N51" s="81"/>
      <c r="O51" s="81"/>
      <c r="P51" s="81"/>
      <c r="Q51" s="81"/>
      <c r="R51" s="81"/>
      <c r="S51" s="81"/>
      <c r="T51" s="81"/>
      <c r="U51" s="81"/>
      <c r="V51" s="81"/>
      <c r="W51" s="81"/>
      <c r="X51" s="81"/>
      <c r="Y51" s="82"/>
      <c r="Z51" s="82"/>
      <c r="AA51" s="81"/>
      <c r="AB51" s="81"/>
      <c r="AC51" s="81"/>
      <c r="AD51" s="82"/>
    </row>
    <row r="52" spans="1:30" customFormat="1" ht="15" customHeight="1" x14ac:dyDescent="0.25">
      <c r="A52" s="115" t="str">
        <f>[3]Enums!$A$2</f>
        <v>1.0.0</v>
      </c>
      <c r="B52" s="81" t="b">
        <v>1</v>
      </c>
      <c r="C52" s="81" t="b">
        <v>0</v>
      </c>
      <c r="D52" s="81">
        <v>2</v>
      </c>
      <c r="E52" s="81" t="str">
        <f>Objects!$AU$2</f>
        <v>Metal Screw</v>
      </c>
      <c r="F52" s="92">
        <v>1</v>
      </c>
      <c r="G52" s="81"/>
      <c r="H52" s="81"/>
      <c r="I52" s="81" t="str">
        <f>Objects!$AX$44</f>
        <v>Iron Block</v>
      </c>
      <c r="J52" s="81">
        <v>1</v>
      </c>
      <c r="K52" s="81"/>
      <c r="L52" s="81"/>
      <c r="M52" s="81"/>
      <c r="N52" s="81"/>
      <c r="O52" s="81" t="str">
        <f>Objects!$AW$11</f>
        <v>Iron Ingot</v>
      </c>
      <c r="P52" s="81">
        <v>1</v>
      </c>
      <c r="Q52" s="81"/>
      <c r="R52" s="81"/>
      <c r="S52" s="81"/>
      <c r="T52" s="81"/>
      <c r="U52" s="81" t="str">
        <f>Objects!$AW$11</f>
        <v>Iron Ingot</v>
      </c>
      <c r="V52" s="81">
        <v>1</v>
      </c>
      <c r="W52" s="81"/>
      <c r="X52" s="81"/>
      <c r="Y52" s="82"/>
      <c r="Z52" s="82"/>
      <c r="AA52" s="81"/>
      <c r="AB52" s="81"/>
      <c r="AC52" s="81"/>
      <c r="AD52" s="82"/>
    </row>
    <row r="53" spans="1:30" customFormat="1" ht="15" customHeight="1" x14ac:dyDescent="0.25">
      <c r="A53" s="115" t="str">
        <f>[3]Enums!$A$2</f>
        <v>1.0.0</v>
      </c>
      <c r="B53" s="81" t="b">
        <v>1</v>
      </c>
      <c r="C53" s="81" t="b">
        <v>0</v>
      </c>
      <c r="D53" s="81">
        <v>2</v>
      </c>
      <c r="E53" s="81" t="str">
        <f>Objects!$AU$2</f>
        <v>Metal Screw</v>
      </c>
      <c r="F53" s="92">
        <v>1</v>
      </c>
      <c r="G53" s="81"/>
      <c r="H53" s="81"/>
      <c r="I53" s="81" t="str">
        <f>Objects!$F$12</f>
        <v>Block of Tungsten</v>
      </c>
      <c r="J53" s="81">
        <v>1</v>
      </c>
      <c r="K53" s="81"/>
      <c r="L53" s="81"/>
      <c r="M53" s="81"/>
      <c r="N53" s="81"/>
      <c r="O53" s="81" t="str">
        <f>Objects!$D$12</f>
        <v>Tungsten Ingot</v>
      </c>
      <c r="P53" s="81">
        <v>1</v>
      </c>
      <c r="Q53" s="81"/>
      <c r="R53" s="81"/>
      <c r="S53" s="81"/>
      <c r="T53" s="81"/>
      <c r="U53" s="81" t="str">
        <f>Objects!$D$12</f>
        <v>Tungsten Ingot</v>
      </c>
      <c r="V53" s="81">
        <v>1</v>
      </c>
      <c r="W53" s="81"/>
      <c r="X53" s="81"/>
      <c r="Y53" s="82"/>
      <c r="Z53" s="82"/>
      <c r="AA53" s="81"/>
      <c r="AB53" s="81"/>
      <c r="AC53" s="81"/>
      <c r="AD53" s="82"/>
    </row>
    <row r="54" spans="1:30" customFormat="1" ht="15" customHeight="1" x14ac:dyDescent="0.25">
      <c r="A54" s="115" t="str">
        <f>[3]Enums!$A$2</f>
        <v>1.0.0</v>
      </c>
      <c r="B54" s="81" t="b">
        <v>1</v>
      </c>
      <c r="C54" s="81" t="b">
        <v>0</v>
      </c>
      <c r="D54" s="81">
        <v>2</v>
      </c>
      <c r="E54" s="81" t="str">
        <f>Objects!$AU$2</f>
        <v>Metal Screw</v>
      </c>
      <c r="F54" s="92">
        <v>1</v>
      </c>
      <c r="G54" s="81"/>
      <c r="H54" s="81"/>
      <c r="I54" s="81" t="str">
        <f>Objects!$F$3</f>
        <v>Block of Titanium</v>
      </c>
      <c r="J54" s="81">
        <v>1</v>
      </c>
      <c r="K54" s="81"/>
      <c r="L54" s="81"/>
      <c r="M54" s="81"/>
      <c r="N54" s="81"/>
      <c r="O54" s="81" t="str">
        <f>Objects!$D$3</f>
        <v>Titanium Ingot</v>
      </c>
      <c r="P54" s="81">
        <v>1</v>
      </c>
      <c r="Q54" s="81"/>
      <c r="R54" s="81"/>
      <c r="S54" s="81"/>
      <c r="T54" s="81"/>
      <c r="U54" s="81" t="str">
        <f>Objects!$D$3</f>
        <v>Titanium Ingot</v>
      </c>
      <c r="V54" s="81">
        <v>1</v>
      </c>
      <c r="W54" s="81"/>
      <c r="X54" s="81"/>
      <c r="Y54" s="82"/>
      <c r="Z54" s="82"/>
      <c r="AA54" s="81"/>
      <c r="AB54" s="81"/>
      <c r="AC54" s="81"/>
      <c r="AD54" s="82"/>
    </row>
    <row r="55" spans="1:30" ht="15" customHeight="1" x14ac:dyDescent="0.25">
      <c r="A55" s="33" t="str">
        <f>[3]Enums!$A$2</f>
        <v>1.0.0</v>
      </c>
      <c r="B55" s="81" t="b">
        <v>1</v>
      </c>
      <c r="C55" s="81" t="b">
        <v>0</v>
      </c>
      <c r="D55" s="81">
        <v>2</v>
      </c>
      <c r="E55" s="84" t="str">
        <f>Objects!$AU$2</f>
        <v>Metal Screw</v>
      </c>
      <c r="F55" s="90">
        <v>1</v>
      </c>
      <c r="G55" s="81"/>
      <c r="H55" s="81"/>
      <c r="I55" s="81" t="str">
        <f>Objects!$F$6</f>
        <v>Block of Nickel</v>
      </c>
      <c r="J55" s="81">
        <v>1</v>
      </c>
      <c r="K55" s="81"/>
      <c r="L55" s="92"/>
      <c r="M55" s="81"/>
      <c r="N55" s="92"/>
      <c r="O55" s="81" t="str">
        <f>Objects!$D$6</f>
        <v>Nickel Ingot</v>
      </c>
      <c r="P55" s="81">
        <v>1</v>
      </c>
      <c r="Q55" s="81"/>
      <c r="R55" s="81"/>
      <c r="S55" s="81"/>
      <c r="T55" s="81"/>
      <c r="U55" s="81" t="str">
        <f>Objects!$D$6</f>
        <v>Nickel Ingot</v>
      </c>
      <c r="V55" s="81">
        <v>1</v>
      </c>
      <c r="W55" s="81"/>
      <c r="X55" s="91"/>
      <c r="AA55" s="81"/>
      <c r="AB55" s="81"/>
      <c r="AC55" s="81"/>
    </row>
    <row r="56" spans="1:30" ht="15" customHeight="1" x14ac:dyDescent="0.25">
      <c r="A56" s="33" t="str">
        <f>[3]Enums!$A$2</f>
        <v>1.0.0</v>
      </c>
      <c r="B56" s="81" t="b">
        <v>1</v>
      </c>
      <c r="C56" s="81" t="b">
        <v>0</v>
      </c>
      <c r="D56" s="81">
        <v>2</v>
      </c>
      <c r="E56" s="84" t="str">
        <f>Objects!$AU$2</f>
        <v>Metal Screw</v>
      </c>
      <c r="F56" s="90">
        <v>1</v>
      </c>
      <c r="G56" s="81"/>
      <c r="H56" s="81"/>
      <c r="I56" s="81" t="str">
        <f>Objects!$F$11</f>
        <v>Block of Antimony</v>
      </c>
      <c r="J56" s="81">
        <v>1</v>
      </c>
      <c r="K56" s="81"/>
      <c r="L56" s="92"/>
      <c r="M56" s="81"/>
      <c r="N56" s="92"/>
      <c r="O56" s="81" t="str">
        <f>Objects!$D$11</f>
        <v>Antimony Ingot</v>
      </c>
      <c r="P56" s="81">
        <v>1</v>
      </c>
      <c r="Q56" s="81"/>
      <c r="R56" s="81"/>
      <c r="S56" s="81"/>
      <c r="T56" s="81"/>
      <c r="U56" s="81" t="str">
        <f>Objects!$D$11</f>
        <v>Antimony Ingot</v>
      </c>
      <c r="V56" s="81">
        <v>1</v>
      </c>
      <c r="W56" s="81"/>
      <c r="X56" s="91"/>
      <c r="AA56" s="81"/>
      <c r="AB56" s="81"/>
      <c r="AC56" s="81"/>
    </row>
    <row r="57" spans="1:30" ht="15" customHeight="1" x14ac:dyDescent="0.25">
      <c r="A57" s="176" t="str">
        <f>[3]Enums!$A$12</f>
        <v>1.1.0</v>
      </c>
      <c r="B57" s="81" t="b">
        <v>1</v>
      </c>
      <c r="C57" s="81" t="b">
        <v>0</v>
      </c>
      <c r="D57" s="81">
        <v>2</v>
      </c>
      <c r="E57" s="84" t="str">
        <f>Objects!$D$24</f>
        <v>Nichrome Ingot</v>
      </c>
      <c r="F57" s="91">
        <v>1</v>
      </c>
      <c r="G57" s="84" t="str">
        <f>Objects!$D$6</f>
        <v>Nickel Ingot</v>
      </c>
      <c r="H57" s="81">
        <v>1</v>
      </c>
      <c r="I57" s="81"/>
      <c r="J57" s="81"/>
      <c r="K57" s="81" t="str">
        <f>Objects!$D$6</f>
        <v>Nickel Ingot</v>
      </c>
      <c r="L57" s="91">
        <v>1</v>
      </c>
      <c r="M57" s="84"/>
      <c r="N57" s="81"/>
      <c r="O57" s="82" t="str">
        <f>Objects!$D$22</f>
        <v>Chrome Ingot</v>
      </c>
      <c r="P57" s="82">
        <v>1</v>
      </c>
      <c r="Q57" s="81"/>
      <c r="R57" s="91"/>
      <c r="S57" s="84" t="str">
        <f>Objects!$D$6</f>
        <v>Nickel Ingot</v>
      </c>
      <c r="T57" s="81">
        <v>1</v>
      </c>
      <c r="U57" s="81"/>
      <c r="V57" s="81"/>
      <c r="W57" s="81" t="str">
        <f>Objects!$D$6</f>
        <v>Nickel Ingot</v>
      </c>
      <c r="X57" s="91">
        <v>1</v>
      </c>
      <c r="AA57" s="81"/>
      <c r="AB57" s="81"/>
      <c r="AC57" s="81"/>
    </row>
    <row r="58" spans="1:30" ht="15" customHeight="1" x14ac:dyDescent="0.25">
      <c r="A58" s="33" t="str">
        <f>[3]Enums!$A$12</f>
        <v>1.1.0</v>
      </c>
      <c r="B58" s="81" t="b">
        <v>1</v>
      </c>
      <c r="C58" s="81" t="b">
        <v>0</v>
      </c>
      <c r="D58" s="81">
        <v>2</v>
      </c>
      <c r="E58" s="84" t="str">
        <f>Objects!$D$24</f>
        <v>Nichrome Ingot</v>
      </c>
      <c r="F58" s="91">
        <v>1</v>
      </c>
      <c r="I58" s="81" t="str">
        <f>Objects!$D$6</f>
        <v>Nickel Ingot</v>
      </c>
      <c r="J58" s="81">
        <v>1</v>
      </c>
      <c r="K58" s="81"/>
      <c r="L58" s="91"/>
      <c r="M58" s="84" t="str">
        <f>Objects!$D$6</f>
        <v>Nickel Ingot</v>
      </c>
      <c r="N58" s="81">
        <v>1</v>
      </c>
      <c r="O58" s="82" t="str">
        <f>Objects!$D$22</f>
        <v>Chrome Ingot</v>
      </c>
      <c r="P58" s="82">
        <v>1</v>
      </c>
      <c r="Q58" s="81" t="str">
        <f>Objects!$D$6</f>
        <v>Nickel Ingot</v>
      </c>
      <c r="R58" s="91">
        <v>1</v>
      </c>
      <c r="S58" s="84"/>
      <c r="T58" s="81"/>
      <c r="U58" s="81" t="str">
        <f>Objects!$D$6</f>
        <v>Nickel Ingot</v>
      </c>
      <c r="V58" s="81">
        <v>1</v>
      </c>
      <c r="W58" s="81"/>
      <c r="X58" s="91"/>
      <c r="AA58" s="81"/>
      <c r="AB58" s="81"/>
      <c r="AC58" s="81"/>
    </row>
    <row r="59" spans="1:30" ht="15" customHeight="1" x14ac:dyDescent="0.25">
      <c r="A59" s="121" t="str">
        <f>[3]Enums!$A$2</f>
        <v>1.0.0</v>
      </c>
      <c r="B59" s="81" t="b">
        <v>1</v>
      </c>
      <c r="C59" s="81" t="b">
        <v>1</v>
      </c>
      <c r="D59" s="81">
        <v>2</v>
      </c>
      <c r="E59" s="177" t="str">
        <f>Objects!$G$4</f>
        <v>Palladium Catalyst</v>
      </c>
      <c r="F59" s="178">
        <v>1</v>
      </c>
      <c r="G59" s="177" t="str">
        <f>Objects!$E$9</f>
        <v>Palladium Nugget</v>
      </c>
      <c r="H59" s="175">
        <v>1</v>
      </c>
      <c r="I59" s="81"/>
      <c r="J59" s="81"/>
      <c r="K59" s="81"/>
      <c r="L59" s="91"/>
      <c r="M59" s="84"/>
      <c r="N59" s="81"/>
      <c r="O59" s="81"/>
      <c r="P59" s="81"/>
      <c r="Q59" s="84"/>
      <c r="R59" s="91"/>
      <c r="S59" s="81"/>
      <c r="T59" s="81"/>
      <c r="U59" s="81"/>
      <c r="V59" s="81"/>
      <c r="W59" s="81"/>
      <c r="X59" s="91"/>
      <c r="AA59" s="81"/>
      <c r="AB59" s="81"/>
      <c r="AC59" s="81"/>
    </row>
    <row r="60" spans="1:30" ht="15" customHeight="1" x14ac:dyDescent="0.25">
      <c r="A60" s="121" t="str">
        <f>[3]Enums!$A$2</f>
        <v>1.0.0</v>
      </c>
      <c r="B60" s="81" t="b">
        <v>1</v>
      </c>
      <c r="C60" s="81" t="b">
        <v>1</v>
      </c>
      <c r="D60" s="81">
        <v>2</v>
      </c>
      <c r="E60" s="177" t="str">
        <f>Objects!$G$2</f>
        <v>Platinum Catalyst</v>
      </c>
      <c r="F60" s="178">
        <v>1</v>
      </c>
      <c r="G60" s="177" t="str">
        <f>Objects!$E$13</f>
        <v>Platinum Nugget</v>
      </c>
      <c r="H60" s="175">
        <v>1</v>
      </c>
      <c r="I60" s="81"/>
      <c r="J60" s="81"/>
      <c r="K60" s="81"/>
      <c r="L60" s="91"/>
      <c r="M60" s="84"/>
      <c r="N60" s="81"/>
      <c r="O60" s="81"/>
      <c r="P60" s="81"/>
      <c r="Q60" s="81"/>
      <c r="R60" s="91"/>
      <c r="S60" s="81"/>
      <c r="T60" s="81"/>
      <c r="U60" s="81"/>
      <c r="V60" s="81"/>
      <c r="W60" s="81"/>
      <c r="X60" s="91"/>
      <c r="AA60" s="81"/>
      <c r="AB60" s="81"/>
      <c r="AC60" s="81"/>
    </row>
    <row r="61" spans="1:30" ht="15" customHeight="1" x14ac:dyDescent="0.25">
      <c r="A61" s="180" t="str">
        <f>[3]Enums!$A$2</f>
        <v>1.0.0</v>
      </c>
      <c r="B61" s="81" t="b">
        <v>1</v>
      </c>
      <c r="C61" s="81" t="b">
        <v>1</v>
      </c>
      <c r="D61" s="81">
        <v>2</v>
      </c>
      <c r="E61" s="177" t="str">
        <f>Objects!$G$7</f>
        <v>Silver Catalyst</v>
      </c>
      <c r="F61" s="178">
        <v>1</v>
      </c>
      <c r="G61" s="177" t="str">
        <f>Objects!$E$10</f>
        <v>Silver Nugget</v>
      </c>
      <c r="H61" s="81">
        <v>1</v>
      </c>
      <c r="I61" s="81"/>
      <c r="J61" s="81"/>
      <c r="K61" s="81"/>
      <c r="L61" s="91"/>
      <c r="M61" s="84"/>
      <c r="N61" s="81"/>
      <c r="O61" s="81"/>
      <c r="P61" s="81"/>
      <c r="Q61" s="81"/>
      <c r="R61" s="91"/>
      <c r="S61" s="81"/>
      <c r="T61" s="81"/>
      <c r="U61" s="81"/>
      <c r="V61" s="81"/>
      <c r="W61" s="81"/>
      <c r="X61" s="91"/>
      <c r="AA61" s="81"/>
      <c r="AB61" s="81"/>
      <c r="AC61" s="81"/>
    </row>
    <row r="62" spans="1:30" ht="15" customHeight="1" x14ac:dyDescent="0.25">
      <c r="A62" s="121" t="str">
        <f>[3]Enums!$A$6</f>
        <v>1.0.4</v>
      </c>
      <c r="B62" s="81" t="b">
        <v>1</v>
      </c>
      <c r="C62" s="81" t="b">
        <v>0</v>
      </c>
      <c r="D62" s="81">
        <v>2</v>
      </c>
      <c r="E62" s="84" t="str">
        <f>Objects!$D$18</f>
        <v>Stainless Steel Ingot</v>
      </c>
      <c r="F62" s="91">
        <v>9</v>
      </c>
      <c r="G62" s="84" t="str">
        <f>Objects!$D$22</f>
        <v>Chrome Ingot</v>
      </c>
      <c r="H62" s="81">
        <v>1</v>
      </c>
      <c r="I62" s="81" t="str">
        <f>Objects!$D$6</f>
        <v>Nickel Ingot</v>
      </c>
      <c r="J62" s="81">
        <v>1</v>
      </c>
      <c r="K62" s="81" t="str">
        <f>Objects!$D$22</f>
        <v>Chrome Ingot</v>
      </c>
      <c r="L62" s="91">
        <v>1</v>
      </c>
      <c r="M62" s="84" t="str">
        <f>Objects!$D$17</f>
        <v>Steel Ingot</v>
      </c>
      <c r="N62" s="81">
        <v>1</v>
      </c>
      <c r="O62" s="81" t="str">
        <f>Objects!$D$17</f>
        <v>Steel Ingot</v>
      </c>
      <c r="P62" s="81">
        <v>1</v>
      </c>
      <c r="Q62" s="84" t="str">
        <f>Objects!$D$17</f>
        <v>Steel Ingot</v>
      </c>
      <c r="R62" s="91">
        <v>1</v>
      </c>
      <c r="S62" s="81" t="str">
        <f>Objects!$D$17</f>
        <v>Steel Ingot</v>
      </c>
      <c r="T62" s="81">
        <v>1</v>
      </c>
      <c r="U62" s="81" t="str">
        <f>Objects!$D$17</f>
        <v>Steel Ingot</v>
      </c>
      <c r="V62" s="81">
        <v>1</v>
      </c>
      <c r="W62" s="81" t="str">
        <f>Objects!$D$17</f>
        <v>Steel Ingot</v>
      </c>
      <c r="X62" s="91">
        <v>1</v>
      </c>
      <c r="AA62" s="81"/>
      <c r="AB62" s="81"/>
      <c r="AC62" s="81"/>
    </row>
    <row r="63" spans="1:30" ht="15" customHeight="1" x14ac:dyDescent="0.25">
      <c r="A63" s="33" t="str">
        <f>[3]Enums!$A$2</f>
        <v>1.0.0</v>
      </c>
      <c r="B63" s="81" t="b">
        <v>1</v>
      </c>
      <c r="C63" s="81" t="b">
        <v>0</v>
      </c>
      <c r="D63" s="81">
        <v>2</v>
      </c>
      <c r="E63" s="84" t="str">
        <f>Objects!$AT$3</f>
        <v>Stone Pogo Stick</v>
      </c>
      <c r="F63" s="90">
        <v>1</v>
      </c>
      <c r="G63" s="84" t="str">
        <f>Objects!$AW$26</f>
        <v>Stick</v>
      </c>
      <c r="H63" s="81">
        <v>1</v>
      </c>
      <c r="I63" s="81" t="str">
        <f>Objects!$AW$26</f>
        <v>Stick</v>
      </c>
      <c r="J63" s="81">
        <v>1</v>
      </c>
      <c r="K63" s="81" t="str">
        <f>Objects!$AW$26</f>
        <v>Stick</v>
      </c>
      <c r="L63" s="91">
        <v>1</v>
      </c>
      <c r="M63" s="84" t="str">
        <f>Objects!$AX$6</f>
        <v>Cobblestone</v>
      </c>
      <c r="N63" s="81">
        <v>1</v>
      </c>
      <c r="O63" s="81" t="str">
        <f>Objects!$AW$26</f>
        <v>Stick</v>
      </c>
      <c r="P63" s="81">
        <v>1</v>
      </c>
      <c r="Q63" s="81" t="str">
        <f>Objects!$AX$6</f>
        <v>Cobblestone</v>
      </c>
      <c r="R63" s="91">
        <v>1</v>
      </c>
      <c r="S63" s="81"/>
      <c r="T63" s="81"/>
      <c r="U63" s="81" t="str">
        <f>Objects!$W$67</f>
        <v>Sack (PolyIsoPrene Pellets)</v>
      </c>
      <c r="V63" s="81">
        <v>1</v>
      </c>
      <c r="W63" s="81"/>
      <c r="X63" s="91"/>
      <c r="AA63" s="81"/>
      <c r="AB63" s="81"/>
      <c r="AC63" s="81"/>
    </row>
    <row r="64" spans="1:30" ht="15" customHeight="1" x14ac:dyDescent="0.25">
      <c r="A64" s="121" t="str">
        <f>[3]Enums!$A$2</f>
        <v>1.0.0</v>
      </c>
      <c r="B64" s="81" t="b">
        <v>1</v>
      </c>
      <c r="C64" s="81" t="b">
        <v>1</v>
      </c>
      <c r="D64" s="81">
        <v>2</v>
      </c>
      <c r="E64" s="177" t="str">
        <f>Objects!$G$3</f>
        <v>Titanium Catalyst</v>
      </c>
      <c r="F64" s="178">
        <v>1</v>
      </c>
      <c r="G64" s="177" t="str">
        <f>Objects!$E$3</f>
        <v>Titanium Nugget</v>
      </c>
      <c r="H64" s="175">
        <v>1</v>
      </c>
      <c r="I64" s="81"/>
      <c r="J64" s="81"/>
      <c r="K64" s="81"/>
      <c r="L64" s="91"/>
      <c r="M64" s="84"/>
      <c r="N64" s="81"/>
      <c r="O64" s="81"/>
      <c r="P64" s="81"/>
      <c r="Q64" s="81"/>
      <c r="R64" s="91"/>
      <c r="S64" s="81"/>
      <c r="T64" s="81"/>
      <c r="U64" s="81"/>
      <c r="V64" s="81"/>
      <c r="W64" s="81"/>
      <c r="X64" s="91"/>
      <c r="AA64" s="81"/>
      <c r="AB64" s="81"/>
      <c r="AC64" s="81"/>
    </row>
    <row r="65" spans="1:29" ht="15" customHeight="1" x14ac:dyDescent="0.25">
      <c r="A65" s="180" t="str">
        <f>[3]Enums!$A$2</f>
        <v>1.0.0</v>
      </c>
      <c r="B65" s="81" t="b">
        <v>1</v>
      </c>
      <c r="C65" s="81" t="b">
        <v>1</v>
      </c>
      <c r="D65" s="81">
        <v>2</v>
      </c>
      <c r="E65" s="177" t="str">
        <f>Objects!$G$28</f>
        <v>Triethylaluminium Catalyst</v>
      </c>
      <c r="F65" s="178">
        <v>1</v>
      </c>
      <c r="G65" s="177" t="str">
        <f>Objects!$E$16</f>
        <v>Aluminum Nugget</v>
      </c>
      <c r="H65" s="175">
        <v>1</v>
      </c>
      <c r="I65" s="81"/>
      <c r="J65" s="81"/>
      <c r="K65" s="81"/>
      <c r="L65" s="91"/>
      <c r="M65" s="84"/>
      <c r="N65" s="81"/>
      <c r="O65" s="81"/>
      <c r="P65" s="81"/>
      <c r="Q65" s="84"/>
      <c r="R65" s="91"/>
      <c r="S65" s="81"/>
      <c r="T65" s="81"/>
      <c r="U65" s="81"/>
      <c r="V65" s="81"/>
      <c r="W65" s="81"/>
      <c r="X65" s="91"/>
      <c r="AA65" s="81"/>
      <c r="AB65" s="81"/>
      <c r="AC65" s="81"/>
    </row>
    <row r="66" spans="1:29" ht="15" customHeight="1" x14ac:dyDescent="0.25">
      <c r="A66" s="176" t="str">
        <f>[3]Enums!$A$12</f>
        <v>1.1.0</v>
      </c>
      <c r="B66" s="81" t="b">
        <v>1</v>
      </c>
      <c r="C66" s="81" t="b">
        <v>1</v>
      </c>
      <c r="D66" s="81">
        <v>2</v>
      </c>
      <c r="E66" s="84" t="str">
        <f>Objects!$D$23</f>
        <v>Tungsten Carbide Ingot</v>
      </c>
      <c r="F66" s="91">
        <v>1</v>
      </c>
      <c r="G66" s="83" t="str">
        <f>Objects!D12</f>
        <v>Tungsten Ingot</v>
      </c>
      <c r="H66" s="82">
        <v>1</v>
      </c>
      <c r="I66" s="81" t="str">
        <f>Objects!C19</f>
        <v>Graphite</v>
      </c>
      <c r="J66" s="81">
        <v>1</v>
      </c>
      <c r="K66" s="81"/>
      <c r="L66" s="91"/>
      <c r="M66" s="84"/>
      <c r="N66" s="81"/>
      <c r="O66" s="81"/>
      <c r="P66" s="81"/>
      <c r="Q66" s="81"/>
      <c r="R66" s="91"/>
      <c r="S66" s="81"/>
      <c r="T66" s="81"/>
      <c r="U66" s="81"/>
      <c r="V66" s="81"/>
      <c r="W66" s="81"/>
      <c r="X66" s="91"/>
      <c r="AA66" s="81"/>
      <c r="AB66" s="81"/>
      <c r="AC66" s="81"/>
    </row>
    <row r="67" spans="1:29" ht="15" customHeight="1" x14ac:dyDescent="0.25">
      <c r="A67" s="33" t="str">
        <f>[3]Enums!$A$8</f>
        <v>1.0.6</v>
      </c>
      <c r="B67" s="81" t="b">
        <v>1</v>
      </c>
      <c r="C67" s="81" t="b">
        <v>0</v>
      </c>
      <c r="D67" s="81">
        <v>3</v>
      </c>
      <c r="E67" s="84" t="str">
        <f>Objects!$AV$5</f>
        <v>BlockPipe</v>
      </c>
      <c r="F67" s="91">
        <v>16</v>
      </c>
      <c r="G67" s="84" t="str">
        <f>Objects!$AE$15</f>
        <v>Pipe Segment (PP)</v>
      </c>
      <c r="H67" s="81">
        <v>1</v>
      </c>
      <c r="I67" s="81" t="str">
        <f>Objects!$AE$15</f>
        <v>Pipe Segment (PP)</v>
      </c>
      <c r="J67" s="81">
        <v>1</v>
      </c>
      <c r="K67" s="81" t="str">
        <f>Objects!$AE$15</f>
        <v>Pipe Segment (PP)</v>
      </c>
      <c r="L67" s="91">
        <v>1</v>
      </c>
      <c r="M67" s="84"/>
      <c r="N67" s="81"/>
      <c r="O67" s="81"/>
      <c r="P67" s="81"/>
      <c r="Q67" s="81"/>
      <c r="R67" s="91"/>
      <c r="S67" s="81"/>
      <c r="T67" s="81"/>
      <c r="U67" s="81"/>
      <c r="V67" s="81"/>
      <c r="W67" s="81"/>
      <c r="X67" s="91"/>
      <c r="AA67" s="81"/>
      <c r="AB67" s="81"/>
      <c r="AC67" s="81"/>
    </row>
    <row r="68" spans="1:29" ht="15" customHeight="1" x14ac:dyDescent="0.25">
      <c r="A68" s="33" t="str">
        <f>[3]Enums!$A$8</f>
        <v>1.0.6</v>
      </c>
      <c r="B68" s="81" t="b">
        <v>1</v>
      </c>
      <c r="C68" s="81" t="b">
        <v>0</v>
      </c>
      <c r="D68" s="81">
        <v>3</v>
      </c>
      <c r="E68" s="84" t="str">
        <f>Objects!$AV$5</f>
        <v>BlockPipe</v>
      </c>
      <c r="F68" s="91">
        <v>16</v>
      </c>
      <c r="G68" s="84"/>
      <c r="H68" s="81"/>
      <c r="I68" s="81"/>
      <c r="J68" s="81"/>
      <c r="K68" s="84"/>
      <c r="L68" s="91"/>
      <c r="M68" s="84" t="str">
        <f>Objects!$AE$15</f>
        <v>Pipe Segment (PP)</v>
      </c>
      <c r="N68" s="81">
        <v>1</v>
      </c>
      <c r="O68" s="81" t="str">
        <f>Objects!$AE$15</f>
        <v>Pipe Segment (PP)</v>
      </c>
      <c r="P68" s="81">
        <v>1</v>
      </c>
      <c r="Q68" s="84" t="str">
        <f>Objects!$AE$15</f>
        <v>Pipe Segment (PP)</v>
      </c>
      <c r="R68" s="91">
        <v>1</v>
      </c>
      <c r="S68" s="81"/>
      <c r="T68" s="81"/>
      <c r="U68" s="81"/>
      <c r="V68" s="81"/>
      <c r="W68" s="81"/>
      <c r="X68" s="91"/>
      <c r="AA68" s="81"/>
      <c r="AB68" s="81"/>
      <c r="AC68" s="81"/>
    </row>
    <row r="69" spans="1:29" ht="15" customHeight="1" x14ac:dyDescent="0.25">
      <c r="A69" s="33" t="str">
        <f>[3]Enums!$A$8</f>
        <v>1.0.6</v>
      </c>
      <c r="B69" s="81" t="b">
        <v>1</v>
      </c>
      <c r="C69" s="81" t="b">
        <v>0</v>
      </c>
      <c r="D69" s="81">
        <v>3</v>
      </c>
      <c r="E69" s="84" t="str">
        <f>Objects!$AV$5</f>
        <v>BlockPipe</v>
      </c>
      <c r="F69" s="91">
        <v>16</v>
      </c>
      <c r="G69" s="84"/>
      <c r="H69" s="81"/>
      <c r="I69" s="81"/>
      <c r="J69" s="81"/>
      <c r="K69" s="84"/>
      <c r="L69" s="91"/>
      <c r="M69" s="84"/>
      <c r="N69" s="81"/>
      <c r="O69" s="81"/>
      <c r="P69" s="81"/>
      <c r="Q69" s="81"/>
      <c r="R69" s="91"/>
      <c r="S69" s="81" t="str">
        <f>Objects!$AE$15</f>
        <v>Pipe Segment (PP)</v>
      </c>
      <c r="T69" s="81">
        <v>1</v>
      </c>
      <c r="U69" s="81" t="str">
        <f>Objects!$AE$15</f>
        <v>Pipe Segment (PP)</v>
      </c>
      <c r="V69" s="81">
        <v>1</v>
      </c>
      <c r="W69" s="81" t="str">
        <f>Objects!$AE$15</f>
        <v>Pipe Segment (PP)</v>
      </c>
      <c r="X69" s="91">
        <v>1</v>
      </c>
      <c r="AA69" s="81"/>
      <c r="AB69" s="81"/>
      <c r="AC69" s="81"/>
    </row>
    <row r="70" spans="1:29" ht="15" customHeight="1" x14ac:dyDescent="0.25">
      <c r="A70" s="121" t="str">
        <f>[3]Enums!$A$5</f>
        <v>1.0.3</v>
      </c>
      <c r="B70" s="81" t="b">
        <v>1</v>
      </c>
      <c r="C70" s="81" t="b">
        <v>0</v>
      </c>
      <c r="D70" s="81">
        <v>3</v>
      </c>
      <c r="E70" s="84" t="str">
        <f>Objects!$AU$35</f>
        <v>Diamond-PolyIsoPrene Heated Knife</v>
      </c>
      <c r="F70" s="91">
        <v>1</v>
      </c>
      <c r="G70" s="84" t="str">
        <f>Objects!$AW$10</f>
        <v>Diamond</v>
      </c>
      <c r="H70" s="81">
        <v>1</v>
      </c>
      <c r="I70" s="81" t="str">
        <f>Objects!$AW$10</f>
        <v>Diamond</v>
      </c>
      <c r="J70" s="81">
        <v>1</v>
      </c>
      <c r="K70" s="84"/>
      <c r="L70" s="91"/>
      <c r="M70" s="84"/>
      <c r="N70" s="81"/>
      <c r="O70" s="81" t="str">
        <f>Objects!$AX$154</f>
        <v>Redstone Block</v>
      </c>
      <c r="P70" s="81">
        <v>1</v>
      </c>
      <c r="Q70" s="81"/>
      <c r="R70" s="91"/>
      <c r="S70" s="81"/>
      <c r="T70" s="81"/>
      <c r="U70" s="81" t="str">
        <f>Objects!$AE$18</f>
        <v>Heated Knife Handle (Natural Rubber)</v>
      </c>
      <c r="V70" s="81">
        <v>1</v>
      </c>
      <c r="W70" s="81"/>
      <c r="X70" s="91"/>
      <c r="AA70" s="81"/>
      <c r="AB70" s="81"/>
      <c r="AC70" s="81"/>
    </row>
    <row r="71" spans="1:29" ht="15" customHeight="1" x14ac:dyDescent="0.25">
      <c r="A71" s="33" t="str">
        <f>[3]Enums!$A$2</f>
        <v>1.0.0</v>
      </c>
      <c r="B71" s="81" t="b">
        <v>1</v>
      </c>
      <c r="C71" s="81" t="b">
        <v>0</v>
      </c>
      <c r="D71" s="81">
        <v>3</v>
      </c>
      <c r="E71" s="84" t="str">
        <f>Objects!$AR$7</f>
        <v>Distillation Column</v>
      </c>
      <c r="F71" s="90">
        <v>1</v>
      </c>
      <c r="G71" s="84" t="str">
        <f>Objects!$AU$21</f>
        <v>Regulator (Low Pressure)</v>
      </c>
      <c r="H71" s="81">
        <v>1</v>
      </c>
      <c r="I71" s="81" t="str">
        <f>Objects!$AX$156</f>
        <v>Hopper</v>
      </c>
      <c r="J71" s="81">
        <v>1</v>
      </c>
      <c r="K71" s="84" t="str">
        <f>Objects!$AU$31</f>
        <v>Heat Exchanger</v>
      </c>
      <c r="L71" s="91">
        <v>1</v>
      </c>
      <c r="M71" s="81" t="str">
        <f>Objects!$AU$20</f>
        <v>Copper Piping</v>
      </c>
      <c r="N71" s="81">
        <v>1</v>
      </c>
      <c r="O71" s="81" t="str">
        <f>Objects!$AX$154</f>
        <v>Redstone Block</v>
      </c>
      <c r="P71" s="81">
        <v>1</v>
      </c>
      <c r="Q71" s="81" t="str">
        <f>Objects!$AU$20</f>
        <v>Copper Piping</v>
      </c>
      <c r="R71" s="91">
        <v>1</v>
      </c>
      <c r="S71" s="81" t="str">
        <f>Objects!$AX$44</f>
        <v>Iron Block</v>
      </c>
      <c r="T71" s="81">
        <v>1</v>
      </c>
      <c r="U71" s="81" t="str">
        <f>Objects!$AX$63</f>
        <v>Furnace</v>
      </c>
      <c r="V71" s="81">
        <v>1</v>
      </c>
      <c r="W71" s="81" t="str">
        <f>Objects!$AX$44</f>
        <v>Iron Block</v>
      </c>
      <c r="X71" s="91">
        <v>1</v>
      </c>
      <c r="AA71" s="81"/>
      <c r="AB71" s="81"/>
      <c r="AC71" s="81"/>
    </row>
    <row r="72" spans="1:29" ht="15" customHeight="1" x14ac:dyDescent="0.25">
      <c r="A72" s="33" t="str">
        <f>[3]Enums!$A$2</f>
        <v>1.0.0</v>
      </c>
      <c r="B72" s="81" t="b">
        <v>1</v>
      </c>
      <c r="C72" s="81" t="b">
        <v>0</v>
      </c>
      <c r="D72" s="81">
        <v>3</v>
      </c>
      <c r="E72" s="84" t="str">
        <f>Objects!$AR$7</f>
        <v>Distillation Column</v>
      </c>
      <c r="F72" s="90">
        <v>1</v>
      </c>
      <c r="G72" s="84" t="str">
        <f>Objects!$AU$21</f>
        <v>Regulator (Low Pressure)</v>
      </c>
      <c r="H72" s="81">
        <v>1</v>
      </c>
      <c r="I72" s="81" t="str">
        <f>Objects!$AX$156</f>
        <v>Hopper</v>
      </c>
      <c r="J72" s="81">
        <v>1</v>
      </c>
      <c r="K72" s="84" t="str">
        <f>Objects!$AU$31</f>
        <v>Heat Exchanger</v>
      </c>
      <c r="L72" s="91">
        <v>1</v>
      </c>
      <c r="M72" s="94" t="str">
        <f>Objects!$AU$20</f>
        <v>Copper Piping</v>
      </c>
      <c r="N72" s="81">
        <v>1</v>
      </c>
      <c r="O72" s="81" t="str">
        <f>Objects!$AX$154</f>
        <v>Redstone Block</v>
      </c>
      <c r="P72" s="81">
        <v>1</v>
      </c>
      <c r="Q72" s="94" t="str">
        <f>Objects!$AU$20</f>
        <v>Copper Piping</v>
      </c>
      <c r="R72" s="91">
        <v>1</v>
      </c>
      <c r="S72" s="81" t="str">
        <f>Objects!$F$20</f>
        <v>Block of Bronze</v>
      </c>
      <c r="T72" s="81">
        <v>1</v>
      </c>
      <c r="U72" s="81" t="str">
        <f>Objects!$AX$63</f>
        <v>Furnace</v>
      </c>
      <c r="V72" s="81">
        <v>1</v>
      </c>
      <c r="W72" s="81" t="str">
        <f>Objects!$F$20</f>
        <v>Block of Bronze</v>
      </c>
      <c r="X72" s="91">
        <v>1</v>
      </c>
      <c r="AA72" s="81"/>
      <c r="AB72" s="81"/>
      <c r="AC72" s="81"/>
    </row>
    <row r="73" spans="1:29" ht="15" customHeight="1" x14ac:dyDescent="0.25">
      <c r="A73" s="33" t="str">
        <f>[3]Enums!$A$2</f>
        <v>1.0.0</v>
      </c>
      <c r="B73" s="81" t="b">
        <v>1</v>
      </c>
      <c r="C73" s="81" t="b">
        <v>0</v>
      </c>
      <c r="D73" s="81">
        <v>3</v>
      </c>
      <c r="E73" s="84" t="str">
        <f>Objects!$AR$7</f>
        <v>Distillation Column</v>
      </c>
      <c r="F73" s="90">
        <v>1</v>
      </c>
      <c r="G73" s="84" t="str">
        <f>Objects!$AU$21</f>
        <v>Regulator (Low Pressure)</v>
      </c>
      <c r="H73" s="81">
        <v>1</v>
      </c>
      <c r="I73" s="81" t="str">
        <f>Objects!$AX$156</f>
        <v>Hopper</v>
      </c>
      <c r="J73" s="81">
        <v>1</v>
      </c>
      <c r="K73" s="81" t="str">
        <f>Objects!$AU$31</f>
        <v>Heat Exchanger</v>
      </c>
      <c r="L73" s="91">
        <v>1</v>
      </c>
      <c r="M73" s="94" t="str">
        <f>Objects!$AU$20</f>
        <v>Copper Piping</v>
      </c>
      <c r="N73" s="81">
        <v>1</v>
      </c>
      <c r="O73" s="81" t="str">
        <f>Objects!$AX$154</f>
        <v>Redstone Block</v>
      </c>
      <c r="P73" s="81">
        <v>1</v>
      </c>
      <c r="Q73" s="94" t="str">
        <f>Objects!$AU$20</f>
        <v>Copper Piping</v>
      </c>
      <c r="R73" s="91">
        <v>1</v>
      </c>
      <c r="S73" s="81" t="str">
        <f>Objects!$F$19</f>
        <v>Block of Brass</v>
      </c>
      <c r="T73" s="81">
        <v>1</v>
      </c>
      <c r="U73" s="81" t="str">
        <f>Objects!$AX$63</f>
        <v>Furnace</v>
      </c>
      <c r="V73" s="81">
        <v>1</v>
      </c>
      <c r="W73" s="81" t="str">
        <f>Objects!$F$19</f>
        <v>Block of Brass</v>
      </c>
      <c r="X73" s="91">
        <v>1</v>
      </c>
      <c r="AA73" s="81"/>
      <c r="AB73" s="81"/>
      <c r="AC73" s="81"/>
    </row>
    <row r="74" spans="1:29" ht="15" customHeight="1" x14ac:dyDescent="0.25">
      <c r="A74" s="33" t="str">
        <f>[3]Enums!$A$2</f>
        <v>1.0.0</v>
      </c>
      <c r="B74" s="81" t="b">
        <v>1</v>
      </c>
      <c r="C74" s="81" t="b">
        <v>0</v>
      </c>
      <c r="D74" s="81">
        <v>3</v>
      </c>
      <c r="E74" s="84" t="str">
        <f>Objects!$AR$7</f>
        <v>Distillation Column</v>
      </c>
      <c r="F74" s="90">
        <v>1</v>
      </c>
      <c r="G74" s="84" t="str">
        <f>Objects!$AU$21</f>
        <v>Regulator (Low Pressure)</v>
      </c>
      <c r="H74" s="81">
        <v>1</v>
      </c>
      <c r="I74" s="81" t="str">
        <f>Objects!$AX$156</f>
        <v>Hopper</v>
      </c>
      <c r="J74" s="81">
        <v>1</v>
      </c>
      <c r="K74" s="81" t="str">
        <f>Objects!$AU$31</f>
        <v>Heat Exchanger</v>
      </c>
      <c r="L74" s="91">
        <v>1</v>
      </c>
      <c r="M74" s="94" t="str">
        <f>Objects!$AU$20</f>
        <v>Copper Piping</v>
      </c>
      <c r="N74" s="81">
        <v>1</v>
      </c>
      <c r="O74" s="81" t="str">
        <f>Objects!$AX$154</f>
        <v>Redstone Block</v>
      </c>
      <c r="P74" s="81">
        <v>1</v>
      </c>
      <c r="Q74" s="94" t="str">
        <f>Objects!$AU$20</f>
        <v>Copper Piping</v>
      </c>
      <c r="R74" s="91">
        <v>1</v>
      </c>
      <c r="S74" s="81" t="str">
        <f>Objects!$F$12</f>
        <v>Block of Tungsten</v>
      </c>
      <c r="T74" s="81">
        <v>1</v>
      </c>
      <c r="U74" s="81" t="str">
        <f>Objects!$AX$63</f>
        <v>Furnace</v>
      </c>
      <c r="V74" s="81">
        <v>1</v>
      </c>
      <c r="W74" s="81" t="str">
        <f>Objects!$F$12</f>
        <v>Block of Tungsten</v>
      </c>
      <c r="X74" s="91">
        <v>1</v>
      </c>
      <c r="AA74" s="81"/>
      <c r="AB74" s="81"/>
      <c r="AC74" s="81"/>
    </row>
    <row r="75" spans="1:29" ht="15" customHeight="1" x14ac:dyDescent="0.25">
      <c r="A75" s="33" t="str">
        <f>[3]Enums!$A$2</f>
        <v>1.0.0</v>
      </c>
      <c r="B75" s="81" t="b">
        <v>1</v>
      </c>
      <c r="C75" s="81" t="b">
        <v>0</v>
      </c>
      <c r="D75" s="81">
        <v>3</v>
      </c>
      <c r="E75" s="84" t="str">
        <f>Objects!$AR$7</f>
        <v>Distillation Column</v>
      </c>
      <c r="F75" s="90">
        <v>1</v>
      </c>
      <c r="G75" s="84" t="str">
        <f>Objects!$AU$21</f>
        <v>Regulator (Low Pressure)</v>
      </c>
      <c r="H75" s="81">
        <v>1</v>
      </c>
      <c r="I75" s="81" t="str">
        <f>Objects!$AX$156</f>
        <v>Hopper</v>
      </c>
      <c r="J75" s="81">
        <v>1</v>
      </c>
      <c r="K75" s="81" t="str">
        <f>Objects!$AU$31</f>
        <v>Heat Exchanger</v>
      </c>
      <c r="L75" s="91">
        <v>1</v>
      </c>
      <c r="M75" s="94" t="str">
        <f>Objects!$AU$20</f>
        <v>Copper Piping</v>
      </c>
      <c r="N75" s="81">
        <v>1</v>
      </c>
      <c r="O75" s="84" t="str">
        <f>Objects!$AX$154</f>
        <v>Redstone Block</v>
      </c>
      <c r="P75" s="81">
        <v>1</v>
      </c>
      <c r="Q75" s="94" t="str">
        <f>Objects!$AU$20</f>
        <v>Copper Piping</v>
      </c>
      <c r="R75" s="91">
        <v>1</v>
      </c>
      <c r="S75" s="84" t="str">
        <f>Objects!$F$6</f>
        <v>Block of Nickel</v>
      </c>
      <c r="T75" s="81">
        <v>1</v>
      </c>
      <c r="U75" s="81" t="str">
        <f>Objects!$AX$63</f>
        <v>Furnace</v>
      </c>
      <c r="V75" s="81">
        <v>1</v>
      </c>
      <c r="W75" s="81" t="str">
        <f>Objects!$F$6</f>
        <v>Block of Nickel</v>
      </c>
      <c r="X75" s="91">
        <v>1</v>
      </c>
      <c r="AA75" s="81"/>
      <c r="AB75" s="81"/>
      <c r="AC75" s="81"/>
    </row>
    <row r="76" spans="1:29" ht="15" customHeight="1" x14ac:dyDescent="0.25">
      <c r="A76" s="33" t="str">
        <f>[3]Enums!$A$8</f>
        <v>1.0.6</v>
      </c>
      <c r="B76" s="81" t="b">
        <v>1</v>
      </c>
      <c r="C76" s="81" t="b">
        <v>1</v>
      </c>
      <c r="D76" s="81">
        <v>8</v>
      </c>
      <c r="E76" s="84" t="str">
        <f>Objects!$AR$16</f>
        <v>Flow Regulator</v>
      </c>
      <c r="F76" s="91">
        <v>1</v>
      </c>
      <c r="G76" s="94" t="str">
        <f>Objects!$AU$20</f>
        <v>Copper Piping</v>
      </c>
      <c r="H76" s="81">
        <v>1</v>
      </c>
      <c r="I76" s="81" t="str">
        <f>Objects!$AU$24</f>
        <v>Regulator (Extreme Pressure)</v>
      </c>
      <c r="J76" s="81">
        <v>1</v>
      </c>
      <c r="M76" s="81"/>
      <c r="N76" s="81"/>
      <c r="O76" s="81"/>
      <c r="P76" s="81"/>
      <c r="Q76" s="81"/>
      <c r="R76" s="91"/>
      <c r="S76" s="84"/>
      <c r="T76" s="81"/>
      <c r="U76" s="81"/>
      <c r="V76" s="81"/>
      <c r="W76" s="84"/>
      <c r="X76" s="91"/>
      <c r="AA76" s="81"/>
      <c r="AB76" s="81"/>
      <c r="AC76" s="81"/>
    </row>
    <row r="77" spans="1:29" ht="15" customHeight="1" x14ac:dyDescent="0.25">
      <c r="A77" s="33" t="str">
        <f>[3]Enums!$A$2</f>
        <v>1.0.0</v>
      </c>
      <c r="B77" s="81" t="b">
        <v>1</v>
      </c>
      <c r="C77" s="81" t="b">
        <v>0</v>
      </c>
      <c r="D77" s="81">
        <v>3</v>
      </c>
      <c r="E77" s="84" t="str">
        <f>Objects!$AU$21</f>
        <v>Regulator (Low Pressure)</v>
      </c>
      <c r="F77" s="90">
        <v>1</v>
      </c>
      <c r="G77" s="84" t="str">
        <f>Objects!$AE$14</f>
        <v>Hose (Low Pressure)</v>
      </c>
      <c r="H77" s="81">
        <v>1</v>
      </c>
      <c r="I77" s="84" t="str">
        <f>Objects!$AE$10</f>
        <v>Gasket (Low Pressure)</v>
      </c>
      <c r="J77" s="81">
        <v>1</v>
      </c>
      <c r="K77" s="84"/>
      <c r="L77" s="91"/>
      <c r="M77" s="84" t="str">
        <f>Objects!$AE$10</f>
        <v>Gasket (Low Pressure)</v>
      </c>
      <c r="N77" s="81">
        <v>1</v>
      </c>
      <c r="O77" s="81" t="str">
        <f>Objects!$AW$77</f>
        <v>Redstone</v>
      </c>
      <c r="P77" s="81">
        <v>1</v>
      </c>
      <c r="Q77" s="84" t="str">
        <f>Objects!$AE$10</f>
        <v>Gasket (Low Pressure)</v>
      </c>
      <c r="R77" s="91">
        <v>1</v>
      </c>
      <c r="S77" s="81"/>
      <c r="T77" s="81"/>
      <c r="U77" s="81" t="str">
        <f>Objects!$AE$10</f>
        <v>Gasket (Low Pressure)</v>
      </c>
      <c r="V77" s="81">
        <v>1</v>
      </c>
      <c r="W77" s="84" t="str">
        <f>Objects!$AE$14</f>
        <v>Hose (Low Pressure)</v>
      </c>
      <c r="X77" s="91">
        <v>1</v>
      </c>
      <c r="AA77" s="81"/>
      <c r="AB77" s="81"/>
      <c r="AC77" s="81"/>
    </row>
    <row r="78" spans="1:29" ht="15" customHeight="1" x14ac:dyDescent="0.25">
      <c r="A78" s="33" t="str">
        <f>[3]Enums!$A$12</f>
        <v>1.1.0</v>
      </c>
      <c r="B78" s="81" t="b">
        <v>1</v>
      </c>
      <c r="C78" s="81" t="b">
        <v>0</v>
      </c>
      <c r="D78" s="81">
        <v>3</v>
      </c>
      <c r="E78" s="84" t="str">
        <f>Objects!$AU$42</f>
        <v>Running Shoes (Sprinter)</v>
      </c>
      <c r="F78" s="91">
        <v>1</v>
      </c>
      <c r="I78" s="84" t="str">
        <f>Objects!$AE$6</f>
        <v>Rubber Sole (outsole)</v>
      </c>
      <c r="J78" s="81">
        <v>1</v>
      </c>
      <c r="K78" s="84"/>
      <c r="L78" s="91"/>
      <c r="M78" s="84" t="str">
        <f>Objects!$AW$80</f>
        <v>Leather</v>
      </c>
      <c r="N78" s="81">
        <v>1</v>
      </c>
      <c r="O78" s="81" t="str">
        <f>Objects!$AE$5</f>
        <v>Rubber Sole (midsole)</v>
      </c>
      <c r="P78" s="81">
        <v>1</v>
      </c>
      <c r="Q78" s="84" t="str">
        <f>Objects!$AW$80</f>
        <v>Leather</v>
      </c>
      <c r="R78" s="91">
        <v>1</v>
      </c>
      <c r="S78" s="81" t="str">
        <f>Objects!$AW$80</f>
        <v>Leather</v>
      </c>
      <c r="T78" s="81">
        <v>1</v>
      </c>
      <c r="U78" s="81" t="str">
        <f>Objects!$AE$4</f>
        <v>Rubber Sole (insole)</v>
      </c>
      <c r="V78" s="81">
        <v>1</v>
      </c>
      <c r="W78" s="84" t="str">
        <f>Objects!$AW$80</f>
        <v>Leather</v>
      </c>
      <c r="X78" s="91">
        <v>1</v>
      </c>
      <c r="AA78" s="81"/>
      <c r="AB78" s="81"/>
      <c r="AC78" s="81"/>
    </row>
    <row r="79" spans="1:29" ht="15" customHeight="1" x14ac:dyDescent="0.25">
      <c r="A79" s="176" t="str">
        <f>[3]Enums!$A$12</f>
        <v>1.1.0</v>
      </c>
      <c r="B79" s="81" t="b">
        <v>1</v>
      </c>
      <c r="C79" s="81" t="b">
        <v>0</v>
      </c>
      <c r="D79" s="81">
        <v>3</v>
      </c>
      <c r="E79" s="84" t="str">
        <f>Objects!$AU$42</f>
        <v>Running Shoes (Sprinter)</v>
      </c>
      <c r="F79" s="91">
        <v>1</v>
      </c>
      <c r="G79" s="84"/>
      <c r="H79" s="81"/>
      <c r="I79" s="84" t="str">
        <f>Objects!$AE$6</f>
        <v>Rubber Sole (outsole)</v>
      </c>
      <c r="J79" s="81">
        <v>1</v>
      </c>
      <c r="K79" s="84"/>
      <c r="L79" s="91"/>
      <c r="M79" s="84" t="str">
        <f>Objects!$V$59</f>
        <v>Bag (PolyHexamethylene Adipamide Pellets)</v>
      </c>
      <c r="N79" s="81">
        <v>1</v>
      </c>
      <c r="O79" s="81" t="str">
        <f>Objects!$AE$5</f>
        <v>Rubber Sole (midsole)</v>
      </c>
      <c r="P79" s="81">
        <v>1</v>
      </c>
      <c r="Q79" s="84" t="str">
        <f>Objects!$V$59</f>
        <v>Bag (PolyHexamethylene Adipamide Pellets)</v>
      </c>
      <c r="R79" s="91">
        <v>1</v>
      </c>
      <c r="S79" s="84" t="str">
        <f>Objects!$V$59</f>
        <v>Bag (PolyHexamethylene Adipamide Pellets)</v>
      </c>
      <c r="T79" s="81">
        <v>1</v>
      </c>
      <c r="U79" s="81" t="str">
        <f>Objects!$AE$4</f>
        <v>Rubber Sole (insole)</v>
      </c>
      <c r="V79" s="81">
        <v>1</v>
      </c>
      <c r="W79" s="84" t="str">
        <f>Objects!$V$59</f>
        <v>Bag (PolyHexamethylene Adipamide Pellets)</v>
      </c>
      <c r="X79" s="91">
        <v>1</v>
      </c>
      <c r="AA79" s="81"/>
      <c r="AB79" s="81"/>
      <c r="AC79" s="81"/>
    </row>
    <row r="80" spans="1:29" ht="15" customHeight="1" x14ac:dyDescent="0.25">
      <c r="A80" s="121" t="str">
        <f>[3]Enums!$A$5</f>
        <v>1.0.3</v>
      </c>
      <c r="B80" s="81" t="b">
        <v>1</v>
      </c>
      <c r="C80" s="81" t="b">
        <v>0</v>
      </c>
      <c r="D80" s="81">
        <v>3</v>
      </c>
      <c r="E80" s="84" t="str">
        <f>Objects!$AU$38</f>
        <v>Stainless-PolyIsoPrene Heated Knife</v>
      </c>
      <c r="F80" s="91">
        <v>1</v>
      </c>
      <c r="G80" s="84" t="str">
        <f>Objects!$D$18</f>
        <v>Stainless Steel Ingot</v>
      </c>
      <c r="H80" s="81">
        <v>1</v>
      </c>
      <c r="I80" s="81" t="str">
        <f>Objects!$D$18</f>
        <v>Stainless Steel Ingot</v>
      </c>
      <c r="J80" s="81">
        <v>1</v>
      </c>
      <c r="K80" s="81"/>
      <c r="L80" s="91"/>
      <c r="M80" s="81"/>
      <c r="N80" s="81"/>
      <c r="O80" s="81" t="str">
        <f>Objects!$AX$154</f>
        <v>Redstone Block</v>
      </c>
      <c r="P80" s="81">
        <v>1</v>
      </c>
      <c r="Q80" s="81"/>
      <c r="R80" s="91"/>
      <c r="S80" s="81"/>
      <c r="T80" s="81"/>
      <c r="U80" s="81" t="str">
        <f>Objects!$AE$18</f>
        <v>Heated Knife Handle (Natural Rubber)</v>
      </c>
      <c r="V80" s="81">
        <v>1</v>
      </c>
      <c r="W80" s="84"/>
      <c r="X80" s="91"/>
      <c r="AA80" s="81"/>
      <c r="AB80" s="81"/>
      <c r="AC80" s="81"/>
    </row>
    <row r="81" spans="1:29" ht="15" customHeight="1" x14ac:dyDescent="0.25">
      <c r="A81" s="33" t="str">
        <f>[3]Enums!$A$2</f>
        <v>1.0.0</v>
      </c>
      <c r="B81" s="81" t="b">
        <v>1</v>
      </c>
      <c r="C81" s="81" t="b">
        <v>0</v>
      </c>
      <c r="D81" s="81">
        <v>4</v>
      </c>
      <c r="E81" s="84" t="str">
        <f>Objects!$AR$17</f>
        <v>Condenser</v>
      </c>
      <c r="F81" s="91">
        <v>1</v>
      </c>
      <c r="G81" s="84" t="str">
        <f>Objects!$AX$3</f>
        <v>Stone</v>
      </c>
      <c r="H81" s="81">
        <v>1</v>
      </c>
      <c r="I81" s="81" t="str">
        <f>Objects!$AU$28</f>
        <v>Separation Membrane</v>
      </c>
      <c r="J81" s="81">
        <v>1</v>
      </c>
      <c r="K81" s="81" t="str">
        <f>Objects!$AX$3</f>
        <v>Stone</v>
      </c>
      <c r="L81" s="91">
        <v>1</v>
      </c>
      <c r="M81" s="81" t="str">
        <f>Objects!$AX$3</f>
        <v>Stone</v>
      </c>
      <c r="N81" s="81">
        <v>1</v>
      </c>
      <c r="O81" s="81" t="str">
        <f>Objects!$AX$154</f>
        <v>Redstone Block</v>
      </c>
      <c r="P81" s="81">
        <v>1</v>
      </c>
      <c r="Q81" s="81" t="str">
        <f>Objects!$AX$3</f>
        <v>Stone</v>
      </c>
      <c r="R81" s="91">
        <v>1</v>
      </c>
      <c r="S81" s="84" t="str">
        <f>Objects!$AX$3</f>
        <v>Stone</v>
      </c>
      <c r="T81" s="81">
        <v>1</v>
      </c>
      <c r="U81" s="81" t="str">
        <f>Objects!$AX$3</f>
        <v>Stone</v>
      </c>
      <c r="V81" s="81">
        <v>1</v>
      </c>
      <c r="W81" s="81" t="str">
        <f>Objects!$AX$3</f>
        <v>Stone</v>
      </c>
      <c r="X81" s="91">
        <v>1</v>
      </c>
      <c r="AA81" s="81"/>
      <c r="AB81" s="81"/>
      <c r="AC81" s="81"/>
    </row>
    <row r="82" spans="1:29" ht="15" customHeight="1" x14ac:dyDescent="0.25">
      <c r="A82" s="121" t="str">
        <f>[3]Enums!$A$5</f>
        <v>1.0.3</v>
      </c>
      <c r="B82" s="81" t="b">
        <v>1</v>
      </c>
      <c r="C82" s="81" t="b">
        <v>0</v>
      </c>
      <c r="D82" s="81">
        <v>4</v>
      </c>
      <c r="E82" s="84" t="str">
        <f>Objects!$AU$36</f>
        <v>Diamond-PolyPropylene Heated Knife</v>
      </c>
      <c r="F82" s="91">
        <v>1</v>
      </c>
      <c r="G82" s="81" t="str">
        <f>Objects!$AW$10</f>
        <v>Diamond</v>
      </c>
      <c r="H82" s="81">
        <v>1</v>
      </c>
      <c r="I82" s="81" t="str">
        <f>Objects!$AW$10</f>
        <v>Diamond</v>
      </c>
      <c r="J82" s="81">
        <v>1</v>
      </c>
      <c r="K82" s="81"/>
      <c r="L82" s="91"/>
      <c r="M82" s="81"/>
      <c r="N82" s="81"/>
      <c r="O82" s="81" t="str">
        <f>Objects!$AX$154</f>
        <v>Redstone Block</v>
      </c>
      <c r="P82" s="81">
        <v>1</v>
      </c>
      <c r="Q82" s="81"/>
      <c r="R82" s="91"/>
      <c r="S82" s="84"/>
      <c r="T82" s="81"/>
      <c r="U82" s="81" t="str">
        <f>Objects!$AE$17</f>
        <v>Heated Knife Handle (PP)</v>
      </c>
      <c r="V82" s="81">
        <v>1</v>
      </c>
      <c r="W82" s="81"/>
      <c r="X82" s="91"/>
      <c r="AA82" s="81"/>
      <c r="AB82" s="81"/>
      <c r="AC82" s="81"/>
    </row>
    <row r="83" spans="1:29" ht="15" customHeight="1" x14ac:dyDescent="0.25">
      <c r="A83" s="33" t="str">
        <f>[3]Enums!$A$13</f>
        <v>1.1.1</v>
      </c>
      <c r="B83" s="81" t="b">
        <v>1</v>
      </c>
      <c r="C83" s="81" t="b">
        <v>0</v>
      </c>
      <c r="D83" s="81">
        <v>4</v>
      </c>
      <c r="E83" s="84" t="str">
        <f>Objects!$AR$9</f>
        <v>Flood Light</v>
      </c>
      <c r="F83" s="91">
        <v>1</v>
      </c>
      <c r="G83" s="81" t="str">
        <f>Objects!$AA$84</f>
        <v>Slab (PP)</v>
      </c>
      <c r="H83" s="81">
        <v>1</v>
      </c>
      <c r="I83" s="81" t="str">
        <f>Objects!$AA$84</f>
        <v>Slab (PP)</v>
      </c>
      <c r="J83" s="81">
        <v>1</v>
      </c>
      <c r="K83" s="81" t="str">
        <f>Objects!$AA$84</f>
        <v>Slab (PP)</v>
      </c>
      <c r="L83" s="91">
        <v>1</v>
      </c>
      <c r="M83" s="81" t="str">
        <f>Objects!$AX$104</f>
        <v>Glass Pane</v>
      </c>
      <c r="N83" s="81">
        <v>1</v>
      </c>
      <c r="O83" s="81" t="str">
        <f>Objects!$AU$30</f>
        <v>Gas Mantle</v>
      </c>
      <c r="P83" s="81">
        <v>1</v>
      </c>
      <c r="Q83" s="81" t="str">
        <f>Objects!$AX$104</f>
        <v>Glass Pane</v>
      </c>
      <c r="R83" s="91">
        <v>1</v>
      </c>
      <c r="S83" s="84" t="str">
        <f>Objects!$AX$56</f>
        <v>Chest</v>
      </c>
      <c r="T83" s="81">
        <v>1</v>
      </c>
      <c r="U83" s="81" t="str">
        <f>Objects!$AU$20</f>
        <v>Copper Piping</v>
      </c>
      <c r="V83" s="81">
        <v>1</v>
      </c>
      <c r="W83" s="81" t="str">
        <f>Objects!$AU$25</f>
        <v>Lighter</v>
      </c>
      <c r="X83" s="91">
        <v>1</v>
      </c>
      <c r="AA83" s="81"/>
      <c r="AB83" s="81"/>
      <c r="AC83" s="81"/>
    </row>
    <row r="84" spans="1:29" ht="15" customHeight="1" x14ac:dyDescent="0.25">
      <c r="A84" s="33" t="str">
        <f>[3]Enums!$A$2</f>
        <v>1.0.0</v>
      </c>
      <c r="B84" s="81" t="b">
        <v>1</v>
      </c>
      <c r="C84" s="81" t="b">
        <v>0</v>
      </c>
      <c r="D84" s="81">
        <v>4</v>
      </c>
      <c r="E84" s="84" t="str">
        <f>Objects!$AR$8</f>
        <v>Industrial Oven</v>
      </c>
      <c r="F84" s="91">
        <v>1</v>
      </c>
      <c r="G84" s="94" t="str">
        <f>Objects!$AU$20</f>
        <v>Copper Piping</v>
      </c>
      <c r="H84" s="81">
        <v>1</v>
      </c>
      <c r="I84" s="94" t="str">
        <f>Objects!$AU$20</f>
        <v>Copper Piping</v>
      </c>
      <c r="J84" s="92">
        <v>1</v>
      </c>
      <c r="K84" s="94" t="str">
        <f>Objects!$AU$20</f>
        <v>Copper Piping</v>
      </c>
      <c r="L84" s="91">
        <v>1</v>
      </c>
      <c r="M84" s="81" t="str">
        <f>Objects!$J$195</f>
        <v>Flask (Methane)</v>
      </c>
      <c r="N84" s="92">
        <v>1</v>
      </c>
      <c r="O84" s="81" t="str">
        <f>Objects!$J$133</f>
        <v>Flask (Ethane)</v>
      </c>
      <c r="P84" s="92">
        <v>1</v>
      </c>
      <c r="Q84" s="81" t="str">
        <f>Objects!$J$195</f>
        <v>Flask (Methane)</v>
      </c>
      <c r="R84" s="90">
        <v>1</v>
      </c>
      <c r="S84" s="84" t="str">
        <f>Objects!$AX$63</f>
        <v>Furnace</v>
      </c>
      <c r="T84" s="81">
        <v>1</v>
      </c>
      <c r="U84" s="81" t="str">
        <f>Objects!$AX$63</f>
        <v>Furnace</v>
      </c>
      <c r="V84" s="81">
        <v>1</v>
      </c>
      <c r="W84" s="81" t="str">
        <f>Objects!$AX$63</f>
        <v>Furnace</v>
      </c>
      <c r="X84" s="91">
        <v>1</v>
      </c>
      <c r="AA84" s="81"/>
      <c r="AB84" s="81"/>
      <c r="AC84" s="81"/>
    </row>
    <row r="85" spans="1:29" ht="15" customHeight="1" x14ac:dyDescent="0.25">
      <c r="A85" s="33" t="str">
        <f>[3]Enums!$A$2</f>
        <v>1.0.0</v>
      </c>
      <c r="B85" s="81" t="b">
        <v>1</v>
      </c>
      <c r="C85" s="81" t="b">
        <v>0</v>
      </c>
      <c r="D85" s="81">
        <v>4</v>
      </c>
      <c r="E85" s="84" t="str">
        <f>Objects!$AR$8</f>
        <v>Industrial Oven</v>
      </c>
      <c r="F85" s="91">
        <v>1</v>
      </c>
      <c r="G85" s="93" t="str">
        <f>Objects!$AU$20</f>
        <v>Copper Piping</v>
      </c>
      <c r="H85" s="81">
        <v>1</v>
      </c>
      <c r="I85" s="94" t="str">
        <f>Objects!$AU$20</f>
        <v>Copper Piping</v>
      </c>
      <c r="J85" s="92">
        <v>1</v>
      </c>
      <c r="K85" s="94" t="str">
        <f>Objects!$AU$20</f>
        <v>Copper Piping</v>
      </c>
      <c r="L85" s="91">
        <v>1</v>
      </c>
      <c r="M85" s="84" t="str">
        <f>Objects!$J$195</f>
        <v>Flask (Methane)</v>
      </c>
      <c r="N85" s="92">
        <v>1</v>
      </c>
      <c r="O85" s="81" t="str">
        <f>Objects!$J$195</f>
        <v>Flask (Methane)</v>
      </c>
      <c r="P85" s="92">
        <v>1</v>
      </c>
      <c r="Q85" s="81" t="str">
        <f>Objects!$J$133</f>
        <v>Flask (Ethane)</v>
      </c>
      <c r="R85" s="90">
        <v>1</v>
      </c>
      <c r="S85" s="81" t="str">
        <f>Objects!$AX$63</f>
        <v>Furnace</v>
      </c>
      <c r="T85" s="81">
        <v>1</v>
      </c>
      <c r="U85" s="81" t="str">
        <f>Objects!$AX$63</f>
        <v>Furnace</v>
      </c>
      <c r="V85" s="81">
        <v>1</v>
      </c>
      <c r="W85" s="81" t="str">
        <f>Objects!$AX$63</f>
        <v>Furnace</v>
      </c>
      <c r="X85" s="91">
        <v>1</v>
      </c>
      <c r="Y85" s="85"/>
      <c r="AA85" s="81"/>
      <c r="AB85" s="81"/>
      <c r="AC85" s="81"/>
    </row>
    <row r="86" spans="1:29" ht="15" customHeight="1" x14ac:dyDescent="0.25">
      <c r="A86" s="33" t="str">
        <f>[3]Enums!$A$2</f>
        <v>1.0.0</v>
      </c>
      <c r="B86" s="81" t="b">
        <v>1</v>
      </c>
      <c r="C86" s="81" t="b">
        <v>0</v>
      </c>
      <c r="D86" s="81">
        <v>4</v>
      </c>
      <c r="E86" s="84" t="str">
        <f>Objects!$AR$8</f>
        <v>Industrial Oven</v>
      </c>
      <c r="F86" s="91">
        <v>1</v>
      </c>
      <c r="G86" s="93" t="str">
        <f>Objects!$AU$20</f>
        <v>Copper Piping</v>
      </c>
      <c r="H86" s="81">
        <v>1</v>
      </c>
      <c r="I86" s="94" t="str">
        <f>Objects!$AU$20</f>
        <v>Copper Piping</v>
      </c>
      <c r="J86" s="92">
        <v>1</v>
      </c>
      <c r="K86" s="94" t="str">
        <f>Objects!$AU$20</f>
        <v>Copper Piping</v>
      </c>
      <c r="L86" s="91">
        <v>1</v>
      </c>
      <c r="M86" s="81" t="str">
        <f>Objects!$J$133</f>
        <v>Flask (Ethane)</v>
      </c>
      <c r="N86" s="92">
        <v>1</v>
      </c>
      <c r="O86" s="81" t="str">
        <f>Objects!$J$195</f>
        <v>Flask (Methane)</v>
      </c>
      <c r="P86" s="92">
        <v>1</v>
      </c>
      <c r="Q86" s="84" t="str">
        <f>Objects!$J$195</f>
        <v>Flask (Methane)</v>
      </c>
      <c r="R86" s="90">
        <v>1</v>
      </c>
      <c r="S86" s="81" t="str">
        <f>Objects!$AX$63</f>
        <v>Furnace</v>
      </c>
      <c r="T86" s="81">
        <v>1</v>
      </c>
      <c r="U86" s="81" t="str">
        <f>Objects!$AX$63</f>
        <v>Furnace</v>
      </c>
      <c r="V86" s="81">
        <v>1</v>
      </c>
      <c r="W86" s="81" t="str">
        <f>Objects!$AX$63</f>
        <v>Furnace</v>
      </c>
      <c r="X86" s="91">
        <v>1</v>
      </c>
      <c r="Y86" s="85"/>
      <c r="AA86" s="81"/>
      <c r="AB86" s="81"/>
      <c r="AC86" s="81"/>
    </row>
    <row r="87" spans="1:29" ht="15" customHeight="1" x14ac:dyDescent="0.25">
      <c r="A87" s="33" t="str">
        <f>[3]Enums!$A$2</f>
        <v>1.0.0</v>
      </c>
      <c r="B87" s="81" t="b">
        <v>1</v>
      </c>
      <c r="C87" s="81" t="b">
        <v>0</v>
      </c>
      <c r="D87" s="81">
        <v>4</v>
      </c>
      <c r="E87" s="84" t="str">
        <f>Objects!$AU$25</f>
        <v>Lighter</v>
      </c>
      <c r="F87" s="90">
        <v>1</v>
      </c>
      <c r="I87" s="81" t="str">
        <f>Objects!$AW$5</f>
        <v>Flint And Steel</v>
      </c>
      <c r="J87" s="81">
        <v>1</v>
      </c>
      <c r="K87" s="81"/>
      <c r="L87" s="91"/>
      <c r="M87" s="84"/>
      <c r="N87" s="81"/>
      <c r="O87" s="81" t="str">
        <f>Objects!$I$35</f>
        <v>Vial (Light Naphtha)</v>
      </c>
      <c r="P87" s="81">
        <v>1</v>
      </c>
      <c r="Q87" s="81"/>
      <c r="R87" s="91"/>
      <c r="S87" s="81"/>
      <c r="T87" s="81"/>
      <c r="U87" s="81" t="str">
        <f>Objects!$AE$150</f>
        <v>Lighter Body (LDPE)</v>
      </c>
      <c r="V87" s="81">
        <v>1</v>
      </c>
      <c r="W87" s="81"/>
      <c r="X87" s="90"/>
      <c r="Y87" s="85"/>
      <c r="AA87" s="81"/>
      <c r="AB87" s="81"/>
      <c r="AC87" s="81"/>
    </row>
    <row r="88" spans="1:29" ht="15" customHeight="1" x14ac:dyDescent="0.25">
      <c r="A88" s="33" t="str">
        <f>[3]Enums!$A$2</f>
        <v>1.0.0</v>
      </c>
      <c r="B88" s="81" t="b">
        <v>1</v>
      </c>
      <c r="C88" s="81" t="b">
        <v>0</v>
      </c>
      <c r="D88" s="81">
        <v>4</v>
      </c>
      <c r="E88" s="84" t="str">
        <f>Objects!$AU$27</f>
        <v>Membrane O</v>
      </c>
      <c r="F88" s="90">
        <v>1</v>
      </c>
      <c r="G88" s="84"/>
      <c r="H88" s="81"/>
      <c r="I88" s="81" t="str">
        <f>Objects!$AE$41</f>
        <v>Fibers (LDPE)</v>
      </c>
      <c r="J88" s="81">
        <v>1</v>
      </c>
      <c r="K88" s="81"/>
      <c r="L88" s="91"/>
      <c r="M88" s="81" t="str">
        <f>Objects!$AE$41</f>
        <v>Fibers (LDPE)</v>
      </c>
      <c r="N88" s="81">
        <v>1</v>
      </c>
      <c r="O88" s="81"/>
      <c r="P88" s="81"/>
      <c r="Q88" s="84" t="str">
        <f>Objects!$AE$41</f>
        <v>Fibers (LDPE)</v>
      </c>
      <c r="R88" s="91">
        <v>1</v>
      </c>
      <c r="S88" s="81"/>
      <c r="T88" s="81"/>
      <c r="U88" s="81" t="str">
        <f>Objects!$AE$41</f>
        <v>Fibers (LDPE)</v>
      </c>
      <c r="V88" s="81">
        <v>1</v>
      </c>
      <c r="W88" s="81"/>
      <c r="X88" s="90"/>
      <c r="Y88" s="85"/>
      <c r="AA88" s="81"/>
      <c r="AB88" s="81"/>
      <c r="AC88" s="81"/>
    </row>
    <row r="89" spans="1:29" ht="15" customHeight="1" x14ac:dyDescent="0.25">
      <c r="A89" s="33" t="str">
        <f>[3]Enums!$A$2</f>
        <v>1.0.0</v>
      </c>
      <c r="B89" s="81" t="b">
        <v>1</v>
      </c>
      <c r="C89" s="81" t="b">
        <v>0</v>
      </c>
      <c r="D89" s="81">
        <v>4</v>
      </c>
      <c r="E89" s="84" t="str">
        <f>Objects!$AU$26</f>
        <v>Membrane X</v>
      </c>
      <c r="F89" s="90">
        <v>1</v>
      </c>
      <c r="G89" s="84" t="str">
        <f>Objects!$AE$41</f>
        <v>Fibers (LDPE)</v>
      </c>
      <c r="H89" s="81">
        <v>1</v>
      </c>
      <c r="I89" s="81"/>
      <c r="J89" s="81"/>
      <c r="K89" s="81" t="str">
        <f>Objects!$AE$41</f>
        <v>Fibers (LDPE)</v>
      </c>
      <c r="L89" s="91">
        <v>1</v>
      </c>
      <c r="M89" s="84"/>
      <c r="N89" s="81"/>
      <c r="O89" s="81" t="str">
        <f>Objects!$AE$41</f>
        <v>Fibers (LDPE)</v>
      </c>
      <c r="P89" s="81">
        <v>1</v>
      </c>
      <c r="Q89" s="81"/>
      <c r="R89" s="91"/>
      <c r="S89" s="81" t="str">
        <f>Objects!$AE$41</f>
        <v>Fibers (LDPE)</v>
      </c>
      <c r="T89" s="81">
        <v>1</v>
      </c>
      <c r="U89" s="81"/>
      <c r="V89" s="81"/>
      <c r="W89" s="81" t="str">
        <f>Objects!$AE$41</f>
        <v>Fibers (LDPE)</v>
      </c>
      <c r="X89" s="90">
        <v>1</v>
      </c>
      <c r="Y89" s="85"/>
      <c r="AA89" s="81"/>
      <c r="AB89" s="81"/>
      <c r="AC89" s="81"/>
    </row>
    <row r="90" spans="1:29" ht="15" customHeight="1" x14ac:dyDescent="0.25">
      <c r="A90" s="33" t="str">
        <f>[3]Enums!$A$2</f>
        <v>1.0.0</v>
      </c>
      <c r="B90" s="81" t="b">
        <v>1</v>
      </c>
      <c r="C90" s="81" t="b">
        <v>0</v>
      </c>
      <c r="D90" s="81">
        <v>4</v>
      </c>
      <c r="E90" s="84" t="str">
        <f>Objects!$AR$12</f>
        <v>Plastic Chest</v>
      </c>
      <c r="F90" s="91">
        <v>1</v>
      </c>
      <c r="G90" s="84" t="str">
        <f>Objects!$Z$84</f>
        <v>Block (PP)</v>
      </c>
      <c r="H90" s="81">
        <v>1</v>
      </c>
      <c r="I90" s="81" t="str">
        <f>Objects!$Z$84</f>
        <v>Block (PP)</v>
      </c>
      <c r="J90" s="81">
        <v>1</v>
      </c>
      <c r="K90" s="81" t="str">
        <f>Objects!$Z$84</f>
        <v>Block (PP)</v>
      </c>
      <c r="L90" s="91">
        <v>1</v>
      </c>
      <c r="M90" s="81" t="str">
        <f>Objects!$Z$84</f>
        <v>Block (PP)</v>
      </c>
      <c r="N90" s="81">
        <v>1</v>
      </c>
      <c r="O90" s="81" t="str">
        <f>Objects!$AX$154</f>
        <v>Redstone Block</v>
      </c>
      <c r="P90" s="81">
        <v>1</v>
      </c>
      <c r="Q90" s="84" t="str">
        <f>Objects!$Z$84</f>
        <v>Block (PP)</v>
      </c>
      <c r="R90" s="91">
        <v>1</v>
      </c>
      <c r="S90" s="81" t="str">
        <f>Objects!$Z$84</f>
        <v>Block (PP)</v>
      </c>
      <c r="T90" s="81">
        <v>1</v>
      </c>
      <c r="U90" s="81" t="str">
        <f>Objects!$Z$84</f>
        <v>Block (PP)</v>
      </c>
      <c r="V90" s="81">
        <v>1</v>
      </c>
      <c r="W90" s="81" t="str">
        <f>Objects!$Z$84</f>
        <v>Block (PP)</v>
      </c>
      <c r="X90" s="91">
        <v>1</v>
      </c>
      <c r="Y90" s="85"/>
      <c r="AA90" s="81"/>
      <c r="AB90" s="81"/>
      <c r="AC90" s="81"/>
    </row>
    <row r="91" spans="1:29" ht="15" customHeight="1" x14ac:dyDescent="0.25">
      <c r="A91" s="176" t="str">
        <f>[3]Enums!$A$12</f>
        <v>1.1.0</v>
      </c>
      <c r="B91" s="81" t="b">
        <v>1</v>
      </c>
      <c r="C91" s="81" t="b">
        <v>0</v>
      </c>
      <c r="D91" s="81">
        <v>4</v>
      </c>
      <c r="E91" s="84" t="str">
        <f>Objects!$AU$13</f>
        <v>Scuba Tank (Beginner)</v>
      </c>
      <c r="F91" s="91">
        <v>1</v>
      </c>
      <c r="G91" s="84" t="str">
        <f>Objects!$S$9</f>
        <v>Cartridge (Oxygen)</v>
      </c>
      <c r="H91" s="81">
        <v>1</v>
      </c>
      <c r="I91" s="81" t="str">
        <f>Objects!$AU$13</f>
        <v>Scuba Tank (Beginner)</v>
      </c>
      <c r="J91" s="81">
        <v>1</v>
      </c>
      <c r="K91" s="81" t="str">
        <f>Objects!$S$9</f>
        <v>Cartridge (Oxygen)</v>
      </c>
      <c r="L91" s="91">
        <v>1</v>
      </c>
      <c r="M91" s="84"/>
      <c r="N91" s="81"/>
      <c r="O91" s="81"/>
      <c r="P91" s="81"/>
      <c r="Q91" s="81"/>
      <c r="R91" s="91"/>
      <c r="S91" s="81"/>
      <c r="T91" s="81"/>
      <c r="U91" s="81"/>
      <c r="V91" s="81"/>
      <c r="W91" s="81"/>
      <c r="X91" s="91"/>
      <c r="Y91" s="85"/>
      <c r="AA91" s="81"/>
      <c r="AB91" s="81"/>
      <c r="AC91" s="81"/>
    </row>
    <row r="92" spans="1:29" ht="15" customHeight="1" x14ac:dyDescent="0.25">
      <c r="A92" s="176" t="str">
        <f>[3]Enums!$A$12</f>
        <v>1.1.0</v>
      </c>
      <c r="B92" s="81" t="b">
        <v>1</v>
      </c>
      <c r="C92" s="81" t="b">
        <v>0</v>
      </c>
      <c r="D92" s="81">
        <v>4</v>
      </c>
      <c r="E92" s="84" t="str">
        <f>Objects!$AU$13</f>
        <v>Scuba Tank (Beginner)</v>
      </c>
      <c r="F92" s="91">
        <v>1</v>
      </c>
      <c r="M92" s="81" t="str">
        <f>Objects!$S$9</f>
        <v>Cartridge (Oxygen)</v>
      </c>
      <c r="N92" s="81">
        <v>1</v>
      </c>
      <c r="O92" s="81" t="str">
        <f>Objects!$AU$13</f>
        <v>Scuba Tank (Beginner)</v>
      </c>
      <c r="P92" s="81">
        <v>1</v>
      </c>
      <c r="Q92" s="84" t="str">
        <f>Objects!$S$9</f>
        <v>Cartridge (Oxygen)</v>
      </c>
      <c r="R92" s="91">
        <v>1</v>
      </c>
      <c r="S92" s="81"/>
      <c r="T92" s="81"/>
      <c r="U92" s="81"/>
      <c r="V92" s="81"/>
      <c r="W92" s="81"/>
      <c r="X92" s="91"/>
      <c r="Y92" s="85"/>
      <c r="AA92" s="81"/>
      <c r="AB92" s="81"/>
      <c r="AC92" s="81"/>
    </row>
    <row r="93" spans="1:29" ht="15" customHeight="1" x14ac:dyDescent="0.25">
      <c r="A93" s="176" t="str">
        <f>[3]Enums!$A$12</f>
        <v>1.1.0</v>
      </c>
      <c r="B93" s="81" t="b">
        <v>1</v>
      </c>
      <c r="C93" s="81" t="b">
        <v>0</v>
      </c>
      <c r="D93" s="81">
        <v>4</v>
      </c>
      <c r="E93" s="84" t="str">
        <f>Objects!$AU$13</f>
        <v>Scuba Tank (Beginner)</v>
      </c>
      <c r="F93" s="91">
        <v>1</v>
      </c>
      <c r="G93" s="82"/>
      <c r="L93" s="82"/>
      <c r="M93" s="81"/>
      <c r="N93" s="81"/>
      <c r="O93" s="81"/>
      <c r="P93" s="81"/>
      <c r="Q93" s="81"/>
      <c r="R93" s="81"/>
      <c r="S93" s="81" t="str">
        <f>Objects!$S$9</f>
        <v>Cartridge (Oxygen)</v>
      </c>
      <c r="T93" s="81">
        <v>1</v>
      </c>
      <c r="U93" s="81" t="str">
        <f>Objects!$AU$13</f>
        <v>Scuba Tank (Beginner)</v>
      </c>
      <c r="V93" s="81">
        <v>1</v>
      </c>
      <c r="W93" s="81" t="str">
        <f>Objects!$S$9</f>
        <v>Cartridge (Oxygen)</v>
      </c>
      <c r="X93" s="91">
        <v>1</v>
      </c>
      <c r="AA93" s="81"/>
      <c r="AB93" s="81"/>
      <c r="AC93" s="81"/>
    </row>
    <row r="94" spans="1:29" ht="15" customHeight="1" x14ac:dyDescent="0.25">
      <c r="A94" s="33" t="str">
        <f>[3]Enums!$A$2</f>
        <v>1.0.0</v>
      </c>
      <c r="B94" s="81" t="b">
        <v>1</v>
      </c>
      <c r="C94" s="81" t="b">
        <v>0</v>
      </c>
      <c r="D94" s="81">
        <v>4</v>
      </c>
      <c r="E94" s="84" t="str">
        <f>Objects!$AU$13</f>
        <v>Scuba Tank (Beginner)</v>
      </c>
      <c r="F94" s="91">
        <v>1</v>
      </c>
      <c r="G94" s="81" t="str">
        <f>Objects!$AE$14</f>
        <v>Hose (Low Pressure)</v>
      </c>
      <c r="H94" s="81">
        <v>1</v>
      </c>
      <c r="I94" s="81" t="str">
        <f>Objects!$AU$21</f>
        <v>Regulator (Low Pressure)</v>
      </c>
      <c r="J94" s="81">
        <v>1</v>
      </c>
      <c r="K94" s="81" t="str">
        <f>Objects!$AE$14</f>
        <v>Hose (Low Pressure)</v>
      </c>
      <c r="L94" s="81">
        <v>1</v>
      </c>
      <c r="M94" s="81" t="str">
        <f>Objects!$S$9</f>
        <v>Cartridge (Oxygen)</v>
      </c>
      <c r="N94" s="81">
        <v>1</v>
      </c>
      <c r="O94" s="81" t="str">
        <f>Objects!$AJ$2</f>
        <v>Rubber Shirt</v>
      </c>
      <c r="P94" s="81">
        <v>1</v>
      </c>
      <c r="Q94" s="81" t="str">
        <f>Objects!$S$9</f>
        <v>Cartridge (Oxygen)</v>
      </c>
      <c r="R94" s="81">
        <v>1</v>
      </c>
      <c r="S94" s="81"/>
      <c r="T94" s="81"/>
      <c r="U94" s="81"/>
      <c r="V94" s="81"/>
      <c r="W94" s="81"/>
      <c r="X94" s="91"/>
      <c r="AA94" s="81"/>
      <c r="AB94" s="81"/>
      <c r="AC94" s="81"/>
    </row>
    <row r="95" spans="1:29" ht="15" customHeight="1" x14ac:dyDescent="0.25">
      <c r="A95" s="121" t="str">
        <f>[3]Enums!$A$2</f>
        <v>1.0.0</v>
      </c>
      <c r="B95" s="81" t="b">
        <v>1</v>
      </c>
      <c r="C95" s="81" t="b">
        <v>0</v>
      </c>
      <c r="D95" s="81">
        <v>4</v>
      </c>
      <c r="E95" s="84" t="str">
        <f>Objects!$AU$28</f>
        <v>Separation Membrane</v>
      </c>
      <c r="F95" s="91">
        <v>1</v>
      </c>
      <c r="G95" s="81" t="str">
        <f>Objects!$AU$26</f>
        <v>Membrane X</v>
      </c>
      <c r="H95" s="81">
        <v>1</v>
      </c>
      <c r="I95" s="81" t="str">
        <f>Objects!$AU$27</f>
        <v>Membrane O</v>
      </c>
      <c r="J95" s="81">
        <v>1</v>
      </c>
      <c r="K95" s="81" t="str">
        <f>Objects!$AU$26</f>
        <v>Membrane X</v>
      </c>
      <c r="L95" s="81">
        <v>1</v>
      </c>
      <c r="M95" s="81" t="str">
        <f>Objects!$AU$27</f>
        <v>Membrane O</v>
      </c>
      <c r="N95" s="81">
        <v>1</v>
      </c>
      <c r="O95" s="81" t="str">
        <f>Objects!$AU$26</f>
        <v>Membrane X</v>
      </c>
      <c r="P95" s="81">
        <v>1</v>
      </c>
      <c r="Q95" s="81" t="str">
        <f>Objects!$AU$27</f>
        <v>Membrane O</v>
      </c>
      <c r="R95" s="81">
        <v>1</v>
      </c>
      <c r="S95" s="81" t="str">
        <f>Objects!$AU$26</f>
        <v>Membrane X</v>
      </c>
      <c r="T95" s="81">
        <v>1</v>
      </c>
      <c r="U95" s="81" t="str">
        <f>Objects!$AU$27</f>
        <v>Membrane O</v>
      </c>
      <c r="V95" s="81">
        <v>1</v>
      </c>
      <c r="W95" s="81" t="str">
        <f>Objects!$AU$26</f>
        <v>Membrane X</v>
      </c>
      <c r="X95" s="91">
        <v>1</v>
      </c>
      <c r="AA95" s="81"/>
      <c r="AB95" s="81"/>
      <c r="AC95" s="81"/>
    </row>
    <row r="96" spans="1:29" ht="15" customHeight="1" x14ac:dyDescent="0.25">
      <c r="A96" s="33" t="str">
        <f>[3]Enums!$A$13</f>
        <v>1.1.1</v>
      </c>
      <c r="B96" s="81" t="b">
        <v>1</v>
      </c>
      <c r="C96" s="81" t="b">
        <v>0</v>
      </c>
      <c r="D96" s="81">
        <v>4</v>
      </c>
      <c r="E96" s="84" t="str">
        <f>Objects!$AR$14</f>
        <v>Spotlight</v>
      </c>
      <c r="F96" s="91">
        <v>1</v>
      </c>
      <c r="G96" s="81" t="str">
        <f>Objects!$AA$84</f>
        <v>Slab (PP)</v>
      </c>
      <c r="H96" s="81">
        <v>1</v>
      </c>
      <c r="I96" s="81" t="str">
        <f>Objects!$AA$84</f>
        <v>Slab (PP)</v>
      </c>
      <c r="J96" s="81">
        <v>1</v>
      </c>
      <c r="K96" s="81" t="str">
        <f>Objects!$AA$84</f>
        <v>Slab (PP)</v>
      </c>
      <c r="L96" s="81">
        <v>1</v>
      </c>
      <c r="M96" s="81" t="str">
        <f>Objects!$AA$84</f>
        <v>Slab (PP)</v>
      </c>
      <c r="N96" s="81">
        <v>1</v>
      </c>
      <c r="O96" s="81" t="str">
        <f>Objects!$AU$30</f>
        <v>Gas Mantle</v>
      </c>
      <c r="P96" s="81">
        <v>1</v>
      </c>
      <c r="Q96" s="81" t="str">
        <f>Objects!$AA$84</f>
        <v>Slab (PP)</v>
      </c>
      <c r="R96" s="81">
        <v>1</v>
      </c>
      <c r="S96" s="81" t="str">
        <f>Objects!$AX$56</f>
        <v>Chest</v>
      </c>
      <c r="T96" s="81">
        <v>1</v>
      </c>
      <c r="U96" s="81" t="str">
        <f>Objects!$AU$20</f>
        <v>Copper Piping</v>
      </c>
      <c r="V96" s="81">
        <v>1</v>
      </c>
      <c r="W96" s="81" t="str">
        <f>Objects!$AU$25</f>
        <v>Lighter</v>
      </c>
      <c r="X96" s="91">
        <v>1</v>
      </c>
      <c r="AA96" s="81"/>
      <c r="AB96" s="81"/>
      <c r="AC96" s="81"/>
    </row>
    <row r="97" spans="1:29" ht="15" customHeight="1" x14ac:dyDescent="0.25">
      <c r="A97" s="33" t="str">
        <f>[3]Enums!$A$13</f>
        <v>1.1.1</v>
      </c>
      <c r="B97" s="81" t="b">
        <v>1</v>
      </c>
      <c r="C97" s="81" t="b">
        <v>0</v>
      </c>
      <c r="D97" s="81">
        <v>4</v>
      </c>
      <c r="E97" s="84" t="str">
        <f>Objects!$AR$14</f>
        <v>Spotlight</v>
      </c>
      <c r="F97" s="91">
        <v>1</v>
      </c>
      <c r="G97" s="81" t="str">
        <f>Objects!$AA$23</f>
        <v>Slab (LDPE)</v>
      </c>
      <c r="H97" s="81">
        <v>1</v>
      </c>
      <c r="I97" s="81" t="str">
        <f>Objects!$AA$23</f>
        <v>Slab (LDPE)</v>
      </c>
      <c r="J97" s="81">
        <v>1</v>
      </c>
      <c r="K97" s="81" t="str">
        <f>Objects!$AA$23</f>
        <v>Slab (LDPE)</v>
      </c>
      <c r="L97" s="81">
        <v>1</v>
      </c>
      <c r="M97" s="81" t="str">
        <f>Objects!$AA$23</f>
        <v>Slab (LDPE)</v>
      </c>
      <c r="N97" s="81">
        <v>1</v>
      </c>
      <c r="O97" s="81" t="str">
        <f>Objects!$AU$30</f>
        <v>Gas Mantle</v>
      </c>
      <c r="P97" s="81">
        <v>1</v>
      </c>
      <c r="Q97" s="81" t="str">
        <f>Objects!$AA$23</f>
        <v>Slab (LDPE)</v>
      </c>
      <c r="R97" s="81">
        <v>1</v>
      </c>
      <c r="S97" s="81" t="str">
        <f>Objects!$AX$56</f>
        <v>Chest</v>
      </c>
      <c r="T97" s="81">
        <v>1</v>
      </c>
      <c r="U97" s="81" t="str">
        <f>Objects!$AU$20</f>
        <v>Copper Piping</v>
      </c>
      <c r="V97" s="81">
        <v>1</v>
      </c>
      <c r="W97" s="81" t="str">
        <f>Objects!$AU$25</f>
        <v>Lighter</v>
      </c>
      <c r="X97" s="91">
        <v>1</v>
      </c>
      <c r="AA97" s="81"/>
      <c r="AB97" s="81"/>
      <c r="AC97" s="81"/>
    </row>
    <row r="98" spans="1:29" ht="15" customHeight="1" x14ac:dyDescent="0.25">
      <c r="A98" s="33" t="str">
        <f>[3]Enums!$A$13</f>
        <v>1.1.1</v>
      </c>
      <c r="B98" s="81" t="b">
        <v>1</v>
      </c>
      <c r="C98" s="81" t="b">
        <v>0</v>
      </c>
      <c r="D98" s="81">
        <v>4</v>
      </c>
      <c r="E98" s="84" t="str">
        <f>Objects!$AR$14</f>
        <v>Spotlight</v>
      </c>
      <c r="F98" s="91">
        <v>1</v>
      </c>
      <c r="G98" s="81" t="str">
        <f>Objects!$AA$87</f>
        <v>Slab (PS)</v>
      </c>
      <c r="H98" s="81">
        <v>1</v>
      </c>
      <c r="I98" s="81" t="str">
        <f>Objects!$AA$87</f>
        <v>Slab (PS)</v>
      </c>
      <c r="J98" s="81">
        <v>1</v>
      </c>
      <c r="K98" s="81" t="str">
        <f>Objects!$AA$87</f>
        <v>Slab (PS)</v>
      </c>
      <c r="L98" s="81">
        <v>1</v>
      </c>
      <c r="M98" s="81" t="str">
        <f>Objects!$AA$87</f>
        <v>Slab (PS)</v>
      </c>
      <c r="N98" s="81">
        <v>1</v>
      </c>
      <c r="O98" s="81" t="str">
        <f>Objects!$AU$30</f>
        <v>Gas Mantle</v>
      </c>
      <c r="P98" s="81">
        <v>1</v>
      </c>
      <c r="Q98" s="81" t="str">
        <f>Objects!$AA$87</f>
        <v>Slab (PS)</v>
      </c>
      <c r="R98" s="81">
        <v>1</v>
      </c>
      <c r="S98" s="81" t="str">
        <f>Objects!$AX$56</f>
        <v>Chest</v>
      </c>
      <c r="T98" s="81">
        <v>1</v>
      </c>
      <c r="U98" s="81" t="str">
        <f>Objects!$AU$20</f>
        <v>Copper Piping</v>
      </c>
      <c r="V98" s="81">
        <v>1</v>
      </c>
      <c r="W98" s="81" t="str">
        <f>Objects!$AU$25</f>
        <v>Lighter</v>
      </c>
      <c r="X98" s="91">
        <v>1</v>
      </c>
      <c r="AA98" s="81"/>
      <c r="AB98" s="81"/>
      <c r="AC98" s="81"/>
    </row>
    <row r="99" spans="1:29" ht="15" customHeight="1" x14ac:dyDescent="0.25">
      <c r="A99" s="33" t="str">
        <f>[3]Enums!$A$13</f>
        <v>1.1.1</v>
      </c>
      <c r="B99" s="81" t="b">
        <v>1</v>
      </c>
      <c r="C99" s="81" t="b">
        <v>0</v>
      </c>
      <c r="D99" s="81">
        <v>4</v>
      </c>
      <c r="E99" s="84" t="str">
        <f>Objects!$AR$14</f>
        <v>Spotlight</v>
      </c>
      <c r="F99" s="91">
        <v>1</v>
      </c>
      <c r="G99" s="84" t="str">
        <f>Objects!$AA$67</f>
        <v>Slab (Natural Rubber)</v>
      </c>
      <c r="H99" s="81">
        <v>1</v>
      </c>
      <c r="I99" s="81" t="str">
        <f>Objects!$AA$67</f>
        <v>Slab (Natural Rubber)</v>
      </c>
      <c r="J99" s="81">
        <v>1</v>
      </c>
      <c r="K99" s="81" t="str">
        <f>Objects!$AA$67</f>
        <v>Slab (Natural Rubber)</v>
      </c>
      <c r="L99" s="91">
        <v>1</v>
      </c>
      <c r="M99" s="84" t="str">
        <f>Objects!$AA$67</f>
        <v>Slab (Natural Rubber)</v>
      </c>
      <c r="N99" s="81">
        <v>1</v>
      </c>
      <c r="O99" s="81" t="str">
        <f>Objects!$AU$30</f>
        <v>Gas Mantle</v>
      </c>
      <c r="P99" s="81">
        <v>1</v>
      </c>
      <c r="Q99" s="81" t="str">
        <f>Objects!$AA$67</f>
        <v>Slab (Natural Rubber)</v>
      </c>
      <c r="R99" s="91">
        <v>1</v>
      </c>
      <c r="S99" s="81" t="str">
        <f>Objects!$AX$56</f>
        <v>Chest</v>
      </c>
      <c r="T99" s="81">
        <v>1</v>
      </c>
      <c r="U99" s="81" t="str">
        <f>Objects!$AU$20</f>
        <v>Copper Piping</v>
      </c>
      <c r="V99" s="81">
        <v>1</v>
      </c>
      <c r="W99" s="81" t="str">
        <f>Objects!$AU$25</f>
        <v>Lighter</v>
      </c>
      <c r="X99" s="91">
        <v>1</v>
      </c>
      <c r="AA99" s="81"/>
      <c r="AB99" s="81"/>
      <c r="AC99" s="81"/>
    </row>
    <row r="100" spans="1:29" ht="15" customHeight="1" x14ac:dyDescent="0.25">
      <c r="A100" s="121" t="str">
        <f>[3]Enums!$A$5</f>
        <v>1.0.3</v>
      </c>
      <c r="B100" s="81" t="b">
        <v>1</v>
      </c>
      <c r="C100" s="81" t="b">
        <v>0</v>
      </c>
      <c r="D100" s="81">
        <v>4</v>
      </c>
      <c r="E100" s="84" t="str">
        <f>Objects!$AU$39</f>
        <v>Stainless-PolyPropylene Heated Knife</v>
      </c>
      <c r="F100" s="91">
        <v>1</v>
      </c>
      <c r="G100" s="84" t="str">
        <f>Objects!$D$18</f>
        <v>Stainless Steel Ingot</v>
      </c>
      <c r="H100" s="81">
        <v>1</v>
      </c>
      <c r="I100" s="81" t="str">
        <f>Objects!$D$18</f>
        <v>Stainless Steel Ingot</v>
      </c>
      <c r="J100" s="81">
        <v>1</v>
      </c>
      <c r="K100" s="81"/>
      <c r="L100" s="91"/>
      <c r="M100" s="84"/>
      <c r="N100" s="81"/>
      <c r="O100" s="81" t="str">
        <f>Objects!$AX$154</f>
        <v>Redstone Block</v>
      </c>
      <c r="P100" s="81">
        <v>1</v>
      </c>
      <c r="Q100" s="81"/>
      <c r="R100" s="91"/>
      <c r="S100" s="81"/>
      <c r="T100" s="81"/>
      <c r="U100" s="81" t="str">
        <f>Objects!$AE$17</f>
        <v>Heated Knife Handle (PP)</v>
      </c>
      <c r="V100" s="81">
        <v>1</v>
      </c>
      <c r="W100" s="84"/>
      <c r="X100" s="91"/>
      <c r="AA100" s="81"/>
      <c r="AB100" s="81"/>
      <c r="AC100" s="81"/>
    </row>
    <row r="101" spans="1:29" ht="15" customHeight="1" x14ac:dyDescent="0.25">
      <c r="A101" s="33" t="str">
        <f>[3]Enums!$A$2</f>
        <v>1.0.0</v>
      </c>
      <c r="B101" s="81" t="b">
        <v>1</v>
      </c>
      <c r="C101" s="81" t="b">
        <v>0</v>
      </c>
      <c r="D101" s="81">
        <v>4</v>
      </c>
      <c r="E101" s="84" t="str">
        <f>Objects!$AR$6</f>
        <v>Steam Cracker</v>
      </c>
      <c r="F101" s="91">
        <v>1</v>
      </c>
      <c r="G101" s="81" t="str">
        <f>Objects!$AU$21</f>
        <v>Regulator (Low Pressure)</v>
      </c>
      <c r="H101" s="81">
        <v>1</v>
      </c>
      <c r="I101" s="81" t="str">
        <f>Objects!$AX$156</f>
        <v>Hopper</v>
      </c>
      <c r="J101" s="81">
        <v>1</v>
      </c>
      <c r="K101" s="84" t="str">
        <f>Objects!$AU$31</f>
        <v>Heat Exchanger</v>
      </c>
      <c r="L101" s="91">
        <v>1</v>
      </c>
      <c r="M101" s="84" t="str">
        <f>Objects!$AX$44</f>
        <v>Iron Block</v>
      </c>
      <c r="N101" s="81">
        <v>1</v>
      </c>
      <c r="O101" s="81" t="str">
        <f>Objects!$AX$154</f>
        <v>Redstone Block</v>
      </c>
      <c r="P101" s="81">
        <v>1</v>
      </c>
      <c r="Q101" s="81" t="str">
        <f>Objects!$AX$44</f>
        <v>Iron Block</v>
      </c>
      <c r="R101" s="91">
        <v>1</v>
      </c>
      <c r="S101" s="84" t="str">
        <f>Objects!$AR$8</f>
        <v>Industrial Oven</v>
      </c>
      <c r="T101" s="81">
        <v>1</v>
      </c>
      <c r="U101" s="81"/>
      <c r="V101" s="81"/>
      <c r="W101" s="81" t="str">
        <f>Objects!$AR$8</f>
        <v>Industrial Oven</v>
      </c>
      <c r="X101" s="91">
        <v>1</v>
      </c>
      <c r="AA101" s="81"/>
      <c r="AB101" s="81"/>
      <c r="AC101" s="81"/>
    </row>
    <row r="102" spans="1:29" ht="15" customHeight="1" x14ac:dyDescent="0.25">
      <c r="A102" s="33" t="str">
        <f>[3]Enums!$A$2</f>
        <v>1.0.0</v>
      </c>
      <c r="B102" s="81" t="b">
        <v>1</v>
      </c>
      <c r="C102" s="81" t="b">
        <v>0</v>
      </c>
      <c r="D102" s="81">
        <v>4</v>
      </c>
      <c r="E102" s="84" t="str">
        <f>Objects!$AR$6</f>
        <v>Steam Cracker</v>
      </c>
      <c r="F102" s="91">
        <v>1</v>
      </c>
      <c r="G102" s="84" t="str">
        <f>Objects!$AU$21</f>
        <v>Regulator (Low Pressure)</v>
      </c>
      <c r="H102" s="81">
        <v>1</v>
      </c>
      <c r="I102" s="81" t="str">
        <f>Objects!$AX$156</f>
        <v>Hopper</v>
      </c>
      <c r="J102" s="81">
        <v>1</v>
      </c>
      <c r="K102" s="81" t="str">
        <f>Objects!$AU$31</f>
        <v>Heat Exchanger</v>
      </c>
      <c r="L102" s="91">
        <v>1</v>
      </c>
      <c r="M102" s="84" t="str">
        <f>Objects!$F$20</f>
        <v>Block of Bronze</v>
      </c>
      <c r="N102" s="81">
        <v>1</v>
      </c>
      <c r="O102" s="81" t="str">
        <f>Objects!$AX$154</f>
        <v>Redstone Block</v>
      </c>
      <c r="P102" s="81">
        <v>1</v>
      </c>
      <c r="Q102" s="84" t="str">
        <f>Objects!$F$20</f>
        <v>Block of Bronze</v>
      </c>
      <c r="R102" s="91">
        <v>1</v>
      </c>
      <c r="S102" s="81" t="str">
        <f>Objects!$AR$8</f>
        <v>Industrial Oven</v>
      </c>
      <c r="T102" s="81">
        <v>1</v>
      </c>
      <c r="U102" s="81"/>
      <c r="V102" s="81"/>
      <c r="W102" s="84" t="str">
        <f>Objects!$AR$8</f>
        <v>Industrial Oven</v>
      </c>
      <c r="X102" s="91">
        <v>1</v>
      </c>
      <c r="AA102" s="81"/>
      <c r="AB102" s="81"/>
      <c r="AC102" s="81"/>
    </row>
    <row r="103" spans="1:29" ht="15" customHeight="1" x14ac:dyDescent="0.25">
      <c r="A103" s="33" t="str">
        <f>[3]Enums!$A$2</f>
        <v>1.0.0</v>
      </c>
      <c r="B103" s="81" t="b">
        <v>1</v>
      </c>
      <c r="C103" s="81" t="b">
        <v>0</v>
      </c>
      <c r="D103" s="81">
        <v>4</v>
      </c>
      <c r="E103" s="84" t="str">
        <f>Objects!$AR$6</f>
        <v>Steam Cracker</v>
      </c>
      <c r="F103" s="91">
        <v>1</v>
      </c>
      <c r="G103" s="81" t="str">
        <f>Objects!$AU$21</f>
        <v>Regulator (Low Pressure)</v>
      </c>
      <c r="H103" s="81">
        <v>1</v>
      </c>
      <c r="I103" s="81" t="str">
        <f>Objects!$AX$156</f>
        <v>Hopper</v>
      </c>
      <c r="J103" s="81">
        <v>1</v>
      </c>
      <c r="K103" s="84" t="str">
        <f>Objects!$AU$31</f>
        <v>Heat Exchanger</v>
      </c>
      <c r="L103" s="91">
        <v>1</v>
      </c>
      <c r="M103" s="84" t="str">
        <f>Objects!$F$19</f>
        <v>Block of Brass</v>
      </c>
      <c r="N103" s="81">
        <v>1</v>
      </c>
      <c r="O103" s="81" t="str">
        <f>Objects!$AX$154</f>
        <v>Redstone Block</v>
      </c>
      <c r="P103" s="81">
        <v>1</v>
      </c>
      <c r="Q103" s="84" t="str">
        <f>Objects!$F$19</f>
        <v>Block of Brass</v>
      </c>
      <c r="R103" s="91">
        <v>1</v>
      </c>
      <c r="S103" s="84" t="str">
        <f>Objects!$AR$8</f>
        <v>Industrial Oven</v>
      </c>
      <c r="T103" s="81">
        <v>1</v>
      </c>
      <c r="U103" s="81"/>
      <c r="V103" s="81"/>
      <c r="W103" s="81" t="str">
        <f>Objects!$AR$8</f>
        <v>Industrial Oven</v>
      </c>
      <c r="X103" s="91">
        <v>1</v>
      </c>
      <c r="AA103" s="81"/>
      <c r="AB103" s="81"/>
      <c r="AC103" s="81"/>
    </row>
    <row r="104" spans="1:29" ht="15" customHeight="1" x14ac:dyDescent="0.25">
      <c r="A104" s="33" t="str">
        <f>[3]Enums!$A$2</f>
        <v>1.0.0</v>
      </c>
      <c r="B104" s="81" t="b">
        <v>1</v>
      </c>
      <c r="C104" s="81" t="b">
        <v>0</v>
      </c>
      <c r="D104" s="81">
        <v>4</v>
      </c>
      <c r="E104" s="84" t="str">
        <f>Objects!$AR$6</f>
        <v>Steam Cracker</v>
      </c>
      <c r="F104" s="91">
        <v>1</v>
      </c>
      <c r="G104" s="84" t="str">
        <f>Objects!$AU$21</f>
        <v>Regulator (Low Pressure)</v>
      </c>
      <c r="H104" s="81">
        <v>1</v>
      </c>
      <c r="I104" s="84" t="str">
        <f>Objects!$AX$156</f>
        <v>Hopper</v>
      </c>
      <c r="J104" s="81">
        <v>1</v>
      </c>
      <c r="K104" s="84" t="str">
        <f>Objects!$AU$31</f>
        <v>Heat Exchanger</v>
      </c>
      <c r="L104" s="91">
        <v>1</v>
      </c>
      <c r="M104" s="84" t="str">
        <f>Objects!$F$12</f>
        <v>Block of Tungsten</v>
      </c>
      <c r="N104" s="81">
        <v>1</v>
      </c>
      <c r="O104" s="81" t="str">
        <f>Objects!$AX$154</f>
        <v>Redstone Block</v>
      </c>
      <c r="P104" s="81">
        <v>1</v>
      </c>
      <c r="Q104" s="84" t="str">
        <f>Objects!$F$12</f>
        <v>Block of Tungsten</v>
      </c>
      <c r="R104" s="91">
        <v>1</v>
      </c>
      <c r="S104" s="84" t="str">
        <f>Objects!$AR$8</f>
        <v>Industrial Oven</v>
      </c>
      <c r="T104" s="81">
        <v>1</v>
      </c>
      <c r="U104" s="84"/>
      <c r="V104" s="81"/>
      <c r="W104" s="84" t="str">
        <f>Objects!$AR$8</f>
        <v>Industrial Oven</v>
      </c>
      <c r="X104" s="91">
        <v>1</v>
      </c>
      <c r="AA104" s="81"/>
      <c r="AB104" s="81"/>
      <c r="AC104" s="81"/>
    </row>
    <row r="105" spans="1:29" ht="15" customHeight="1" x14ac:dyDescent="0.25">
      <c r="A105" s="33" t="str">
        <f>[3]Enums!$A$2</f>
        <v>1.0.0</v>
      </c>
      <c r="B105" s="81" t="b">
        <v>1</v>
      </c>
      <c r="C105" s="81" t="b">
        <v>0</v>
      </c>
      <c r="D105" s="81">
        <v>4</v>
      </c>
      <c r="E105" s="84" t="str">
        <f>Objects!$AR$6</f>
        <v>Steam Cracker</v>
      </c>
      <c r="F105" s="91">
        <v>1</v>
      </c>
      <c r="G105" s="84" t="str">
        <f>Objects!$AU$21</f>
        <v>Regulator (Low Pressure)</v>
      </c>
      <c r="H105" s="81">
        <v>1</v>
      </c>
      <c r="I105" s="84" t="str">
        <f>Objects!$AX$156</f>
        <v>Hopper</v>
      </c>
      <c r="J105" s="81">
        <v>1</v>
      </c>
      <c r="K105" s="84" t="str">
        <f>Objects!$AU$31</f>
        <v>Heat Exchanger</v>
      </c>
      <c r="L105" s="91">
        <v>1</v>
      </c>
      <c r="M105" s="84" t="str">
        <f>Objects!$F$6</f>
        <v>Block of Nickel</v>
      </c>
      <c r="N105" s="81">
        <v>1</v>
      </c>
      <c r="O105" s="84" t="str">
        <f>Objects!$AX$154</f>
        <v>Redstone Block</v>
      </c>
      <c r="P105" s="81">
        <v>1</v>
      </c>
      <c r="Q105" s="84" t="str">
        <f>Objects!$F$6</f>
        <v>Block of Nickel</v>
      </c>
      <c r="R105" s="91">
        <v>1</v>
      </c>
      <c r="S105" s="84" t="str">
        <f>Objects!$AR$8</f>
        <v>Industrial Oven</v>
      </c>
      <c r="T105" s="81">
        <v>1</v>
      </c>
      <c r="U105" s="84"/>
      <c r="V105" s="81"/>
      <c r="W105" s="84" t="str">
        <f>Objects!$AR$8</f>
        <v>Industrial Oven</v>
      </c>
      <c r="X105" s="91">
        <v>1</v>
      </c>
      <c r="AA105" s="81"/>
      <c r="AB105" s="81"/>
      <c r="AC105" s="81"/>
    </row>
    <row r="106" spans="1:29" ht="15" customHeight="1" x14ac:dyDescent="0.25">
      <c r="A106" s="33" t="str">
        <f>[3]Enums!$A$8</f>
        <v>1.0.6</v>
      </c>
      <c r="B106" s="81" t="b">
        <v>1</v>
      </c>
      <c r="C106" s="81" t="b">
        <v>0</v>
      </c>
      <c r="D106" s="81">
        <v>8</v>
      </c>
      <c r="E106" s="174" t="str">
        <f>Objects!$AR$18</f>
        <v>Pump</v>
      </c>
      <c r="F106" s="174">
        <v>1</v>
      </c>
      <c r="G106" s="174" t="str">
        <f>Objects!$AE$147</f>
        <v>Hose (Extreme Pressure)</v>
      </c>
      <c r="H106" s="174">
        <v>1</v>
      </c>
      <c r="I106" s="81" t="str">
        <f>Objects!$AE$144</f>
        <v>Gasket (Extreme Pressure)</v>
      </c>
      <c r="J106" s="81">
        <v>1</v>
      </c>
      <c r="K106" s="81" t="str">
        <f>Objects!$AU$24</f>
        <v>Regulator (Extreme Pressure)</v>
      </c>
      <c r="L106" s="90">
        <v>1</v>
      </c>
      <c r="M106" s="84" t="str">
        <f>Objects!$Z$84</f>
        <v>Block (PP)</v>
      </c>
      <c r="N106" s="81">
        <v>1</v>
      </c>
      <c r="O106" s="81" t="str">
        <f>Objects!$AX$154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25">
      <c r="A107" s="33" t="str">
        <f>[3]Enums!$A$8</f>
        <v>1.0.6</v>
      </c>
      <c r="B107" s="81" t="b">
        <v>1</v>
      </c>
      <c r="C107" s="81" t="b">
        <v>0</v>
      </c>
      <c r="D107" s="81">
        <v>8</v>
      </c>
      <c r="E107" s="174" t="str">
        <f>Objects!$AR$18</f>
        <v>Pump</v>
      </c>
      <c r="F107" s="174">
        <v>1</v>
      </c>
      <c r="G107" s="81" t="str">
        <f>Objects!$AU$24</f>
        <v>Regulator (Extreme Pressure)</v>
      </c>
      <c r="H107" s="174">
        <v>1</v>
      </c>
      <c r="I107" s="81" t="str">
        <f>Objects!$AE$144</f>
        <v>Gasket (Extreme Pressure)</v>
      </c>
      <c r="J107" s="81">
        <v>1</v>
      </c>
      <c r="K107" s="174" t="str">
        <f>Objects!$AE$147</f>
        <v>Hose (Extreme Pressure)</v>
      </c>
      <c r="L107" s="90">
        <v>1</v>
      </c>
      <c r="M107" s="84" t="str">
        <f>Objects!$Z$84</f>
        <v>Block (PP)</v>
      </c>
      <c r="N107" s="81">
        <v>1</v>
      </c>
      <c r="O107" s="81" t="str">
        <f>Objects!$AX$154</f>
        <v>Redstone Block</v>
      </c>
      <c r="P107" s="81">
        <v>1</v>
      </c>
      <c r="Q107" s="81" t="str">
        <f>Objects!$Z$84</f>
        <v>Block (PP)</v>
      </c>
      <c r="R107" s="91">
        <v>1</v>
      </c>
      <c r="S107" s="84" t="str">
        <f>Objects!$Z$84</f>
        <v>Block (PP)</v>
      </c>
      <c r="T107" s="92">
        <v>1</v>
      </c>
      <c r="U107" s="84" t="str">
        <f>Objects!$Z$84</f>
        <v>Block (PP)</v>
      </c>
      <c r="V107" s="81">
        <v>1</v>
      </c>
      <c r="W107" s="84" t="str">
        <f>Objects!$Z$84</f>
        <v>Block (PP)</v>
      </c>
      <c r="X107" s="91">
        <v>1</v>
      </c>
      <c r="AA107" s="81"/>
      <c r="AB107" s="81"/>
      <c r="AC107" s="81"/>
    </row>
    <row r="108" spans="1:29" ht="15" customHeight="1" x14ac:dyDescent="0.25">
      <c r="A108" s="33" t="str">
        <f>[3]Enums!$A$8</f>
        <v>1.0.6</v>
      </c>
      <c r="B108" s="81" t="b">
        <v>1</v>
      </c>
      <c r="C108" s="81" t="b">
        <v>0</v>
      </c>
      <c r="D108" s="81">
        <v>8</v>
      </c>
      <c r="E108" s="174" t="str">
        <f>Objects!$AR$18</f>
        <v>Pump</v>
      </c>
      <c r="F108" s="174">
        <v>1</v>
      </c>
      <c r="G108" s="174" t="str">
        <f>Objects!$AE$147</f>
        <v>Hose (Extreme Pressure)</v>
      </c>
      <c r="H108" s="174">
        <v>1</v>
      </c>
      <c r="I108" s="81" t="str">
        <f>Objects!$AE$144</f>
        <v>Gasket (Extreme Pressure)</v>
      </c>
      <c r="J108" s="81">
        <v>1</v>
      </c>
      <c r="K108" s="81" t="str">
        <f>Objects!$AU$24</f>
        <v>Regulator (Extreme Pressure)</v>
      </c>
      <c r="L108" s="90">
        <v>1</v>
      </c>
      <c r="M108" s="84" t="str">
        <f>Objects!$Z$23</f>
        <v>Block (LDPE)</v>
      </c>
      <c r="N108" s="81">
        <v>1</v>
      </c>
      <c r="O108" s="81" t="str">
        <f>Objects!$AX$154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25">
      <c r="A109" s="33" t="str">
        <f>[3]Enums!$A$8</f>
        <v>1.0.6</v>
      </c>
      <c r="B109" s="81" t="b">
        <v>1</v>
      </c>
      <c r="C109" s="81" t="b">
        <v>0</v>
      </c>
      <c r="D109" s="81">
        <v>8</v>
      </c>
      <c r="E109" s="174" t="str">
        <f>Objects!$AR$18</f>
        <v>Pump</v>
      </c>
      <c r="F109" s="174">
        <v>1</v>
      </c>
      <c r="G109" s="81" t="str">
        <f>Objects!$AU$24</f>
        <v>Regulator (Extreme Pressure)</v>
      </c>
      <c r="H109" s="174">
        <v>1</v>
      </c>
      <c r="I109" s="81" t="str">
        <f>Objects!$AE$144</f>
        <v>Gasket (Extreme Pressure)</v>
      </c>
      <c r="J109" s="81">
        <v>1</v>
      </c>
      <c r="K109" s="174" t="str">
        <f>Objects!$AE$147</f>
        <v>Hose (Extreme Pressure)</v>
      </c>
      <c r="L109" s="90">
        <v>1</v>
      </c>
      <c r="M109" s="84" t="str">
        <f>Objects!$Z$23</f>
        <v>Block (LDPE)</v>
      </c>
      <c r="N109" s="81">
        <v>1</v>
      </c>
      <c r="O109" s="81" t="str">
        <f>Objects!$AX$154</f>
        <v>Redstone Block</v>
      </c>
      <c r="P109" s="81">
        <v>1</v>
      </c>
      <c r="Q109" s="81" t="str">
        <f>Objects!$Z$23</f>
        <v>Block (LDPE)</v>
      </c>
      <c r="R109" s="91">
        <v>1</v>
      </c>
      <c r="S109" s="84" t="str">
        <f>Objects!$Z$23</f>
        <v>Block (LDPE)</v>
      </c>
      <c r="T109" s="92">
        <v>1</v>
      </c>
      <c r="U109" s="84" t="str">
        <f>Objects!$Z$23</f>
        <v>Block (LDPE)</v>
      </c>
      <c r="V109" s="81">
        <v>1</v>
      </c>
      <c r="W109" s="84" t="str">
        <f>Objects!$Z$23</f>
        <v>Block (LDPE)</v>
      </c>
      <c r="X109" s="91">
        <v>1</v>
      </c>
      <c r="AA109" s="81"/>
      <c r="AB109" s="81"/>
      <c r="AC109" s="81"/>
    </row>
    <row r="110" spans="1:29" ht="15" customHeight="1" x14ac:dyDescent="0.25">
      <c r="A110" s="33" t="str">
        <f>[3]Enums!$A$12</f>
        <v>1.1.0</v>
      </c>
      <c r="B110" s="81" t="b">
        <v>1</v>
      </c>
      <c r="C110" s="81" t="b">
        <v>0</v>
      </c>
      <c r="D110" s="81">
        <v>5</v>
      </c>
      <c r="E110" s="174" t="str">
        <f>Objects!$AU$22</f>
        <v>Regulator (Medium Pressure)</v>
      </c>
      <c r="F110" s="194">
        <v>1</v>
      </c>
      <c r="G110" s="174" t="str">
        <f>Objects!$AE$145</f>
        <v>Hose (Medium Pressure)</v>
      </c>
      <c r="H110" s="81">
        <v>1</v>
      </c>
      <c r="I110" s="81" t="str">
        <f>Objects!$AE$142</f>
        <v>Gasket (Medium Pressure)</v>
      </c>
      <c r="J110" s="81">
        <v>1</v>
      </c>
      <c r="K110" s="81"/>
      <c r="L110" s="91"/>
      <c r="M110" s="84" t="str">
        <f>Objects!$AE$142</f>
        <v>Gasket (Medium Pressure)</v>
      </c>
      <c r="N110" s="81">
        <v>1</v>
      </c>
      <c r="O110" s="81" t="str">
        <f>Objects!$AW$77</f>
        <v>Redstone</v>
      </c>
      <c r="P110" s="81">
        <v>1</v>
      </c>
      <c r="Q110" s="81" t="str">
        <f>Objects!$AE$142</f>
        <v>Gasket (Medium Pressure)</v>
      </c>
      <c r="R110" s="91">
        <v>1</v>
      </c>
      <c r="S110" s="84"/>
      <c r="T110" s="81"/>
      <c r="U110" s="81" t="str">
        <f>Objects!$AE$142</f>
        <v>Gasket (Medium Pressure)</v>
      </c>
      <c r="V110" s="81">
        <v>1</v>
      </c>
      <c r="W110" s="174" t="str">
        <f>Objects!$AE$145</f>
        <v>Hose (Medium Pressure)</v>
      </c>
      <c r="X110" s="91">
        <v>1</v>
      </c>
      <c r="AA110" s="81"/>
      <c r="AB110" s="81"/>
      <c r="AC110" s="81"/>
    </row>
    <row r="111" spans="1:29" ht="15" customHeight="1" x14ac:dyDescent="0.25">
      <c r="A111" s="176" t="str">
        <f>[3]Enums!$A$12</f>
        <v>1.1.0</v>
      </c>
      <c r="B111" s="81" t="b">
        <v>1</v>
      </c>
      <c r="C111" s="81" t="b">
        <v>0</v>
      </c>
      <c r="D111" s="81">
        <v>5</v>
      </c>
      <c r="E111" s="174" t="str">
        <f>Objects!$AU$14</f>
        <v>Scuba Tank (Intermediate)</v>
      </c>
      <c r="F111" s="174">
        <v>1</v>
      </c>
      <c r="G111" s="174" t="str">
        <f>Objects!$S$9</f>
        <v>Cartridge (Oxygen)</v>
      </c>
      <c r="H111" s="174">
        <v>1</v>
      </c>
      <c r="I111" s="81" t="str">
        <f>Objects!$AU$14</f>
        <v>Scuba Tank (Intermediate)</v>
      </c>
      <c r="J111" s="81">
        <v>1</v>
      </c>
      <c r="K111" s="81" t="str">
        <f>Objects!$S$9</f>
        <v>Cartridge (Oxygen)</v>
      </c>
      <c r="L111" s="91">
        <v>1</v>
      </c>
      <c r="M111" s="84"/>
      <c r="N111" s="81"/>
      <c r="O111" s="81"/>
      <c r="P111" s="81"/>
      <c r="Q111" s="81"/>
      <c r="R111" s="91"/>
      <c r="S111" s="84"/>
      <c r="T111" s="81"/>
      <c r="U111" s="81"/>
      <c r="V111" s="81"/>
      <c r="W111" s="81"/>
      <c r="X111" s="91"/>
      <c r="AA111" s="81"/>
      <c r="AB111" s="81"/>
      <c r="AC111" s="81"/>
    </row>
    <row r="112" spans="1:29" ht="15" customHeight="1" x14ac:dyDescent="0.25">
      <c r="A112" s="176" t="str">
        <f>[3]Enums!$A$12</f>
        <v>1.1.0</v>
      </c>
      <c r="B112" s="81" t="b">
        <v>1</v>
      </c>
      <c r="C112" s="81" t="b">
        <v>0</v>
      </c>
      <c r="D112" s="81">
        <v>5</v>
      </c>
      <c r="E112" s="174" t="str">
        <f>Objects!$AU$14</f>
        <v>Scuba Tank (Intermediate)</v>
      </c>
      <c r="F112" s="174">
        <v>1</v>
      </c>
      <c r="G112" s="181"/>
      <c r="H112" s="181"/>
      <c r="M112" s="84" t="str">
        <f>Objects!$S$9</f>
        <v>Cartridge (Oxygen)</v>
      </c>
      <c r="N112" s="81">
        <v>1</v>
      </c>
      <c r="O112" s="81" t="str">
        <f>Objects!$AU$14</f>
        <v>Scuba Tank (Intermediate)</v>
      </c>
      <c r="P112" s="81">
        <v>1</v>
      </c>
      <c r="Q112" s="81" t="str">
        <f>Objects!$S$9</f>
        <v>Cartridge (Oxygen)</v>
      </c>
      <c r="R112" s="91">
        <v>1</v>
      </c>
      <c r="S112" s="84"/>
      <c r="T112" s="81"/>
      <c r="U112" s="81"/>
      <c r="V112" s="81"/>
      <c r="W112" s="81"/>
      <c r="X112" s="91"/>
      <c r="AA112" s="81"/>
      <c r="AB112" s="81"/>
      <c r="AC112" s="81"/>
    </row>
    <row r="113" spans="1:29" ht="15" customHeight="1" x14ac:dyDescent="0.25">
      <c r="A113" s="176" t="str">
        <f>[3]Enums!$A$12</f>
        <v>1.1.0</v>
      </c>
      <c r="B113" s="81" t="b">
        <v>1</v>
      </c>
      <c r="C113" s="81" t="b">
        <v>0</v>
      </c>
      <c r="D113" s="81">
        <v>5</v>
      </c>
      <c r="E113" s="174" t="str">
        <f>Objects!$AU$14</f>
        <v>Scuba Tank (Intermediate)</v>
      </c>
      <c r="F113" s="174">
        <v>1</v>
      </c>
      <c r="G113" s="181"/>
      <c r="H113" s="181"/>
      <c r="M113" s="84"/>
      <c r="N113" s="81"/>
      <c r="O113" s="81"/>
      <c r="P113" s="81"/>
      <c r="Q113" s="81"/>
      <c r="R113" s="91"/>
      <c r="S113" s="84" t="str">
        <f>Objects!$S$9</f>
        <v>Cartridge (Oxygen)</v>
      </c>
      <c r="T113" s="81">
        <v>1</v>
      </c>
      <c r="U113" s="81" t="str">
        <f>Objects!$AU$14</f>
        <v>Scuba Tank (Intermediate)</v>
      </c>
      <c r="V113" s="81">
        <v>1</v>
      </c>
      <c r="W113" s="81" t="str">
        <f>Objects!$S$9</f>
        <v>Cartridge (Oxygen)</v>
      </c>
      <c r="X113" s="91">
        <v>1</v>
      </c>
      <c r="AA113" s="81"/>
      <c r="AB113" s="81"/>
      <c r="AC113" s="81"/>
    </row>
    <row r="114" spans="1:29" ht="15" customHeight="1" x14ac:dyDescent="0.25">
      <c r="A114" s="176" t="str">
        <f>[3]Enums!$A$12</f>
        <v>1.1.0</v>
      </c>
      <c r="B114" s="81" t="b">
        <v>1</v>
      </c>
      <c r="C114" s="81" t="b">
        <v>0</v>
      </c>
      <c r="D114" s="81">
        <v>5</v>
      </c>
      <c r="E114" s="174" t="str">
        <f>Objects!$AU$14</f>
        <v>Scuba Tank (Intermediate)</v>
      </c>
      <c r="F114" s="174">
        <v>1</v>
      </c>
      <c r="G114" s="174" t="str">
        <f>Objects!$AE$145</f>
        <v>Hose (Medium Pressure)</v>
      </c>
      <c r="H114" s="174">
        <v>1</v>
      </c>
      <c r="I114" s="81" t="str">
        <f>Objects!$AU$22</f>
        <v>Regulator (Medium Pressure)</v>
      </c>
      <c r="J114" s="81">
        <v>1</v>
      </c>
      <c r="K114" s="81" t="str">
        <f>Objects!$AE$145</f>
        <v>Hose (Medium Pressure)</v>
      </c>
      <c r="L114" s="91">
        <v>1</v>
      </c>
      <c r="M114" s="84" t="str">
        <f>Objects!$S$9</f>
        <v>Cartridge (Oxygen)</v>
      </c>
      <c r="N114" s="81">
        <v>1</v>
      </c>
      <c r="O114" s="81" t="str">
        <f>Objects!$AJ$49</f>
        <v>Butyl Rubber Wetsuit</v>
      </c>
      <c r="P114" s="81">
        <v>1</v>
      </c>
      <c r="Q114" s="81" t="str">
        <f>Objects!$S$9</f>
        <v>Cartridge (Oxygen)</v>
      </c>
      <c r="R114" s="91">
        <v>1</v>
      </c>
      <c r="S114" s="84"/>
      <c r="T114" s="81"/>
      <c r="U114" s="81"/>
      <c r="V114" s="81"/>
      <c r="W114" s="81"/>
      <c r="X114" s="91"/>
      <c r="AA114" s="81"/>
      <c r="AB114" s="81"/>
      <c r="AC114" s="81"/>
    </row>
    <row r="115" spans="1:29" ht="15" customHeight="1" x14ac:dyDescent="0.25">
      <c r="A115" s="176" t="str">
        <f>[3]Enums!$A$12</f>
        <v>1.1.0</v>
      </c>
      <c r="B115" s="81" t="b">
        <v>1</v>
      </c>
      <c r="C115" s="81" t="b">
        <v>0</v>
      </c>
      <c r="D115" s="81">
        <v>5</v>
      </c>
      <c r="E115" s="174" t="str">
        <f>Objects!$AU$14</f>
        <v>Scuba Tank (Intermediate)</v>
      </c>
      <c r="F115" s="174">
        <v>1</v>
      </c>
      <c r="G115" s="174" t="str">
        <f>Objects!$AE$145</f>
        <v>Hose (Medium Pressure)</v>
      </c>
      <c r="H115" s="174">
        <v>1</v>
      </c>
      <c r="I115" s="81" t="str">
        <f>Objects!$AU$22</f>
        <v>Regulator (Medium Pressure)</v>
      </c>
      <c r="J115" s="81">
        <v>1</v>
      </c>
      <c r="K115" s="81" t="str">
        <f>Objects!$AE$145</f>
        <v>Hose (Medium Pressure)</v>
      </c>
      <c r="L115" s="91">
        <v>1</v>
      </c>
      <c r="M115" s="84" t="str">
        <f>Objects!$S$9</f>
        <v>Cartridge (Oxygen)</v>
      </c>
      <c r="N115" s="81">
        <v>1</v>
      </c>
      <c r="O115" s="81" t="str">
        <f>Objects!$AJ$50</f>
        <v>Synthetic Rubber Wetsuit</v>
      </c>
      <c r="P115" s="81">
        <v>1</v>
      </c>
      <c r="Q115" s="81" t="str">
        <f>Objects!$S$9</f>
        <v>Cartridge (Oxygen)</v>
      </c>
      <c r="R115" s="91">
        <v>1</v>
      </c>
      <c r="S115" s="84"/>
      <c r="T115" s="81"/>
      <c r="U115" s="81"/>
      <c r="V115" s="81"/>
      <c r="W115" s="81"/>
      <c r="X115" s="91"/>
      <c r="AA115" s="81"/>
      <c r="AB115" s="81"/>
      <c r="AC115" s="81"/>
    </row>
    <row r="116" spans="1:29" ht="15" customHeight="1" x14ac:dyDescent="0.25">
      <c r="A116" s="176" t="str">
        <f>[3]Enums!$A$12</f>
        <v>1.1.0</v>
      </c>
      <c r="B116" s="81" t="b">
        <v>1</v>
      </c>
      <c r="C116" s="81" t="b">
        <v>0</v>
      </c>
      <c r="D116" s="81">
        <v>5</v>
      </c>
      <c r="E116" s="174" t="str">
        <f>Objects!$AU$14</f>
        <v>Scuba Tank (Intermediate)</v>
      </c>
      <c r="F116" s="174">
        <v>1</v>
      </c>
      <c r="G116" s="174" t="str">
        <f>Objects!$AE$145</f>
        <v>Hose (Medium Pressure)</v>
      </c>
      <c r="H116" s="174">
        <v>1</v>
      </c>
      <c r="I116" s="81" t="str">
        <f>Objects!$AU$22</f>
        <v>Regulator (Medium Pressure)</v>
      </c>
      <c r="J116" s="81">
        <v>1</v>
      </c>
      <c r="K116" s="81" t="str">
        <f>Objects!$AE$145</f>
        <v>Hose (Medium Pressure)</v>
      </c>
      <c r="L116" s="91">
        <v>1</v>
      </c>
      <c r="M116" s="84" t="str">
        <f>Objects!$S$9</f>
        <v>Cartridge (Oxygen)</v>
      </c>
      <c r="N116" s="81">
        <v>1</v>
      </c>
      <c r="O116" s="81" t="str">
        <f>Objects!$AJ$51</f>
        <v>Synthetic Rubber (II) Wetsuit</v>
      </c>
      <c r="P116" s="81">
        <v>1</v>
      </c>
      <c r="Q116" s="81" t="str">
        <f>Objects!$S$9</f>
        <v>Cartridge (Oxygen)</v>
      </c>
      <c r="R116" s="91">
        <v>1</v>
      </c>
      <c r="S116" s="84"/>
      <c r="T116" s="81"/>
      <c r="U116" s="81"/>
      <c r="V116" s="81"/>
      <c r="W116" s="81"/>
      <c r="X116" s="91"/>
      <c r="AA116" s="81"/>
      <c r="AB116" s="81"/>
      <c r="AC116" s="81"/>
    </row>
    <row r="117" spans="1:29" ht="15" customHeight="1" x14ac:dyDescent="0.25">
      <c r="A117" s="33" t="str">
        <f>[3]Enums!$A$12</f>
        <v>1.1.0</v>
      </c>
      <c r="B117" s="81" t="b">
        <v>1</v>
      </c>
      <c r="C117" s="81" t="b">
        <v>0</v>
      </c>
      <c r="D117" s="81">
        <v>6</v>
      </c>
      <c r="E117" s="174" t="str">
        <f>Objects!$AU$9</f>
        <v>Jet Pack (Beginner)</v>
      </c>
      <c r="F117" s="174">
        <v>1</v>
      </c>
      <c r="G117" s="174" t="str">
        <f>Objects!$I$24</f>
        <v>Cartridge (Propane)</v>
      </c>
      <c r="H117" s="174">
        <v>1</v>
      </c>
      <c r="I117" s="81" t="str">
        <f>Objects!$AU$9</f>
        <v>Jet Pack (Beginner)</v>
      </c>
      <c r="J117" s="81">
        <v>1</v>
      </c>
      <c r="K117" s="81" t="str">
        <f>Objects!$I$24</f>
        <v>Cartridge (Propane)</v>
      </c>
      <c r="L117" s="91">
        <v>1</v>
      </c>
      <c r="M117" s="84"/>
      <c r="N117" s="81"/>
      <c r="O117" s="81"/>
      <c r="P117" s="81"/>
      <c r="Q117" s="81"/>
      <c r="R117" s="91"/>
      <c r="S117" s="84"/>
      <c r="T117" s="81"/>
      <c r="U117" s="81"/>
      <c r="V117" s="81"/>
      <c r="W117" s="81"/>
      <c r="X117" s="91"/>
      <c r="AA117" s="81"/>
      <c r="AB117" s="81"/>
      <c r="AC117" s="81"/>
    </row>
    <row r="118" spans="1:29" ht="15" customHeight="1" x14ac:dyDescent="0.25">
      <c r="A118" s="33" t="str">
        <f>[3]Enums!$A$12</f>
        <v>1.1.0</v>
      </c>
      <c r="B118" s="81" t="b">
        <v>1</v>
      </c>
      <c r="C118" s="81" t="b">
        <v>0</v>
      </c>
      <c r="D118" s="81">
        <v>6</v>
      </c>
      <c r="E118" s="84" t="str">
        <f>Objects!$AU$9</f>
        <v>Jet Pack (Beginner)</v>
      </c>
      <c r="F118" s="91">
        <v>1</v>
      </c>
      <c r="G118" s="81"/>
      <c r="H118" s="81"/>
      <c r="I118" s="81"/>
      <c r="J118" s="81"/>
      <c r="K118" s="81"/>
      <c r="L118" s="91"/>
      <c r="M118" s="84" t="str">
        <f>Objects!$I$24</f>
        <v>Cartridge (Propane)</v>
      </c>
      <c r="N118" s="81">
        <v>1</v>
      </c>
      <c r="O118" s="81" t="str">
        <f>Objects!$AU$9</f>
        <v>Jet Pack (Beginner)</v>
      </c>
      <c r="P118" s="81">
        <v>1</v>
      </c>
      <c r="Q118" s="81" t="str">
        <f>Objects!$I$24</f>
        <v>Cartridge (Propane)</v>
      </c>
      <c r="R118" s="91">
        <v>1</v>
      </c>
      <c r="S118" s="84"/>
      <c r="T118" s="81"/>
      <c r="U118" s="81"/>
      <c r="V118" s="81"/>
      <c r="W118" s="81"/>
      <c r="X118" s="91"/>
      <c r="AA118" s="81"/>
      <c r="AB118" s="81"/>
      <c r="AC118" s="81"/>
    </row>
    <row r="119" spans="1:29" ht="15" customHeight="1" x14ac:dyDescent="0.25">
      <c r="A119" s="33" t="str">
        <f>[3]Enums!$A$12</f>
        <v>1.1.0</v>
      </c>
      <c r="B119" s="81" t="b">
        <v>1</v>
      </c>
      <c r="C119" s="81" t="b">
        <v>0</v>
      </c>
      <c r="D119" s="81">
        <v>6</v>
      </c>
      <c r="E119" s="84" t="str">
        <f>Objects!$AU$9</f>
        <v>Jet Pack (Beginner)</v>
      </c>
      <c r="F119" s="91">
        <v>1</v>
      </c>
      <c r="G119" s="81"/>
      <c r="H119" s="81"/>
      <c r="I119" s="81"/>
      <c r="J119" s="81"/>
      <c r="K119" s="81"/>
      <c r="L119" s="91"/>
      <c r="M119" s="84"/>
      <c r="N119" s="81"/>
      <c r="O119" s="81"/>
      <c r="P119" s="81"/>
      <c r="Q119" s="81"/>
      <c r="R119" s="91"/>
      <c r="S119" s="84" t="str">
        <f>Objects!$I$24</f>
        <v>Cartridge (Propane)</v>
      </c>
      <c r="T119" s="81">
        <v>1</v>
      </c>
      <c r="U119" s="81" t="str">
        <f>Objects!$AU$9</f>
        <v>Jet Pack (Beginner)</v>
      </c>
      <c r="V119" s="81">
        <v>1</v>
      </c>
      <c r="W119" s="81" t="str">
        <f>Objects!$I$24</f>
        <v>Cartridge (Propane)</v>
      </c>
      <c r="X119" s="91">
        <v>1</v>
      </c>
      <c r="AA119" s="81"/>
      <c r="AB119" s="81"/>
      <c r="AC119" s="81"/>
    </row>
    <row r="120" spans="1:29" ht="15" customHeight="1" x14ac:dyDescent="0.25">
      <c r="A120" s="33" t="str">
        <f>[3]Enums!$A$2</f>
        <v>1.0.0</v>
      </c>
      <c r="B120" s="81" t="b">
        <v>1</v>
      </c>
      <c r="C120" s="81" t="b">
        <v>0</v>
      </c>
      <c r="D120" s="81">
        <v>5</v>
      </c>
      <c r="E120" s="84" t="str">
        <f>Objects!$AR$15</f>
        <v>Merox Treatment Unit</v>
      </c>
      <c r="F120" s="91">
        <v>1</v>
      </c>
      <c r="G120" s="81" t="str">
        <f>Objects!$AU$22</f>
        <v>Regulator (Medium Pressure)</v>
      </c>
      <c r="H120" s="81">
        <v>1</v>
      </c>
      <c r="I120" s="81" t="str">
        <f>Objects!$AX$156</f>
        <v>Hopper</v>
      </c>
      <c r="J120" s="81">
        <v>1</v>
      </c>
      <c r="K120" s="81" t="str">
        <f>Objects!$T$2</f>
        <v>Canister (Hydrogen)</v>
      </c>
      <c r="L120" s="91">
        <v>1</v>
      </c>
      <c r="M120" s="84" t="str">
        <f>Objects!$Z$84</f>
        <v>Block (PP)</v>
      </c>
      <c r="N120" s="81">
        <v>1</v>
      </c>
      <c r="O120" s="81" t="str">
        <f>Objects!$AX$154</f>
        <v>Redstone Block</v>
      </c>
      <c r="P120" s="81">
        <v>1</v>
      </c>
      <c r="Q120" s="81" t="str">
        <f>Objects!$Z$84</f>
        <v>Block (PP)</v>
      </c>
      <c r="R120" s="91">
        <v>1</v>
      </c>
      <c r="S120" s="84" t="str">
        <f>Objects!$AX$44</f>
        <v>Iron Block</v>
      </c>
      <c r="T120" s="81">
        <v>1</v>
      </c>
      <c r="U120" s="81" t="str">
        <f>Objects!$AX$63</f>
        <v>Furnace</v>
      </c>
      <c r="V120" s="81">
        <v>1</v>
      </c>
      <c r="W120" s="81" t="str">
        <f>Objects!$AX$44</f>
        <v>Iron Block</v>
      </c>
      <c r="X120" s="91">
        <v>1</v>
      </c>
      <c r="AA120" s="81"/>
      <c r="AB120" s="81"/>
      <c r="AC120" s="81"/>
    </row>
    <row r="121" spans="1:29" ht="15" customHeight="1" x14ac:dyDescent="0.25">
      <c r="A121" s="33" t="str">
        <f>[3]Enums!$A$2</f>
        <v>1.0.0</v>
      </c>
      <c r="B121" s="81" t="b">
        <v>1</v>
      </c>
      <c r="C121" s="81" t="b">
        <v>0</v>
      </c>
      <c r="D121" s="81">
        <v>5</v>
      </c>
      <c r="E121" s="84" t="str">
        <f>Objects!$AR$15</f>
        <v>Merox Treatment Unit</v>
      </c>
      <c r="F121" s="91">
        <v>1</v>
      </c>
      <c r="G121" s="81" t="str">
        <f>Objects!$AU$22</f>
        <v>Regulator (Medium Pressure)</v>
      </c>
      <c r="H121" s="81">
        <v>1</v>
      </c>
      <c r="I121" s="81" t="str">
        <f>Objects!$AX$156</f>
        <v>Hopper</v>
      </c>
      <c r="J121" s="81">
        <v>1</v>
      </c>
      <c r="K121" s="81" t="str">
        <f>Objects!$T$2</f>
        <v>Canister (Hydrogen)</v>
      </c>
      <c r="L121" s="91">
        <v>1</v>
      </c>
      <c r="M121" s="84" t="str">
        <f>Objects!$Z$84</f>
        <v>Block (PP)</v>
      </c>
      <c r="N121" s="81">
        <v>1</v>
      </c>
      <c r="O121" s="81" t="str">
        <f>Objects!$AX$154</f>
        <v>Redstone Block</v>
      </c>
      <c r="P121" s="81">
        <v>1</v>
      </c>
      <c r="Q121" s="81" t="str">
        <f>Objects!$Z$84</f>
        <v>Block (PP)</v>
      </c>
      <c r="R121" s="91">
        <v>1</v>
      </c>
      <c r="S121" s="84" t="str">
        <f>Objects!$F$19</f>
        <v>Block of Brass</v>
      </c>
      <c r="T121" s="81">
        <v>1</v>
      </c>
      <c r="U121" s="81" t="str">
        <f>Objects!$AX$63</f>
        <v>Furnace</v>
      </c>
      <c r="V121" s="81">
        <v>1</v>
      </c>
      <c r="W121" s="81" t="str">
        <f>Objects!$F$19</f>
        <v>Block of Brass</v>
      </c>
      <c r="X121" s="91">
        <v>1</v>
      </c>
      <c r="AA121" s="81"/>
      <c r="AB121" s="81"/>
      <c r="AC121" s="81"/>
    </row>
    <row r="122" spans="1:29" ht="15" customHeight="1" x14ac:dyDescent="0.25">
      <c r="A122" s="33" t="str">
        <f>[3]Enums!$A$2</f>
        <v>1.0.0</v>
      </c>
      <c r="B122" s="81" t="b">
        <v>1</v>
      </c>
      <c r="C122" s="81" t="b">
        <v>0</v>
      </c>
      <c r="D122" s="81">
        <v>5</v>
      </c>
      <c r="E122" s="84" t="str">
        <f>Objects!$AR$15</f>
        <v>Merox Treatment Unit</v>
      </c>
      <c r="F122" s="91">
        <v>1</v>
      </c>
      <c r="G122" s="81" t="str">
        <f>Objects!$AU$22</f>
        <v>Regulator (Medium Pressure)</v>
      </c>
      <c r="H122" s="81">
        <v>1</v>
      </c>
      <c r="I122" s="81" t="str">
        <f>Objects!$AX$156</f>
        <v>Hopper</v>
      </c>
      <c r="J122" s="81">
        <v>1</v>
      </c>
      <c r="K122" s="81" t="str">
        <f>Objects!$T$2</f>
        <v>Canister (Hydrogen)</v>
      </c>
      <c r="L122" s="91">
        <v>1</v>
      </c>
      <c r="M122" s="84" t="str">
        <f>Objects!$Z$84</f>
        <v>Block (PP)</v>
      </c>
      <c r="N122" s="81">
        <v>1</v>
      </c>
      <c r="O122" s="81" t="str">
        <f>Objects!$AX$154</f>
        <v>Redstone Block</v>
      </c>
      <c r="P122" s="81">
        <v>1</v>
      </c>
      <c r="Q122" s="81" t="str">
        <f>Objects!$Z$84</f>
        <v>Block (PP)</v>
      </c>
      <c r="R122" s="91">
        <v>1</v>
      </c>
      <c r="S122" s="84" t="str">
        <f>Objects!$F$20</f>
        <v>Block of Bronze</v>
      </c>
      <c r="T122" s="81">
        <v>1</v>
      </c>
      <c r="U122" s="81" t="str">
        <f>Objects!$AX$63</f>
        <v>Furnace</v>
      </c>
      <c r="V122" s="81">
        <v>1</v>
      </c>
      <c r="W122" s="81" t="str">
        <f>Objects!$F$20</f>
        <v>Block of Bronze</v>
      </c>
      <c r="X122" s="91">
        <v>1</v>
      </c>
      <c r="AA122" s="81"/>
      <c r="AB122" s="81"/>
      <c r="AC122" s="81"/>
    </row>
    <row r="123" spans="1:29" ht="15" customHeight="1" x14ac:dyDescent="0.25">
      <c r="A123" s="33" t="str">
        <f>[3]Enums!$A$2</f>
        <v>1.0.0</v>
      </c>
      <c r="B123" s="81" t="b">
        <v>1</v>
      </c>
      <c r="C123" s="81" t="b">
        <v>0</v>
      </c>
      <c r="D123" s="81">
        <v>5</v>
      </c>
      <c r="E123" s="84" t="str">
        <f>Objects!$AR$15</f>
        <v>Merox Treatment Unit</v>
      </c>
      <c r="F123" s="91">
        <v>1</v>
      </c>
      <c r="G123" s="81" t="str">
        <f>Objects!$AU$22</f>
        <v>Regulator (Medium Pressure)</v>
      </c>
      <c r="H123" s="81">
        <v>1</v>
      </c>
      <c r="I123" s="81" t="str">
        <f>Objects!$AX$156</f>
        <v>Hopper</v>
      </c>
      <c r="J123" s="81">
        <v>1</v>
      </c>
      <c r="K123" s="81" t="str">
        <f>Objects!$T$2</f>
        <v>Canister (Hydrogen)</v>
      </c>
      <c r="L123" s="91">
        <v>1</v>
      </c>
      <c r="M123" s="84" t="str">
        <f>Objects!$Z$84</f>
        <v>Block (PP)</v>
      </c>
      <c r="N123" s="81">
        <v>1</v>
      </c>
      <c r="O123" s="81" t="str">
        <f>Objects!$AX$154</f>
        <v>Redstone Block</v>
      </c>
      <c r="P123" s="81">
        <v>1</v>
      </c>
      <c r="Q123" s="81" t="str">
        <f>Objects!$Z$84</f>
        <v>Block (PP)</v>
      </c>
      <c r="R123" s="91">
        <v>1</v>
      </c>
      <c r="S123" s="84" t="str">
        <f>Objects!$F$6</f>
        <v>Block of Nickel</v>
      </c>
      <c r="T123" s="81">
        <v>1</v>
      </c>
      <c r="U123" s="81" t="str">
        <f>Objects!$AX$63</f>
        <v>Furnace</v>
      </c>
      <c r="V123" s="81">
        <v>1</v>
      </c>
      <c r="W123" s="81" t="str">
        <f>Objects!$F$6</f>
        <v>Block of Nickel</v>
      </c>
      <c r="X123" s="91">
        <v>1</v>
      </c>
      <c r="AA123" s="81"/>
      <c r="AB123" s="81"/>
      <c r="AC123" s="81"/>
    </row>
    <row r="124" spans="1:29" ht="15" customHeight="1" x14ac:dyDescent="0.25">
      <c r="A124" s="33" t="str">
        <f>[3]Enums!$A$2</f>
        <v>1.0.0</v>
      </c>
      <c r="B124" s="81" t="b">
        <v>1</v>
      </c>
      <c r="C124" s="81" t="b">
        <v>0</v>
      </c>
      <c r="D124" s="81">
        <v>5</v>
      </c>
      <c r="E124" s="81" t="str">
        <f>Objects!$AR$15</f>
        <v>Merox Treatment Unit</v>
      </c>
      <c r="F124" s="91">
        <v>1</v>
      </c>
      <c r="G124" s="81" t="str">
        <f>Objects!$AU$22</f>
        <v>Regulator (Medium Pressure)</v>
      </c>
      <c r="H124" s="81">
        <v>1</v>
      </c>
      <c r="I124" s="81" t="str">
        <f>Objects!$AX$156</f>
        <v>Hopper</v>
      </c>
      <c r="J124" s="81">
        <v>1</v>
      </c>
      <c r="K124" s="81" t="str">
        <f>Objects!$T$2</f>
        <v>Canister (Hydrogen)</v>
      </c>
      <c r="L124" s="81">
        <v>1</v>
      </c>
      <c r="M124" s="81" t="str">
        <f>Objects!$Z$84</f>
        <v>Block (PP)</v>
      </c>
      <c r="N124" s="81">
        <v>1</v>
      </c>
      <c r="O124" s="81" t="str">
        <f>Objects!$AX$154</f>
        <v>Redstone Block</v>
      </c>
      <c r="P124" s="81">
        <v>1</v>
      </c>
      <c r="Q124" s="81" t="str">
        <f>Objects!$Z$84</f>
        <v>Block (PP)</v>
      </c>
      <c r="R124" s="81">
        <v>1</v>
      </c>
      <c r="S124" s="81" t="str">
        <f>Objects!$F$12</f>
        <v>Block of Tungsten</v>
      </c>
      <c r="T124" s="81">
        <v>1</v>
      </c>
      <c r="U124" s="81" t="str">
        <f>Objects!$AX$63</f>
        <v>Furnace</v>
      </c>
      <c r="V124" s="81">
        <v>1</v>
      </c>
      <c r="W124" s="81" t="str">
        <f>Objects!$F$12</f>
        <v>Block of Tungsten</v>
      </c>
      <c r="X124" s="81">
        <v>1</v>
      </c>
      <c r="AA124" s="81"/>
      <c r="AB124" s="81"/>
      <c r="AC124" s="81"/>
    </row>
    <row r="125" spans="1:29" ht="15" customHeight="1" x14ac:dyDescent="0.25">
      <c r="A125" s="33"/>
      <c r="B125" s="81" t="b">
        <v>1</v>
      </c>
      <c r="C125" s="81" t="b">
        <v>0</v>
      </c>
      <c r="D125" s="81">
        <v>1</v>
      </c>
      <c r="E125" s="81" t="str">
        <f>Objects!$AR$13</f>
        <v>Wine Press</v>
      </c>
      <c r="F125" s="91">
        <v>1</v>
      </c>
      <c r="G125" s="84" t="str">
        <f>Objects!$AX$156</f>
        <v>Hopper</v>
      </c>
      <c r="H125" s="81">
        <v>1</v>
      </c>
      <c r="I125" s="81" t="str">
        <f>Objects!$AX$31</f>
        <v>Sticky Piston</v>
      </c>
      <c r="J125" s="81">
        <v>1</v>
      </c>
      <c r="K125" s="84"/>
      <c r="L125" s="81"/>
      <c r="M125" s="84" t="str">
        <f>Objects!$AX$44</f>
        <v>Iron Block</v>
      </c>
      <c r="N125" s="81">
        <v>1</v>
      </c>
      <c r="O125" s="84" t="str">
        <f>Objects!$AX$154</f>
        <v>Redstone Block</v>
      </c>
      <c r="P125" s="81">
        <v>1</v>
      </c>
      <c r="Q125" s="84" t="str">
        <f>Objects!$AX$44</f>
        <v>Iron Block</v>
      </c>
      <c r="R125" s="81">
        <v>1</v>
      </c>
      <c r="S125" s="84" t="str">
        <f>Objects!$AX$44</f>
        <v>Iron Block</v>
      </c>
      <c r="T125" s="81">
        <v>1</v>
      </c>
      <c r="U125" s="84" t="str">
        <f>Objects!$AX$31</f>
        <v>Sticky Piston</v>
      </c>
      <c r="V125" s="81">
        <v>1</v>
      </c>
      <c r="W125" s="84" t="str">
        <f>Objects!$AX$44</f>
        <v>Iron Block</v>
      </c>
      <c r="X125" s="81">
        <v>1</v>
      </c>
      <c r="AA125" s="81"/>
      <c r="AB125" s="81"/>
      <c r="AC125" s="81"/>
    </row>
    <row r="126" spans="1:29" ht="15" customHeight="1" x14ac:dyDescent="0.25">
      <c r="A126" s="176" t="str">
        <f>[3]Enums!$A$2</f>
        <v>1.0.0</v>
      </c>
      <c r="B126" s="81" t="b">
        <v>1</v>
      </c>
      <c r="C126" s="81" t="b">
        <v>0</v>
      </c>
      <c r="D126" s="81">
        <v>6</v>
      </c>
      <c r="E126" s="84" t="str">
        <f>Objects!$AR$10</f>
        <v>Chemical Processor</v>
      </c>
      <c r="F126" s="91">
        <v>1</v>
      </c>
      <c r="G126" s="81" t="str">
        <f>Objects!$AU$22</f>
        <v>Regulator (Medium Pressure)</v>
      </c>
      <c r="H126" s="81">
        <v>1</v>
      </c>
      <c r="I126" s="81" t="str">
        <f>Objects!$AX$156</f>
        <v>Hopper</v>
      </c>
      <c r="J126" s="81">
        <v>1</v>
      </c>
      <c r="K126" s="81" t="str">
        <f>Objects!$AU$31</f>
        <v>Heat Exchanger</v>
      </c>
      <c r="L126" s="91">
        <v>1</v>
      </c>
      <c r="M126" s="81" t="str">
        <f>Objects!$K$123</f>
        <v>Beaker (Diesel)</v>
      </c>
      <c r="N126" s="81">
        <v>1</v>
      </c>
      <c r="O126" s="81" t="str">
        <f>Objects!$AX$154</f>
        <v>Redstone Block</v>
      </c>
      <c r="P126" s="81">
        <v>1</v>
      </c>
      <c r="Q126" s="81" t="str">
        <f>Objects!$K$290</f>
        <v>Cartridge (Sweet Propane Fuel)</v>
      </c>
      <c r="R126" s="91">
        <v>1</v>
      </c>
      <c r="S126" s="84" t="str">
        <f>Objects!$F$12</f>
        <v>Block of Tungsten</v>
      </c>
      <c r="T126" s="81">
        <v>1</v>
      </c>
      <c r="U126" s="81" t="str">
        <f>Objects!$AX$63</f>
        <v>Furnace</v>
      </c>
      <c r="V126" s="81">
        <v>1</v>
      </c>
      <c r="W126" s="81" t="str">
        <f>Objects!$F$12</f>
        <v>Block of Tungsten</v>
      </c>
      <c r="X126" s="91">
        <v>1</v>
      </c>
      <c r="Y126" s="81"/>
      <c r="AA126" s="81"/>
      <c r="AB126" s="81"/>
      <c r="AC126" s="81"/>
    </row>
    <row r="127" spans="1:29" ht="15" customHeight="1" x14ac:dyDescent="0.25">
      <c r="A127" s="33" t="str">
        <f>[3]Enums!$A$2</f>
        <v>1.0.0</v>
      </c>
      <c r="B127" s="81" t="b">
        <v>1</v>
      </c>
      <c r="C127" s="81" t="b">
        <v>0</v>
      </c>
      <c r="D127" s="81">
        <v>6</v>
      </c>
      <c r="E127" s="84" t="str">
        <f>Objects!$AR$10</f>
        <v>Chemical Processor</v>
      </c>
      <c r="F127" s="91">
        <v>1</v>
      </c>
      <c r="G127" s="81" t="str">
        <f>Objects!$AU$22</f>
        <v>Regulator (Medium Pressure)</v>
      </c>
      <c r="H127" s="81">
        <v>1</v>
      </c>
      <c r="I127" s="81" t="str">
        <f>Objects!$AX$156</f>
        <v>Hopper</v>
      </c>
      <c r="J127" s="81">
        <v>1</v>
      </c>
      <c r="K127" s="81" t="str">
        <f>Objects!$AU$31</f>
        <v>Heat Exchanger</v>
      </c>
      <c r="L127" s="91">
        <v>1</v>
      </c>
      <c r="M127" s="81" t="str">
        <f>Objects!$K$290</f>
        <v>Cartridge (Sweet Propane Fuel)</v>
      </c>
      <c r="N127" s="81">
        <v>1</v>
      </c>
      <c r="O127" s="81" t="str">
        <f>Objects!$AX$154</f>
        <v>Redstone Block</v>
      </c>
      <c r="P127" s="81">
        <v>1</v>
      </c>
      <c r="Q127" s="81" t="str">
        <f>Objects!$K$123</f>
        <v>Beaker (Diesel)</v>
      </c>
      <c r="R127" s="91">
        <v>1</v>
      </c>
      <c r="S127" s="84" t="str">
        <f>Objects!$F$12</f>
        <v>Block of Tungsten</v>
      </c>
      <c r="T127" s="81">
        <v>1</v>
      </c>
      <c r="U127" s="81" t="str">
        <f>Objects!$AX$63</f>
        <v>Furnace</v>
      </c>
      <c r="V127" s="81">
        <v>1</v>
      </c>
      <c r="W127" s="81" t="str">
        <f>Objects!$F$12</f>
        <v>Block of Tungsten</v>
      </c>
      <c r="X127" s="91">
        <v>1</v>
      </c>
      <c r="Y127" s="81"/>
      <c r="AA127" s="81"/>
      <c r="AB127" s="81"/>
      <c r="AC127" s="81"/>
    </row>
    <row r="128" spans="1:29" ht="15" customHeight="1" x14ac:dyDescent="0.25">
      <c r="A128" s="33" t="str">
        <f>[3]Enums!$A$2</f>
        <v>1.0.0</v>
      </c>
      <c r="B128" s="81" t="b">
        <v>1</v>
      </c>
      <c r="C128" s="81" t="b">
        <v>0</v>
      </c>
      <c r="D128" s="81">
        <v>6</v>
      </c>
      <c r="E128" s="84" t="str">
        <f>Objects!$AR$10</f>
        <v>Chemical Processor</v>
      </c>
      <c r="F128" s="91">
        <v>1</v>
      </c>
      <c r="G128" s="81" t="str">
        <f>Objects!$AU$22</f>
        <v>Regulator (Medium Pressure)</v>
      </c>
      <c r="H128" s="81">
        <v>1</v>
      </c>
      <c r="I128" s="81" t="str">
        <f>Objects!$AX$156</f>
        <v>Hopper</v>
      </c>
      <c r="J128" s="81">
        <v>1</v>
      </c>
      <c r="K128" s="81" t="str">
        <f>Objects!$AU$31</f>
        <v>Heat Exchanger</v>
      </c>
      <c r="L128" s="91">
        <v>1</v>
      </c>
      <c r="M128" s="81" t="str">
        <f>Objects!$K$123</f>
        <v>Beaker (Diesel)</v>
      </c>
      <c r="N128" s="81">
        <v>1</v>
      </c>
      <c r="O128" s="81" t="str">
        <f>Objects!$AX$154</f>
        <v>Redstone Block</v>
      </c>
      <c r="P128" s="81">
        <v>1</v>
      </c>
      <c r="Q128" s="81" t="str">
        <f>Objects!$K$290</f>
        <v>Cartridge (Sweet Propane Fuel)</v>
      </c>
      <c r="R128" s="91">
        <v>1</v>
      </c>
      <c r="S128" s="84" t="str">
        <f>Objects!$F$6</f>
        <v>Block of Nickel</v>
      </c>
      <c r="T128" s="81">
        <v>1</v>
      </c>
      <c r="U128" s="81" t="str">
        <f>Objects!$AX$63</f>
        <v>Furnace</v>
      </c>
      <c r="V128" s="81">
        <v>1</v>
      </c>
      <c r="W128" s="81" t="str">
        <f>Objects!$F$6</f>
        <v>Block of Nickel</v>
      </c>
      <c r="X128" s="91">
        <v>1</v>
      </c>
      <c r="Y128" s="81"/>
      <c r="AA128" s="81"/>
      <c r="AB128" s="81"/>
      <c r="AC128" s="81"/>
    </row>
    <row r="129" spans="1:29" ht="15" customHeight="1" x14ac:dyDescent="0.25">
      <c r="A129" s="33" t="str">
        <f>[3]Enums!$A$2</f>
        <v>1.0.0</v>
      </c>
      <c r="B129" s="81" t="b">
        <v>1</v>
      </c>
      <c r="C129" s="81" t="b">
        <v>0</v>
      </c>
      <c r="D129" s="81">
        <v>6</v>
      </c>
      <c r="E129" s="84" t="str">
        <f>Objects!$AR$10</f>
        <v>Chemical Processor</v>
      </c>
      <c r="F129" s="91">
        <v>1</v>
      </c>
      <c r="G129" s="81" t="str">
        <f>Objects!$AU$22</f>
        <v>Regulator (Medium Pressure)</v>
      </c>
      <c r="H129" s="81">
        <v>1</v>
      </c>
      <c r="I129" s="81" t="str">
        <f>Objects!$AX$156</f>
        <v>Hopper</v>
      </c>
      <c r="J129" s="81">
        <v>1</v>
      </c>
      <c r="K129" s="81" t="str">
        <f>Objects!$AU$31</f>
        <v>Heat Exchanger</v>
      </c>
      <c r="L129" s="91">
        <v>1</v>
      </c>
      <c r="M129" s="81" t="str">
        <f>Objects!$K$290</f>
        <v>Cartridge (Sweet Propane Fuel)</v>
      </c>
      <c r="N129" s="81">
        <v>1</v>
      </c>
      <c r="O129" s="81" t="str">
        <f>Objects!$AX$154</f>
        <v>Redstone Block</v>
      </c>
      <c r="P129" s="81">
        <v>1</v>
      </c>
      <c r="Q129" s="81" t="str">
        <f>Objects!$K$123</f>
        <v>Beaker (Diesel)</v>
      </c>
      <c r="R129" s="91">
        <v>1</v>
      </c>
      <c r="S129" s="84" t="str">
        <f>Objects!$F$6</f>
        <v>Block of Nickel</v>
      </c>
      <c r="T129" s="81">
        <v>1</v>
      </c>
      <c r="U129" s="81" t="str">
        <f>Objects!$AX$63</f>
        <v>Furnace</v>
      </c>
      <c r="V129" s="81">
        <v>1</v>
      </c>
      <c r="W129" s="81" t="str">
        <f>Objects!$F$6</f>
        <v>Block of Nickel</v>
      </c>
      <c r="X129" s="91">
        <v>1</v>
      </c>
      <c r="Y129" s="81"/>
      <c r="AA129" s="81"/>
      <c r="AB129" s="81"/>
      <c r="AC129" s="81"/>
    </row>
    <row r="130" spans="1:29" ht="15" customHeight="1" x14ac:dyDescent="0.25">
      <c r="A130" s="33" t="str">
        <f>[3]Enums!$A$2</f>
        <v>1.0.0</v>
      </c>
      <c r="B130" s="81" t="b">
        <v>1</v>
      </c>
      <c r="C130" s="81" t="b">
        <v>0</v>
      </c>
      <c r="D130" s="81">
        <v>6</v>
      </c>
      <c r="E130" s="84" t="str">
        <f>Objects!$AR$10</f>
        <v>Chemical Processor</v>
      </c>
      <c r="F130" s="91">
        <v>1</v>
      </c>
      <c r="G130" s="81" t="str">
        <f>Objects!$AU$22</f>
        <v>Regulator (Medium Pressure)</v>
      </c>
      <c r="H130" s="81">
        <v>1</v>
      </c>
      <c r="I130" s="84" t="str">
        <f>Objects!$AX$156</f>
        <v>Hopper</v>
      </c>
      <c r="J130" s="84">
        <v>1</v>
      </c>
      <c r="K130" s="84" t="str">
        <f>Objects!$AU$31</f>
        <v>Heat Exchanger</v>
      </c>
      <c r="L130" s="91">
        <v>1</v>
      </c>
      <c r="M130" s="81" t="str">
        <f>Objects!$K$123</f>
        <v>Beaker (Diesel)</v>
      </c>
      <c r="N130" s="81">
        <v>1</v>
      </c>
      <c r="O130" s="81" t="str">
        <f>Objects!$AX$154</f>
        <v>Redstone Block</v>
      </c>
      <c r="P130" s="81">
        <v>1</v>
      </c>
      <c r="Q130" s="81" t="str">
        <f>Objects!$K$290</f>
        <v>Cartridge (Sweet Propane Fuel)</v>
      </c>
      <c r="R130" s="81">
        <v>1</v>
      </c>
      <c r="S130" s="84" t="str">
        <f>Objects!$F$20</f>
        <v>Block of Bronze</v>
      </c>
      <c r="T130" s="91">
        <v>1</v>
      </c>
      <c r="U130" s="84" t="str">
        <f>Objects!$AX$63</f>
        <v>Furnace</v>
      </c>
      <c r="V130" s="84">
        <v>1</v>
      </c>
      <c r="W130" s="81" t="str">
        <f>Objects!$F$20</f>
        <v>Block of Bronze</v>
      </c>
      <c r="X130" s="81">
        <v>1</v>
      </c>
      <c r="Y130" s="81"/>
      <c r="AA130" s="81"/>
      <c r="AB130" s="81"/>
      <c r="AC130" s="81"/>
    </row>
    <row r="131" spans="1:29" ht="15" customHeight="1" x14ac:dyDescent="0.25">
      <c r="A131" s="33" t="str">
        <f>[3]Enums!$A$2</f>
        <v>1.0.0</v>
      </c>
      <c r="B131" s="81" t="b">
        <v>1</v>
      </c>
      <c r="C131" s="81" t="b">
        <v>0</v>
      </c>
      <c r="D131" s="81">
        <v>6</v>
      </c>
      <c r="E131" s="84" t="str">
        <f>Objects!$AR$10</f>
        <v>Chemical Processor</v>
      </c>
      <c r="F131" s="91">
        <v>1</v>
      </c>
      <c r="G131" s="81" t="str">
        <f>Objects!$AU$22</f>
        <v>Regulator (Medium Pressure)</v>
      </c>
      <c r="H131" s="81">
        <v>1</v>
      </c>
      <c r="I131" s="84" t="str">
        <f>Objects!$AX$156</f>
        <v>Hopper</v>
      </c>
      <c r="J131" s="84">
        <v>1</v>
      </c>
      <c r="K131" s="81" t="str">
        <f>Objects!$AU$31</f>
        <v>Heat Exchanger</v>
      </c>
      <c r="L131" s="91">
        <v>1</v>
      </c>
      <c r="M131" s="81" t="str">
        <f>Objects!$K$290</f>
        <v>Cartridge (Sweet Propane Fuel)</v>
      </c>
      <c r="N131" s="81">
        <v>1</v>
      </c>
      <c r="O131" s="81" t="str">
        <f>Objects!$AX$154</f>
        <v>Redstone Block</v>
      </c>
      <c r="P131" s="81">
        <v>1</v>
      </c>
      <c r="Q131" s="81" t="str">
        <f>Objects!$K$123</f>
        <v>Beaker (Diesel)</v>
      </c>
      <c r="R131" s="81">
        <v>1</v>
      </c>
      <c r="S131" s="81" t="str">
        <f>Objects!$F$20</f>
        <v>Block of Bronze</v>
      </c>
      <c r="T131" s="91">
        <v>1</v>
      </c>
      <c r="U131" s="84" t="str">
        <f>Objects!$AX$63</f>
        <v>Furnace</v>
      </c>
      <c r="V131" s="84">
        <v>1</v>
      </c>
      <c r="W131" s="84" t="str">
        <f>Objects!$F$20</f>
        <v>Block of Bronze</v>
      </c>
      <c r="X131" s="81">
        <v>1</v>
      </c>
      <c r="Y131" s="81"/>
      <c r="AA131" s="81"/>
      <c r="AB131" s="81"/>
      <c r="AC131" s="81"/>
    </row>
    <row r="132" spans="1:29" ht="15" customHeight="1" x14ac:dyDescent="0.25">
      <c r="A132" s="33" t="str">
        <f>[3]Enums!$A$2</f>
        <v>1.0.0</v>
      </c>
      <c r="B132" s="81" t="b">
        <v>1</v>
      </c>
      <c r="C132" s="81" t="b">
        <v>0</v>
      </c>
      <c r="D132" s="81">
        <v>6</v>
      </c>
      <c r="E132" s="84" t="str">
        <f>Objects!$AR$10</f>
        <v>Chemical Processor</v>
      </c>
      <c r="F132" s="91">
        <v>1</v>
      </c>
      <c r="G132" s="81" t="str">
        <f>Objects!$AU$22</f>
        <v>Regulator (Medium Pressure)</v>
      </c>
      <c r="H132" s="81">
        <v>1</v>
      </c>
      <c r="I132" s="84" t="str">
        <f>Objects!$AX$156</f>
        <v>Hopper</v>
      </c>
      <c r="J132" s="91">
        <v>1</v>
      </c>
      <c r="K132" s="81" t="str">
        <f>Objects!$AU$31</f>
        <v>Heat Exchanger</v>
      </c>
      <c r="L132" s="91">
        <v>1</v>
      </c>
      <c r="M132" s="84" t="str">
        <f>Objects!$K$123</f>
        <v>Beaker (Diesel)</v>
      </c>
      <c r="N132" s="81">
        <v>1</v>
      </c>
      <c r="O132" s="81" t="str">
        <f>Objects!$AX$154</f>
        <v>Redstone Block</v>
      </c>
      <c r="P132" s="81">
        <v>1</v>
      </c>
      <c r="Q132" s="81" t="str">
        <f>Objects!$K$290</f>
        <v>Cartridge (Sweet Propane Fuel)</v>
      </c>
      <c r="R132" s="91">
        <v>1</v>
      </c>
      <c r="S132" s="84" t="str">
        <f>Objects!$F$19</f>
        <v>Block of Brass</v>
      </c>
      <c r="T132" s="81">
        <v>1</v>
      </c>
      <c r="U132" s="81" t="str">
        <f>Objects!$AX$63</f>
        <v>Furnace</v>
      </c>
      <c r="V132" s="81">
        <v>1</v>
      </c>
      <c r="W132" s="81" t="str">
        <f>Objects!$F$19</f>
        <v>Block of Brass</v>
      </c>
      <c r="X132" s="91">
        <v>1</v>
      </c>
      <c r="Y132" s="81"/>
      <c r="AA132" s="81"/>
      <c r="AB132" s="81"/>
      <c r="AC132" s="81"/>
    </row>
    <row r="133" spans="1:29" ht="15" customHeight="1" x14ac:dyDescent="0.25">
      <c r="A133" s="33" t="str">
        <f>[3]Enums!$A$2</f>
        <v>1.0.0</v>
      </c>
      <c r="B133" s="81" t="b">
        <v>1</v>
      </c>
      <c r="C133" s="81" t="b">
        <v>0</v>
      </c>
      <c r="D133" s="81">
        <v>6</v>
      </c>
      <c r="E133" s="84" t="str">
        <f>Objects!$AR$10</f>
        <v>Chemical Processor</v>
      </c>
      <c r="F133" s="91">
        <v>1</v>
      </c>
      <c r="G133" s="81" t="str">
        <f>Objects!$AU$22</f>
        <v>Regulator (Medium Pressure)</v>
      </c>
      <c r="H133" s="81">
        <v>1</v>
      </c>
      <c r="I133" s="84" t="str">
        <f>Objects!$AX$156</f>
        <v>Hopper</v>
      </c>
      <c r="J133" s="81">
        <v>1</v>
      </c>
      <c r="K133" s="84" t="str">
        <f>Objects!$AU$31</f>
        <v>Heat Exchanger</v>
      </c>
      <c r="L133" s="81">
        <v>1</v>
      </c>
      <c r="M133" s="84" t="str">
        <f>Objects!$K$290</f>
        <v>Cartridge (Sweet Propane Fuel)</v>
      </c>
      <c r="N133" s="81">
        <v>1</v>
      </c>
      <c r="O133" s="81" t="str">
        <f>Objects!$AX$154</f>
        <v>Redstone Block</v>
      </c>
      <c r="P133" s="81">
        <v>1</v>
      </c>
      <c r="Q133" s="81" t="str">
        <f>Objects!$K$123</f>
        <v>Beaker (Diesel)</v>
      </c>
      <c r="R133" s="91">
        <v>1</v>
      </c>
      <c r="S133" s="84" t="str">
        <f>Objects!$F$19</f>
        <v>Block of Brass</v>
      </c>
      <c r="T133" s="81">
        <v>1</v>
      </c>
      <c r="U133" s="81" t="str">
        <f>Objects!$AX$63</f>
        <v>Furnace</v>
      </c>
      <c r="V133" s="81">
        <v>1</v>
      </c>
      <c r="W133" s="81" t="str">
        <f>Objects!$F$19</f>
        <v>Block of Brass</v>
      </c>
      <c r="X133" s="91">
        <v>1</v>
      </c>
      <c r="Y133" s="81"/>
      <c r="AA133" s="81"/>
      <c r="AB133" s="81"/>
      <c r="AC133" s="81"/>
    </row>
    <row r="134" spans="1:29" ht="15" customHeight="1" x14ac:dyDescent="0.25">
      <c r="A134" s="33" t="str">
        <f>[3]Enums!$A$12</f>
        <v>1.1.0</v>
      </c>
      <c r="B134" s="81" t="b">
        <v>1</v>
      </c>
      <c r="C134" s="81" t="b">
        <v>0</v>
      </c>
      <c r="D134" s="81">
        <v>7</v>
      </c>
      <c r="E134" s="84" t="str">
        <f>Objects!$AU$5</f>
        <v>Flame Chucker</v>
      </c>
      <c r="F134" s="91">
        <v>1</v>
      </c>
      <c r="G134" s="84" t="str">
        <f>Objects!$AU$25</f>
        <v>Lighter</v>
      </c>
      <c r="H134" s="81">
        <v>1</v>
      </c>
      <c r="I134" s="81" t="str">
        <f>Objects!$AU$22</f>
        <v>Regulator (Medium Pressure)</v>
      </c>
      <c r="J134" s="81">
        <v>1</v>
      </c>
      <c r="K134" s="81" t="str">
        <f>Objects!$AE$145</f>
        <v>Hose (Medium Pressure)</v>
      </c>
      <c r="L134" s="91">
        <v>1</v>
      </c>
      <c r="M134" s="84" t="str">
        <f>Objects!$I$24</f>
        <v>Cartridge (Propane)</v>
      </c>
      <c r="N134" s="81">
        <v>1</v>
      </c>
      <c r="O134" s="84" t="str">
        <f>Objects!$AJ$5</f>
        <v>Kevlar Vest</v>
      </c>
      <c r="P134" s="81">
        <v>1</v>
      </c>
      <c r="Q134" s="84" t="str">
        <f>Objects!$I$24</f>
        <v>Cartridge (Propane)</v>
      </c>
      <c r="R134" s="81">
        <v>1</v>
      </c>
      <c r="S134" s="84"/>
      <c r="T134" s="81"/>
      <c r="U134" s="81"/>
      <c r="V134" s="81"/>
      <c r="W134" s="81"/>
      <c r="X134" s="91"/>
      <c r="AA134" s="81"/>
      <c r="AB134" s="81"/>
      <c r="AC134" s="81"/>
    </row>
    <row r="135" spans="1:29" ht="15" customHeight="1" x14ac:dyDescent="0.25">
      <c r="A135" s="33" t="str">
        <f>[3]Enums!$A$12</f>
        <v>1.1.0</v>
      </c>
      <c r="B135" s="81" t="b">
        <v>1</v>
      </c>
      <c r="C135" s="81" t="b">
        <v>0</v>
      </c>
      <c r="D135" s="81">
        <v>7</v>
      </c>
      <c r="E135" s="84" t="str">
        <f>Objects!$AU$5</f>
        <v>Flame Chucker</v>
      </c>
      <c r="F135" s="91">
        <v>1</v>
      </c>
      <c r="G135" s="84" t="str">
        <f>Objects!$I$24</f>
        <v>Cartridge (Propane)</v>
      </c>
      <c r="H135" s="81">
        <v>1</v>
      </c>
      <c r="I135" s="81" t="str">
        <f>Objects!$AU$5</f>
        <v>Flame Chucker</v>
      </c>
      <c r="J135" s="81">
        <v>1</v>
      </c>
      <c r="K135" s="81" t="str">
        <f>Objects!$I$24</f>
        <v>Cartridge (Propane)</v>
      </c>
      <c r="L135" s="91">
        <v>1</v>
      </c>
      <c r="M135" s="84"/>
      <c r="N135" s="81"/>
      <c r="O135" s="81"/>
      <c r="P135" s="81"/>
      <c r="Q135" s="81"/>
      <c r="R135" s="91"/>
      <c r="S135" s="84"/>
      <c r="T135" s="81"/>
      <c r="U135" s="84"/>
      <c r="V135" s="81"/>
      <c r="W135" s="84"/>
      <c r="X135" s="81"/>
      <c r="AA135" s="81"/>
      <c r="AB135" s="81"/>
      <c r="AC135" s="81"/>
    </row>
    <row r="136" spans="1:29" ht="15" customHeight="1" x14ac:dyDescent="0.25">
      <c r="A136" s="33" t="str">
        <f>[3]Enums!$A$12</f>
        <v>1.1.0</v>
      </c>
      <c r="B136" s="81" t="b">
        <v>1</v>
      </c>
      <c r="C136" s="81" t="b">
        <v>0</v>
      </c>
      <c r="D136" s="81">
        <v>7</v>
      </c>
      <c r="E136" s="84" t="str">
        <f>Objects!$AU$5</f>
        <v>Flame Chucker</v>
      </c>
      <c r="F136" s="91">
        <v>1</v>
      </c>
      <c r="I136" s="83"/>
      <c r="M136" s="84" t="str">
        <f>Objects!$I$24</f>
        <v>Cartridge (Propane)</v>
      </c>
      <c r="N136" s="81">
        <v>1</v>
      </c>
      <c r="O136" s="81" t="str">
        <f>Objects!$AU$5</f>
        <v>Flame Chucker</v>
      </c>
      <c r="P136" s="81">
        <v>1</v>
      </c>
      <c r="Q136" s="81" t="str">
        <f>Objects!$I$24</f>
        <v>Cartridge (Propane)</v>
      </c>
      <c r="R136" s="91">
        <v>1</v>
      </c>
      <c r="S136" s="84"/>
      <c r="T136" s="81"/>
      <c r="U136" s="81"/>
      <c r="V136" s="81"/>
      <c r="W136" s="81"/>
      <c r="X136" s="91"/>
      <c r="AA136" s="81"/>
      <c r="AB136" s="81"/>
      <c r="AC136" s="81"/>
    </row>
    <row r="137" spans="1:29" ht="15" customHeight="1" x14ac:dyDescent="0.25">
      <c r="A137" s="33" t="str">
        <f>[3]Enums!$A$12</f>
        <v>1.1.0</v>
      </c>
      <c r="B137" s="81" t="b">
        <v>1</v>
      </c>
      <c r="C137" s="81" t="b">
        <v>0</v>
      </c>
      <c r="D137" s="81">
        <v>7</v>
      </c>
      <c r="E137" s="84" t="str">
        <f>Objects!$AU$5</f>
        <v>Flame Chucker</v>
      </c>
      <c r="F137" s="91">
        <v>1</v>
      </c>
      <c r="O137" s="83"/>
      <c r="S137" s="84" t="str">
        <f>Objects!$I$24</f>
        <v>Cartridge (Propane)</v>
      </c>
      <c r="T137" s="81">
        <v>1</v>
      </c>
      <c r="U137" s="81" t="str">
        <f>Objects!$AU$5</f>
        <v>Flame Chucker</v>
      </c>
      <c r="V137" s="81">
        <v>1</v>
      </c>
      <c r="W137" s="81" t="str">
        <f>Objects!$I$24</f>
        <v>Cartridge (Propane)</v>
      </c>
      <c r="X137" s="91">
        <v>1</v>
      </c>
      <c r="AA137" s="81"/>
      <c r="AB137" s="81"/>
      <c r="AC137" s="81"/>
    </row>
    <row r="138" spans="1:29" ht="15" customHeight="1" x14ac:dyDescent="0.25">
      <c r="A138" s="33" t="str">
        <f>[3]Enums!$A$12</f>
        <v>1.1.0</v>
      </c>
      <c r="B138" s="81" t="b">
        <v>1</v>
      </c>
      <c r="C138" s="81" t="b">
        <v>0</v>
      </c>
      <c r="D138" s="81">
        <v>7</v>
      </c>
      <c r="E138" s="84" t="str">
        <f>Objects!$AU$6</f>
        <v>Flame Hurler</v>
      </c>
      <c r="F138" s="91">
        <v>1</v>
      </c>
      <c r="G138" s="84" t="str">
        <f>Objects!$AU$25</f>
        <v>Lighter</v>
      </c>
      <c r="H138" s="81">
        <v>1</v>
      </c>
      <c r="I138" s="81" t="str">
        <f>Objects!$AU$23</f>
        <v>Regulator (High Pressure)</v>
      </c>
      <c r="J138" s="81">
        <v>1</v>
      </c>
      <c r="K138" s="81" t="str">
        <f>Objects!$AE$146</f>
        <v>Hose (High Pressure)</v>
      </c>
      <c r="L138" s="91">
        <v>1</v>
      </c>
      <c r="M138" s="84" t="str">
        <f>Objects!$I$24</f>
        <v>Cartridge (Propane)</v>
      </c>
      <c r="N138" s="81">
        <v>1</v>
      </c>
      <c r="O138" s="81" t="str">
        <f>Objects!$AJ$5</f>
        <v>Kevlar Vest</v>
      </c>
      <c r="P138" s="81">
        <v>1</v>
      </c>
      <c r="Q138" s="81" t="str">
        <f>Objects!$I$24</f>
        <v>Cartridge (Propane)</v>
      </c>
      <c r="R138" s="91">
        <v>1</v>
      </c>
      <c r="S138" s="84"/>
      <c r="T138" s="81"/>
      <c r="U138" s="84"/>
      <c r="V138" s="81"/>
      <c r="W138" s="81"/>
      <c r="X138" s="91"/>
      <c r="AA138" s="81"/>
      <c r="AB138" s="81"/>
      <c r="AC138" s="81"/>
    </row>
    <row r="139" spans="1:29" ht="15" customHeight="1" x14ac:dyDescent="0.25">
      <c r="A139" s="33" t="str">
        <f>[3]Enums!$A$12</f>
        <v>1.1.0</v>
      </c>
      <c r="B139" s="81" t="b">
        <v>1</v>
      </c>
      <c r="C139" s="81" t="b">
        <v>0</v>
      </c>
      <c r="D139" s="81">
        <v>7</v>
      </c>
      <c r="E139" s="84" t="str">
        <f>Objects!$AU$6</f>
        <v>Flame Hurler</v>
      </c>
      <c r="F139" s="91">
        <v>1</v>
      </c>
      <c r="G139" s="84" t="str">
        <f>Objects!$I$24</f>
        <v>Cartridge (Propane)</v>
      </c>
      <c r="H139" s="81">
        <v>1</v>
      </c>
      <c r="I139" s="81" t="str">
        <f>Objects!$AU$6</f>
        <v>Flame Hurler</v>
      </c>
      <c r="J139" s="81">
        <v>1</v>
      </c>
      <c r="K139" s="81" t="str">
        <f>Objects!$I$24</f>
        <v>Cartridge (Propane)</v>
      </c>
      <c r="L139" s="91">
        <v>1</v>
      </c>
      <c r="M139" s="84"/>
      <c r="N139" s="81"/>
      <c r="O139" s="81"/>
      <c r="P139" s="81"/>
      <c r="Q139" s="84"/>
      <c r="R139" s="91"/>
      <c r="S139" s="84"/>
      <c r="T139" s="81"/>
      <c r="U139" s="84"/>
      <c r="V139" s="81"/>
      <c r="W139" s="81"/>
      <c r="X139" s="91"/>
      <c r="AA139" s="81"/>
      <c r="AB139" s="81"/>
      <c r="AC139" s="81"/>
    </row>
    <row r="140" spans="1:29" ht="15" customHeight="1" x14ac:dyDescent="0.25">
      <c r="A140" s="33" t="str">
        <f>[3]Enums!$A$12</f>
        <v>1.1.0</v>
      </c>
      <c r="B140" s="81" t="b">
        <v>1</v>
      </c>
      <c r="C140" s="81" t="b">
        <v>0</v>
      </c>
      <c r="D140" s="81">
        <v>7</v>
      </c>
      <c r="E140" s="84" t="str">
        <f>Objects!$AU$6</f>
        <v>Flame Hurler</v>
      </c>
      <c r="F140" s="91">
        <v>1</v>
      </c>
      <c r="M140" s="84" t="str">
        <f>Objects!$I$24</f>
        <v>Cartridge (Propane)</v>
      </c>
      <c r="N140" s="81">
        <v>1</v>
      </c>
      <c r="O140" s="81" t="str">
        <f>Objects!$AU$6</f>
        <v>Flame Hurler</v>
      </c>
      <c r="P140" s="81">
        <v>1</v>
      </c>
      <c r="Q140" s="84" t="str">
        <f>Objects!$I$24</f>
        <v>Cartridge (Propane)</v>
      </c>
      <c r="R140" s="81">
        <v>1</v>
      </c>
      <c r="S140" s="84"/>
      <c r="T140" s="81"/>
      <c r="U140" s="84"/>
      <c r="V140" s="81"/>
      <c r="W140" s="81"/>
      <c r="X140" s="91"/>
      <c r="AA140" s="81"/>
      <c r="AB140" s="81"/>
      <c r="AC140" s="81"/>
    </row>
    <row r="141" spans="1:29" ht="15" customHeight="1" x14ac:dyDescent="0.25">
      <c r="A141" s="176" t="str">
        <f>[3]Enums!$A$12</f>
        <v>1.1.0</v>
      </c>
      <c r="B141" s="81" t="b">
        <v>1</v>
      </c>
      <c r="C141" s="81" t="b">
        <v>0</v>
      </c>
      <c r="D141" s="81">
        <v>7</v>
      </c>
      <c r="E141" s="84" t="str">
        <f>Objects!$AU$6</f>
        <v>Flame Hurler</v>
      </c>
      <c r="F141" s="91">
        <v>1</v>
      </c>
      <c r="Q141" s="83"/>
      <c r="R141" s="82"/>
      <c r="S141" s="84" t="str">
        <f>Objects!$I$24</f>
        <v>Cartridge (Propane)</v>
      </c>
      <c r="T141" s="81">
        <v>1</v>
      </c>
      <c r="U141" s="84" t="str">
        <f>Objects!$AU$6</f>
        <v>Flame Hurler</v>
      </c>
      <c r="V141" s="81">
        <v>1</v>
      </c>
      <c r="W141" s="81" t="str">
        <f>Objects!$I$24</f>
        <v>Cartridge (Propane)</v>
      </c>
      <c r="X141" s="91">
        <v>1</v>
      </c>
      <c r="AA141" s="81"/>
      <c r="AB141" s="81"/>
      <c r="AC141" s="81"/>
    </row>
    <row r="142" spans="1:29" ht="15" customHeight="1" x14ac:dyDescent="0.25">
      <c r="A142" s="33" t="str">
        <f>[3]Enums!$A$12</f>
        <v>1.1.0</v>
      </c>
      <c r="B142" s="81" t="b">
        <v>1</v>
      </c>
      <c r="C142" s="81" t="b">
        <v>0</v>
      </c>
      <c r="D142" s="81">
        <v>7</v>
      </c>
      <c r="E142" s="84" t="str">
        <f>Objects!$AU$7</f>
        <v>Flame Thrower</v>
      </c>
      <c r="F142" s="91">
        <v>1</v>
      </c>
      <c r="G142" s="84" t="str">
        <f>Objects!$AU$25</f>
        <v>Lighter</v>
      </c>
      <c r="H142" s="81">
        <v>1</v>
      </c>
      <c r="I142" s="81" t="str">
        <f>Objects!$AU$24</f>
        <v>Regulator (Extreme Pressure)</v>
      </c>
      <c r="J142" s="81">
        <v>1</v>
      </c>
      <c r="K142" s="81" t="str">
        <f>Objects!$AE$147</f>
        <v>Hose (Extreme Pressure)</v>
      </c>
      <c r="L142" s="91">
        <v>1</v>
      </c>
      <c r="M142" s="84" t="str">
        <f>Objects!$I$24</f>
        <v>Cartridge (Propane)</v>
      </c>
      <c r="N142" s="81">
        <v>1</v>
      </c>
      <c r="O142" s="81" t="str">
        <f>Objects!$AJ$5</f>
        <v>Kevlar Vest</v>
      </c>
      <c r="P142" s="81">
        <v>1</v>
      </c>
      <c r="Q142" s="84" t="str">
        <f>Objects!$I$24</f>
        <v>Cartridge (Propane)</v>
      </c>
      <c r="R142" s="81">
        <v>1</v>
      </c>
      <c r="S142" s="84"/>
      <c r="T142" s="81"/>
      <c r="U142" s="84"/>
      <c r="V142" s="81"/>
      <c r="W142" s="81"/>
      <c r="X142" s="91"/>
      <c r="AA142" s="81"/>
      <c r="AB142" s="81"/>
      <c r="AC142" s="81"/>
    </row>
    <row r="143" spans="1:29" ht="15" customHeight="1" x14ac:dyDescent="0.25">
      <c r="A143" s="33" t="str">
        <f>[3]Enums!$A$12</f>
        <v>1.1.0</v>
      </c>
      <c r="B143" s="81" t="b">
        <v>1</v>
      </c>
      <c r="C143" s="81" t="b">
        <v>0</v>
      </c>
      <c r="D143" s="81">
        <v>7</v>
      </c>
      <c r="E143" s="84" t="str">
        <f>Objects!$AU$7</f>
        <v>Flame Thrower</v>
      </c>
      <c r="F143" s="91">
        <v>1</v>
      </c>
      <c r="G143" s="84" t="str">
        <f>Objects!$I$24</f>
        <v>Cartridge (Propane)</v>
      </c>
      <c r="H143" s="81">
        <v>1</v>
      </c>
      <c r="I143" s="81" t="str">
        <f>Objects!$AU$7</f>
        <v>Flame Thrower</v>
      </c>
      <c r="J143" s="81">
        <v>1</v>
      </c>
      <c r="K143" s="81" t="str">
        <f>Objects!$I$24</f>
        <v>Cartridge (Propane)</v>
      </c>
      <c r="L143" s="91">
        <v>1</v>
      </c>
      <c r="M143" s="84"/>
      <c r="N143" s="81"/>
      <c r="O143" s="81"/>
      <c r="P143" s="81"/>
      <c r="Q143" s="84"/>
      <c r="R143" s="81"/>
      <c r="S143" s="84"/>
      <c r="T143" s="81"/>
      <c r="U143" s="84"/>
      <c r="V143" s="81"/>
      <c r="W143" s="81"/>
      <c r="X143" s="91"/>
      <c r="AA143" s="81"/>
      <c r="AB143" s="81"/>
      <c r="AC143" s="81"/>
    </row>
    <row r="144" spans="1:29" ht="15" customHeight="1" x14ac:dyDescent="0.25">
      <c r="A144" s="33" t="str">
        <f>[3]Enums!$A$12</f>
        <v>1.1.0</v>
      </c>
      <c r="B144" s="81" t="b">
        <v>1</v>
      </c>
      <c r="C144" s="81" t="b">
        <v>0</v>
      </c>
      <c r="D144" s="81">
        <v>7</v>
      </c>
      <c r="E144" s="84" t="str">
        <f>Objects!$AU$7</f>
        <v>Flame Thrower</v>
      </c>
      <c r="F144" s="91">
        <v>1</v>
      </c>
      <c r="G144" s="82"/>
      <c r="M144" s="84" t="str">
        <f>Objects!$I$24</f>
        <v>Cartridge (Propane)</v>
      </c>
      <c r="N144" s="81">
        <v>1</v>
      </c>
      <c r="O144" s="81" t="str">
        <f>Objects!$AU$7</f>
        <v>Flame Thrower</v>
      </c>
      <c r="P144" s="81">
        <v>1</v>
      </c>
      <c r="Q144" s="84" t="str">
        <f>Objects!$I$24</f>
        <v>Cartridge (Propane)</v>
      </c>
      <c r="R144" s="81">
        <v>1</v>
      </c>
      <c r="S144" s="84"/>
      <c r="T144" s="81"/>
      <c r="U144" s="81"/>
      <c r="V144" s="81"/>
      <c r="W144" s="81"/>
      <c r="X144" s="81"/>
      <c r="AA144" s="81"/>
      <c r="AB144" s="81"/>
      <c r="AC144" s="81"/>
    </row>
    <row r="145" spans="1:29" ht="15" customHeight="1" x14ac:dyDescent="0.25">
      <c r="A145" s="176" t="str">
        <f>[3]Enums!$A$12</f>
        <v>1.1.0</v>
      </c>
      <c r="B145" s="81" t="b">
        <v>1</v>
      </c>
      <c r="C145" s="81" t="b">
        <v>0</v>
      </c>
      <c r="D145" s="81">
        <v>7</v>
      </c>
      <c r="E145" s="84" t="str">
        <f>Objects!$AU$7</f>
        <v>Flame Thrower</v>
      </c>
      <c r="F145" s="91">
        <v>1</v>
      </c>
      <c r="H145" s="85"/>
      <c r="K145" s="83"/>
      <c r="Q145" s="83"/>
      <c r="R145" s="82"/>
      <c r="S145" s="84" t="str">
        <f>Objects!$I$24</f>
        <v>Cartridge (Propane)</v>
      </c>
      <c r="T145" s="91">
        <v>1</v>
      </c>
      <c r="U145" s="81" t="str">
        <f>Objects!$AU$7</f>
        <v>Flame Thrower</v>
      </c>
      <c r="V145" s="81">
        <v>1</v>
      </c>
      <c r="W145" s="84" t="str">
        <f>Objects!$I$24</f>
        <v>Cartridge (Propane)</v>
      </c>
      <c r="X145" s="91">
        <v>1</v>
      </c>
      <c r="AA145" s="81"/>
      <c r="AB145" s="81"/>
      <c r="AC145" s="81"/>
    </row>
    <row r="146" spans="1:29" ht="15" customHeight="1" x14ac:dyDescent="0.25">
      <c r="A146" s="33" t="str">
        <f>[3]Enums!$A$2</f>
        <v>1.0.0</v>
      </c>
      <c r="B146" s="81" t="b">
        <v>1</v>
      </c>
      <c r="C146" s="81" t="b">
        <v>0</v>
      </c>
      <c r="D146" s="81">
        <v>7</v>
      </c>
      <c r="E146" s="84" t="str">
        <f>Objects!$AU$4</f>
        <v>Flame Tosser</v>
      </c>
      <c r="F146" s="91">
        <v>1</v>
      </c>
      <c r="G146" s="81" t="str">
        <f>Objects!$AU$25</f>
        <v>Lighter</v>
      </c>
      <c r="H146" s="81">
        <v>1</v>
      </c>
      <c r="I146" s="84" t="str">
        <f>Objects!$AU$21</f>
        <v>Regulator (Low Pressure)</v>
      </c>
      <c r="J146" s="91">
        <v>1</v>
      </c>
      <c r="K146" s="81" t="str">
        <f>Objects!$AE$14</f>
        <v>Hose (Low Pressure)</v>
      </c>
      <c r="L146" s="91">
        <v>1</v>
      </c>
      <c r="M146" s="84" t="str">
        <f>Objects!$I$24</f>
        <v>Cartridge (Propane)</v>
      </c>
      <c r="N146" s="91">
        <v>1</v>
      </c>
      <c r="O146" s="81" t="str">
        <f>Objects!$AJ$5</f>
        <v>Kevlar Vest</v>
      </c>
      <c r="P146" s="81">
        <v>1</v>
      </c>
      <c r="Q146" s="84" t="str">
        <f>Objects!$I$24</f>
        <v>Cartridge (Propane)</v>
      </c>
      <c r="R146" s="91">
        <v>1</v>
      </c>
      <c r="S146" s="84"/>
      <c r="T146" s="81"/>
      <c r="U146" s="84"/>
      <c r="V146" s="91"/>
      <c r="W146" s="81"/>
      <c r="X146" s="81"/>
      <c r="AA146" s="81"/>
      <c r="AB146" s="81"/>
      <c r="AC146" s="81"/>
    </row>
    <row r="147" spans="1:29" ht="15" customHeight="1" x14ac:dyDescent="0.25">
      <c r="A147" s="33" t="str">
        <f>[3]Enums!$A$2</f>
        <v>1.0.0</v>
      </c>
      <c r="B147" s="81" t="b">
        <v>1</v>
      </c>
      <c r="C147" s="81" t="b">
        <v>0</v>
      </c>
      <c r="D147" s="81">
        <v>7</v>
      </c>
      <c r="E147" s="84" t="str">
        <f>Objects!$AU$4</f>
        <v>Flame Tosser</v>
      </c>
      <c r="F147" s="91">
        <v>1</v>
      </c>
      <c r="G147" s="81" t="str">
        <f>Objects!$I$24</f>
        <v>Cartridge (Propane)</v>
      </c>
      <c r="H147" s="81">
        <v>1</v>
      </c>
      <c r="I147" s="81" t="str">
        <f>Objects!$AU$4</f>
        <v>Flame Tosser</v>
      </c>
      <c r="J147" s="81">
        <v>1</v>
      </c>
      <c r="K147" s="81" t="str">
        <f>Objects!$I$24</f>
        <v>Cartridge (Propane)</v>
      </c>
      <c r="L147" s="81">
        <v>1</v>
      </c>
      <c r="M147" s="81"/>
      <c r="N147" s="81"/>
      <c r="O147" s="81"/>
      <c r="P147" s="81"/>
      <c r="Q147" s="81"/>
      <c r="R147" s="81"/>
      <c r="S147" s="81"/>
      <c r="T147" s="81"/>
      <c r="U147" s="81"/>
      <c r="V147" s="81"/>
      <c r="W147" s="81"/>
      <c r="X147" s="81"/>
      <c r="AA147" s="81"/>
      <c r="AB147" s="81"/>
      <c r="AC147" s="81"/>
    </row>
    <row r="148" spans="1:29" ht="15" customHeight="1" x14ac:dyDescent="0.25">
      <c r="A148" s="176" t="str">
        <f>[3]Enums!$A$2</f>
        <v>1.0.0</v>
      </c>
      <c r="B148" s="81" t="b">
        <v>1</v>
      </c>
      <c r="C148" s="81" t="b">
        <v>0</v>
      </c>
      <c r="D148" s="81">
        <v>7</v>
      </c>
      <c r="E148" s="84" t="str">
        <f>Objects!$AU$4</f>
        <v>Flame Tosser</v>
      </c>
      <c r="F148" s="91">
        <v>1</v>
      </c>
      <c r="G148" s="82"/>
      <c r="L148" s="82"/>
      <c r="M148" s="81" t="str">
        <f>Objects!$I$24</f>
        <v>Cartridge (Propane)</v>
      </c>
      <c r="N148" s="81">
        <v>1</v>
      </c>
      <c r="O148" s="81" t="str">
        <f>Objects!$AU$4</f>
        <v>Flame Tosser</v>
      </c>
      <c r="P148" s="81">
        <v>1</v>
      </c>
      <c r="Q148" s="81" t="str">
        <f>Objects!$I$24</f>
        <v>Cartridge (Propane)</v>
      </c>
      <c r="R148" s="81">
        <v>1</v>
      </c>
      <c r="S148" s="81"/>
      <c r="T148" s="81"/>
      <c r="U148" s="81"/>
      <c r="V148" s="81"/>
      <c r="W148" s="81"/>
      <c r="X148" s="81"/>
      <c r="AA148" s="81"/>
      <c r="AB148" s="81"/>
      <c r="AC148" s="81"/>
    </row>
    <row r="149" spans="1:29" ht="15" customHeight="1" x14ac:dyDescent="0.25">
      <c r="A149" s="33" t="str">
        <f>[3]Enums!$A$2</f>
        <v>1.0.0</v>
      </c>
      <c r="B149" s="81" t="b">
        <v>1</v>
      </c>
      <c r="C149" s="81" t="b">
        <v>0</v>
      </c>
      <c r="D149" s="81">
        <v>7</v>
      </c>
      <c r="E149" s="84" t="str">
        <f>Objects!$AU$4</f>
        <v>Flame Tosser</v>
      </c>
      <c r="F149" s="91">
        <v>1</v>
      </c>
      <c r="G149" s="82"/>
      <c r="L149" s="82"/>
      <c r="M149" s="82"/>
      <c r="R149" s="82"/>
      <c r="S149" s="81" t="str">
        <f>Objects!$I$24</f>
        <v>Cartridge (Propane)</v>
      </c>
      <c r="T149" s="81">
        <v>1</v>
      </c>
      <c r="U149" s="81" t="str">
        <f>Objects!$AU$4</f>
        <v>Flame Tosser</v>
      </c>
      <c r="V149" s="81">
        <v>1</v>
      </c>
      <c r="W149" s="81" t="str">
        <f>Objects!$I$24</f>
        <v>Cartridge (Propane)</v>
      </c>
      <c r="X149" s="81">
        <v>1</v>
      </c>
      <c r="AA149" s="81"/>
      <c r="AB149" s="81"/>
      <c r="AC149" s="81"/>
    </row>
    <row r="150" spans="1:29" ht="15" customHeight="1" x14ac:dyDescent="0.25">
      <c r="A150" s="176" t="str">
        <f>[3]Enums!$A$12</f>
        <v>1.1.0</v>
      </c>
      <c r="B150" s="81" t="b">
        <v>1</v>
      </c>
      <c r="C150" s="81" t="b">
        <v>1</v>
      </c>
      <c r="D150" s="81">
        <v>8</v>
      </c>
      <c r="E150" s="84" t="str">
        <f>Objects!$AU$51</f>
        <v>Scuba Mask Light (Advanced)</v>
      </c>
      <c r="F150" s="91">
        <v>1</v>
      </c>
      <c r="G150" s="81" t="str">
        <f>Objects!$AE$140</f>
        <v>Scuba Mask (Advanced)</v>
      </c>
      <c r="H150" s="81">
        <v>1</v>
      </c>
      <c r="I150" s="81" t="str">
        <f>Objects!$AU$8</f>
        <v>Flashlight</v>
      </c>
      <c r="J150" s="81">
        <v>1</v>
      </c>
      <c r="K150" s="81"/>
      <c r="L150" s="81"/>
      <c r="M150" s="81"/>
      <c r="N150" s="81"/>
      <c r="O150" s="81"/>
      <c r="P150" s="81"/>
      <c r="Q150" s="81"/>
      <c r="R150" s="81"/>
      <c r="S150" s="81"/>
      <c r="T150" s="81"/>
      <c r="U150" s="81"/>
      <c r="V150" s="81"/>
      <c r="W150" s="81"/>
      <c r="X150" s="81"/>
      <c r="AA150" s="81"/>
      <c r="AB150" s="81"/>
      <c r="AC150" s="81"/>
    </row>
    <row r="151" spans="1:29" ht="15" customHeight="1" x14ac:dyDescent="0.25">
      <c r="A151" s="176" t="str">
        <f>[3]Enums!$A$12</f>
        <v>1.1.0</v>
      </c>
      <c r="B151" s="81" t="b">
        <v>1</v>
      </c>
      <c r="C151" s="81" t="b">
        <v>1</v>
      </c>
      <c r="D151" s="81">
        <v>8</v>
      </c>
      <c r="E151" s="84" t="str">
        <f>Objects!$AU$49</f>
        <v>Scuba Mask Light (Beginner)</v>
      </c>
      <c r="F151" s="91">
        <v>1</v>
      </c>
      <c r="G151" s="84" t="str">
        <f>Objects!$AE$9</f>
        <v>Scuba Mask (Beginner)</v>
      </c>
      <c r="H151" s="81">
        <v>1</v>
      </c>
      <c r="I151" s="81" t="str">
        <f>Objects!$AU$8</f>
        <v>Flashlight</v>
      </c>
      <c r="J151" s="81">
        <v>1</v>
      </c>
      <c r="K151" s="81"/>
      <c r="L151" s="91"/>
      <c r="M151" s="84"/>
      <c r="N151" s="81"/>
      <c r="O151" s="81"/>
      <c r="P151" s="81"/>
      <c r="Q151" s="84"/>
      <c r="R151" s="81"/>
      <c r="S151" s="84"/>
      <c r="T151" s="81"/>
      <c r="U151" s="81"/>
      <c r="V151" s="81"/>
      <c r="W151" s="84"/>
      <c r="X151" s="81"/>
      <c r="AA151" s="81"/>
      <c r="AB151" s="81"/>
      <c r="AC151" s="81"/>
    </row>
    <row r="152" spans="1:29" s="120" customFormat="1" ht="15" customHeight="1" x14ac:dyDescent="0.25">
      <c r="A152" s="116" t="str">
        <f>[3]Enums!$A$12</f>
        <v>1.1.0</v>
      </c>
      <c r="B152" s="117" t="b">
        <v>1</v>
      </c>
      <c r="C152" s="117" t="b">
        <v>1</v>
      </c>
      <c r="D152" s="117">
        <v>8</v>
      </c>
      <c r="E152" s="118" t="str">
        <f>Objects!$AU$50</f>
        <v>Scuba Mask Light (Intermediate)</v>
      </c>
      <c r="F152" s="119">
        <v>1</v>
      </c>
      <c r="G152" s="118" t="str">
        <f>Objects!$AE$139</f>
        <v>Scuba Mask (Intermediate)</v>
      </c>
      <c r="H152" s="117">
        <v>1</v>
      </c>
      <c r="I152" s="117" t="str">
        <f>Objects!$AU$8</f>
        <v>Flashlight</v>
      </c>
      <c r="J152" s="117">
        <v>1</v>
      </c>
      <c r="K152" s="117"/>
      <c r="L152" s="119"/>
      <c r="M152" s="118"/>
      <c r="N152" s="117"/>
      <c r="O152" s="117"/>
      <c r="P152" s="117"/>
      <c r="Q152" s="118"/>
      <c r="R152" s="117"/>
      <c r="S152" s="118"/>
      <c r="T152" s="117"/>
      <c r="U152" s="117"/>
      <c r="V152" s="117"/>
      <c r="W152" s="118"/>
      <c r="X152" s="117"/>
      <c r="AA152" s="117"/>
      <c r="AB152" s="117"/>
      <c r="AC152" s="117"/>
    </row>
    <row r="153" spans="1:29" ht="15" customHeight="1" x14ac:dyDescent="0.25">
      <c r="A153" s="176" t="str">
        <f>[3]Enums!$A$12</f>
        <v>1.1.0</v>
      </c>
      <c r="B153" s="81" t="b">
        <v>1</v>
      </c>
      <c r="C153" s="81" t="b">
        <v>1</v>
      </c>
      <c r="D153" s="81">
        <v>8</v>
      </c>
      <c r="E153" s="84" t="str">
        <f>Objects!$AU$52</f>
        <v>Scuba Mask Light (Pro)</v>
      </c>
      <c r="F153" s="91">
        <v>1</v>
      </c>
      <c r="G153" s="84" t="str">
        <f>Objects!$AE$141</f>
        <v>Scuba Mask (Pro)</v>
      </c>
      <c r="H153" s="91">
        <v>1</v>
      </c>
      <c r="I153" s="84" t="str">
        <f>Objects!$AU$8</f>
        <v>Flashlight</v>
      </c>
      <c r="J153" s="81">
        <v>1</v>
      </c>
      <c r="K153" s="84"/>
      <c r="L153" s="91"/>
      <c r="M153" s="84"/>
      <c r="N153" s="81"/>
      <c r="O153" s="81"/>
      <c r="P153" s="81"/>
      <c r="Q153" s="81"/>
      <c r="R153" s="91"/>
      <c r="S153" s="84"/>
      <c r="T153" s="91"/>
      <c r="U153" s="84"/>
      <c r="V153" s="81"/>
      <c r="W153" s="84"/>
      <c r="X153" s="91"/>
      <c r="AA153" s="81"/>
      <c r="AB153" s="81"/>
      <c r="AC153" s="81"/>
    </row>
    <row r="154" spans="1:29" ht="15" customHeight="1" x14ac:dyDescent="0.25">
      <c r="A154" s="176" t="str">
        <f>[3]Enums!$A$2</f>
        <v>1.0.0</v>
      </c>
      <c r="B154" s="81" t="b">
        <v>1</v>
      </c>
      <c r="C154" s="81" t="b">
        <v>0</v>
      </c>
      <c r="D154" s="81">
        <v>6</v>
      </c>
      <c r="E154" s="84" t="str">
        <f>Objects!$AR$10</f>
        <v>Chemical Processor</v>
      </c>
      <c r="F154" s="91">
        <v>1</v>
      </c>
      <c r="G154" s="81" t="str">
        <f>Objects!$AU$22</f>
        <v>Regulator (Medium Pressure)</v>
      </c>
      <c r="H154" s="91">
        <v>1</v>
      </c>
      <c r="I154" s="84" t="str">
        <f>Objects!$AX$156</f>
        <v>Hopper</v>
      </c>
      <c r="J154" s="81">
        <v>1</v>
      </c>
      <c r="K154" s="84" t="str">
        <f>Objects!$AU$31</f>
        <v>Heat Exchanger</v>
      </c>
      <c r="L154" s="91">
        <v>1</v>
      </c>
      <c r="M154" s="84" t="str">
        <f>Objects!$K$123</f>
        <v>Beaker (Diesel)</v>
      </c>
      <c r="N154" s="81">
        <v>1</v>
      </c>
      <c r="O154" s="81" t="str">
        <f>Objects!$AX$154</f>
        <v>Redstone Block</v>
      </c>
      <c r="P154" s="81">
        <v>1</v>
      </c>
      <c r="Q154" s="81" t="str">
        <f>Objects!$K$290</f>
        <v>Cartridge (Sweet Propane Fuel)</v>
      </c>
      <c r="R154" s="91">
        <v>1</v>
      </c>
      <c r="S154" s="84" t="str">
        <f>Objects!$AX$44</f>
        <v>Iron Block</v>
      </c>
      <c r="T154" s="91">
        <v>1</v>
      </c>
      <c r="U154" s="84" t="str">
        <f>Objects!$AX$63</f>
        <v>Furnace</v>
      </c>
      <c r="V154" s="81">
        <v>1</v>
      </c>
      <c r="W154" s="84" t="str">
        <f>Objects!$AX$44</f>
        <v>Iron Block</v>
      </c>
      <c r="X154" s="91">
        <v>1</v>
      </c>
      <c r="Y154" s="81"/>
      <c r="AA154" s="81"/>
      <c r="AB154" s="81"/>
      <c r="AC154" s="81"/>
    </row>
    <row r="155" spans="1:29" ht="15" customHeight="1" x14ac:dyDescent="0.25">
      <c r="A155" s="176" t="str">
        <f>[3]Enums!$A$2</f>
        <v>1.0.0</v>
      </c>
      <c r="B155" s="81" t="b">
        <v>1</v>
      </c>
      <c r="C155" s="81" t="b">
        <v>0</v>
      </c>
      <c r="D155" s="81">
        <v>6</v>
      </c>
      <c r="E155" s="84" t="str">
        <f>Objects!$AR$10</f>
        <v>Chemical Processor</v>
      </c>
      <c r="F155" s="91">
        <v>1</v>
      </c>
      <c r="G155" s="81" t="str">
        <f>Objects!$AU$22</f>
        <v>Regulator (Medium Pressure)</v>
      </c>
      <c r="H155" s="81">
        <v>1</v>
      </c>
      <c r="I155" s="84" t="str">
        <f>Objects!$AX$156</f>
        <v>Hopper</v>
      </c>
      <c r="J155" s="81">
        <v>1</v>
      </c>
      <c r="K155" s="84" t="str">
        <f>Objects!$AU$31</f>
        <v>Heat Exchanger</v>
      </c>
      <c r="L155" s="81">
        <v>1</v>
      </c>
      <c r="M155" s="84" t="str">
        <f>Objects!$K$290</f>
        <v>Cartridge (Sweet Propane Fuel)</v>
      </c>
      <c r="N155" s="81">
        <v>1</v>
      </c>
      <c r="O155" s="81" t="str">
        <f>Objects!$AX$154</f>
        <v>Redstone Block</v>
      </c>
      <c r="P155" s="81">
        <v>1</v>
      </c>
      <c r="Q155" s="81" t="str">
        <f>Objects!$K$123</f>
        <v>Beaker (Diesel)</v>
      </c>
      <c r="R155" s="91">
        <v>1</v>
      </c>
      <c r="S155" s="84" t="str">
        <f>Objects!$AX$44</f>
        <v>Iron Block</v>
      </c>
      <c r="T155" s="81">
        <v>1</v>
      </c>
      <c r="U155" s="81" t="str">
        <f>Objects!$AX$63</f>
        <v>Furnace</v>
      </c>
      <c r="V155" s="81">
        <v>1</v>
      </c>
      <c r="W155" s="81" t="str">
        <f>Objects!$AX$44</f>
        <v>Iron Block</v>
      </c>
      <c r="X155" s="91">
        <v>1</v>
      </c>
      <c r="Y155" s="81"/>
      <c r="AA155" s="81"/>
      <c r="AB155" s="81"/>
      <c r="AC155" s="81"/>
    </row>
    <row r="156" spans="1:29" ht="15" customHeight="1" x14ac:dyDescent="0.25">
      <c r="A156" s="121" t="str">
        <f>[3]Enums!$A$5</f>
        <v>1.0.3</v>
      </c>
      <c r="B156" s="81" t="b">
        <v>1</v>
      </c>
      <c r="C156" s="81" t="b">
        <v>0</v>
      </c>
      <c r="D156" s="81">
        <v>8</v>
      </c>
      <c r="E156" s="84" t="str">
        <f>Objects!$AU$37</f>
        <v>Diamond-PEEK Heated Knife</v>
      </c>
      <c r="F156" s="91">
        <v>1</v>
      </c>
      <c r="G156" s="84" t="str">
        <f>Objects!$AW$10</f>
        <v>Diamond</v>
      </c>
      <c r="H156" s="81">
        <v>1</v>
      </c>
      <c r="I156" s="84" t="str">
        <f>Objects!$AW$10</f>
        <v>Diamond</v>
      </c>
      <c r="J156" s="81">
        <v>1</v>
      </c>
      <c r="K156" s="84"/>
      <c r="L156" s="81"/>
      <c r="M156" s="84"/>
      <c r="N156" s="81"/>
      <c r="O156" s="81" t="str">
        <f>Objects!$AX$154</f>
        <v>Redstone Block</v>
      </c>
      <c r="P156" s="81">
        <v>1</v>
      </c>
      <c r="Q156" s="81"/>
      <c r="R156" s="91"/>
      <c r="S156" s="84"/>
      <c r="T156" s="81"/>
      <c r="U156" s="81" t="str">
        <f>Objects!$AE$19</f>
        <v>Heated Knife Handle (PEEK)</v>
      </c>
      <c r="V156" s="81">
        <v>1</v>
      </c>
      <c r="W156" s="81"/>
      <c r="X156" s="91"/>
      <c r="AA156" s="81"/>
      <c r="AB156" s="81"/>
      <c r="AC156" s="81"/>
    </row>
    <row r="157" spans="1:29" ht="15" customHeight="1" x14ac:dyDescent="0.25">
      <c r="A157" s="33" t="str">
        <f>[3]Enums!$A$12</f>
        <v>1.1.0</v>
      </c>
      <c r="B157" s="81" t="b">
        <v>1</v>
      </c>
      <c r="C157" s="81" t="b">
        <v>0</v>
      </c>
      <c r="D157" s="81">
        <v>8</v>
      </c>
      <c r="E157" s="84" t="str">
        <f>Objects!$AU8</f>
        <v>Flashlight</v>
      </c>
      <c r="F157" s="91">
        <v>1</v>
      </c>
      <c r="G157" s="84" t="str">
        <f>Objects!$AU$30</f>
        <v>Gas Mantle</v>
      </c>
      <c r="H157" s="91">
        <v>1</v>
      </c>
      <c r="I157" s="84" t="str">
        <f>Objects!AU43</f>
        <v>Lead-Acid Battery (1-Cell)</v>
      </c>
      <c r="J157" s="81">
        <v>1</v>
      </c>
      <c r="K157" s="84" t="str">
        <f>Objects!$AE$16</f>
        <v>Flashlight Shaft (PS)</v>
      </c>
      <c r="L157" s="91">
        <v>1</v>
      </c>
      <c r="M157" s="84"/>
      <c r="N157" s="81"/>
      <c r="O157" s="81"/>
      <c r="P157" s="81"/>
      <c r="Q157" s="81"/>
      <c r="R157" s="91"/>
      <c r="S157" s="84"/>
      <c r="T157" s="81"/>
      <c r="U157" s="84"/>
      <c r="V157" s="81"/>
      <c r="W157" s="84"/>
      <c r="X157" s="81"/>
      <c r="AA157" s="81"/>
      <c r="AB157" s="81"/>
      <c r="AC157" s="81"/>
    </row>
    <row r="158" spans="1:29" ht="15" customHeight="1" x14ac:dyDescent="0.25">
      <c r="A158" s="115" t="str">
        <f>[3]Enums!$A$12</f>
        <v>1.1.0</v>
      </c>
      <c r="B158" s="81" t="b">
        <v>1</v>
      </c>
      <c r="C158" s="81" t="b">
        <v>0</v>
      </c>
      <c r="D158" s="81">
        <v>8</v>
      </c>
      <c r="E158" s="84" t="str">
        <f>Objects!$AU$8</f>
        <v>Flashlight</v>
      </c>
      <c r="F158" s="91">
        <v>1</v>
      </c>
      <c r="G158" s="84" t="str">
        <f>Objects!$AU$30</f>
        <v>Gas Mantle</v>
      </c>
      <c r="H158" s="91">
        <v>1</v>
      </c>
      <c r="I158" s="84" t="str">
        <f>Objects!AU45</f>
        <v>Lithium Ion Battery (1-Cell)</v>
      </c>
      <c r="J158" s="81">
        <v>1</v>
      </c>
      <c r="K158" s="84" t="str">
        <f>Objects!$AE$16</f>
        <v>Flashlight Shaft (PS)</v>
      </c>
      <c r="L158" s="91">
        <v>1</v>
      </c>
      <c r="M158" s="84"/>
      <c r="N158" s="81"/>
      <c r="O158" s="81"/>
      <c r="P158" s="81"/>
      <c r="Q158" s="81"/>
      <c r="R158" s="91"/>
      <c r="S158" s="84"/>
      <c r="T158" s="81"/>
      <c r="U158" s="84"/>
      <c r="V158" s="81"/>
      <c r="W158" s="84"/>
      <c r="X158" s="81"/>
      <c r="AA158" s="81"/>
      <c r="AB158" s="81"/>
      <c r="AC158" s="81"/>
    </row>
    <row r="159" spans="1:29" ht="15" customHeight="1" x14ac:dyDescent="0.25">
      <c r="A159" s="115" t="str">
        <f>[3]Enums!$A$12</f>
        <v>1.1.0</v>
      </c>
      <c r="B159" s="81" t="b">
        <v>1</v>
      </c>
      <c r="C159" s="81" t="b">
        <v>0</v>
      </c>
      <c r="D159" s="81">
        <v>8</v>
      </c>
      <c r="E159" s="84" t="str">
        <f>Objects!$AU$8</f>
        <v>Flashlight</v>
      </c>
      <c r="F159" s="91">
        <v>1</v>
      </c>
      <c r="G159" s="81" t="str">
        <f>Objects!$AU$30</f>
        <v>Gas Mantle</v>
      </c>
      <c r="H159" s="81">
        <v>1</v>
      </c>
      <c r="I159" s="84" t="str">
        <f>Objects!AU47</f>
        <v>Nickel Metal Hydride Battery (1-Cell)</v>
      </c>
      <c r="J159" s="81">
        <v>1</v>
      </c>
      <c r="K159" s="81" t="str">
        <f>Objects!$AE$16</f>
        <v>Flashlight Shaft (PS)</v>
      </c>
      <c r="L159" s="91">
        <v>1</v>
      </c>
      <c r="M159" s="84"/>
      <c r="N159" s="81"/>
      <c r="O159" s="81"/>
      <c r="P159" s="81"/>
      <c r="Q159" s="81"/>
      <c r="R159" s="91"/>
      <c r="S159" s="84"/>
      <c r="T159" s="81"/>
      <c r="U159" s="81"/>
      <c r="V159" s="81"/>
      <c r="W159" s="81"/>
      <c r="X159" s="91"/>
      <c r="AA159" s="81"/>
      <c r="AB159" s="81"/>
      <c r="AC159" s="81"/>
    </row>
    <row r="160" spans="1:29" ht="15" customHeight="1" x14ac:dyDescent="0.25">
      <c r="A160" s="115" t="str">
        <f>[3]Enums!$A$12</f>
        <v>1.1.0</v>
      </c>
      <c r="B160" s="81" t="b">
        <v>1</v>
      </c>
      <c r="C160" s="81" t="b">
        <v>0</v>
      </c>
      <c r="D160" s="81">
        <v>8</v>
      </c>
      <c r="E160" s="83" t="str">
        <f>Objects!AU43</f>
        <v>Lead-Acid Battery (1-Cell)</v>
      </c>
      <c r="F160" s="85">
        <v>1</v>
      </c>
      <c r="G160" s="81" t="str">
        <f>Objects!$D$14</f>
        <v>Plumbum (Lead) Ingot</v>
      </c>
      <c r="H160" s="81">
        <v>1</v>
      </c>
      <c r="I160" s="81" t="str">
        <f>Objects!$G$33</f>
        <v>Lead Oxide Catalyst</v>
      </c>
      <c r="J160" s="81">
        <v>1</v>
      </c>
      <c r="K160" s="81" t="str">
        <f>Objects!$D$14</f>
        <v>Plumbum (Lead) Ingot</v>
      </c>
      <c r="L160" s="81">
        <v>1</v>
      </c>
      <c r="M160" s="81" t="str">
        <f>Objects!$AE$134</f>
        <v>Battery Case (SAN)</v>
      </c>
      <c r="N160" s="81">
        <v>1</v>
      </c>
      <c r="O160" s="84" t="str">
        <f>Objects!$AA$23</f>
        <v>Slab (LDPE)</v>
      </c>
      <c r="P160" s="81">
        <v>1</v>
      </c>
      <c r="Q160" s="81" t="str">
        <f>Objects!$K$287</f>
        <v>Beaker (Sulfuric Acid)</v>
      </c>
      <c r="R160" s="91">
        <v>1</v>
      </c>
      <c r="S160" s="84" t="str">
        <f>Objects!$D$14</f>
        <v>Plumbum (Lead) Ingot</v>
      </c>
      <c r="T160" s="81">
        <v>1</v>
      </c>
      <c r="U160" s="81" t="str">
        <f>Objects!$D$14</f>
        <v>Plumbum (Lead) Ingot</v>
      </c>
      <c r="V160" s="81">
        <v>1</v>
      </c>
      <c r="W160" s="81" t="str">
        <f>Objects!$D$14</f>
        <v>Plumbum (Lead) Ingot</v>
      </c>
      <c r="X160" s="91">
        <v>1</v>
      </c>
      <c r="AA160" s="81"/>
      <c r="AB160" s="81"/>
      <c r="AC160" s="81"/>
    </row>
    <row r="161" spans="1:29" ht="15" customHeight="1" x14ac:dyDescent="0.25">
      <c r="A161" s="115" t="str">
        <f>[3]Enums!$A$12</f>
        <v>1.1.0</v>
      </c>
      <c r="B161" s="81" t="b">
        <v>1</v>
      </c>
      <c r="C161" s="81" t="b">
        <v>0</v>
      </c>
      <c r="D161" s="81">
        <v>8</v>
      </c>
      <c r="E161" s="83" t="str">
        <f>Objects!AU44</f>
        <v>Lead-Acid Battery (9-Cell)</v>
      </c>
      <c r="F161" s="85">
        <v>1</v>
      </c>
      <c r="G161" s="81" t="str">
        <f>Objects!$F$14</f>
        <v>Block of Plumbum (Lead)</v>
      </c>
      <c r="H161" s="81">
        <v>1</v>
      </c>
      <c r="I161" s="81" t="str">
        <f>Objects!$G$33</f>
        <v>Lead Oxide Catalyst</v>
      </c>
      <c r="J161" s="81">
        <v>1</v>
      </c>
      <c r="K161" s="81" t="str">
        <f>Objects!$F$14</f>
        <v>Block of Plumbum (Lead)</v>
      </c>
      <c r="L161" s="81">
        <v>1</v>
      </c>
      <c r="M161" s="84" t="str">
        <f>Objects!$AE$134</f>
        <v>Battery Case (SAN)</v>
      </c>
      <c r="N161" s="81">
        <v>1</v>
      </c>
      <c r="O161" s="81" t="str">
        <f>Objects!$AA$23</f>
        <v>Slab (LDPE)</v>
      </c>
      <c r="P161" s="81">
        <v>1</v>
      </c>
      <c r="Q161" s="81" t="str">
        <f>Objects!$K$287</f>
        <v>Beaker (Sulfuric Acid)</v>
      </c>
      <c r="R161" s="91">
        <v>1</v>
      </c>
      <c r="S161" s="81" t="str">
        <f>Objects!$F$14</f>
        <v>Block of Plumbum (Lead)</v>
      </c>
      <c r="T161" s="81">
        <v>1</v>
      </c>
      <c r="U161" s="84" t="str">
        <f>Objects!$F$14</f>
        <v>Block of Plumbum (Lead)</v>
      </c>
      <c r="V161" s="81">
        <v>1</v>
      </c>
      <c r="W161" s="81" t="str">
        <f>Objects!$F$14</f>
        <v>Block of Plumbum (Lead)</v>
      </c>
      <c r="X161" s="91">
        <v>1</v>
      </c>
      <c r="AA161" s="81"/>
      <c r="AB161" s="81"/>
      <c r="AC161" s="81"/>
    </row>
    <row r="162" spans="1:29" ht="15" customHeight="1" x14ac:dyDescent="0.25">
      <c r="A162" s="115" t="str">
        <f>[3]Enums!$A$12</f>
        <v>1.1.0</v>
      </c>
      <c r="B162" s="81" t="b">
        <v>1</v>
      </c>
      <c r="C162" s="81" t="b">
        <v>0</v>
      </c>
      <c r="D162" s="81">
        <v>8</v>
      </c>
      <c r="E162" s="83" t="str">
        <f>Objects!AU45</f>
        <v>Lithium Ion Battery (1-Cell)</v>
      </c>
      <c r="F162" s="91">
        <v>1</v>
      </c>
      <c r="G162" s="81"/>
      <c r="H162" s="81"/>
      <c r="I162" s="84" t="str">
        <f>Objects!$C$19</f>
        <v>Graphite</v>
      </c>
      <c r="J162" s="81">
        <v>1</v>
      </c>
      <c r="K162" s="81"/>
      <c r="L162" s="91"/>
      <c r="M162" s="84" t="str">
        <f>Objects!$AE$134</f>
        <v>Battery Case (SAN)</v>
      </c>
      <c r="N162" s="81">
        <v>1</v>
      </c>
      <c r="O162" s="81" t="str">
        <f>Objects!$AA$23</f>
        <v>Slab (LDPE)</v>
      </c>
      <c r="P162" s="81">
        <v>1</v>
      </c>
      <c r="Q162" s="81" t="str">
        <f>Objects!$N$18</f>
        <v>Bag (Lithium Hexafluorophosphate)</v>
      </c>
      <c r="R162" s="91">
        <v>1</v>
      </c>
      <c r="S162" s="84" t="str">
        <f>Objects!D6</f>
        <v>Nickel Ingot</v>
      </c>
      <c r="T162" s="81">
        <v>1</v>
      </c>
      <c r="U162" s="81" t="str">
        <f>Objects!D5</f>
        <v>Cobalt Ingot</v>
      </c>
      <c r="V162" s="81">
        <v>1</v>
      </c>
      <c r="W162" s="81" t="str">
        <f>Objects!D4</f>
        <v>Manganese Ingot</v>
      </c>
      <c r="X162" s="91">
        <v>1</v>
      </c>
      <c r="AA162" s="81"/>
      <c r="AB162" s="81"/>
      <c r="AC162" s="81"/>
    </row>
    <row r="163" spans="1:29" ht="15" customHeight="1" x14ac:dyDescent="0.25">
      <c r="A163" s="115" t="str">
        <f>[3]Enums!$A$12</f>
        <v>1.1.0</v>
      </c>
      <c r="B163" s="81" t="b">
        <v>1</v>
      </c>
      <c r="C163" s="81" t="b">
        <v>0</v>
      </c>
      <c r="D163" s="81">
        <v>8</v>
      </c>
      <c r="E163" s="83" t="str">
        <f>Objects!AU46</f>
        <v>Lithium Ion Battery (9-Cell)</v>
      </c>
      <c r="F163" s="91">
        <v>1</v>
      </c>
      <c r="G163" s="81" t="str">
        <f>Objects!$C$19</f>
        <v>Graphite</v>
      </c>
      <c r="H163" s="81">
        <v>1</v>
      </c>
      <c r="I163" s="81" t="str">
        <f>Objects!$C$19</f>
        <v>Graphite</v>
      </c>
      <c r="J163" s="81">
        <v>1</v>
      </c>
      <c r="K163" s="81" t="str">
        <f>Objects!$C$19</f>
        <v>Graphite</v>
      </c>
      <c r="L163" s="81">
        <v>1</v>
      </c>
      <c r="M163" s="81" t="str">
        <f>Objects!$AE$134</f>
        <v>Battery Case (SAN)</v>
      </c>
      <c r="N163" s="81">
        <v>1</v>
      </c>
      <c r="O163" s="84" t="str">
        <f>Objects!$AA$23</f>
        <v>Slab (LDPE)</v>
      </c>
      <c r="P163" s="81">
        <v>1</v>
      </c>
      <c r="Q163" s="81" t="str">
        <f>Objects!$N$18</f>
        <v>Bag (Lithium Hexafluorophosphate)</v>
      </c>
      <c r="R163" s="91">
        <v>1</v>
      </c>
      <c r="S163" s="84" t="str">
        <f>Objects!F6</f>
        <v>Block of Nickel</v>
      </c>
      <c r="T163" s="81">
        <v>1</v>
      </c>
      <c r="U163" s="81" t="str">
        <f>Objects!F5</f>
        <v>Block of Cobalt</v>
      </c>
      <c r="V163" s="81">
        <v>1</v>
      </c>
      <c r="W163" s="81" t="str">
        <f>Objects!F4</f>
        <v>Block of Manganese</v>
      </c>
      <c r="X163" s="91">
        <v>1</v>
      </c>
      <c r="AA163" s="81"/>
      <c r="AB163" s="81"/>
      <c r="AC163" s="81"/>
    </row>
    <row r="164" spans="1:29" ht="15" customHeight="1" x14ac:dyDescent="0.25">
      <c r="A164" s="115" t="str">
        <f>[3]Enums!$A$12</f>
        <v>1.1.0</v>
      </c>
      <c r="B164" s="81" t="b">
        <v>1</v>
      </c>
      <c r="C164" s="81" t="b">
        <v>0</v>
      </c>
      <c r="D164" s="81">
        <v>8</v>
      </c>
      <c r="E164" s="83" t="str">
        <f>Objects!AU47</f>
        <v>Nickel Metal Hydride Battery (1-Cell)</v>
      </c>
      <c r="F164" s="91">
        <v>1</v>
      </c>
      <c r="G164" s="81" t="str">
        <f>Objects!$D$24</f>
        <v>Nichrome Ingot</v>
      </c>
      <c r="H164" s="81">
        <v>1</v>
      </c>
      <c r="I164" s="81" t="str">
        <f>Objects!$D$3</f>
        <v>Titanium Ingot</v>
      </c>
      <c r="J164" s="81">
        <v>1</v>
      </c>
      <c r="K164" s="81" t="str">
        <f>Objects!$D$24</f>
        <v>Nichrome Ingot</v>
      </c>
      <c r="L164" s="81">
        <v>1</v>
      </c>
      <c r="M164" s="84" t="str">
        <f>Objects!$AE$134</f>
        <v>Battery Case (SAN)</v>
      </c>
      <c r="N164" s="81">
        <v>1</v>
      </c>
      <c r="O164" s="81" t="str">
        <f>Objects!$AA$23</f>
        <v>Slab (LDPE)</v>
      </c>
      <c r="P164" s="81">
        <v>1</v>
      </c>
      <c r="Q164" s="81" t="str">
        <f>Objects!$J$245</f>
        <v>Bag (Potassium Hydroxide)</v>
      </c>
      <c r="R164" s="91">
        <v>1</v>
      </c>
      <c r="S164" s="81" t="str">
        <f>Objects!$D$6</f>
        <v>Nickel Ingot</v>
      </c>
      <c r="T164" s="81">
        <v>1</v>
      </c>
      <c r="U164" s="84" t="str">
        <f>Objects!$D$6</f>
        <v>Nickel Ingot</v>
      </c>
      <c r="V164" s="81">
        <v>1</v>
      </c>
      <c r="W164" s="81" t="str">
        <f>Objects!$D$6</f>
        <v>Nickel Ingot</v>
      </c>
      <c r="X164" s="91">
        <v>1</v>
      </c>
      <c r="AA164" s="81"/>
      <c r="AB164" s="81"/>
      <c r="AC164" s="81"/>
    </row>
    <row r="165" spans="1:29" ht="15" customHeight="1" x14ac:dyDescent="0.25">
      <c r="A165" s="115" t="str">
        <f>[3]Enums!$A$12</f>
        <v>1.1.0</v>
      </c>
      <c r="B165" s="81" t="b">
        <v>1</v>
      </c>
      <c r="C165" s="81" t="b">
        <v>0</v>
      </c>
      <c r="D165" s="81">
        <v>8</v>
      </c>
      <c r="E165" s="83" t="str">
        <f>Objects!AU48</f>
        <v>Nickel Metal Hydride Battery (9-Cell)</v>
      </c>
      <c r="F165" s="91">
        <v>1</v>
      </c>
      <c r="G165" s="81" t="str">
        <f>Objects!$F$26</f>
        <v>Block of Nichrome</v>
      </c>
      <c r="H165" s="81">
        <v>1</v>
      </c>
      <c r="I165" s="84" t="str">
        <f>Objects!$F$3</f>
        <v>Block of Titanium</v>
      </c>
      <c r="J165" s="81">
        <v>1</v>
      </c>
      <c r="K165" s="81" t="str">
        <f>Objects!$F$26</f>
        <v>Block of Nichrome</v>
      </c>
      <c r="L165" s="81">
        <v>1</v>
      </c>
      <c r="M165" s="84" t="str">
        <f>Objects!$AE$134</f>
        <v>Battery Case (SAN)</v>
      </c>
      <c r="N165" s="81">
        <v>1</v>
      </c>
      <c r="O165" s="81" t="str">
        <f>Objects!$AA$23</f>
        <v>Slab (LDPE)</v>
      </c>
      <c r="P165" s="81">
        <v>1</v>
      </c>
      <c r="Q165" s="81" t="str">
        <f>Objects!$J$245</f>
        <v>Bag (Potassium Hydroxide)</v>
      </c>
      <c r="R165" s="91">
        <v>1</v>
      </c>
      <c r="S165" s="84" t="str">
        <f>Objects!$F$6</f>
        <v>Block of Nickel</v>
      </c>
      <c r="T165" s="81">
        <v>1</v>
      </c>
      <c r="U165" s="81" t="str">
        <f>Objects!$F$6</f>
        <v>Block of Nickel</v>
      </c>
      <c r="V165" s="81">
        <v>1</v>
      </c>
      <c r="W165" s="81" t="str">
        <f>Objects!$F$6</f>
        <v>Block of Nickel</v>
      </c>
      <c r="X165" s="91">
        <v>1</v>
      </c>
      <c r="AA165" s="81"/>
      <c r="AB165" s="81"/>
      <c r="AC165" s="81"/>
    </row>
    <row r="166" spans="1:29" ht="15" customHeight="1" x14ac:dyDescent="0.25">
      <c r="A166" s="115" t="str">
        <f>[3]Enums!$A$2</f>
        <v>1.0.0</v>
      </c>
      <c r="B166" s="81" t="b">
        <v>1</v>
      </c>
      <c r="C166" s="81" t="b">
        <v>0</v>
      </c>
      <c r="D166" s="81">
        <v>8</v>
      </c>
      <c r="E166" s="84" t="str">
        <f>Objects!$AR11</f>
        <v>Oil Derrick</v>
      </c>
      <c r="F166" s="91">
        <v>1</v>
      </c>
      <c r="G166" s="81"/>
      <c r="H166" s="81"/>
      <c r="I166" s="81" t="str">
        <f>Objects!$AU$17</f>
        <v>Structural Truss</v>
      </c>
      <c r="J166" s="81">
        <v>1</v>
      </c>
      <c r="K166" s="81"/>
      <c r="L166" s="81"/>
      <c r="M166" s="81" t="str">
        <f>Objects!$AU$17</f>
        <v>Structural Truss</v>
      </c>
      <c r="N166" s="81">
        <v>1</v>
      </c>
      <c r="O166" s="84" t="str">
        <f>Objects!$AR$12</f>
        <v>Plastic Chest</v>
      </c>
      <c r="P166" s="81">
        <v>1</v>
      </c>
      <c r="Q166" s="81" t="str">
        <f>Objects!$AU$17</f>
        <v>Structural Truss</v>
      </c>
      <c r="R166" s="91">
        <v>1</v>
      </c>
      <c r="S166" s="81" t="str">
        <f>Objects!$AU$17</f>
        <v>Structural Truss</v>
      </c>
      <c r="T166" s="81">
        <v>1</v>
      </c>
      <c r="U166" s="84" t="str">
        <f>Objects!$AU$23</f>
        <v>Regulator (High Pressure)</v>
      </c>
      <c r="V166" s="81">
        <v>1</v>
      </c>
      <c r="W166" s="81" t="str">
        <f>Objects!$AU$17</f>
        <v>Structural Truss</v>
      </c>
      <c r="X166" s="91">
        <v>1</v>
      </c>
      <c r="AA166" s="81"/>
      <c r="AB166" s="81"/>
      <c r="AC166" s="81"/>
    </row>
    <row r="167" spans="1:29" ht="15" customHeight="1" x14ac:dyDescent="0.25">
      <c r="A167" s="115" t="str">
        <f>[3]Enums!$A$12</f>
        <v>1.1.0</v>
      </c>
      <c r="B167" s="81" t="b">
        <v>1</v>
      </c>
      <c r="C167" s="81" t="b">
        <v>0</v>
      </c>
      <c r="D167" s="81">
        <v>8</v>
      </c>
      <c r="E167" s="84" t="str">
        <f>Objects!$AU$24</f>
        <v>Regulator (Extreme Pressure)</v>
      </c>
      <c r="F167" s="90">
        <v>1</v>
      </c>
      <c r="G167" s="81" t="str">
        <f>Objects!$AE$147</f>
        <v>Hose (Extreme Pressure)</v>
      </c>
      <c r="H167" s="81">
        <v>1</v>
      </c>
      <c r="I167" s="81" t="str">
        <f>Objects!$AE$144</f>
        <v>Gasket (Extreme Pressure)</v>
      </c>
      <c r="J167" s="81">
        <v>1</v>
      </c>
      <c r="K167" s="81"/>
      <c r="L167" s="81"/>
      <c r="M167" s="84" t="str">
        <f>Objects!$AE$144</f>
        <v>Gasket (Extreme Pressure)</v>
      </c>
      <c r="N167" s="81">
        <v>1</v>
      </c>
      <c r="O167" s="81" t="str">
        <f>Objects!$AW$77</f>
        <v>Redstone</v>
      </c>
      <c r="P167" s="81">
        <v>1</v>
      </c>
      <c r="Q167" s="81" t="str">
        <f>Objects!$AE$144</f>
        <v>Gasket (Extreme Pressure)</v>
      </c>
      <c r="R167" s="91">
        <v>1</v>
      </c>
      <c r="S167" s="81"/>
      <c r="T167" s="81"/>
      <c r="U167" s="84" t="str">
        <f>Objects!$AE$144</f>
        <v>Gasket (Extreme Pressure)</v>
      </c>
      <c r="V167" s="81">
        <v>1</v>
      </c>
      <c r="W167" s="81" t="str">
        <f>Objects!$AE$147</f>
        <v>Hose (Extreme Pressure)</v>
      </c>
      <c r="X167" s="91">
        <v>1</v>
      </c>
      <c r="AA167" s="81"/>
      <c r="AB167" s="81"/>
      <c r="AC167" s="81"/>
    </row>
    <row r="168" spans="1:29" ht="15" customHeight="1" x14ac:dyDescent="0.25">
      <c r="A168" s="115" t="str">
        <f>[3]Enums!$A$12</f>
        <v>1.1.0</v>
      </c>
      <c r="B168" s="81" t="b">
        <v>1</v>
      </c>
      <c r="C168" s="81" t="b">
        <v>0</v>
      </c>
      <c r="D168" s="81">
        <v>8</v>
      </c>
      <c r="E168" s="84" t="str">
        <f>Objects!$AU$23</f>
        <v>Regulator (High Pressure)</v>
      </c>
      <c r="F168" s="90">
        <v>1</v>
      </c>
      <c r="G168" s="81" t="str">
        <f>Objects!$AE$146</f>
        <v>Hose (High Pressure)</v>
      </c>
      <c r="H168" s="81">
        <v>1</v>
      </c>
      <c r="I168" s="84" t="str">
        <f>Objects!$AE$143</f>
        <v>Gasket (High Pressure)</v>
      </c>
      <c r="J168" s="81">
        <v>1</v>
      </c>
      <c r="K168" s="81"/>
      <c r="L168" s="91"/>
      <c r="M168" s="84" t="str">
        <f>Objects!$AE$143</f>
        <v>Gasket (High Pressure)</v>
      </c>
      <c r="N168" s="81">
        <v>1</v>
      </c>
      <c r="O168" s="81" t="str">
        <f>Objects!$AW$77</f>
        <v>Redstone</v>
      </c>
      <c r="P168" s="81">
        <v>1</v>
      </c>
      <c r="Q168" s="81" t="str">
        <f>Objects!$AE$143</f>
        <v>Gasket (High Pressure)</v>
      </c>
      <c r="R168" s="91">
        <v>1</v>
      </c>
      <c r="S168" s="84"/>
      <c r="T168" s="81"/>
      <c r="U168" s="81" t="str">
        <f>Objects!$AE$143</f>
        <v>Gasket (High Pressure)</v>
      </c>
      <c r="V168" s="81">
        <v>1</v>
      </c>
      <c r="W168" s="81" t="str">
        <f>Objects!$AE$146</f>
        <v>Hose (High Pressure)</v>
      </c>
      <c r="X168" s="91">
        <v>1</v>
      </c>
      <c r="AA168" s="81"/>
      <c r="AB168" s="81"/>
      <c r="AC168" s="81"/>
    </row>
    <row r="169" spans="1:29" ht="15" customHeight="1" x14ac:dyDescent="0.25">
      <c r="A169" s="115" t="str">
        <f>[3]Enums!$A$12</f>
        <v>1.1.0</v>
      </c>
      <c r="B169" s="81" t="b">
        <v>1</v>
      </c>
      <c r="C169" s="81" t="b">
        <v>0</v>
      </c>
      <c r="D169" s="81">
        <v>8</v>
      </c>
      <c r="E169" s="84" t="str">
        <f>Objects!$AU$15</f>
        <v>Scuba Tank (Advanced)</v>
      </c>
      <c r="F169" s="91">
        <v>1</v>
      </c>
      <c r="G169" s="81" t="str">
        <f>Objects!$S$9</f>
        <v>Cartridge (Oxygen)</v>
      </c>
      <c r="H169" s="81">
        <v>1</v>
      </c>
      <c r="I169" s="81" t="str">
        <f>Objects!$AU$15</f>
        <v>Scuba Tank (Advanced)</v>
      </c>
      <c r="J169" s="81">
        <v>1</v>
      </c>
      <c r="K169" s="81" t="str">
        <f>Objects!$S$9</f>
        <v>Cartridge (Oxygen)</v>
      </c>
      <c r="L169" s="81">
        <v>1</v>
      </c>
      <c r="M169" s="81"/>
      <c r="N169" s="81"/>
      <c r="O169" s="84"/>
      <c r="P169" s="81"/>
      <c r="Q169" s="81"/>
      <c r="R169" s="91"/>
      <c r="S169" s="84"/>
      <c r="T169" s="81"/>
      <c r="U169" s="81"/>
      <c r="V169" s="81"/>
      <c r="W169" s="81"/>
      <c r="X169" s="91"/>
      <c r="AA169" s="81"/>
      <c r="AB169" s="81"/>
      <c r="AC169" s="81"/>
    </row>
    <row r="170" spans="1:29" ht="15" customHeight="1" x14ac:dyDescent="0.25">
      <c r="A170" s="115" t="str">
        <f>[3]Enums!$A$12</f>
        <v>1.1.0</v>
      </c>
      <c r="B170" s="81" t="b">
        <v>1</v>
      </c>
      <c r="C170" s="81" t="b">
        <v>0</v>
      </c>
      <c r="D170" s="81">
        <v>8</v>
      </c>
      <c r="E170" s="84" t="str">
        <f>Objects!$AU$15</f>
        <v>Scuba Tank (Advanced)</v>
      </c>
      <c r="F170" s="91">
        <v>1</v>
      </c>
      <c r="G170" s="82"/>
      <c r="L170" s="82"/>
      <c r="M170" s="84" t="str">
        <f>Objects!$S$9</f>
        <v>Cartridge (Oxygen)</v>
      </c>
      <c r="N170" s="81">
        <v>1</v>
      </c>
      <c r="O170" s="81" t="str">
        <f>Objects!$AU$15</f>
        <v>Scuba Tank (Advanced)</v>
      </c>
      <c r="P170" s="81">
        <v>1</v>
      </c>
      <c r="Q170" s="81" t="str">
        <f>Objects!$S$9</f>
        <v>Cartridge (Oxygen)</v>
      </c>
      <c r="R170" s="91">
        <v>1</v>
      </c>
      <c r="S170" s="81"/>
      <c r="T170" s="81"/>
      <c r="U170" s="84"/>
      <c r="V170" s="81"/>
      <c r="W170" s="81"/>
      <c r="X170" s="91"/>
      <c r="AA170" s="81"/>
      <c r="AB170" s="81"/>
      <c r="AC170" s="81"/>
    </row>
    <row r="171" spans="1:29" ht="15" customHeight="1" x14ac:dyDescent="0.25">
      <c r="A171" s="176" t="str">
        <f>[3]Enums!$A$12</f>
        <v>1.1.0</v>
      </c>
      <c r="B171" s="81" t="b">
        <v>1</v>
      </c>
      <c r="C171" s="81" t="b">
        <v>0</v>
      </c>
      <c r="D171" s="81">
        <v>8</v>
      </c>
      <c r="E171" s="84" t="str">
        <f>Objects!$AU$15</f>
        <v>Scuba Tank (Advanced)</v>
      </c>
      <c r="F171" s="91">
        <v>1</v>
      </c>
      <c r="G171" s="82"/>
      <c r="I171" s="83"/>
      <c r="J171" s="85"/>
      <c r="L171" s="82"/>
      <c r="M171" s="81"/>
      <c r="N171" s="81"/>
      <c r="O171" s="81"/>
      <c r="P171" s="81"/>
      <c r="Q171" s="81"/>
      <c r="R171" s="81"/>
      <c r="S171" s="81" t="str">
        <f>Objects!$S$9</f>
        <v>Cartridge (Oxygen)</v>
      </c>
      <c r="T171" s="81">
        <v>1</v>
      </c>
      <c r="U171" s="81" t="str">
        <f>Objects!$AU$15</f>
        <v>Scuba Tank (Advanced)</v>
      </c>
      <c r="V171" s="81">
        <v>1</v>
      </c>
      <c r="W171" s="81" t="str">
        <f>Objects!$S$9</f>
        <v>Cartridge (Oxygen)</v>
      </c>
      <c r="X171" s="91">
        <v>1</v>
      </c>
      <c r="AA171" s="81"/>
      <c r="AB171" s="81"/>
      <c r="AC171" s="81"/>
    </row>
    <row r="172" spans="1:29" ht="15" customHeight="1" x14ac:dyDescent="0.25">
      <c r="A172" s="176" t="str">
        <f>[3]Enums!$A$12</f>
        <v>1.1.0</v>
      </c>
      <c r="B172" s="81" t="b">
        <v>1</v>
      </c>
      <c r="C172" s="81" t="b">
        <v>0</v>
      </c>
      <c r="D172" s="81">
        <v>8</v>
      </c>
      <c r="E172" s="84" t="str">
        <f>Objects!$AU$15</f>
        <v>Scuba Tank (Advanced)</v>
      </c>
      <c r="F172" s="91">
        <v>1</v>
      </c>
      <c r="G172" s="81" t="str">
        <f>Objects!$AE$146</f>
        <v>Hose (High Pressure)</v>
      </c>
      <c r="H172" s="81">
        <v>1</v>
      </c>
      <c r="I172" s="84" t="str">
        <f>Objects!$AU$23</f>
        <v>Regulator (High Pressure)</v>
      </c>
      <c r="J172" s="91">
        <v>1</v>
      </c>
      <c r="K172" s="81" t="str">
        <f>Objects!$AE$146</f>
        <v>Hose (High Pressure)</v>
      </c>
      <c r="L172" s="81">
        <v>1</v>
      </c>
      <c r="M172" s="81" t="str">
        <f>Objects!$S$9</f>
        <v>Cartridge (Oxygen)</v>
      </c>
      <c r="N172" s="81">
        <v>1</v>
      </c>
      <c r="O172" s="81" t="str">
        <f>Objects!$AJ$52</f>
        <v>SBR Wetsuit</v>
      </c>
      <c r="P172" s="81">
        <v>1</v>
      </c>
      <c r="Q172" s="81" t="str">
        <f>Objects!$S$9</f>
        <v>Cartridge (Oxygen)</v>
      </c>
      <c r="R172" s="81">
        <v>1</v>
      </c>
      <c r="S172" s="81"/>
      <c r="T172" s="81"/>
      <c r="U172" s="81"/>
      <c r="V172" s="81"/>
      <c r="W172" s="81"/>
      <c r="X172" s="91"/>
      <c r="AA172" s="81"/>
      <c r="AB172" s="81"/>
      <c r="AC172" s="81"/>
    </row>
    <row r="173" spans="1:29" ht="15" customHeight="1" x14ac:dyDescent="0.25">
      <c r="A173" s="176" t="str">
        <f>[3]Enums!$A$12</f>
        <v>1.1.0</v>
      </c>
      <c r="B173" s="81" t="b">
        <v>1</v>
      </c>
      <c r="C173" s="81" t="b">
        <v>0</v>
      </c>
      <c r="D173" s="81">
        <v>8</v>
      </c>
      <c r="E173" s="84" t="str">
        <f>Objects!$AU$15</f>
        <v>Scuba Tank (Advanced)</v>
      </c>
      <c r="F173" s="91">
        <v>1</v>
      </c>
      <c r="G173" s="81" t="str">
        <f>Objects!$AE$146</f>
        <v>Hose (High Pressure)</v>
      </c>
      <c r="H173" s="81">
        <v>1</v>
      </c>
      <c r="I173" s="84" t="str">
        <f>Objects!$AU$23</f>
        <v>Regulator (High Pressure)</v>
      </c>
      <c r="J173" s="91">
        <v>1</v>
      </c>
      <c r="K173" s="81" t="str">
        <f>Objects!$AE$146</f>
        <v>Hose (High Pressure)</v>
      </c>
      <c r="L173" s="81">
        <v>1</v>
      </c>
      <c r="M173" s="81" t="str">
        <f>Objects!$S$9</f>
        <v>Cartridge (Oxygen)</v>
      </c>
      <c r="N173" s="81">
        <v>1</v>
      </c>
      <c r="O173" s="81" t="str">
        <f>Objects!$AJ$53</f>
        <v>NBR Wetsuit</v>
      </c>
      <c r="P173" s="81">
        <v>1</v>
      </c>
      <c r="Q173" s="81" t="str">
        <f>Objects!$S$9</f>
        <v>Cartridge (Oxygen)</v>
      </c>
      <c r="R173" s="81">
        <v>1</v>
      </c>
      <c r="S173" s="81"/>
      <c r="T173" s="81"/>
      <c r="U173" s="81"/>
      <c r="V173" s="81"/>
      <c r="W173" s="81"/>
      <c r="X173" s="91"/>
      <c r="AA173" s="81"/>
      <c r="AB173" s="81"/>
      <c r="AC173" s="81"/>
    </row>
    <row r="174" spans="1:29" ht="15" customHeight="1" x14ac:dyDescent="0.25">
      <c r="A174" s="176" t="str">
        <f>[3]Enums!$A$12</f>
        <v>1.1.0</v>
      </c>
      <c r="B174" s="81" t="b">
        <v>1</v>
      </c>
      <c r="C174" s="81" t="b">
        <v>0</v>
      </c>
      <c r="D174" s="81">
        <v>8</v>
      </c>
      <c r="E174" s="84" t="str">
        <f>Objects!$AU$15</f>
        <v>Scuba Tank (Advanced)</v>
      </c>
      <c r="F174" s="91">
        <v>1</v>
      </c>
      <c r="G174" s="81" t="str">
        <f>Objects!$AE$146</f>
        <v>Hose (High Pressure)</v>
      </c>
      <c r="H174" s="81">
        <v>1</v>
      </c>
      <c r="I174" s="84" t="str">
        <f>Objects!$AU$23</f>
        <v>Regulator (High Pressure)</v>
      </c>
      <c r="J174" s="91">
        <v>1</v>
      </c>
      <c r="K174" s="81" t="str">
        <f>Objects!$AE$146</f>
        <v>Hose (High Pressure)</v>
      </c>
      <c r="L174" s="81">
        <v>1</v>
      </c>
      <c r="M174" s="81" t="str">
        <f>Objects!$S$9</f>
        <v>Cartridge (Oxygen)</v>
      </c>
      <c r="N174" s="81">
        <v>1</v>
      </c>
      <c r="O174" s="81" t="str">
        <f>Objects!$AJ$54</f>
        <v>HNBR Wetsuit</v>
      </c>
      <c r="P174" s="81">
        <v>1</v>
      </c>
      <c r="Q174" s="81" t="str">
        <f>Objects!$S$9</f>
        <v>Cartridge (Oxygen)</v>
      </c>
      <c r="R174" s="81">
        <v>1</v>
      </c>
      <c r="S174" s="81"/>
      <c r="T174" s="81"/>
      <c r="U174" s="81"/>
      <c r="V174" s="81"/>
      <c r="W174" s="81"/>
      <c r="X174" s="91"/>
      <c r="AA174" s="81"/>
      <c r="AB174" s="81"/>
      <c r="AC174" s="81"/>
    </row>
    <row r="175" spans="1:29" ht="15" customHeight="1" x14ac:dyDescent="0.25">
      <c r="A175" s="176" t="str">
        <f>[3]Enums!$A$12</f>
        <v>1.1.0</v>
      </c>
      <c r="B175" s="81" t="b">
        <v>1</v>
      </c>
      <c r="C175" s="81" t="b">
        <v>0</v>
      </c>
      <c r="D175" s="81">
        <v>8</v>
      </c>
      <c r="E175" s="84" t="str">
        <f>Objects!$AU$16</f>
        <v>Scuba Tank (Pro)</v>
      </c>
      <c r="F175" s="91">
        <v>1</v>
      </c>
      <c r="G175" s="81" t="str">
        <f>Objects!$S$9</f>
        <v>Cartridge (Oxygen)</v>
      </c>
      <c r="H175" s="81">
        <v>1</v>
      </c>
      <c r="I175" s="84" t="str">
        <f>Objects!$AU$16</f>
        <v>Scuba Tank (Pro)</v>
      </c>
      <c r="J175" s="91">
        <v>1</v>
      </c>
      <c r="K175" s="81" t="str">
        <f>Objects!$S$9</f>
        <v>Cartridge (Oxygen)</v>
      </c>
      <c r="L175" s="91">
        <v>1</v>
      </c>
      <c r="M175" s="81"/>
      <c r="N175" s="81"/>
      <c r="O175" s="81"/>
      <c r="P175" s="81"/>
      <c r="Q175" s="81"/>
      <c r="R175" s="81"/>
      <c r="S175" s="81"/>
      <c r="T175" s="81"/>
      <c r="U175" s="81"/>
      <c r="V175" s="81"/>
      <c r="W175" s="81"/>
      <c r="X175" s="91"/>
      <c r="AA175" s="81"/>
      <c r="AB175" s="81"/>
      <c r="AC175" s="81"/>
    </row>
    <row r="176" spans="1:29" ht="15" customHeight="1" x14ac:dyDescent="0.25">
      <c r="A176" s="176" t="str">
        <f>[3]Enums!$A$12</f>
        <v>1.1.0</v>
      </c>
      <c r="B176" s="81" t="b">
        <v>1</v>
      </c>
      <c r="C176" s="81" t="b">
        <v>0</v>
      </c>
      <c r="D176" s="81">
        <v>8</v>
      </c>
      <c r="E176" s="84" t="str">
        <f>Objects!$AU$16</f>
        <v>Scuba Tank (Pro)</v>
      </c>
      <c r="F176" s="91">
        <v>1</v>
      </c>
      <c r="G176" s="82"/>
      <c r="I176" s="83"/>
      <c r="J176" s="85"/>
      <c r="L176" s="82"/>
      <c r="M176" s="81" t="str">
        <f>Objects!$S$9</f>
        <v>Cartridge (Oxygen)</v>
      </c>
      <c r="N176" s="81">
        <v>1</v>
      </c>
      <c r="O176" s="81" t="str">
        <f>Objects!$AU$16</f>
        <v>Scuba Tank (Pro)</v>
      </c>
      <c r="P176" s="81">
        <v>1</v>
      </c>
      <c r="Q176" s="81" t="str">
        <f>Objects!$S$9</f>
        <v>Cartridge (Oxygen)</v>
      </c>
      <c r="R176" s="81">
        <v>1</v>
      </c>
      <c r="S176" s="81"/>
      <c r="T176" s="81"/>
      <c r="U176" s="81"/>
      <c r="V176" s="81"/>
      <c r="W176" s="81"/>
      <c r="X176" s="91"/>
      <c r="AA176" s="81"/>
      <c r="AB176" s="81"/>
      <c r="AC176" s="81"/>
    </row>
    <row r="177" spans="1:29" ht="15" customHeight="1" x14ac:dyDescent="0.25">
      <c r="A177" s="176" t="str">
        <f>[3]Enums!$A$12</f>
        <v>1.1.0</v>
      </c>
      <c r="B177" s="81" t="b">
        <v>1</v>
      </c>
      <c r="C177" s="81" t="b">
        <v>0</v>
      </c>
      <c r="D177" s="81">
        <v>8</v>
      </c>
      <c r="E177" s="84" t="str">
        <f>Objects!$AU$16</f>
        <v>Scuba Tank (Pro)</v>
      </c>
      <c r="F177" s="91">
        <v>1</v>
      </c>
      <c r="G177" s="82"/>
      <c r="L177" s="82"/>
      <c r="M177" s="81"/>
      <c r="N177" s="81"/>
      <c r="O177" s="84"/>
      <c r="P177" s="91"/>
      <c r="Q177" s="81"/>
      <c r="R177" s="81"/>
      <c r="S177" s="81" t="str">
        <f>Objects!$S$9</f>
        <v>Cartridge (Oxygen)</v>
      </c>
      <c r="T177" s="81">
        <v>1</v>
      </c>
      <c r="U177" s="81" t="str">
        <f>Objects!$AU$16</f>
        <v>Scuba Tank (Pro)</v>
      </c>
      <c r="V177" s="81">
        <v>1</v>
      </c>
      <c r="W177" s="81" t="str">
        <f>Objects!$S$9</f>
        <v>Cartridge (Oxygen)</v>
      </c>
      <c r="X177" s="91">
        <v>1</v>
      </c>
      <c r="AA177" s="81"/>
      <c r="AB177" s="81"/>
      <c r="AC177" s="81"/>
    </row>
    <row r="178" spans="1:29" ht="15" customHeight="1" x14ac:dyDescent="0.25">
      <c r="A178" s="176" t="str">
        <f>[3]Enums!$A$12</f>
        <v>1.1.0</v>
      </c>
      <c r="B178" s="81" t="b">
        <v>1</v>
      </c>
      <c r="C178" s="81" t="b">
        <v>0</v>
      </c>
      <c r="D178" s="81">
        <v>8</v>
      </c>
      <c r="E178" s="84" t="str">
        <f>Objects!$AU$16</f>
        <v>Scuba Tank (Pro)</v>
      </c>
      <c r="F178" s="91">
        <v>1</v>
      </c>
      <c r="G178" s="81" t="str">
        <f>Objects!$AE$147</f>
        <v>Hose (Extreme Pressure)</v>
      </c>
      <c r="H178" s="81">
        <v>1</v>
      </c>
      <c r="I178" s="81" t="str">
        <f>Objects!$AU$24</f>
        <v>Regulator (Extreme Pressure)</v>
      </c>
      <c r="J178" s="81">
        <v>1</v>
      </c>
      <c r="K178" s="81" t="str">
        <f>Objects!$AE$147</f>
        <v>Hose (Extreme Pressure)</v>
      </c>
      <c r="L178" s="81">
        <v>1</v>
      </c>
      <c r="M178" s="81" t="str">
        <f>Objects!$S$9</f>
        <v>Cartridge (Oxygen)</v>
      </c>
      <c r="N178" s="81">
        <v>1</v>
      </c>
      <c r="O178" s="84" t="str">
        <f>Objects!$AJ$55</f>
        <v>CIIR Wetsuit</v>
      </c>
      <c r="P178" s="91">
        <v>1</v>
      </c>
      <c r="Q178" s="81" t="str">
        <f>Objects!$S$9</f>
        <v>Cartridge (Oxygen)</v>
      </c>
      <c r="R178" s="81">
        <v>1</v>
      </c>
      <c r="S178" s="81"/>
      <c r="T178" s="81"/>
      <c r="U178" s="81"/>
      <c r="V178" s="81"/>
      <c r="W178" s="81"/>
      <c r="X178" s="91"/>
      <c r="AA178" s="81"/>
      <c r="AB178" s="81"/>
      <c r="AC178" s="81"/>
    </row>
    <row r="179" spans="1:29" ht="15" customHeight="1" x14ac:dyDescent="0.25">
      <c r="A179" s="176" t="str">
        <f>[3]Enums!$A$12</f>
        <v>1.1.0</v>
      </c>
      <c r="B179" s="81" t="b">
        <v>1</v>
      </c>
      <c r="C179" s="81" t="b">
        <v>0</v>
      </c>
      <c r="D179" s="81">
        <v>8</v>
      </c>
      <c r="E179" s="84" t="str">
        <f>Objects!$AU$16</f>
        <v>Scuba Tank (Pro)</v>
      </c>
      <c r="F179" s="91">
        <v>1</v>
      </c>
      <c r="G179" s="81" t="str">
        <f>Objects!$AE$147</f>
        <v>Hose (Extreme Pressure)</v>
      </c>
      <c r="H179" s="81">
        <v>1</v>
      </c>
      <c r="I179" s="81" t="str">
        <f>Objects!$AU$24</f>
        <v>Regulator (Extreme Pressure)</v>
      </c>
      <c r="J179" s="81">
        <v>1</v>
      </c>
      <c r="K179" s="81" t="str">
        <f>Objects!$AE$147</f>
        <v>Hose (Extreme Pressure)</v>
      </c>
      <c r="L179" s="81">
        <v>1</v>
      </c>
      <c r="M179" s="81" t="str">
        <f>Objects!$S$9</f>
        <v>Cartridge (Oxygen)</v>
      </c>
      <c r="N179" s="81">
        <v>1</v>
      </c>
      <c r="O179" s="84" t="str">
        <f>Objects!$AJ$56</f>
        <v>BIIR Wetsuit</v>
      </c>
      <c r="P179" s="91">
        <v>1</v>
      </c>
      <c r="Q179" s="81" t="str">
        <f>Objects!$S$9</f>
        <v>Cartridge (Oxygen)</v>
      </c>
      <c r="R179" s="81">
        <v>1</v>
      </c>
      <c r="S179" s="81"/>
      <c r="T179" s="81"/>
      <c r="U179" s="81"/>
      <c r="V179" s="81"/>
      <c r="W179" s="81"/>
      <c r="X179" s="91"/>
      <c r="AA179" s="81"/>
      <c r="AB179" s="81"/>
      <c r="AC179" s="81"/>
    </row>
    <row r="180" spans="1:29" ht="15" customHeight="1" x14ac:dyDescent="0.25">
      <c r="A180" s="176" t="str">
        <f>[3]Enums!$A$12</f>
        <v>1.1.0</v>
      </c>
      <c r="B180" s="81" t="b">
        <v>1</v>
      </c>
      <c r="C180" s="81" t="b">
        <v>0</v>
      </c>
      <c r="D180" s="81">
        <v>8</v>
      </c>
      <c r="E180" s="84" t="str">
        <f>Objects!$AU$16</f>
        <v>Scuba Tank (Pro)</v>
      </c>
      <c r="F180" s="91">
        <v>1</v>
      </c>
      <c r="G180" s="81" t="str">
        <f>Objects!$AE$147</f>
        <v>Hose (Extreme Pressure)</v>
      </c>
      <c r="H180" s="81">
        <v>1</v>
      </c>
      <c r="I180" s="81" t="str">
        <f>Objects!$AU$24</f>
        <v>Regulator (Extreme Pressure)</v>
      </c>
      <c r="J180" s="81">
        <v>1</v>
      </c>
      <c r="K180" s="81" t="str">
        <f>Objects!$AE$147</f>
        <v>Hose (Extreme Pressure)</v>
      </c>
      <c r="L180" s="81">
        <v>1</v>
      </c>
      <c r="M180" s="81" t="str">
        <f>Objects!$S$9</f>
        <v>Cartridge (Oxygen)</v>
      </c>
      <c r="N180" s="81">
        <v>1</v>
      </c>
      <c r="O180" s="84" t="str">
        <f>Objects!$AJ$57</f>
        <v>EPDM Wetsuit</v>
      </c>
      <c r="P180" s="91">
        <v>1</v>
      </c>
      <c r="Q180" s="81" t="str">
        <f>Objects!$S$9</f>
        <v>Cartridge (Oxygen)</v>
      </c>
      <c r="R180" s="81">
        <v>1</v>
      </c>
      <c r="S180" s="81"/>
      <c r="T180" s="81"/>
      <c r="U180" s="81"/>
      <c r="V180" s="81"/>
      <c r="W180" s="81"/>
      <c r="X180" s="91"/>
      <c r="AA180" s="81"/>
      <c r="AB180" s="81"/>
      <c r="AC180" s="81"/>
    </row>
    <row r="181" spans="1:29" ht="15" customHeight="1" x14ac:dyDescent="0.25">
      <c r="A181" s="176" t="str">
        <f>[3]Enums!$A$12</f>
        <v>1.1.0</v>
      </c>
      <c r="B181" s="81" t="b">
        <v>1</v>
      </c>
      <c r="C181" s="81" t="b">
        <v>0</v>
      </c>
      <c r="D181" s="81">
        <v>8</v>
      </c>
      <c r="E181" s="84" t="str">
        <f>Objects!$AU$16</f>
        <v>Scuba Tank (Pro)</v>
      </c>
      <c r="F181" s="91">
        <v>1</v>
      </c>
      <c r="G181" s="81" t="str">
        <f>Objects!$AE$147</f>
        <v>Hose (Extreme Pressure)</v>
      </c>
      <c r="H181" s="81">
        <v>1</v>
      </c>
      <c r="I181" s="81" t="str">
        <f>Objects!$AU$24</f>
        <v>Regulator (Extreme Pressure)</v>
      </c>
      <c r="J181" s="81">
        <v>1</v>
      </c>
      <c r="K181" s="81" t="str">
        <f>Objects!$AE$147</f>
        <v>Hose (Extreme Pressure)</v>
      </c>
      <c r="L181" s="81">
        <v>1</v>
      </c>
      <c r="M181" s="81" t="str">
        <f>Objects!$S$9</f>
        <v>Cartridge (Oxygen)</v>
      </c>
      <c r="N181" s="81">
        <v>1</v>
      </c>
      <c r="O181" s="84" t="str">
        <f>Objects!$AJ$58</f>
        <v>EVA Wetsuit</v>
      </c>
      <c r="P181" s="91">
        <v>1</v>
      </c>
      <c r="Q181" s="81" t="str">
        <f>Objects!$S$9</f>
        <v>Cartridge (Oxygen)</v>
      </c>
      <c r="R181" s="81">
        <v>1</v>
      </c>
      <c r="S181" s="81"/>
      <c r="T181" s="81"/>
      <c r="U181" s="81"/>
      <c r="V181" s="81"/>
      <c r="W181" s="81"/>
      <c r="X181" s="91"/>
      <c r="AA181" s="81"/>
      <c r="AB181" s="81"/>
      <c r="AC181" s="81"/>
    </row>
    <row r="182" spans="1:29" ht="15" customHeight="1" x14ac:dyDescent="0.25">
      <c r="A182" s="176" t="str">
        <f>[3]Enums!$A$12</f>
        <v>1.1.0</v>
      </c>
      <c r="B182" s="81" t="b">
        <v>1</v>
      </c>
      <c r="C182" s="81" t="b">
        <v>0</v>
      </c>
      <c r="D182" s="81">
        <v>8</v>
      </c>
      <c r="E182" s="84" t="str">
        <f>Objects!$AU$16</f>
        <v>Scuba Tank (Pro)</v>
      </c>
      <c r="F182" s="91">
        <v>1</v>
      </c>
      <c r="G182" s="81" t="str">
        <f>Objects!$AE$147</f>
        <v>Hose (Extreme Pressure)</v>
      </c>
      <c r="H182" s="81">
        <v>1</v>
      </c>
      <c r="I182" s="81" t="str">
        <f>Objects!$AU$24</f>
        <v>Regulator (Extreme Pressure)</v>
      </c>
      <c r="J182" s="81">
        <v>1</v>
      </c>
      <c r="K182" s="81" t="str">
        <f>Objects!$AE$147</f>
        <v>Hose (Extreme Pressure)</v>
      </c>
      <c r="L182" s="81">
        <v>1</v>
      </c>
      <c r="M182" s="81" t="str">
        <f>Objects!$S$9</f>
        <v>Cartridge (Oxygen)</v>
      </c>
      <c r="N182" s="81">
        <v>1</v>
      </c>
      <c r="O182" s="84" t="str">
        <f>Objects!$AJ$59</f>
        <v>PUR Wetsuit</v>
      </c>
      <c r="P182" s="91">
        <v>1</v>
      </c>
      <c r="Q182" s="81" t="str">
        <f>Objects!$S$9</f>
        <v>Cartridge (Oxygen)</v>
      </c>
      <c r="R182" s="81">
        <v>1</v>
      </c>
      <c r="S182" s="81"/>
      <c r="T182" s="81"/>
      <c r="U182" s="81"/>
      <c r="V182" s="81"/>
      <c r="W182" s="81"/>
      <c r="X182" s="91"/>
      <c r="AA182" s="81"/>
      <c r="AB182" s="81"/>
      <c r="AC182" s="81"/>
    </row>
    <row r="183" spans="1:29" ht="15" customHeight="1" x14ac:dyDescent="0.25">
      <c r="A183" s="121" t="str">
        <f>[3]Enums!$A$5</f>
        <v>1.0.3</v>
      </c>
      <c r="B183" s="81" t="b">
        <v>1</v>
      </c>
      <c r="C183" s="81" t="b">
        <v>0</v>
      </c>
      <c r="D183" s="81">
        <v>8</v>
      </c>
      <c r="E183" s="84" t="str">
        <f>Objects!$AU$40</f>
        <v>Stainless-PEEK Heated Knife</v>
      </c>
      <c r="F183" s="91">
        <v>1</v>
      </c>
      <c r="G183" s="81" t="str">
        <f>Objects!$D$18</f>
        <v>Stainless Steel Ingot</v>
      </c>
      <c r="H183" s="81">
        <v>1</v>
      </c>
      <c r="I183" s="81" t="str">
        <f>Objects!$D$18</f>
        <v>Stainless Steel Ingot</v>
      </c>
      <c r="J183" s="81">
        <v>1</v>
      </c>
      <c r="K183" s="81"/>
      <c r="L183" s="91"/>
      <c r="M183" s="81"/>
      <c r="N183" s="81"/>
      <c r="O183" s="84" t="str">
        <f>Objects!$AX$154</f>
        <v>Redstone Block</v>
      </c>
      <c r="P183" s="91">
        <v>1</v>
      </c>
      <c r="Q183" s="81"/>
      <c r="R183" s="81"/>
      <c r="S183" s="81"/>
      <c r="T183" s="81"/>
      <c r="U183" s="81" t="str">
        <f>Objects!$AE$19</f>
        <v>Heated Knife Handle (PEEK)</v>
      </c>
      <c r="V183" s="81">
        <v>1</v>
      </c>
      <c r="W183" s="81"/>
      <c r="X183" s="91"/>
      <c r="AA183" s="81"/>
      <c r="AB183" s="81"/>
      <c r="AC183" s="81"/>
    </row>
    <row r="184" spans="1:29" ht="15" customHeight="1" x14ac:dyDescent="0.25">
      <c r="A184" s="33" t="str">
        <f>[3]Enums!$A$12</f>
        <v>1.1.0</v>
      </c>
      <c r="B184" s="81" t="b">
        <v>1</v>
      </c>
      <c r="C184" s="81" t="b">
        <v>1</v>
      </c>
      <c r="D184" s="81">
        <v>8</v>
      </c>
      <c r="E184" s="84" t="str">
        <f>Objects!$AI$48</f>
        <v>The Emperor's New Kevlar Helmet</v>
      </c>
      <c r="F184" s="91">
        <v>1</v>
      </c>
      <c r="G184" s="81" t="str">
        <f>Objects!$AI$5</f>
        <v>Kevlar Helmet</v>
      </c>
      <c r="H184" s="81">
        <v>1</v>
      </c>
      <c r="I184" s="81" t="str">
        <f>Objects!$AI$38</f>
        <v>The Emperor's New Hat</v>
      </c>
      <c r="J184" s="81">
        <v>1</v>
      </c>
      <c r="K184" s="81"/>
      <c r="L184" s="81"/>
      <c r="M184" s="81"/>
      <c r="N184" s="81"/>
      <c r="O184" s="84"/>
      <c r="P184" s="91"/>
      <c r="Q184" s="81"/>
      <c r="R184" s="81"/>
      <c r="S184" s="81"/>
      <c r="T184" s="81"/>
      <c r="U184" s="81"/>
      <c r="V184" s="81"/>
      <c r="W184" s="81"/>
      <c r="X184" s="91"/>
      <c r="AA184" s="81"/>
      <c r="AB184" s="81"/>
      <c r="AC184" s="81"/>
    </row>
    <row r="185" spans="1:29" ht="15" customHeight="1" x14ac:dyDescent="0.25">
      <c r="A185" s="33" t="str">
        <f>[3]Enums!$A$12</f>
        <v>1.1.0</v>
      </c>
      <c r="B185" s="81" t="b">
        <v>1</v>
      </c>
      <c r="C185" s="81" t="b">
        <v>1</v>
      </c>
      <c r="D185" s="81">
        <v>8</v>
      </c>
      <c r="E185" s="84" t="str">
        <f>Objects!$AK$48</f>
        <v>The Emperor's New Kevlar Pants</v>
      </c>
      <c r="F185" s="91">
        <v>1</v>
      </c>
      <c r="G185" s="81" t="str">
        <f>Objects!$AK$5</f>
        <v>Kevlar Pants</v>
      </c>
      <c r="H185" s="81">
        <v>1</v>
      </c>
      <c r="I185" s="81" t="str">
        <f>Objects!$AK$38</f>
        <v>The Emperor's New Pants</v>
      </c>
      <c r="J185" s="81">
        <v>1</v>
      </c>
      <c r="K185" s="81"/>
      <c r="L185" s="81"/>
      <c r="M185" s="81"/>
      <c r="N185" s="81"/>
      <c r="O185" s="81"/>
      <c r="P185" s="81"/>
      <c r="Q185" s="81"/>
      <c r="R185" s="81"/>
      <c r="S185" s="81"/>
      <c r="T185" s="81"/>
      <c r="U185" s="84"/>
      <c r="V185" s="91"/>
      <c r="W185" s="81"/>
      <c r="X185" s="81"/>
      <c r="AA185" s="81"/>
      <c r="AB185" s="81"/>
      <c r="AC185" s="81"/>
    </row>
    <row r="186" spans="1:29" ht="15" customHeight="1" x14ac:dyDescent="0.25">
      <c r="A186" s="33" t="str">
        <f>[3]Enums!$A$12</f>
        <v>1.1.0</v>
      </c>
      <c r="B186" s="81" t="b">
        <v>1</v>
      </c>
      <c r="C186" s="81" t="b">
        <v>1</v>
      </c>
      <c r="D186" s="81">
        <v>8</v>
      </c>
      <c r="E186" s="84" t="str">
        <f>Objects!$AL$48</f>
        <v>The Emperor's New Kevlar Shoes</v>
      </c>
      <c r="F186" s="91">
        <v>1</v>
      </c>
      <c r="G186" s="81" t="str">
        <f>Objects!$AL$5</f>
        <v>Kevlar Shoes</v>
      </c>
      <c r="H186" s="81">
        <v>1</v>
      </c>
      <c r="I186" s="81" t="str">
        <f>Objects!$AL$38</f>
        <v>The Emperor's New Shoes</v>
      </c>
      <c r="J186" s="81">
        <v>1</v>
      </c>
      <c r="K186" s="81"/>
      <c r="L186" s="81"/>
      <c r="M186" s="81"/>
      <c r="N186" s="81"/>
      <c r="O186" s="81"/>
      <c r="P186" s="81"/>
      <c r="Q186" s="81"/>
      <c r="R186" s="81"/>
      <c r="S186" s="81"/>
      <c r="T186" s="81"/>
      <c r="U186" s="84"/>
      <c r="V186" s="91"/>
      <c r="W186" s="81"/>
      <c r="X186" s="81"/>
      <c r="AA186" s="81"/>
      <c r="AB186" s="81"/>
      <c r="AC186" s="81"/>
    </row>
    <row r="187" spans="1:29" ht="15" customHeight="1" x14ac:dyDescent="0.25">
      <c r="A187" s="33" t="str">
        <f>[3]Enums!$A$12</f>
        <v>1.1.0</v>
      </c>
      <c r="B187" s="81" t="b">
        <v>1</v>
      </c>
      <c r="C187" s="81" t="b">
        <v>1</v>
      </c>
      <c r="D187" s="81">
        <v>8</v>
      </c>
      <c r="E187" s="84" t="str">
        <f>Objects!$AJ$48</f>
        <v>The Emperor's New Kevlar Vest</v>
      </c>
      <c r="F187" s="91">
        <v>1</v>
      </c>
      <c r="G187" s="81" t="str">
        <f>Objects!$AJ$5</f>
        <v>Kevlar Vest</v>
      </c>
      <c r="H187" s="81">
        <v>1</v>
      </c>
      <c r="I187" s="81" t="str">
        <f>Objects!$AJ$38</f>
        <v>The Emperor's New Jacket</v>
      </c>
      <c r="J187" s="81">
        <v>1</v>
      </c>
      <c r="K187" s="81"/>
      <c r="L187" s="81"/>
      <c r="M187" s="81"/>
      <c r="N187" s="81"/>
      <c r="O187" s="81"/>
      <c r="P187" s="81"/>
      <c r="Q187" s="81"/>
      <c r="R187" s="81"/>
      <c r="S187" s="81"/>
      <c r="T187" s="81"/>
      <c r="U187" s="84"/>
      <c r="V187" s="91"/>
      <c r="W187" s="81"/>
      <c r="X187" s="81"/>
      <c r="AA187" s="81"/>
      <c r="AB187" s="81"/>
      <c r="AC187" s="81"/>
    </row>
    <row r="188" spans="1:29" ht="15" customHeight="1" x14ac:dyDescent="0.25">
      <c r="A188" s="33" t="str">
        <f>[3]Enums!$A$2</f>
        <v>1.0.0</v>
      </c>
      <c r="B188" s="81" t="b">
        <v>1</v>
      </c>
      <c r="C188" s="81" t="b">
        <v>0</v>
      </c>
      <c r="D188" s="81">
        <v>9</v>
      </c>
      <c r="E188" s="84" t="str">
        <f>Objects!$AU$9</f>
        <v>Jet Pack (Beginner)</v>
      </c>
      <c r="F188" s="91">
        <v>1</v>
      </c>
      <c r="G188" s="81" t="str">
        <f>Objects!$AE$14</f>
        <v>Hose (Low Pressure)</v>
      </c>
      <c r="H188" s="81">
        <v>1</v>
      </c>
      <c r="I188" s="81" t="str">
        <f>Objects!$AU$21</f>
        <v>Regulator (Low Pressure)</v>
      </c>
      <c r="J188" s="81">
        <v>1</v>
      </c>
      <c r="K188" s="81" t="str">
        <f>Objects!$AE$14</f>
        <v>Hose (Low Pressure)</v>
      </c>
      <c r="L188" s="81">
        <v>1</v>
      </c>
      <c r="M188" s="81" t="str">
        <f>Objects!$I$24</f>
        <v>Cartridge (Propane)</v>
      </c>
      <c r="N188" s="81">
        <v>1</v>
      </c>
      <c r="O188" s="81" t="str">
        <f>Objects!$AJ$5</f>
        <v>Kevlar Vest</v>
      </c>
      <c r="P188" s="81">
        <v>1</v>
      </c>
      <c r="Q188" s="81" t="str">
        <f>Objects!$I$24</f>
        <v>Cartridge (Propane)</v>
      </c>
      <c r="R188" s="81">
        <v>1</v>
      </c>
      <c r="S188" s="81"/>
      <c r="T188" s="81"/>
      <c r="U188" s="84"/>
      <c r="V188" s="91"/>
      <c r="W188" s="81"/>
      <c r="X188" s="81"/>
      <c r="AA188" s="81"/>
      <c r="AB188" s="81"/>
      <c r="AC188" s="81"/>
    </row>
    <row r="189" spans="1:29" ht="15" customHeight="1" x14ac:dyDescent="0.25">
      <c r="A189" s="33" t="str">
        <f>[3]Enums!$A$2</f>
        <v>1.0.0</v>
      </c>
      <c r="B189" s="81" t="b">
        <v>1</v>
      </c>
      <c r="C189" s="81" t="b">
        <v>0</v>
      </c>
      <c r="D189" s="81">
        <v>9</v>
      </c>
      <c r="E189" s="84" t="str">
        <f>Objects!$AU11</f>
        <v>Laser</v>
      </c>
      <c r="F189" s="91">
        <v>1</v>
      </c>
      <c r="G189" s="84"/>
      <c r="H189" s="81"/>
      <c r="I189" s="81" t="str">
        <f>Objects!$AW$145</f>
        <v>Nether Star</v>
      </c>
      <c r="J189" s="81">
        <v>1</v>
      </c>
      <c r="K189" s="81"/>
      <c r="L189" s="91"/>
      <c r="M189" s="84" t="str">
        <f>Objects!$AW$145</f>
        <v>Nether Star</v>
      </c>
      <c r="N189" s="81">
        <v>1</v>
      </c>
      <c r="O189" s="81" t="str">
        <f>Objects!$AX$154</f>
        <v>Redstone Block</v>
      </c>
      <c r="P189" s="81">
        <v>1</v>
      </c>
      <c r="Q189" s="81" t="str">
        <f>Objects!$AW$145</f>
        <v>Nether Star</v>
      </c>
      <c r="R189" s="91">
        <v>1</v>
      </c>
      <c r="S189" s="84"/>
      <c r="T189" s="81"/>
      <c r="U189" s="81" t="str">
        <f>Objects!$AW$145</f>
        <v>Nether Star</v>
      </c>
      <c r="V189" s="81">
        <v>1</v>
      </c>
      <c r="W189" s="81"/>
      <c r="X189" s="91"/>
      <c r="AA189" s="81"/>
      <c r="AB189" s="81"/>
      <c r="AC189" s="81"/>
    </row>
    <row r="190" spans="1:29" ht="15" customHeight="1" x14ac:dyDescent="0.25">
      <c r="A190" s="33" t="str">
        <f>[3]Enums!$A$2</f>
        <v>1.0.0</v>
      </c>
      <c r="B190" s="81" t="b">
        <v>1</v>
      </c>
      <c r="C190" s="81" t="b">
        <v>0</v>
      </c>
      <c r="D190" s="81">
        <v>9</v>
      </c>
      <c r="E190" s="84" t="str">
        <f>Objects!$AU12</f>
        <v>Phase Shifter</v>
      </c>
      <c r="F190" s="91">
        <v>1</v>
      </c>
      <c r="G190" s="84" t="str">
        <f>Objects!$AW$145</f>
        <v>Nether Star</v>
      </c>
      <c r="H190" s="81">
        <v>1</v>
      </c>
      <c r="I190" s="81"/>
      <c r="J190" s="81"/>
      <c r="K190" s="81" t="str">
        <f>Objects!$AW$145</f>
        <v>Nether Star</v>
      </c>
      <c r="L190" s="91">
        <v>1</v>
      </c>
      <c r="M190" s="84"/>
      <c r="N190" s="81"/>
      <c r="O190" s="81" t="str">
        <f>Objects!$AX$154</f>
        <v>Redstone Block</v>
      </c>
      <c r="P190" s="81">
        <v>1</v>
      </c>
      <c r="Q190" s="81"/>
      <c r="R190" s="91"/>
      <c r="S190" s="84" t="str">
        <f>Objects!$AW$145</f>
        <v>Nether Star</v>
      </c>
      <c r="T190" s="81">
        <v>1</v>
      </c>
      <c r="U190" s="81"/>
      <c r="V190" s="81"/>
      <c r="W190" s="81" t="str">
        <f>Objects!$AW$145</f>
        <v>Nether Star</v>
      </c>
      <c r="X190" s="91">
        <v>1</v>
      </c>
      <c r="AA190" s="81"/>
      <c r="AB190" s="81"/>
      <c r="AC190" s="81"/>
    </row>
    <row r="191" spans="1:29" ht="15" customHeight="1" x14ac:dyDescent="0.25">
      <c r="A191" s="33" t="str">
        <f>[3]Enums!$A$2</f>
        <v>1.0.0</v>
      </c>
      <c r="B191" s="81" t="b">
        <v>1</v>
      </c>
      <c r="C191" s="81" t="b">
        <v>0</v>
      </c>
      <c r="D191" s="81">
        <v>8</v>
      </c>
      <c r="E191" s="84" t="str">
        <f>Objects!$AU$17</f>
        <v>Structural Truss</v>
      </c>
      <c r="F191" s="91">
        <v>1</v>
      </c>
      <c r="G191" s="84" t="str">
        <f>Objects!$D$16</f>
        <v>Aluminum Ingot</v>
      </c>
      <c r="H191" s="81">
        <v>1</v>
      </c>
      <c r="I191" s="81"/>
      <c r="J191" s="81"/>
      <c r="K191" s="81" t="str">
        <f t="shared" ref="K191:K196" si="0">G191</f>
        <v>Aluminum Ingot</v>
      </c>
      <c r="L191" s="91">
        <v>1</v>
      </c>
      <c r="M191" s="84"/>
      <c r="N191" s="81"/>
      <c r="O191" s="81" t="str">
        <f t="shared" ref="O191:O196" si="1">G191</f>
        <v>Aluminum Ingot</v>
      </c>
      <c r="P191" s="81">
        <v>1</v>
      </c>
      <c r="Q191" s="81"/>
      <c r="R191" s="91"/>
      <c r="S191" s="84" t="str">
        <f t="shared" ref="S191:S196" si="2">G191</f>
        <v>Aluminum Ingot</v>
      </c>
      <c r="T191" s="81">
        <v>1</v>
      </c>
      <c r="U191" s="81"/>
      <c r="V191" s="81"/>
      <c r="W191" s="81" t="str">
        <f t="shared" ref="W191:W196" si="3">G191</f>
        <v>Aluminum Ingot</v>
      </c>
      <c r="X191" s="91">
        <v>1</v>
      </c>
      <c r="AA191" s="81"/>
      <c r="AB191" s="81"/>
      <c r="AC191" s="81"/>
    </row>
    <row r="192" spans="1:29" ht="15" customHeight="1" x14ac:dyDescent="0.25">
      <c r="A192" s="33" t="str">
        <f>[3]Enums!$A$2</f>
        <v>1.0.0</v>
      </c>
      <c r="B192" s="81" t="b">
        <v>1</v>
      </c>
      <c r="C192" s="81" t="b">
        <v>0</v>
      </c>
      <c r="D192" s="81">
        <v>8</v>
      </c>
      <c r="E192" s="84" t="str">
        <f>Objects!$AU$17</f>
        <v>Structural Truss</v>
      </c>
      <c r="F192" s="91">
        <v>1</v>
      </c>
      <c r="G192" s="84" t="str">
        <f>Objects!$D$19</f>
        <v>Brass Ingot</v>
      </c>
      <c r="H192" s="81">
        <v>1</v>
      </c>
      <c r="I192" s="81"/>
      <c r="J192" s="81"/>
      <c r="K192" s="81" t="str">
        <f t="shared" si="0"/>
        <v>Brass Ingot</v>
      </c>
      <c r="L192" s="91">
        <v>1</v>
      </c>
      <c r="M192" s="84"/>
      <c r="N192" s="81"/>
      <c r="O192" s="81" t="str">
        <f t="shared" si="1"/>
        <v>Brass Ingot</v>
      </c>
      <c r="P192" s="81">
        <v>1</v>
      </c>
      <c r="Q192" s="81"/>
      <c r="R192" s="91"/>
      <c r="S192" s="84" t="str">
        <f t="shared" si="2"/>
        <v>Brass Ingot</v>
      </c>
      <c r="T192" s="81">
        <v>1</v>
      </c>
      <c r="U192" s="81"/>
      <c r="V192" s="81"/>
      <c r="W192" s="81" t="str">
        <f t="shared" si="3"/>
        <v>Brass Ingot</v>
      </c>
      <c r="X192" s="91">
        <v>1</v>
      </c>
      <c r="AA192" s="81"/>
      <c r="AB192" s="81"/>
      <c r="AC192" s="81"/>
    </row>
    <row r="193" spans="1:29" ht="15" customHeight="1" x14ac:dyDescent="0.25">
      <c r="A193" s="33" t="str">
        <f>[3]Enums!$A$2</f>
        <v>1.0.0</v>
      </c>
      <c r="B193" s="81" t="b">
        <v>1</v>
      </c>
      <c r="C193" s="81" t="b">
        <v>0</v>
      </c>
      <c r="D193" s="81">
        <v>8</v>
      </c>
      <c r="E193" s="84" t="str">
        <f>Objects!$AU$17</f>
        <v>Structural Truss</v>
      </c>
      <c r="F193" s="91">
        <v>1</v>
      </c>
      <c r="G193" s="84" t="str">
        <f>Objects!$D$20</f>
        <v>Bronze Ingot</v>
      </c>
      <c r="H193" s="81">
        <v>1</v>
      </c>
      <c r="I193" s="81"/>
      <c r="J193" s="81"/>
      <c r="K193" s="81" t="str">
        <f t="shared" si="0"/>
        <v>Bronze Ingot</v>
      </c>
      <c r="L193" s="91">
        <v>1</v>
      </c>
      <c r="M193" s="84"/>
      <c r="N193" s="81"/>
      <c r="O193" s="81" t="str">
        <f t="shared" si="1"/>
        <v>Bronze Ingot</v>
      </c>
      <c r="P193" s="81">
        <v>1</v>
      </c>
      <c r="Q193" s="81"/>
      <c r="R193" s="91"/>
      <c r="S193" s="84" t="str">
        <f t="shared" si="2"/>
        <v>Bronze Ingot</v>
      </c>
      <c r="T193" s="81">
        <v>1</v>
      </c>
      <c r="U193" s="81"/>
      <c r="V193" s="81"/>
      <c r="W193" s="81" t="str">
        <f t="shared" si="3"/>
        <v>Bronze Ingot</v>
      </c>
      <c r="X193" s="91">
        <v>1</v>
      </c>
      <c r="AA193" s="81"/>
      <c r="AB193" s="81"/>
      <c r="AC193" s="81"/>
    </row>
    <row r="194" spans="1:29" ht="15" customHeight="1" x14ac:dyDescent="0.25">
      <c r="A194" s="33" t="str">
        <f>[3]Enums!$A$2</f>
        <v>1.0.0</v>
      </c>
      <c r="B194" s="81" t="b">
        <v>1</v>
      </c>
      <c r="C194" s="81" t="b">
        <v>0</v>
      </c>
      <c r="D194" s="81">
        <v>8</v>
      </c>
      <c r="E194" s="84" t="str">
        <f>Objects!$AU$17</f>
        <v>Structural Truss</v>
      </c>
      <c r="F194" s="91">
        <v>1</v>
      </c>
      <c r="G194" s="84" t="str">
        <f>Objects!$D$3</f>
        <v>Titanium Ingot</v>
      </c>
      <c r="H194" s="81">
        <v>1</v>
      </c>
      <c r="I194" s="81"/>
      <c r="J194" s="81"/>
      <c r="K194" s="81" t="str">
        <f t="shared" si="0"/>
        <v>Titanium Ingot</v>
      </c>
      <c r="L194" s="91">
        <v>1</v>
      </c>
      <c r="M194" s="84"/>
      <c r="N194" s="81"/>
      <c r="O194" s="81" t="str">
        <f t="shared" si="1"/>
        <v>Titanium Ingot</v>
      </c>
      <c r="P194" s="81">
        <v>1</v>
      </c>
      <c r="Q194" s="81"/>
      <c r="R194" s="91"/>
      <c r="S194" s="84" t="str">
        <f t="shared" si="2"/>
        <v>Titanium Ingot</v>
      </c>
      <c r="T194" s="81">
        <v>1</v>
      </c>
      <c r="U194" s="81"/>
      <c r="V194" s="81"/>
      <c r="W194" s="81" t="str">
        <f t="shared" si="3"/>
        <v>Titanium Ingot</v>
      </c>
      <c r="X194" s="91">
        <v>1</v>
      </c>
      <c r="AA194" s="81"/>
      <c r="AB194" s="81"/>
      <c r="AC194" s="81"/>
    </row>
    <row r="195" spans="1:29" ht="15" customHeight="1" x14ac:dyDescent="0.25">
      <c r="A195" s="33" t="str">
        <f>[3]Enums!$A$2</f>
        <v>1.0.0</v>
      </c>
      <c r="B195" s="81" t="b">
        <v>1</v>
      </c>
      <c r="C195" s="81" t="b">
        <v>0</v>
      </c>
      <c r="D195" s="81">
        <v>8</v>
      </c>
      <c r="E195" s="84" t="str">
        <f>Objects!$AU$17</f>
        <v>Structural Truss</v>
      </c>
      <c r="F195" s="91">
        <v>1</v>
      </c>
      <c r="G195" s="84" t="str">
        <f>Objects!$D$9</f>
        <v>Palladium Ingot</v>
      </c>
      <c r="H195" s="81">
        <v>1</v>
      </c>
      <c r="I195" s="81"/>
      <c r="J195" s="81"/>
      <c r="K195" s="81" t="str">
        <f t="shared" si="0"/>
        <v>Palladium Ingot</v>
      </c>
      <c r="L195" s="91">
        <v>1</v>
      </c>
      <c r="M195" s="84"/>
      <c r="N195" s="81"/>
      <c r="O195" s="81" t="str">
        <f t="shared" si="1"/>
        <v>Palladium Ingot</v>
      </c>
      <c r="P195" s="81">
        <v>1</v>
      </c>
      <c r="Q195" s="81"/>
      <c r="R195" s="91"/>
      <c r="S195" s="84" t="str">
        <f t="shared" si="2"/>
        <v>Palladium Ingot</v>
      </c>
      <c r="T195" s="81">
        <v>1</v>
      </c>
      <c r="U195" s="81"/>
      <c r="V195" s="81"/>
      <c r="W195" s="81" t="str">
        <f t="shared" si="3"/>
        <v>Palladium Ingot</v>
      </c>
      <c r="X195" s="91">
        <v>1</v>
      </c>
      <c r="AA195" s="81"/>
      <c r="AB195" s="81"/>
      <c r="AC195" s="81"/>
    </row>
    <row r="196" spans="1:29" ht="15" customHeight="1" x14ac:dyDescent="0.25">
      <c r="A196" s="33" t="str">
        <f>[3]Enums!$A$2</f>
        <v>1.0.0</v>
      </c>
      <c r="B196" s="81" t="b">
        <v>1</v>
      </c>
      <c r="C196" s="81" t="b">
        <v>0</v>
      </c>
      <c r="D196" s="81">
        <v>8</v>
      </c>
      <c r="E196" s="84" t="str">
        <f>Objects!$AU$17</f>
        <v>Structural Truss</v>
      </c>
      <c r="F196" s="91">
        <v>1</v>
      </c>
      <c r="G196" s="84" t="str">
        <f>Objects!$D$13</f>
        <v>Platinum Ingot</v>
      </c>
      <c r="H196" s="81">
        <v>1</v>
      </c>
      <c r="I196" s="81"/>
      <c r="J196" s="81"/>
      <c r="K196" s="81" t="str">
        <f t="shared" si="0"/>
        <v>Platinum Ingot</v>
      </c>
      <c r="L196" s="91">
        <v>1</v>
      </c>
      <c r="M196" s="84"/>
      <c r="N196" s="81"/>
      <c r="O196" s="81" t="str">
        <f t="shared" si="1"/>
        <v>Platinum Ingot</v>
      </c>
      <c r="P196" s="81">
        <v>1</v>
      </c>
      <c r="Q196" s="81"/>
      <c r="R196" s="91"/>
      <c r="S196" s="84" t="str">
        <f t="shared" si="2"/>
        <v>Platinum Ingot</v>
      </c>
      <c r="T196" s="81">
        <v>1</v>
      </c>
      <c r="U196" s="81"/>
      <c r="V196" s="81"/>
      <c r="W196" s="81" t="str">
        <f t="shared" si="3"/>
        <v>Platinum Ingot</v>
      </c>
      <c r="X196" s="91">
        <v>1</v>
      </c>
      <c r="AA196" s="81"/>
      <c r="AB196" s="81"/>
      <c r="AC196" s="81"/>
    </row>
    <row r="197" spans="1:29" ht="15" customHeight="1" x14ac:dyDescent="0.25">
      <c r="A197" s="33" t="str">
        <f>[3]Enums!$A$12</f>
        <v>1.1.0</v>
      </c>
      <c r="B197" s="81" t="b">
        <v>1</v>
      </c>
      <c r="C197" s="81" t="b">
        <v>0</v>
      </c>
      <c r="D197" s="81">
        <v>6</v>
      </c>
      <c r="E197" s="174" t="str">
        <f>Objects!$AU$53</f>
        <v>Jet Pack (Intermediate)</v>
      </c>
      <c r="F197" s="174">
        <v>1</v>
      </c>
      <c r="G197" s="174" t="str">
        <f>Objects!$I$24</f>
        <v>Cartridge (Propane)</v>
      </c>
      <c r="H197" s="174">
        <v>1</v>
      </c>
      <c r="I197" s="174" t="str">
        <f>Objects!$AU$53</f>
        <v>Jet Pack (Intermediate)</v>
      </c>
      <c r="J197" s="81">
        <v>1</v>
      </c>
      <c r="K197" s="81" t="str">
        <f>Objects!$I$24</f>
        <v>Cartridge (Propane)</v>
      </c>
      <c r="L197" s="91">
        <v>1</v>
      </c>
      <c r="M197" s="84"/>
      <c r="N197" s="81"/>
      <c r="O197" s="81"/>
      <c r="P197" s="81"/>
      <c r="Q197" s="81"/>
      <c r="R197" s="91"/>
      <c r="S197" s="84"/>
      <c r="T197" s="81"/>
      <c r="U197" s="81"/>
      <c r="V197" s="81"/>
      <c r="W197" s="81"/>
      <c r="X197" s="91"/>
      <c r="AA197" s="81"/>
      <c r="AB197" s="81"/>
      <c r="AC197" s="81"/>
    </row>
    <row r="198" spans="1:29" ht="15" customHeight="1" x14ac:dyDescent="0.25">
      <c r="A198" s="33" t="str">
        <f>[3]Enums!$A$12</f>
        <v>1.1.0</v>
      </c>
      <c r="B198" s="81" t="b">
        <v>1</v>
      </c>
      <c r="C198" s="81" t="b">
        <v>0</v>
      </c>
      <c r="D198" s="81">
        <v>6</v>
      </c>
      <c r="E198" s="174" t="str">
        <f>Objects!$AU$53</f>
        <v>Jet Pack (Intermediate)</v>
      </c>
      <c r="F198" s="91">
        <v>1</v>
      </c>
      <c r="G198" s="81"/>
      <c r="H198" s="81"/>
      <c r="I198" s="81"/>
      <c r="J198" s="81"/>
      <c r="K198" s="81"/>
      <c r="L198" s="91"/>
      <c r="M198" s="84" t="str">
        <f>Objects!$I$24</f>
        <v>Cartridge (Propane)</v>
      </c>
      <c r="N198" s="81">
        <v>1</v>
      </c>
      <c r="O198" s="174" t="str">
        <f>Objects!$AU$53</f>
        <v>Jet Pack (Intermediate)</v>
      </c>
      <c r="P198" s="81">
        <v>1</v>
      </c>
      <c r="Q198" s="81" t="str">
        <f>Objects!$I$24</f>
        <v>Cartridge (Propane)</v>
      </c>
      <c r="R198" s="91">
        <v>1</v>
      </c>
      <c r="S198" s="84"/>
      <c r="T198" s="81"/>
      <c r="U198" s="81"/>
      <c r="V198" s="81"/>
      <c r="W198" s="81"/>
      <c r="X198" s="91"/>
      <c r="AA198" s="81"/>
      <c r="AB198" s="81"/>
      <c r="AC198" s="81"/>
    </row>
    <row r="199" spans="1:29" ht="15" customHeight="1" x14ac:dyDescent="0.25">
      <c r="A199" s="33" t="str">
        <f>[3]Enums!$A$12</f>
        <v>1.1.0</v>
      </c>
      <c r="B199" s="81" t="b">
        <v>1</v>
      </c>
      <c r="C199" s="81" t="b">
        <v>0</v>
      </c>
      <c r="D199" s="81">
        <v>6</v>
      </c>
      <c r="E199" s="174" t="str">
        <f>Objects!$AU$53</f>
        <v>Jet Pack (Intermediate)</v>
      </c>
      <c r="F199" s="91">
        <v>1</v>
      </c>
      <c r="G199" s="81"/>
      <c r="H199" s="81"/>
      <c r="I199" s="81"/>
      <c r="J199" s="81"/>
      <c r="K199" s="81"/>
      <c r="L199" s="91"/>
      <c r="M199" s="84"/>
      <c r="N199" s="81"/>
      <c r="O199" s="81"/>
      <c r="P199" s="81"/>
      <c r="Q199" s="81"/>
      <c r="R199" s="91"/>
      <c r="S199" s="84" t="str">
        <f>Objects!$I$24</f>
        <v>Cartridge (Propane)</v>
      </c>
      <c r="T199" s="81">
        <v>1</v>
      </c>
      <c r="U199" s="174" t="str">
        <f>Objects!$AU$53</f>
        <v>Jet Pack (Intermediate)</v>
      </c>
      <c r="V199" s="81">
        <v>1</v>
      </c>
      <c r="W199" s="81" t="str">
        <f>Objects!$I$24</f>
        <v>Cartridge (Propane)</v>
      </c>
      <c r="X199" s="91">
        <v>1</v>
      </c>
      <c r="AA199" s="81"/>
      <c r="AB199" s="81"/>
      <c r="AC199" s="81"/>
    </row>
    <row r="200" spans="1:29" ht="15" customHeight="1" x14ac:dyDescent="0.25">
      <c r="A200" s="33" t="str">
        <f>[3]Enums!$A$2</f>
        <v>1.0.0</v>
      </c>
      <c r="B200" s="81" t="b">
        <v>1</v>
      </c>
      <c r="C200" s="81" t="b">
        <v>0</v>
      </c>
      <c r="D200" s="81">
        <v>9</v>
      </c>
      <c r="E200" s="174" t="str">
        <f>Objects!$AU$53</f>
        <v>Jet Pack (Intermediate)</v>
      </c>
      <c r="F200" s="91">
        <v>1</v>
      </c>
      <c r="G200" s="81" t="str">
        <f>Objects!$AE$145</f>
        <v>Hose (Medium Pressure)</v>
      </c>
      <c r="H200" s="81">
        <v>1</v>
      </c>
      <c r="I200" s="81" t="str">
        <f>Objects!$AU$22</f>
        <v>Regulator (Medium Pressure)</v>
      </c>
      <c r="J200" s="81">
        <v>1</v>
      </c>
      <c r="K200" s="81" t="str">
        <f>Objects!$AE$145</f>
        <v>Hose (Medium Pressure)</v>
      </c>
      <c r="L200" s="81">
        <v>1</v>
      </c>
      <c r="M200" s="81" t="str">
        <f>Objects!$I$24</f>
        <v>Cartridge (Propane)</v>
      </c>
      <c r="N200" s="81">
        <v>1</v>
      </c>
      <c r="O200" s="81" t="str">
        <f>Objects!$AJ$5</f>
        <v>Kevlar Vest</v>
      </c>
      <c r="P200" s="81">
        <v>1</v>
      </c>
      <c r="Q200" s="81" t="str">
        <f>Objects!$I$24</f>
        <v>Cartridge (Propane)</v>
      </c>
      <c r="R200" s="81">
        <v>1</v>
      </c>
      <c r="S200" s="81"/>
      <c r="T200" s="81"/>
      <c r="U200" s="84"/>
      <c r="V200" s="91"/>
      <c r="W200" s="81"/>
      <c r="X200" s="81"/>
      <c r="AA200" s="81"/>
      <c r="AB200" s="81"/>
      <c r="AC200" s="81"/>
    </row>
    <row r="201" spans="1:29" ht="15" customHeight="1" x14ac:dyDescent="0.25">
      <c r="A201" s="33" t="str">
        <f>[3]Enums!$A$12</f>
        <v>1.1.0</v>
      </c>
      <c r="B201" s="81" t="b">
        <v>1</v>
      </c>
      <c r="C201" s="81" t="b">
        <v>0</v>
      </c>
      <c r="D201" s="81">
        <v>6</v>
      </c>
      <c r="E201" s="174" t="str">
        <f>Objects!$AU$54</f>
        <v>Jet Pack (Advanced)</v>
      </c>
      <c r="F201" s="174">
        <v>1</v>
      </c>
      <c r="G201" s="174" t="str">
        <f>Objects!$I$24</f>
        <v>Cartridge (Propane)</v>
      </c>
      <c r="H201" s="174">
        <v>1</v>
      </c>
      <c r="I201" s="174" t="str">
        <f>Objects!$AU$54</f>
        <v>Jet Pack (Advanced)</v>
      </c>
      <c r="J201" s="81">
        <v>1</v>
      </c>
      <c r="K201" s="81" t="str">
        <f>Objects!$I$24</f>
        <v>Cartridge (Propane)</v>
      </c>
      <c r="L201" s="91">
        <v>1</v>
      </c>
      <c r="M201" s="84"/>
      <c r="N201" s="81"/>
      <c r="O201" s="81"/>
      <c r="P201" s="81"/>
      <c r="Q201" s="81"/>
      <c r="R201" s="91"/>
      <c r="S201" s="84"/>
      <c r="T201" s="81"/>
      <c r="U201" s="81"/>
      <c r="V201" s="81"/>
      <c r="W201" s="81"/>
      <c r="X201" s="91"/>
      <c r="AA201" s="81"/>
      <c r="AB201" s="81"/>
      <c r="AC201" s="81"/>
    </row>
    <row r="202" spans="1:29" ht="15" customHeight="1" x14ac:dyDescent="0.25">
      <c r="A202" s="33" t="str">
        <f>[3]Enums!$A$12</f>
        <v>1.1.0</v>
      </c>
      <c r="B202" s="81" t="b">
        <v>1</v>
      </c>
      <c r="C202" s="81" t="b">
        <v>0</v>
      </c>
      <c r="D202" s="81">
        <v>6</v>
      </c>
      <c r="E202" s="174" t="str">
        <f>Objects!$AU$54</f>
        <v>Jet Pack (Advanced)</v>
      </c>
      <c r="F202" s="91">
        <v>1</v>
      </c>
      <c r="G202" s="81"/>
      <c r="H202" s="81"/>
      <c r="I202" s="81"/>
      <c r="J202" s="81"/>
      <c r="K202" s="81"/>
      <c r="L202" s="91"/>
      <c r="M202" s="84" t="str">
        <f>Objects!$I$24</f>
        <v>Cartridge (Propane)</v>
      </c>
      <c r="N202" s="81">
        <v>1</v>
      </c>
      <c r="O202" s="174" t="str">
        <f>Objects!$AU$54</f>
        <v>Jet Pack (Advanced)</v>
      </c>
      <c r="P202" s="81">
        <v>1</v>
      </c>
      <c r="Q202" s="81" t="str">
        <f>Objects!$I$24</f>
        <v>Cartridge (Propane)</v>
      </c>
      <c r="R202" s="91">
        <v>1</v>
      </c>
      <c r="S202" s="84"/>
      <c r="T202" s="81"/>
      <c r="U202" s="81"/>
      <c r="V202" s="81"/>
      <c r="W202" s="81"/>
      <c r="X202" s="91"/>
      <c r="AA202" s="81"/>
      <c r="AB202" s="81"/>
      <c r="AC202" s="81"/>
    </row>
    <row r="203" spans="1:29" ht="15" customHeight="1" x14ac:dyDescent="0.25">
      <c r="A203" s="33" t="str">
        <f>[3]Enums!$A$12</f>
        <v>1.1.0</v>
      </c>
      <c r="B203" s="81" t="b">
        <v>1</v>
      </c>
      <c r="C203" s="81" t="b">
        <v>0</v>
      </c>
      <c r="D203" s="81">
        <v>6</v>
      </c>
      <c r="E203" s="174" t="str">
        <f>Objects!$AU$54</f>
        <v>Jet Pack (Advanced)</v>
      </c>
      <c r="F203" s="91">
        <v>1</v>
      </c>
      <c r="G203" s="81"/>
      <c r="H203" s="81"/>
      <c r="I203" s="81"/>
      <c r="J203" s="81"/>
      <c r="K203" s="81"/>
      <c r="L203" s="91"/>
      <c r="M203" s="84"/>
      <c r="N203" s="81"/>
      <c r="O203" s="81"/>
      <c r="P203" s="81"/>
      <c r="Q203" s="81"/>
      <c r="R203" s="91"/>
      <c r="S203" s="84" t="str">
        <f>Objects!$I$24</f>
        <v>Cartridge (Propane)</v>
      </c>
      <c r="T203" s="81">
        <v>1</v>
      </c>
      <c r="U203" s="174" t="str">
        <f>Objects!$AU$54</f>
        <v>Jet Pack (Advanced)</v>
      </c>
      <c r="V203" s="81">
        <v>1</v>
      </c>
      <c r="W203" s="81" t="str">
        <f>Objects!$I$24</f>
        <v>Cartridge (Propane)</v>
      </c>
      <c r="X203" s="91">
        <v>1</v>
      </c>
      <c r="AA203" s="81"/>
      <c r="AB203" s="81"/>
      <c r="AC203" s="81"/>
    </row>
    <row r="204" spans="1:29" ht="15" customHeight="1" x14ac:dyDescent="0.25">
      <c r="A204" s="33" t="str">
        <f>[3]Enums!$A$2</f>
        <v>1.0.0</v>
      </c>
      <c r="B204" s="81" t="b">
        <v>1</v>
      </c>
      <c r="C204" s="81" t="b">
        <v>0</v>
      </c>
      <c r="D204" s="81">
        <v>9</v>
      </c>
      <c r="E204" s="174" t="str">
        <f>Objects!$AU$54</f>
        <v>Jet Pack (Advanced)</v>
      </c>
      <c r="F204" s="91">
        <v>1</v>
      </c>
      <c r="G204" s="81" t="str">
        <f>Objects!$AE$146</f>
        <v>Hose (High Pressure)</v>
      </c>
      <c r="H204" s="81">
        <v>1</v>
      </c>
      <c r="I204" s="81" t="str">
        <f>Objects!$AU$23</f>
        <v>Regulator (High Pressure)</v>
      </c>
      <c r="J204" s="81">
        <v>1</v>
      </c>
      <c r="K204" s="81" t="str">
        <f>Objects!$AE$146</f>
        <v>Hose (High Pressure)</v>
      </c>
      <c r="L204" s="81">
        <v>1</v>
      </c>
      <c r="M204" s="81" t="str">
        <f>Objects!$I$24</f>
        <v>Cartridge (Propane)</v>
      </c>
      <c r="N204" s="81">
        <v>1</v>
      </c>
      <c r="O204" s="81" t="str">
        <f>Objects!$AJ$5</f>
        <v>Kevlar Vest</v>
      </c>
      <c r="P204" s="81">
        <v>1</v>
      </c>
      <c r="Q204" s="81" t="str">
        <f>Objects!$I$24</f>
        <v>Cartridge (Propane)</v>
      </c>
      <c r="R204" s="81">
        <v>1</v>
      </c>
      <c r="S204" s="81"/>
      <c r="T204" s="81"/>
      <c r="U204" s="84"/>
      <c r="V204" s="91"/>
      <c r="W204" s="81"/>
      <c r="X204" s="81"/>
      <c r="AA204" s="81"/>
      <c r="AB204" s="81"/>
      <c r="AC204" s="81"/>
    </row>
    <row r="205" spans="1:29" ht="15" customHeight="1" x14ac:dyDescent="0.25">
      <c r="A205" s="33" t="str">
        <f>[3]Enums!$A$12</f>
        <v>1.1.0</v>
      </c>
      <c r="B205" s="81" t="b">
        <v>1</v>
      </c>
      <c r="C205" s="81" t="b">
        <v>0</v>
      </c>
      <c r="D205" s="81">
        <v>6</v>
      </c>
      <c r="E205" s="174" t="str">
        <f>Objects!$AU$55</f>
        <v>Jet Pack (Pro)</v>
      </c>
      <c r="F205" s="174">
        <v>1</v>
      </c>
      <c r="G205" s="174" t="str">
        <f>Objects!$I$24</f>
        <v>Cartridge (Propane)</v>
      </c>
      <c r="H205" s="174">
        <v>1</v>
      </c>
      <c r="I205" s="174" t="str">
        <f>Objects!$AU$55</f>
        <v>Jet Pack (Pro)</v>
      </c>
      <c r="J205" s="81">
        <v>1</v>
      </c>
      <c r="K205" s="81" t="str">
        <f>Objects!$I$24</f>
        <v>Cartridge (Propane)</v>
      </c>
      <c r="L205" s="91">
        <v>1</v>
      </c>
      <c r="M205" s="84"/>
      <c r="N205" s="81"/>
      <c r="O205" s="81"/>
      <c r="P205" s="81"/>
      <c r="Q205" s="81"/>
      <c r="R205" s="91"/>
      <c r="S205" s="84"/>
      <c r="T205" s="81"/>
      <c r="U205" s="81"/>
      <c r="V205" s="81"/>
      <c r="W205" s="81"/>
      <c r="X205" s="91"/>
      <c r="AA205" s="81"/>
      <c r="AB205" s="81"/>
      <c r="AC205" s="81"/>
    </row>
    <row r="206" spans="1:29" ht="15" customHeight="1" x14ac:dyDescent="0.25">
      <c r="A206" s="33" t="str">
        <f>[3]Enums!$A$12</f>
        <v>1.1.0</v>
      </c>
      <c r="B206" s="81" t="b">
        <v>1</v>
      </c>
      <c r="C206" s="81" t="b">
        <v>0</v>
      </c>
      <c r="D206" s="81">
        <v>6</v>
      </c>
      <c r="E206" s="174" t="str">
        <f>Objects!$AU$55</f>
        <v>Jet Pack (Pro)</v>
      </c>
      <c r="F206" s="91">
        <v>1</v>
      </c>
      <c r="G206" s="81"/>
      <c r="H206" s="81"/>
      <c r="I206" s="81"/>
      <c r="J206" s="81"/>
      <c r="K206" s="81"/>
      <c r="L206" s="91"/>
      <c r="M206" s="84" t="str">
        <f>Objects!$I$24</f>
        <v>Cartridge (Propane)</v>
      </c>
      <c r="N206" s="81">
        <v>1</v>
      </c>
      <c r="O206" s="174" t="str">
        <f>Objects!$AU$55</f>
        <v>Jet Pack (Pro)</v>
      </c>
      <c r="P206" s="81">
        <v>1</v>
      </c>
      <c r="Q206" s="81" t="str">
        <f>Objects!$I$24</f>
        <v>Cartridge (Propane)</v>
      </c>
      <c r="R206" s="91">
        <v>1</v>
      </c>
      <c r="S206" s="84"/>
      <c r="T206" s="81"/>
      <c r="U206" s="81"/>
      <c r="V206" s="81"/>
      <c r="W206" s="81"/>
      <c r="X206" s="91"/>
      <c r="AA206" s="81"/>
      <c r="AB206" s="81"/>
      <c r="AC206" s="81"/>
    </row>
    <row r="207" spans="1:29" ht="15" customHeight="1" x14ac:dyDescent="0.25">
      <c r="A207" s="33" t="str">
        <f>[3]Enums!$A$12</f>
        <v>1.1.0</v>
      </c>
      <c r="B207" s="81" t="b">
        <v>1</v>
      </c>
      <c r="C207" s="81" t="b">
        <v>0</v>
      </c>
      <c r="D207" s="81">
        <v>6</v>
      </c>
      <c r="E207" s="174" t="str">
        <f>Objects!$AU$55</f>
        <v>Jet Pack (Pro)</v>
      </c>
      <c r="F207" s="91">
        <v>1</v>
      </c>
      <c r="G207" s="81"/>
      <c r="H207" s="81"/>
      <c r="I207" s="81"/>
      <c r="J207" s="81"/>
      <c r="K207" s="81"/>
      <c r="L207" s="91"/>
      <c r="M207" s="84"/>
      <c r="N207" s="81"/>
      <c r="O207" s="81"/>
      <c r="P207" s="81"/>
      <c r="Q207" s="81"/>
      <c r="R207" s="91"/>
      <c r="S207" s="84" t="str">
        <f>Objects!$I$24</f>
        <v>Cartridge (Propane)</v>
      </c>
      <c r="T207" s="81">
        <v>1</v>
      </c>
      <c r="U207" s="174" t="str">
        <f>Objects!$AU$55</f>
        <v>Jet Pack (Pro)</v>
      </c>
      <c r="V207" s="81">
        <v>1</v>
      </c>
      <c r="W207" s="81" t="str">
        <f>Objects!$I$24</f>
        <v>Cartridge (Propane)</v>
      </c>
      <c r="X207" s="91">
        <v>1</v>
      </c>
      <c r="AA207" s="81"/>
      <c r="AB207" s="81"/>
      <c r="AC207" s="81"/>
    </row>
    <row r="208" spans="1:29" ht="15" customHeight="1" x14ac:dyDescent="0.25">
      <c r="A208" s="33" t="str">
        <f>[3]Enums!$A$2</f>
        <v>1.0.0</v>
      </c>
      <c r="B208" s="81" t="b">
        <v>1</v>
      </c>
      <c r="C208" s="81" t="b">
        <v>0</v>
      </c>
      <c r="D208" s="81">
        <v>9</v>
      </c>
      <c r="E208" s="174" t="str">
        <f>Objects!$AU$55</f>
        <v>Jet Pack (Pro)</v>
      </c>
      <c r="F208" s="91">
        <v>1</v>
      </c>
      <c r="G208" s="81" t="str">
        <f>Objects!$AE$147</f>
        <v>Hose (Extreme Pressure)</v>
      </c>
      <c r="H208" s="81">
        <v>1</v>
      </c>
      <c r="I208" s="81" t="str">
        <f>Objects!$AU$24</f>
        <v>Regulator (Extreme Pressure)</v>
      </c>
      <c r="J208" s="81">
        <v>1</v>
      </c>
      <c r="K208" s="81" t="str">
        <f>Objects!$AE$147</f>
        <v>Hose (Extreme Pressure)</v>
      </c>
      <c r="L208" s="81">
        <v>1</v>
      </c>
      <c r="M208" s="81" t="str">
        <f>Objects!$I$24</f>
        <v>Cartridge (Propane)</v>
      </c>
      <c r="N208" s="81">
        <v>1</v>
      </c>
      <c r="O208" s="81" t="str">
        <f>Objects!$AJ$5</f>
        <v>Kevlar Vest</v>
      </c>
      <c r="P208" s="81">
        <v>1</v>
      </c>
      <c r="Q208" s="81" t="str">
        <f>Objects!$I$24</f>
        <v>Cartridge (Propane)</v>
      </c>
      <c r="R208" s="81">
        <v>1</v>
      </c>
      <c r="S208" s="81"/>
      <c r="T208" s="81"/>
      <c r="U208" s="84"/>
      <c r="V208" s="91"/>
      <c r="W208" s="81"/>
      <c r="X208" s="81"/>
      <c r="AA208" s="81"/>
      <c r="AB208" s="81"/>
      <c r="AC208" s="81"/>
    </row>
    <row r="209" spans="1:29" ht="15" customHeight="1" x14ac:dyDescent="0.25">
      <c r="A209" s="33" t="str">
        <f>[3]Enums!$A$14</f>
        <v>1.1.2</v>
      </c>
      <c r="B209" s="81" t="b">
        <v>1</v>
      </c>
      <c r="C209" s="81" t="b">
        <v>0</v>
      </c>
      <c r="D209" s="81">
        <v>8</v>
      </c>
      <c r="E209" s="83" t="str">
        <f>Objects!$AU$56</f>
        <v>Carbon Fiber Weave</v>
      </c>
      <c r="F209" s="91">
        <v>1</v>
      </c>
      <c r="G209" s="84" t="str">
        <f>Objects!$AE$25</f>
        <v>Fibers (Carbon Fiber)</v>
      </c>
      <c r="H209" s="81">
        <v>1</v>
      </c>
      <c r="I209" s="81"/>
      <c r="J209" s="81"/>
      <c r="K209" s="84" t="str">
        <f>Objects!$AE$25</f>
        <v>Fibers (Carbon Fiber)</v>
      </c>
      <c r="L209" s="81">
        <v>1</v>
      </c>
      <c r="M209" s="84"/>
      <c r="N209" s="81"/>
      <c r="O209" s="84" t="str">
        <f>Objects!$AE$25</f>
        <v>Fibers (Carbon Fiber)</v>
      </c>
      <c r="P209" s="81">
        <v>1</v>
      </c>
      <c r="Q209" s="81"/>
      <c r="R209" s="91"/>
      <c r="S209" s="84" t="str">
        <f>Objects!$AE$25</f>
        <v>Fibers (Carbon Fiber)</v>
      </c>
      <c r="T209" s="81">
        <v>1</v>
      </c>
      <c r="U209" s="81"/>
      <c r="V209" s="81"/>
      <c r="W209" s="84" t="str">
        <f>Objects!$AE$25</f>
        <v>Fibers (Carbon Fiber)</v>
      </c>
      <c r="X209" s="81">
        <v>1</v>
      </c>
      <c r="AA209" s="81"/>
      <c r="AB209" s="81"/>
      <c r="AC209" s="81"/>
    </row>
    <row r="210" spans="1:29" ht="15" customHeight="1" x14ac:dyDescent="0.25">
      <c r="A210" s="33" t="str">
        <f>[3]Enums!$A$17</f>
        <v>1.2.3</v>
      </c>
      <c r="B210" s="81" t="b">
        <v>1</v>
      </c>
      <c r="C210" s="81" t="b">
        <v>0</v>
      </c>
      <c r="D210" s="81">
        <v>8</v>
      </c>
      <c r="E210" s="83" t="str">
        <f>Objects!$AU$57</f>
        <v>Freeze Ray (Beginner)</v>
      </c>
      <c r="F210" s="91">
        <v>1</v>
      </c>
      <c r="G210" s="84"/>
      <c r="H210" s="81"/>
      <c r="I210" s="81" t="str">
        <f>Objects!$AU$21</f>
        <v>Regulator (Low Pressure)</v>
      </c>
      <c r="J210" s="81">
        <v>1</v>
      </c>
      <c r="K210" s="81" t="str">
        <f>Objects!$AE$14</f>
        <v>Hose (Low Pressure)</v>
      </c>
      <c r="L210" s="91">
        <v>1</v>
      </c>
      <c r="M210" s="84" t="str">
        <f>Objects!$K$317</f>
        <v>Beaker (Deionized Water)</v>
      </c>
      <c r="N210" s="81">
        <v>1</v>
      </c>
      <c r="O210" s="81" t="str">
        <f>Objects!$AJ$5</f>
        <v>Kevlar Vest</v>
      </c>
      <c r="P210" s="81">
        <v>1</v>
      </c>
      <c r="Q210" s="81" t="str">
        <f>Objects!$I$24</f>
        <v>Cartridge (Propane)</v>
      </c>
      <c r="R210" s="91">
        <v>1</v>
      </c>
      <c r="S210" s="84"/>
      <c r="T210" s="81"/>
      <c r="U210" s="81"/>
      <c r="V210" s="81"/>
      <c r="W210" s="81"/>
      <c r="X210" s="91"/>
      <c r="AA210" s="81"/>
      <c r="AB210" s="81"/>
      <c r="AC210" s="81"/>
    </row>
    <row r="211" spans="1:29" ht="15" customHeight="1" x14ac:dyDescent="0.25">
      <c r="A211" s="33" t="str">
        <f>[3]Enums!$A$17</f>
        <v>1.2.3</v>
      </c>
      <c r="B211" s="81" t="b">
        <v>1</v>
      </c>
      <c r="C211" s="81" t="b">
        <v>0</v>
      </c>
      <c r="D211" s="81">
        <v>8</v>
      </c>
      <c r="E211" s="83" t="str">
        <f>Objects!$AU$58</f>
        <v>Freeze Ray (Intermediate)</v>
      </c>
      <c r="F211" s="91">
        <v>1</v>
      </c>
      <c r="G211" s="84"/>
      <c r="H211" s="81"/>
      <c r="I211" s="81" t="str">
        <f>Objects!$AU$22</f>
        <v>Regulator (Medium Pressure)</v>
      </c>
      <c r="J211" s="81">
        <v>1</v>
      </c>
      <c r="K211" s="81" t="str">
        <f>Objects!$AE$145</f>
        <v>Hose (Medium Pressure)</v>
      </c>
      <c r="L211" s="91">
        <v>1</v>
      </c>
      <c r="M211" s="84" t="str">
        <f>Objects!$K$317</f>
        <v>Beaker (Deionized Water)</v>
      </c>
      <c r="N211" s="81">
        <v>1</v>
      </c>
      <c r="O211" s="81" t="str">
        <f>Objects!$AJ$5</f>
        <v>Kevlar Vest</v>
      </c>
      <c r="P211" s="81">
        <v>1</v>
      </c>
      <c r="Q211" s="81" t="str">
        <f>Objects!$I$24</f>
        <v>Cartridge (Propane)</v>
      </c>
      <c r="R211" s="91">
        <v>1</v>
      </c>
      <c r="S211" s="84"/>
      <c r="T211" s="81"/>
      <c r="U211" s="81"/>
      <c r="V211" s="81"/>
      <c r="W211" s="81"/>
      <c r="X211" s="91"/>
      <c r="AA211" s="81"/>
      <c r="AB211" s="81"/>
      <c r="AC211" s="81"/>
    </row>
    <row r="212" spans="1:29" ht="15" customHeight="1" x14ac:dyDescent="0.25">
      <c r="A212" s="33" t="str">
        <f>[3]Enums!$A$17</f>
        <v>1.2.3</v>
      </c>
      <c r="B212" s="81" t="b">
        <v>1</v>
      </c>
      <c r="C212" s="81" t="b">
        <v>0</v>
      </c>
      <c r="D212" s="81">
        <v>8</v>
      </c>
      <c r="E212" s="83" t="str">
        <f>Objects!$AU$59</f>
        <v>Freeze Ray (Advanced)</v>
      </c>
      <c r="F212" s="91">
        <v>1</v>
      </c>
      <c r="G212" s="84"/>
      <c r="H212" s="81"/>
      <c r="I212" s="81" t="str">
        <f>Objects!$AU$23</f>
        <v>Regulator (High Pressure)</v>
      </c>
      <c r="J212" s="81">
        <v>1</v>
      </c>
      <c r="K212" s="81" t="str">
        <f>Objects!$AE$146</f>
        <v>Hose (High Pressure)</v>
      </c>
      <c r="L212" s="91">
        <v>1</v>
      </c>
      <c r="M212" s="84" t="str">
        <f>Objects!$L$317</f>
        <v>Drum (Deionized Water)</v>
      </c>
      <c r="N212" s="81">
        <v>1</v>
      </c>
      <c r="O212" s="81" t="str">
        <f>Objects!$AJ$5</f>
        <v>Kevlar Vest</v>
      </c>
      <c r="P212" s="81">
        <v>1</v>
      </c>
      <c r="Q212" s="81" t="str">
        <f>Objects!$I$24</f>
        <v>Cartridge (Propane)</v>
      </c>
      <c r="R212" s="91">
        <v>1</v>
      </c>
      <c r="S212" s="84"/>
      <c r="T212" s="81"/>
      <c r="U212" s="81"/>
      <c r="V212" s="81"/>
      <c r="W212" s="81"/>
      <c r="X212" s="91"/>
      <c r="AA212" s="81"/>
      <c r="AB212" s="81"/>
      <c r="AC212" s="81"/>
    </row>
    <row r="213" spans="1:29" ht="15" customHeight="1" x14ac:dyDescent="0.25">
      <c r="A213" s="33" t="str">
        <f>[3]Enums!$A$17</f>
        <v>1.2.3</v>
      </c>
      <c r="B213" s="81" t="b">
        <v>1</v>
      </c>
      <c r="C213" s="81" t="b">
        <v>0</v>
      </c>
      <c r="D213" s="81">
        <v>8</v>
      </c>
      <c r="E213" s="83" t="str">
        <f>Objects!$AU$60</f>
        <v>Freeze Ray (Pro)</v>
      </c>
      <c r="F213" s="91">
        <v>1</v>
      </c>
      <c r="G213" s="84"/>
      <c r="H213" s="81"/>
      <c r="I213" s="81" t="str">
        <f>Objects!$AU$24</f>
        <v>Regulator (Extreme Pressure)</v>
      </c>
      <c r="J213" s="81">
        <v>1</v>
      </c>
      <c r="K213" s="81" t="str">
        <f>Objects!$AE$147</f>
        <v>Hose (Extreme Pressure)</v>
      </c>
      <c r="L213" s="91">
        <v>1</v>
      </c>
      <c r="M213" s="84" t="str">
        <f>Objects!$L$317</f>
        <v>Drum (Deionized Water)</v>
      </c>
      <c r="N213" s="81">
        <v>1</v>
      </c>
      <c r="O213" s="81" t="str">
        <f>Objects!$AJ$5</f>
        <v>Kevlar Vest</v>
      </c>
      <c r="P213" s="81">
        <v>1</v>
      </c>
      <c r="Q213" s="81" t="str">
        <f>Objects!$I$24</f>
        <v>Cartridge (Propane)</v>
      </c>
      <c r="R213" s="91">
        <v>1</v>
      </c>
      <c r="S213" s="84"/>
      <c r="T213" s="81"/>
      <c r="U213" s="81"/>
      <c r="V213" s="81"/>
      <c r="W213" s="81"/>
      <c r="X213" s="91"/>
      <c r="AA213" s="81"/>
      <c r="AB213" s="81"/>
      <c r="AC213" s="81"/>
    </row>
    <row r="214" spans="1:29" ht="15" customHeight="1" x14ac:dyDescent="0.25">
      <c r="A214" s="33" t="str">
        <f>[3]Enums!$A$17</f>
        <v>1.2.3</v>
      </c>
      <c r="B214" s="81" t="b">
        <v>1</v>
      </c>
      <c r="C214" s="81" t="b">
        <v>0</v>
      </c>
      <c r="D214" s="81">
        <v>8</v>
      </c>
      <c r="E214" s="83" t="str">
        <f>Objects!$AU$61</f>
        <v>Water Cannon (Beginner)</v>
      </c>
      <c r="F214" s="91">
        <v>1</v>
      </c>
      <c r="G214" s="84"/>
      <c r="H214" s="81"/>
      <c r="I214" s="81" t="str">
        <f>Objects!$AU$21</f>
        <v>Regulator (Low Pressure)</v>
      </c>
      <c r="J214" s="81">
        <v>1</v>
      </c>
      <c r="K214" s="81" t="str">
        <f>Objects!$AE$14</f>
        <v>Hose (Low Pressure)</v>
      </c>
      <c r="L214" s="91">
        <v>1</v>
      </c>
      <c r="M214" s="84" t="str">
        <f>Objects!$O$21</f>
        <v>Beaker (Salt Water)</v>
      </c>
      <c r="N214" s="81">
        <v>1</v>
      </c>
      <c r="O214" s="81" t="str">
        <f>Objects!$AJ$5</f>
        <v>Kevlar Vest</v>
      </c>
      <c r="P214" s="81">
        <v>1</v>
      </c>
      <c r="Q214" s="81" t="str">
        <f>Objects!$I$24</f>
        <v>Cartridge (Propane)</v>
      </c>
      <c r="R214" s="91">
        <v>1</v>
      </c>
      <c r="S214" s="84"/>
      <c r="T214" s="81"/>
      <c r="U214" s="81"/>
      <c r="V214" s="81"/>
      <c r="W214" s="81"/>
      <c r="X214" s="91"/>
      <c r="AA214" s="81"/>
      <c r="AB214" s="81"/>
      <c r="AC214" s="81"/>
    </row>
    <row r="215" spans="1:29" ht="15" customHeight="1" x14ac:dyDescent="0.25">
      <c r="A215" s="33" t="str">
        <f>[3]Enums!$A$17</f>
        <v>1.2.3</v>
      </c>
      <c r="B215" s="81" t="b">
        <v>1</v>
      </c>
      <c r="C215" s="81" t="b">
        <v>0</v>
      </c>
      <c r="D215" s="81">
        <v>8</v>
      </c>
      <c r="E215" s="83" t="str">
        <f>Objects!$AU$62</f>
        <v>Water Cannon (Intermediate)</v>
      </c>
      <c r="F215" s="91">
        <v>1</v>
      </c>
      <c r="G215" s="84"/>
      <c r="H215" s="81"/>
      <c r="I215" s="81" t="str">
        <f>Objects!$AU$22</f>
        <v>Regulator (Medium Pressure)</v>
      </c>
      <c r="J215" s="81">
        <v>1</v>
      </c>
      <c r="K215" s="81" t="str">
        <f>Objects!$AE$145</f>
        <v>Hose (Medium Pressure)</v>
      </c>
      <c r="L215" s="91">
        <v>1</v>
      </c>
      <c r="M215" s="84" t="str">
        <f>Objects!$O$21</f>
        <v>Beaker (Salt Water)</v>
      </c>
      <c r="N215" s="81">
        <v>1</v>
      </c>
      <c r="O215" s="81" t="str">
        <f>Objects!$AJ$5</f>
        <v>Kevlar Vest</v>
      </c>
      <c r="P215" s="81">
        <v>1</v>
      </c>
      <c r="Q215" s="81" t="str">
        <f>Objects!$I$24</f>
        <v>Cartridge (Propane)</v>
      </c>
      <c r="R215" s="91">
        <v>1</v>
      </c>
      <c r="S215" s="84"/>
      <c r="T215" s="81"/>
      <c r="U215" s="81"/>
      <c r="V215" s="81"/>
      <c r="W215" s="81"/>
      <c r="X215" s="91"/>
      <c r="AA215" s="81"/>
      <c r="AB215" s="81"/>
      <c r="AC215" s="81"/>
    </row>
    <row r="216" spans="1:29" ht="15" customHeight="1" x14ac:dyDescent="0.25">
      <c r="A216" s="33" t="str">
        <f>[3]Enums!$A$17</f>
        <v>1.2.3</v>
      </c>
      <c r="B216" s="81" t="b">
        <v>1</v>
      </c>
      <c r="C216" s="81" t="b">
        <v>0</v>
      </c>
      <c r="D216" s="81">
        <v>8</v>
      </c>
      <c r="E216" s="83" t="str">
        <f>Objects!$AU$63</f>
        <v>Water Cannon (Advanced)</v>
      </c>
      <c r="F216" s="91">
        <v>1</v>
      </c>
      <c r="G216" s="84"/>
      <c r="H216" s="81"/>
      <c r="I216" s="81" t="str">
        <f>Objects!$AU$23</f>
        <v>Regulator (High Pressure)</v>
      </c>
      <c r="J216" s="81">
        <v>1</v>
      </c>
      <c r="K216" s="81" t="str">
        <f>Objects!$AE$146</f>
        <v>Hose (High Pressure)</v>
      </c>
      <c r="L216" s="91">
        <v>1</v>
      </c>
      <c r="M216" s="84" t="str">
        <f>Objects!$P$21</f>
        <v>Drum (Salt Water)</v>
      </c>
      <c r="N216" s="81">
        <v>1</v>
      </c>
      <c r="O216" s="81" t="str">
        <f>Objects!$AJ$5</f>
        <v>Kevlar Vest</v>
      </c>
      <c r="P216" s="81">
        <v>1</v>
      </c>
      <c r="Q216" s="81" t="str">
        <f>Objects!$I$24</f>
        <v>Cartridge (Propane)</v>
      </c>
      <c r="R216" s="91">
        <v>1</v>
      </c>
      <c r="S216" s="84"/>
      <c r="T216" s="81"/>
      <c r="U216" s="81"/>
      <c r="V216" s="81"/>
      <c r="W216" s="81"/>
      <c r="X216" s="91"/>
      <c r="AA216" s="81"/>
      <c r="AB216" s="81"/>
      <c r="AC216" s="81"/>
    </row>
    <row r="217" spans="1:29" ht="15" customHeight="1" x14ac:dyDescent="0.25">
      <c r="A217" s="33" t="str">
        <f>[3]Enums!$A$17</f>
        <v>1.2.3</v>
      </c>
      <c r="B217" s="81" t="b">
        <v>1</v>
      </c>
      <c r="C217" s="81" t="b">
        <v>0</v>
      </c>
      <c r="D217" s="81">
        <v>8</v>
      </c>
      <c r="E217" s="83" t="str">
        <f>Objects!$AU$64</f>
        <v>Water Cannon (Pro)</v>
      </c>
      <c r="F217" s="91">
        <v>1</v>
      </c>
      <c r="G217" s="84"/>
      <c r="H217" s="81"/>
      <c r="I217" s="81" t="str">
        <f>Objects!$AU$24</f>
        <v>Regulator (Extreme Pressure)</v>
      </c>
      <c r="J217" s="81">
        <v>1</v>
      </c>
      <c r="K217" s="81" t="str">
        <f>Objects!$AE$147</f>
        <v>Hose (Extreme Pressure)</v>
      </c>
      <c r="L217" s="91">
        <v>1</v>
      </c>
      <c r="M217" s="84" t="str">
        <f>Objects!$P$21</f>
        <v>Drum (Salt Water)</v>
      </c>
      <c r="N217" s="81">
        <v>1</v>
      </c>
      <c r="O217" s="81" t="str">
        <f>Objects!$AJ$5</f>
        <v>Kevlar Vest</v>
      </c>
      <c r="P217" s="81">
        <v>1</v>
      </c>
      <c r="Q217" s="81" t="str">
        <f>Objects!$I$24</f>
        <v>Cartridge (Propane)</v>
      </c>
      <c r="R217" s="91">
        <v>1</v>
      </c>
      <c r="S217" s="84"/>
      <c r="T217" s="81"/>
      <c r="U217" s="81"/>
      <c r="V217" s="81"/>
      <c r="W217" s="81"/>
      <c r="X217" s="91"/>
      <c r="AA217" s="81"/>
      <c r="AB217" s="81"/>
      <c r="AC217" s="81"/>
    </row>
    <row r="218" spans="1:29" ht="15" customHeight="1" x14ac:dyDescent="0.25">
      <c r="A218" s="33" t="str">
        <f>[3]Enums!$A$17</f>
        <v>1.2.3</v>
      </c>
      <c r="B218" s="81" t="b">
        <v>1</v>
      </c>
      <c r="C218" s="81" t="b">
        <v>0</v>
      </c>
      <c r="D218" s="81">
        <v>8</v>
      </c>
      <c r="E218" s="83" t="str">
        <f>Objects!$AU$57</f>
        <v>Freeze Ray (Beginner)</v>
      </c>
      <c r="F218" s="91">
        <v>1</v>
      </c>
      <c r="G218" s="84" t="str">
        <f>Objects!$K$317</f>
        <v>Beaker (Deionized Water)</v>
      </c>
      <c r="H218" s="81">
        <v>1</v>
      </c>
      <c r="I218" s="83" t="str">
        <f>Objects!$AU$57</f>
        <v>Freeze Ray (Beginner)</v>
      </c>
      <c r="J218" s="81">
        <v>1</v>
      </c>
      <c r="K218" s="81" t="str">
        <f>Objects!$I$24</f>
        <v>Cartridge (Propane)</v>
      </c>
      <c r="L218" s="91">
        <v>1</v>
      </c>
      <c r="M218" s="84"/>
      <c r="N218" s="81"/>
      <c r="O218" s="81"/>
      <c r="P218" s="81"/>
      <c r="Q218" s="81"/>
      <c r="R218" s="91"/>
      <c r="S218" s="84"/>
      <c r="T218" s="81"/>
      <c r="U218" s="81"/>
      <c r="V218" s="81"/>
      <c r="W218" s="81"/>
      <c r="X218" s="91"/>
      <c r="AA218" s="81"/>
      <c r="AB218" s="81"/>
      <c r="AC218" s="81"/>
    </row>
    <row r="219" spans="1:29" ht="15" customHeight="1" x14ac:dyDescent="0.25">
      <c r="A219" s="33" t="str">
        <f>[3]Enums!$A$17</f>
        <v>1.2.3</v>
      </c>
      <c r="B219" s="81" t="b">
        <v>1</v>
      </c>
      <c r="C219" s="81" t="b">
        <v>0</v>
      </c>
      <c r="D219" s="81">
        <v>8</v>
      </c>
      <c r="E219" s="83" t="str">
        <f>Objects!$AU$57</f>
        <v>Freeze Ray (Beginner)</v>
      </c>
      <c r="F219" s="91">
        <v>1</v>
      </c>
      <c r="G219" s="84"/>
      <c r="H219" s="81"/>
      <c r="I219" s="81"/>
      <c r="J219" s="81"/>
      <c r="K219" s="81"/>
      <c r="L219" s="91"/>
      <c r="M219" s="84" t="str">
        <f>Objects!$K$317</f>
        <v>Beaker (Deionized Water)</v>
      </c>
      <c r="N219" s="81">
        <v>1</v>
      </c>
      <c r="O219" s="83" t="str">
        <f>Objects!$AU$57</f>
        <v>Freeze Ray (Beginner)</v>
      </c>
      <c r="P219" s="81">
        <v>1</v>
      </c>
      <c r="Q219" s="81" t="str">
        <f>Objects!$I$24</f>
        <v>Cartridge (Propane)</v>
      </c>
      <c r="R219" s="91">
        <v>1</v>
      </c>
      <c r="S219" s="84"/>
      <c r="T219" s="81"/>
      <c r="U219" s="81"/>
      <c r="V219" s="81"/>
      <c r="W219" s="81"/>
      <c r="X219" s="91"/>
      <c r="AA219" s="81"/>
      <c r="AB219" s="81"/>
      <c r="AC219" s="81"/>
    </row>
    <row r="220" spans="1:29" ht="15" customHeight="1" x14ac:dyDescent="0.25">
      <c r="A220" s="33" t="str">
        <f>[3]Enums!$A$17</f>
        <v>1.2.3</v>
      </c>
      <c r="B220" s="81" t="b">
        <v>1</v>
      </c>
      <c r="C220" s="81" t="b">
        <v>0</v>
      </c>
      <c r="D220" s="81">
        <v>8</v>
      </c>
      <c r="E220" s="83" t="str">
        <f>Objects!$AU$57</f>
        <v>Freeze Ray (Beginner)</v>
      </c>
      <c r="F220" s="91">
        <v>1</v>
      </c>
      <c r="G220" s="84"/>
      <c r="H220" s="81"/>
      <c r="I220" s="81"/>
      <c r="J220" s="81"/>
      <c r="K220" s="81"/>
      <c r="L220" s="91"/>
      <c r="M220" s="84"/>
      <c r="N220" s="81"/>
      <c r="O220" s="81"/>
      <c r="P220" s="81"/>
      <c r="Q220" s="81"/>
      <c r="R220" s="91"/>
      <c r="S220" s="84" t="str">
        <f>Objects!$K$317</f>
        <v>Beaker (Deionized Water)</v>
      </c>
      <c r="T220" s="81">
        <v>1</v>
      </c>
      <c r="U220" s="83" t="str">
        <f>Objects!$AU$57</f>
        <v>Freeze Ray (Beginner)</v>
      </c>
      <c r="V220" s="81">
        <v>1</v>
      </c>
      <c r="W220" s="81" t="str">
        <f>Objects!$I$24</f>
        <v>Cartridge (Propane)</v>
      </c>
      <c r="X220" s="91">
        <v>1</v>
      </c>
      <c r="AA220" s="81"/>
      <c r="AB220" s="81"/>
      <c r="AC220" s="81"/>
    </row>
    <row r="221" spans="1:29" ht="15" customHeight="1" x14ac:dyDescent="0.25">
      <c r="A221" s="33" t="str">
        <f>[3]Enums!$A$17</f>
        <v>1.2.3</v>
      </c>
      <c r="B221" s="81" t="b">
        <v>1</v>
      </c>
      <c r="C221" s="81" t="b">
        <v>0</v>
      </c>
      <c r="D221" s="81">
        <v>8</v>
      </c>
      <c r="E221" s="83" t="str">
        <f>Objects!$AU$58</f>
        <v>Freeze Ray (Intermediate)</v>
      </c>
      <c r="F221" s="91">
        <v>1</v>
      </c>
      <c r="G221" s="84" t="str">
        <f>Objects!$K$317</f>
        <v>Beaker (Deionized Water)</v>
      </c>
      <c r="H221" s="81">
        <v>1</v>
      </c>
      <c r="I221" s="83" t="str">
        <f>Objects!$AU$58</f>
        <v>Freeze Ray (Intermediate)</v>
      </c>
      <c r="J221" s="81">
        <v>1</v>
      </c>
      <c r="K221" s="81" t="str">
        <f>Objects!$I$24</f>
        <v>Cartridge (Propane)</v>
      </c>
      <c r="L221" s="91">
        <v>1</v>
      </c>
      <c r="M221" s="84"/>
      <c r="N221" s="81"/>
      <c r="O221" s="81"/>
      <c r="P221" s="81"/>
      <c r="Q221" s="81"/>
      <c r="R221" s="91"/>
      <c r="S221" s="84"/>
      <c r="T221" s="81"/>
      <c r="U221" s="81"/>
      <c r="V221" s="81"/>
      <c r="W221" s="81"/>
      <c r="X221" s="91"/>
      <c r="AA221" s="81"/>
      <c r="AB221" s="81"/>
      <c r="AC221" s="81"/>
    </row>
    <row r="222" spans="1:29" ht="15" customHeight="1" x14ac:dyDescent="0.25">
      <c r="A222" s="33" t="str">
        <f>[3]Enums!$A$17</f>
        <v>1.2.3</v>
      </c>
      <c r="B222" s="81" t="b">
        <v>1</v>
      </c>
      <c r="C222" s="81" t="b">
        <v>0</v>
      </c>
      <c r="D222" s="81">
        <v>8</v>
      </c>
      <c r="E222" s="83" t="str">
        <f>Objects!$AU$58</f>
        <v>Freeze Ray (Intermediate)</v>
      </c>
      <c r="F222" s="91">
        <v>1</v>
      </c>
      <c r="G222" s="84"/>
      <c r="H222" s="81"/>
      <c r="I222" s="81"/>
      <c r="J222" s="81"/>
      <c r="K222" s="81"/>
      <c r="L222" s="91"/>
      <c r="M222" s="84" t="str">
        <f>Objects!$K$317</f>
        <v>Beaker (Deionized Water)</v>
      </c>
      <c r="N222" s="81">
        <v>1</v>
      </c>
      <c r="O222" s="83" t="str">
        <f>Objects!$AU$58</f>
        <v>Freeze Ray (Intermediate)</v>
      </c>
      <c r="P222" s="81">
        <v>1</v>
      </c>
      <c r="Q222" s="81" t="str">
        <f>Objects!$I$24</f>
        <v>Cartridge (Propane)</v>
      </c>
      <c r="R222" s="91">
        <v>1</v>
      </c>
      <c r="S222" s="84"/>
      <c r="T222" s="81"/>
      <c r="U222" s="81"/>
      <c r="V222" s="81"/>
      <c r="W222" s="81"/>
      <c r="X222" s="91"/>
      <c r="AA222" s="81"/>
      <c r="AB222" s="81"/>
      <c r="AC222" s="81"/>
    </row>
    <row r="223" spans="1:29" ht="15" customHeight="1" x14ac:dyDescent="0.25">
      <c r="A223" s="33" t="str">
        <f>[3]Enums!$A$17</f>
        <v>1.2.3</v>
      </c>
      <c r="B223" s="81" t="b">
        <v>1</v>
      </c>
      <c r="C223" s="81" t="b">
        <v>0</v>
      </c>
      <c r="D223" s="81">
        <v>8</v>
      </c>
      <c r="E223" s="83" t="str">
        <f>Objects!$AU$58</f>
        <v>Freeze Ray (Intermediate)</v>
      </c>
      <c r="F223" s="91">
        <v>1</v>
      </c>
      <c r="G223" s="84"/>
      <c r="H223" s="81"/>
      <c r="I223" s="81"/>
      <c r="J223" s="81"/>
      <c r="K223" s="81"/>
      <c r="L223" s="91"/>
      <c r="M223" s="84"/>
      <c r="N223" s="81"/>
      <c r="O223" s="81"/>
      <c r="P223" s="81"/>
      <c r="Q223" s="81"/>
      <c r="R223" s="91"/>
      <c r="S223" s="84" t="str">
        <f>Objects!$K$317</f>
        <v>Beaker (Deionized Water)</v>
      </c>
      <c r="T223" s="81">
        <v>1</v>
      </c>
      <c r="U223" s="83" t="str">
        <f>Objects!$AU$58</f>
        <v>Freeze Ray (Intermediate)</v>
      </c>
      <c r="V223" s="81">
        <v>1</v>
      </c>
      <c r="W223" s="81" t="str">
        <f>Objects!$I$24</f>
        <v>Cartridge (Propane)</v>
      </c>
      <c r="X223" s="91">
        <v>1</v>
      </c>
      <c r="AA223" s="81"/>
      <c r="AB223" s="81"/>
      <c r="AC223" s="81"/>
    </row>
    <row r="224" spans="1:29" ht="15" customHeight="1" x14ac:dyDescent="0.25">
      <c r="A224" s="33" t="str">
        <f>[3]Enums!$A$17</f>
        <v>1.2.3</v>
      </c>
      <c r="B224" s="81" t="b">
        <v>1</v>
      </c>
      <c r="C224" s="81" t="b">
        <v>0</v>
      </c>
      <c r="D224" s="81">
        <v>8</v>
      </c>
      <c r="E224" s="83" t="str">
        <f>Objects!$AU$59</f>
        <v>Freeze Ray (Advanced)</v>
      </c>
      <c r="F224" s="91">
        <v>1</v>
      </c>
      <c r="G224" s="84" t="str">
        <f>Objects!$L$317</f>
        <v>Drum (Deionized Water)</v>
      </c>
      <c r="H224" s="81">
        <v>1</v>
      </c>
      <c r="I224" s="83" t="str">
        <f>Objects!$AU$59</f>
        <v>Freeze Ray (Advanced)</v>
      </c>
      <c r="J224" s="81">
        <v>1</v>
      </c>
      <c r="K224" s="81" t="str">
        <f>Objects!$I$24</f>
        <v>Cartridge (Propane)</v>
      </c>
      <c r="L224" s="91">
        <v>1</v>
      </c>
      <c r="M224" s="84"/>
      <c r="N224" s="81"/>
      <c r="O224" s="81"/>
      <c r="P224" s="81"/>
      <c r="Q224" s="81"/>
      <c r="R224" s="91"/>
      <c r="S224" s="84"/>
      <c r="T224" s="81"/>
      <c r="U224" s="81"/>
      <c r="V224" s="81"/>
      <c r="W224" s="81"/>
      <c r="X224" s="91"/>
      <c r="AA224" s="81"/>
      <c r="AB224" s="81"/>
      <c r="AC224" s="81"/>
    </row>
    <row r="225" spans="1:29" ht="15" customHeight="1" x14ac:dyDescent="0.25">
      <c r="A225" s="33" t="str">
        <f>[3]Enums!$A$17</f>
        <v>1.2.3</v>
      </c>
      <c r="B225" s="81" t="b">
        <v>1</v>
      </c>
      <c r="C225" s="81" t="b">
        <v>0</v>
      </c>
      <c r="D225" s="81">
        <v>8</v>
      </c>
      <c r="E225" s="83" t="str">
        <f>Objects!$AU$59</f>
        <v>Freeze Ray (Advanced)</v>
      </c>
      <c r="F225" s="91">
        <v>1</v>
      </c>
      <c r="G225" s="84"/>
      <c r="H225" s="81"/>
      <c r="I225" s="81"/>
      <c r="J225" s="81"/>
      <c r="K225" s="81"/>
      <c r="L225" s="91"/>
      <c r="M225" s="84" t="str">
        <f>Objects!$L$317</f>
        <v>Drum (Deionized Water)</v>
      </c>
      <c r="N225" s="81">
        <v>1</v>
      </c>
      <c r="O225" s="83" t="str">
        <f>Objects!$AU$59</f>
        <v>Freeze Ray (Advanced)</v>
      </c>
      <c r="P225" s="81">
        <v>1</v>
      </c>
      <c r="Q225" s="81" t="str">
        <f>Objects!$I$24</f>
        <v>Cartridge (Propane)</v>
      </c>
      <c r="R225" s="91">
        <v>1</v>
      </c>
      <c r="S225" s="84"/>
      <c r="T225" s="81"/>
      <c r="U225" s="81"/>
      <c r="V225" s="81"/>
      <c r="W225" s="81"/>
      <c r="X225" s="91"/>
      <c r="AA225" s="81"/>
      <c r="AB225" s="81"/>
      <c r="AC225" s="81"/>
    </row>
    <row r="226" spans="1:29" ht="15" customHeight="1" x14ac:dyDescent="0.25">
      <c r="A226" s="33" t="str">
        <f>[3]Enums!$A$17</f>
        <v>1.2.3</v>
      </c>
      <c r="B226" s="81" t="b">
        <v>1</v>
      </c>
      <c r="C226" s="81" t="b">
        <v>0</v>
      </c>
      <c r="D226" s="81">
        <v>8</v>
      </c>
      <c r="E226" s="83" t="str">
        <f>Objects!$AU$59</f>
        <v>Freeze Ray (Advanced)</v>
      </c>
      <c r="F226" s="91">
        <v>1</v>
      </c>
      <c r="G226" s="84"/>
      <c r="H226" s="81"/>
      <c r="I226" s="81"/>
      <c r="J226" s="81"/>
      <c r="K226" s="81"/>
      <c r="L226" s="91"/>
      <c r="M226" s="84"/>
      <c r="N226" s="81"/>
      <c r="O226" s="81"/>
      <c r="P226" s="81"/>
      <c r="Q226" s="81"/>
      <c r="R226" s="91"/>
      <c r="S226" s="84" t="str">
        <f>Objects!$L$317</f>
        <v>Drum (Deionized Water)</v>
      </c>
      <c r="T226" s="81">
        <v>1</v>
      </c>
      <c r="U226" s="83" t="str">
        <f>Objects!$AU$59</f>
        <v>Freeze Ray (Advanced)</v>
      </c>
      <c r="V226" s="81">
        <v>1</v>
      </c>
      <c r="W226" s="81" t="str">
        <f>Objects!$I$24</f>
        <v>Cartridge (Propane)</v>
      </c>
      <c r="X226" s="91">
        <v>1</v>
      </c>
      <c r="AA226" s="81"/>
      <c r="AB226" s="81"/>
      <c r="AC226" s="81"/>
    </row>
    <row r="227" spans="1:29" ht="15" customHeight="1" x14ac:dyDescent="0.25">
      <c r="A227" s="33" t="str">
        <f>[3]Enums!$A$17</f>
        <v>1.2.3</v>
      </c>
      <c r="B227" s="81" t="b">
        <v>1</v>
      </c>
      <c r="C227" s="81" t="b">
        <v>0</v>
      </c>
      <c r="D227" s="81">
        <v>8</v>
      </c>
      <c r="E227" s="83" t="str">
        <f>Objects!$AU$60</f>
        <v>Freeze Ray (Pro)</v>
      </c>
      <c r="F227" s="91">
        <v>1</v>
      </c>
      <c r="G227" s="84" t="str">
        <f>Objects!$L$317</f>
        <v>Drum (Deionized Water)</v>
      </c>
      <c r="H227" s="81">
        <v>1</v>
      </c>
      <c r="I227" s="83" t="str">
        <f>Objects!$AU$60</f>
        <v>Freeze Ray (Pro)</v>
      </c>
      <c r="J227" s="81">
        <v>1</v>
      </c>
      <c r="K227" s="81" t="str">
        <f>Objects!$I$24</f>
        <v>Cartridge (Propane)</v>
      </c>
      <c r="L227" s="91">
        <v>1</v>
      </c>
      <c r="M227" s="84"/>
      <c r="N227" s="81"/>
      <c r="O227" s="81"/>
      <c r="P227" s="81"/>
      <c r="Q227" s="81"/>
      <c r="R227" s="91"/>
      <c r="S227" s="84"/>
      <c r="T227" s="81"/>
      <c r="U227" s="81"/>
      <c r="V227" s="81"/>
      <c r="W227" s="81"/>
      <c r="X227" s="91"/>
      <c r="AA227" s="81"/>
      <c r="AB227" s="81"/>
      <c r="AC227" s="81"/>
    </row>
    <row r="228" spans="1:29" ht="15" customHeight="1" x14ac:dyDescent="0.25">
      <c r="A228" s="33" t="str">
        <f>[3]Enums!$A$17</f>
        <v>1.2.3</v>
      </c>
      <c r="B228" s="81" t="b">
        <v>1</v>
      </c>
      <c r="C228" s="81" t="b">
        <v>0</v>
      </c>
      <c r="D228" s="81">
        <v>8</v>
      </c>
      <c r="E228" s="83" t="str">
        <f>Objects!$AU$60</f>
        <v>Freeze Ray (Pro)</v>
      </c>
      <c r="F228" s="91">
        <v>1</v>
      </c>
      <c r="G228" s="84"/>
      <c r="H228" s="81"/>
      <c r="I228" s="81"/>
      <c r="J228" s="81"/>
      <c r="K228" s="81"/>
      <c r="L228" s="91"/>
      <c r="M228" s="84" t="str">
        <f>Objects!$L$317</f>
        <v>Drum (Deionized Water)</v>
      </c>
      <c r="N228" s="81">
        <v>1</v>
      </c>
      <c r="O228" s="83" t="str">
        <f>Objects!$AU$60</f>
        <v>Freeze Ray (Pro)</v>
      </c>
      <c r="P228" s="81">
        <v>1</v>
      </c>
      <c r="Q228" s="81" t="str">
        <f>Objects!$I$24</f>
        <v>Cartridge (Propane)</v>
      </c>
      <c r="R228" s="91">
        <v>1</v>
      </c>
      <c r="S228" s="84"/>
      <c r="T228" s="81"/>
      <c r="U228" s="81"/>
      <c r="V228" s="81"/>
      <c r="W228" s="81"/>
      <c r="X228" s="91"/>
      <c r="AA228" s="81"/>
      <c r="AB228" s="81"/>
      <c r="AC228" s="81"/>
    </row>
    <row r="229" spans="1:29" ht="15" customHeight="1" x14ac:dyDescent="0.25">
      <c r="A229" s="33" t="str">
        <f>[3]Enums!$A$17</f>
        <v>1.2.3</v>
      </c>
      <c r="B229" s="81" t="b">
        <v>1</v>
      </c>
      <c r="C229" s="81" t="b">
        <v>0</v>
      </c>
      <c r="D229" s="81">
        <v>8</v>
      </c>
      <c r="E229" s="83" t="str">
        <f>Objects!$AU$60</f>
        <v>Freeze Ray (Pro)</v>
      </c>
      <c r="F229" s="91">
        <v>1</v>
      </c>
      <c r="G229" s="84"/>
      <c r="H229" s="81"/>
      <c r="I229" s="81"/>
      <c r="J229" s="81"/>
      <c r="K229" s="81"/>
      <c r="L229" s="91"/>
      <c r="M229" s="84"/>
      <c r="N229" s="81"/>
      <c r="O229" s="81"/>
      <c r="P229" s="81"/>
      <c r="Q229" s="81"/>
      <c r="R229" s="91"/>
      <c r="S229" s="84" t="str">
        <f>Objects!$L$317</f>
        <v>Drum (Deionized Water)</v>
      </c>
      <c r="T229" s="81">
        <v>1</v>
      </c>
      <c r="U229" s="83" t="str">
        <f>Objects!$AU$60</f>
        <v>Freeze Ray (Pro)</v>
      </c>
      <c r="V229" s="81">
        <v>1</v>
      </c>
      <c r="W229" s="81" t="str">
        <f>Objects!$I$24</f>
        <v>Cartridge (Propane)</v>
      </c>
      <c r="X229" s="91">
        <v>1</v>
      </c>
      <c r="AA229" s="81"/>
      <c r="AB229" s="81"/>
      <c r="AC229" s="81"/>
    </row>
    <row r="230" spans="1:29" ht="15" customHeight="1" x14ac:dyDescent="0.25">
      <c r="A230" s="33" t="str">
        <f>[3]Enums!$A$17</f>
        <v>1.2.3</v>
      </c>
      <c r="B230" s="81" t="b">
        <v>1</v>
      </c>
      <c r="C230" s="81" t="b">
        <v>0</v>
      </c>
      <c r="D230" s="81">
        <v>8</v>
      </c>
      <c r="E230" s="83" t="str">
        <f>Objects!$AU$61</f>
        <v>Water Cannon (Beginner)</v>
      </c>
      <c r="F230" s="91">
        <v>1</v>
      </c>
      <c r="G230" s="84" t="str">
        <f>Objects!$O$21</f>
        <v>Beaker (Salt Water)</v>
      </c>
      <c r="H230" s="81">
        <v>1</v>
      </c>
      <c r="I230" s="83" t="str">
        <f>Objects!$AU$61</f>
        <v>Water Cannon (Beginner)</v>
      </c>
      <c r="J230" s="81">
        <v>1</v>
      </c>
      <c r="K230" s="81" t="str">
        <f>Objects!$I$24</f>
        <v>Cartridge (Propane)</v>
      </c>
      <c r="L230" s="91">
        <v>1</v>
      </c>
      <c r="M230" s="84"/>
      <c r="N230" s="81"/>
      <c r="O230" s="81"/>
      <c r="P230" s="81"/>
      <c r="Q230" s="81"/>
      <c r="R230" s="91"/>
      <c r="S230" s="84"/>
      <c r="T230" s="81"/>
      <c r="U230" s="81"/>
      <c r="V230" s="81"/>
      <c r="W230" s="81"/>
      <c r="X230" s="91"/>
      <c r="AA230" s="81"/>
      <c r="AB230" s="81"/>
      <c r="AC230" s="81"/>
    </row>
    <row r="231" spans="1:29" ht="15" customHeight="1" x14ac:dyDescent="0.25">
      <c r="A231" s="33" t="str">
        <f>[3]Enums!$A$17</f>
        <v>1.2.3</v>
      </c>
      <c r="B231" s="81" t="b">
        <v>1</v>
      </c>
      <c r="C231" s="81" t="b">
        <v>0</v>
      </c>
      <c r="D231" s="81">
        <v>8</v>
      </c>
      <c r="E231" s="83" t="str">
        <f>Objects!$AU$61</f>
        <v>Water Cannon (Beginner)</v>
      </c>
      <c r="F231" s="91">
        <v>1</v>
      </c>
      <c r="G231" s="84"/>
      <c r="H231" s="81"/>
      <c r="I231" s="81"/>
      <c r="J231" s="81"/>
      <c r="K231" s="81"/>
      <c r="L231" s="91"/>
      <c r="M231" s="84" t="str">
        <f>Objects!$O$21</f>
        <v>Beaker (Salt Water)</v>
      </c>
      <c r="N231" s="81">
        <v>1</v>
      </c>
      <c r="O231" s="83" t="str">
        <f>Objects!$AU$61</f>
        <v>Water Cannon (Beginner)</v>
      </c>
      <c r="P231" s="81">
        <v>1</v>
      </c>
      <c r="Q231" s="81" t="str">
        <f>Objects!$I$24</f>
        <v>Cartridge (Propane)</v>
      </c>
      <c r="R231" s="91">
        <v>1</v>
      </c>
      <c r="S231" s="84"/>
      <c r="T231" s="81"/>
      <c r="U231" s="81"/>
      <c r="V231" s="81"/>
      <c r="W231" s="81"/>
      <c r="X231" s="91"/>
      <c r="AA231" s="81"/>
      <c r="AB231" s="81"/>
      <c r="AC231" s="81"/>
    </row>
    <row r="232" spans="1:29" ht="15" customHeight="1" x14ac:dyDescent="0.25">
      <c r="A232" s="33" t="str">
        <f>[3]Enums!$A$17</f>
        <v>1.2.3</v>
      </c>
      <c r="B232" s="81" t="b">
        <v>1</v>
      </c>
      <c r="C232" s="81" t="b">
        <v>0</v>
      </c>
      <c r="D232" s="81">
        <v>8</v>
      </c>
      <c r="E232" s="83" t="str">
        <f>Objects!$AU$61</f>
        <v>Water Cannon (Beginner)</v>
      </c>
      <c r="F232" s="91">
        <v>1</v>
      </c>
      <c r="G232" s="84"/>
      <c r="H232" s="81"/>
      <c r="I232" s="81"/>
      <c r="J232" s="81"/>
      <c r="K232" s="81"/>
      <c r="L232" s="91"/>
      <c r="M232" s="84"/>
      <c r="N232" s="81"/>
      <c r="O232" s="81"/>
      <c r="P232" s="81"/>
      <c r="Q232" s="81"/>
      <c r="R232" s="91"/>
      <c r="S232" s="84" t="str">
        <f>Objects!$O$21</f>
        <v>Beaker (Salt Water)</v>
      </c>
      <c r="T232" s="81">
        <v>1</v>
      </c>
      <c r="U232" s="83" t="str">
        <f>Objects!$AU$61</f>
        <v>Water Cannon (Beginner)</v>
      </c>
      <c r="V232" s="81">
        <v>1</v>
      </c>
      <c r="W232" s="81" t="str">
        <f>Objects!$I$24</f>
        <v>Cartridge (Propane)</v>
      </c>
      <c r="X232" s="91">
        <v>1</v>
      </c>
      <c r="AA232" s="81"/>
      <c r="AB232" s="81"/>
      <c r="AC232" s="81"/>
    </row>
    <row r="233" spans="1:29" ht="15" customHeight="1" x14ac:dyDescent="0.25">
      <c r="A233" s="33" t="str">
        <f>[3]Enums!$A$17</f>
        <v>1.2.3</v>
      </c>
      <c r="B233" s="81" t="b">
        <v>1</v>
      </c>
      <c r="C233" s="81" t="b">
        <v>0</v>
      </c>
      <c r="D233" s="81">
        <v>8</v>
      </c>
      <c r="E233" s="83" t="str">
        <f>Objects!$AU$62</f>
        <v>Water Cannon (Intermediate)</v>
      </c>
      <c r="F233" s="91">
        <v>1</v>
      </c>
      <c r="G233" s="84" t="str">
        <f>Objects!$O$21</f>
        <v>Beaker (Salt Water)</v>
      </c>
      <c r="H233" s="81">
        <v>1</v>
      </c>
      <c r="I233" s="83" t="str">
        <f>Objects!$AU$62</f>
        <v>Water Cannon (Intermediate)</v>
      </c>
      <c r="J233" s="81">
        <v>1</v>
      </c>
      <c r="K233" s="81" t="str">
        <f>Objects!$I$24</f>
        <v>Cartridge (Propane)</v>
      </c>
      <c r="L233" s="91">
        <v>1</v>
      </c>
      <c r="M233" s="84"/>
      <c r="N233" s="81"/>
      <c r="O233" s="81"/>
      <c r="P233" s="81"/>
      <c r="Q233" s="81"/>
      <c r="R233" s="91"/>
      <c r="S233" s="84"/>
      <c r="T233" s="81"/>
      <c r="U233" s="81"/>
      <c r="V233" s="81"/>
      <c r="W233" s="81"/>
      <c r="X233" s="91"/>
      <c r="AA233" s="81"/>
      <c r="AB233" s="81"/>
      <c r="AC233" s="81"/>
    </row>
    <row r="234" spans="1:29" ht="15" customHeight="1" x14ac:dyDescent="0.25">
      <c r="A234" s="33" t="str">
        <f>[3]Enums!$A$17</f>
        <v>1.2.3</v>
      </c>
      <c r="B234" s="81" t="b">
        <v>1</v>
      </c>
      <c r="C234" s="81" t="b">
        <v>0</v>
      </c>
      <c r="D234" s="81">
        <v>8</v>
      </c>
      <c r="E234" s="83" t="str">
        <f>Objects!$AU$62</f>
        <v>Water Cannon (Intermediate)</v>
      </c>
      <c r="F234" s="91">
        <v>1</v>
      </c>
      <c r="G234" s="84"/>
      <c r="H234" s="81"/>
      <c r="I234" s="81"/>
      <c r="J234" s="81"/>
      <c r="K234" s="81"/>
      <c r="L234" s="91"/>
      <c r="M234" s="84" t="str">
        <f>Objects!$O$21</f>
        <v>Beaker (Salt Water)</v>
      </c>
      <c r="N234" s="81">
        <v>1</v>
      </c>
      <c r="O234" s="83" t="str">
        <f>Objects!$AU$62</f>
        <v>Water Cannon (Intermediate)</v>
      </c>
      <c r="P234" s="81">
        <v>1</v>
      </c>
      <c r="Q234" s="81" t="str">
        <f>Objects!$I$24</f>
        <v>Cartridge (Propane)</v>
      </c>
      <c r="R234" s="91">
        <v>1</v>
      </c>
      <c r="S234" s="84"/>
      <c r="T234" s="81"/>
      <c r="U234" s="81"/>
      <c r="V234" s="81"/>
      <c r="W234" s="81"/>
      <c r="X234" s="91"/>
      <c r="AA234" s="81"/>
      <c r="AB234" s="81"/>
      <c r="AC234" s="81"/>
    </row>
    <row r="235" spans="1:29" ht="15" customHeight="1" x14ac:dyDescent="0.25">
      <c r="A235" s="33" t="str">
        <f>[3]Enums!$A$17</f>
        <v>1.2.3</v>
      </c>
      <c r="B235" s="81" t="b">
        <v>1</v>
      </c>
      <c r="C235" s="81" t="b">
        <v>0</v>
      </c>
      <c r="D235" s="81">
        <v>8</v>
      </c>
      <c r="E235" s="83" t="str">
        <f>Objects!$AU$62</f>
        <v>Water Cannon (Intermediate)</v>
      </c>
      <c r="F235" s="91">
        <v>1</v>
      </c>
      <c r="G235" s="84"/>
      <c r="H235" s="81"/>
      <c r="I235" s="81"/>
      <c r="J235" s="81"/>
      <c r="K235" s="81"/>
      <c r="L235" s="91"/>
      <c r="M235" s="84"/>
      <c r="N235" s="81"/>
      <c r="O235" s="81"/>
      <c r="P235" s="81"/>
      <c r="Q235" s="81"/>
      <c r="R235" s="91"/>
      <c r="S235" s="84" t="str">
        <f>Objects!$O$21</f>
        <v>Beaker (Salt Water)</v>
      </c>
      <c r="T235" s="81">
        <v>1</v>
      </c>
      <c r="U235" s="83" t="str">
        <f>Objects!$AU$62</f>
        <v>Water Cannon (Intermediate)</v>
      </c>
      <c r="V235" s="81">
        <v>1</v>
      </c>
      <c r="W235" s="81" t="str">
        <f>Objects!$I$24</f>
        <v>Cartridge (Propane)</v>
      </c>
      <c r="X235" s="91">
        <v>1</v>
      </c>
      <c r="AA235" s="81"/>
      <c r="AB235" s="81"/>
      <c r="AC235" s="81"/>
    </row>
    <row r="236" spans="1:29" ht="15" customHeight="1" x14ac:dyDescent="0.25">
      <c r="A236" s="33" t="str">
        <f>[3]Enums!$A$17</f>
        <v>1.2.3</v>
      </c>
      <c r="B236" s="81" t="b">
        <v>1</v>
      </c>
      <c r="C236" s="81" t="b">
        <v>0</v>
      </c>
      <c r="D236" s="81">
        <v>8</v>
      </c>
      <c r="E236" s="83" t="str">
        <f>Objects!$AU$63</f>
        <v>Water Cannon (Advanced)</v>
      </c>
      <c r="F236" s="91">
        <v>1</v>
      </c>
      <c r="G236" s="84" t="str">
        <f>Objects!$P$21</f>
        <v>Drum (Salt Water)</v>
      </c>
      <c r="H236" s="81">
        <v>1</v>
      </c>
      <c r="I236" s="83" t="str">
        <f>Objects!$AU$63</f>
        <v>Water Cannon (Advanced)</v>
      </c>
      <c r="J236" s="81">
        <v>1</v>
      </c>
      <c r="K236" s="81" t="str">
        <f>Objects!$I$24</f>
        <v>Cartridge (Propane)</v>
      </c>
      <c r="L236" s="91">
        <v>1</v>
      </c>
      <c r="M236" s="84"/>
      <c r="N236" s="81"/>
      <c r="O236" s="81"/>
      <c r="P236" s="81"/>
      <c r="Q236" s="81"/>
      <c r="R236" s="91"/>
      <c r="S236" s="84"/>
      <c r="T236" s="81"/>
      <c r="U236" s="81"/>
      <c r="V236" s="81"/>
      <c r="W236" s="81"/>
      <c r="X236" s="91"/>
      <c r="AA236" s="81"/>
      <c r="AB236" s="81"/>
      <c r="AC236" s="81"/>
    </row>
    <row r="237" spans="1:29" ht="15" customHeight="1" x14ac:dyDescent="0.25">
      <c r="A237" s="33" t="str">
        <f>[3]Enums!$A$17</f>
        <v>1.2.3</v>
      </c>
      <c r="B237" s="81" t="b">
        <v>1</v>
      </c>
      <c r="C237" s="81" t="b">
        <v>0</v>
      </c>
      <c r="D237" s="81">
        <v>8</v>
      </c>
      <c r="E237" s="83" t="str">
        <f>Objects!$AU$63</f>
        <v>Water Cannon (Advanced)</v>
      </c>
      <c r="F237" s="91">
        <v>1</v>
      </c>
      <c r="G237" s="84"/>
      <c r="H237" s="81"/>
      <c r="I237" s="81"/>
      <c r="J237" s="81"/>
      <c r="K237" s="81"/>
      <c r="L237" s="91"/>
      <c r="M237" s="84" t="str">
        <f>Objects!$P$21</f>
        <v>Drum (Salt Water)</v>
      </c>
      <c r="N237" s="81">
        <v>1</v>
      </c>
      <c r="O237" s="83" t="str">
        <f>Objects!$AU$63</f>
        <v>Water Cannon (Advanced)</v>
      </c>
      <c r="P237" s="81">
        <v>1</v>
      </c>
      <c r="Q237" s="81" t="str">
        <f>Objects!$I$24</f>
        <v>Cartridge (Propane)</v>
      </c>
      <c r="R237" s="91">
        <v>1</v>
      </c>
      <c r="S237" s="84"/>
      <c r="T237" s="81"/>
      <c r="U237" s="81"/>
      <c r="V237" s="81"/>
      <c r="W237" s="81"/>
      <c r="X237" s="91"/>
      <c r="AA237" s="81"/>
      <c r="AB237" s="81"/>
      <c r="AC237" s="81"/>
    </row>
    <row r="238" spans="1:29" ht="15" customHeight="1" x14ac:dyDescent="0.25">
      <c r="A238" s="33" t="str">
        <f>[3]Enums!$A$17</f>
        <v>1.2.3</v>
      </c>
      <c r="B238" s="81" t="b">
        <v>1</v>
      </c>
      <c r="C238" s="81" t="b">
        <v>0</v>
      </c>
      <c r="D238" s="81">
        <v>8</v>
      </c>
      <c r="E238" s="83" t="str">
        <f>Objects!$AU$63</f>
        <v>Water Cannon (Advanced)</v>
      </c>
      <c r="F238" s="91">
        <v>1</v>
      </c>
      <c r="G238" s="84"/>
      <c r="H238" s="81"/>
      <c r="I238" s="81"/>
      <c r="J238" s="81"/>
      <c r="K238" s="81"/>
      <c r="L238" s="91"/>
      <c r="M238" s="84"/>
      <c r="N238" s="81"/>
      <c r="O238" s="81"/>
      <c r="P238" s="81"/>
      <c r="Q238" s="81"/>
      <c r="R238" s="91"/>
      <c r="S238" s="84" t="str">
        <f>Objects!$P$21</f>
        <v>Drum (Salt Water)</v>
      </c>
      <c r="T238" s="81">
        <v>1</v>
      </c>
      <c r="U238" s="83" t="str">
        <f>Objects!$AU$63</f>
        <v>Water Cannon (Advanced)</v>
      </c>
      <c r="V238" s="81">
        <v>1</v>
      </c>
      <c r="W238" s="81" t="str">
        <f>Objects!$I$24</f>
        <v>Cartridge (Propane)</v>
      </c>
      <c r="X238" s="91">
        <v>1</v>
      </c>
      <c r="AA238" s="81"/>
      <c r="AB238" s="81"/>
      <c r="AC238" s="81"/>
    </row>
    <row r="239" spans="1:29" ht="15" customHeight="1" x14ac:dyDescent="0.25">
      <c r="A239" s="33" t="str">
        <f>[3]Enums!$A$17</f>
        <v>1.2.3</v>
      </c>
      <c r="B239" s="81" t="b">
        <v>1</v>
      </c>
      <c r="C239" s="81" t="b">
        <v>0</v>
      </c>
      <c r="D239" s="81">
        <v>8</v>
      </c>
      <c r="E239" s="83" t="str">
        <f>Objects!$AU$64</f>
        <v>Water Cannon (Pro)</v>
      </c>
      <c r="F239" s="91">
        <v>1</v>
      </c>
      <c r="G239" s="84" t="str">
        <f>Objects!$P$21</f>
        <v>Drum (Salt Water)</v>
      </c>
      <c r="H239" s="81">
        <v>1</v>
      </c>
      <c r="I239" s="83" t="str">
        <f>Objects!$AU$64</f>
        <v>Water Cannon (Pro)</v>
      </c>
      <c r="J239" s="81">
        <v>1</v>
      </c>
      <c r="K239" s="81" t="str">
        <f>Objects!$I$24</f>
        <v>Cartridge (Propane)</v>
      </c>
      <c r="L239" s="91">
        <v>1</v>
      </c>
      <c r="M239" s="84"/>
      <c r="N239" s="81"/>
      <c r="O239" s="81"/>
      <c r="P239" s="81"/>
      <c r="Q239" s="81"/>
      <c r="R239" s="91"/>
      <c r="S239" s="84"/>
      <c r="T239" s="81"/>
      <c r="U239" s="81"/>
      <c r="V239" s="81"/>
      <c r="W239" s="81"/>
      <c r="X239" s="91"/>
      <c r="AA239" s="81"/>
      <c r="AB239" s="81"/>
      <c r="AC239" s="81"/>
    </row>
    <row r="240" spans="1:29" ht="15" customHeight="1" x14ac:dyDescent="0.25">
      <c r="A240" s="33" t="str">
        <f>[3]Enums!$A$17</f>
        <v>1.2.3</v>
      </c>
      <c r="B240" s="81" t="b">
        <v>1</v>
      </c>
      <c r="C240" s="81" t="b">
        <v>0</v>
      </c>
      <c r="D240" s="81">
        <v>8</v>
      </c>
      <c r="E240" s="83" t="str">
        <f>Objects!$AU$64</f>
        <v>Water Cannon (Pro)</v>
      </c>
      <c r="F240" s="91">
        <v>1</v>
      </c>
      <c r="G240" s="84"/>
      <c r="H240" s="81"/>
      <c r="I240" s="81"/>
      <c r="J240" s="81"/>
      <c r="K240" s="81"/>
      <c r="L240" s="91"/>
      <c r="M240" s="84" t="str">
        <f>Objects!$P$21</f>
        <v>Drum (Salt Water)</v>
      </c>
      <c r="N240" s="81">
        <v>1</v>
      </c>
      <c r="O240" s="83" t="str">
        <f>Objects!$AU$64</f>
        <v>Water Cannon (Pro)</v>
      </c>
      <c r="P240" s="81">
        <v>1</v>
      </c>
      <c r="Q240" s="81" t="str">
        <f>Objects!$I$24</f>
        <v>Cartridge (Propane)</v>
      </c>
      <c r="R240" s="91">
        <v>1</v>
      </c>
      <c r="S240" s="84"/>
      <c r="T240" s="81"/>
      <c r="U240" s="81"/>
      <c r="V240" s="81"/>
      <c r="W240" s="81"/>
      <c r="X240" s="91"/>
      <c r="AA240" s="81"/>
      <c r="AB240" s="81"/>
      <c r="AC240" s="81"/>
    </row>
    <row r="241" spans="1:29" ht="15" customHeight="1" x14ac:dyDescent="0.25">
      <c r="A241" s="33" t="str">
        <f>[3]Enums!$A$17</f>
        <v>1.2.3</v>
      </c>
      <c r="B241" s="81" t="b">
        <v>1</v>
      </c>
      <c r="C241" s="81" t="b">
        <v>0</v>
      </c>
      <c r="D241" s="81">
        <v>8</v>
      </c>
      <c r="E241" s="83" t="str">
        <f>Objects!$AU$64</f>
        <v>Water Cannon (Pro)</v>
      </c>
      <c r="F241" s="91">
        <v>1</v>
      </c>
      <c r="G241" s="84"/>
      <c r="H241" s="81"/>
      <c r="I241" s="81"/>
      <c r="J241" s="81"/>
      <c r="K241" s="81"/>
      <c r="L241" s="91"/>
      <c r="M241" s="84"/>
      <c r="N241" s="81"/>
      <c r="O241" s="81"/>
      <c r="P241" s="81"/>
      <c r="Q241" s="81"/>
      <c r="R241" s="91"/>
      <c r="S241" s="84" t="str">
        <f>Objects!$P$21</f>
        <v>Drum (Salt Water)</v>
      </c>
      <c r="T241" s="81">
        <v>1</v>
      </c>
      <c r="U241" s="83" t="str">
        <f>Objects!$AU$64</f>
        <v>Water Cannon (Pro)</v>
      </c>
      <c r="V241" s="81">
        <v>1</v>
      </c>
      <c r="W241" s="81" t="str">
        <f>Objects!$I$24</f>
        <v>Cartridge (Propane)</v>
      </c>
      <c r="X241" s="91">
        <v>1</v>
      </c>
      <c r="AA241" s="81"/>
      <c r="AB241" s="81"/>
      <c r="AC241" s="81"/>
    </row>
    <row r="242" spans="1:29" ht="15" customHeight="1" x14ac:dyDescent="0.25">
      <c r="A242" s="33" t="str">
        <f>[3]Enums!$A$17</f>
        <v>1.2.3</v>
      </c>
      <c r="B242" s="81" t="b">
        <v>1</v>
      </c>
      <c r="C242" s="81" t="b">
        <v>0</v>
      </c>
      <c r="D242" s="81">
        <v>4</v>
      </c>
      <c r="E242" s="84" t="str">
        <f>Objects!AR19</f>
        <v>Gaslamp</v>
      </c>
      <c r="F242" s="91">
        <v>1</v>
      </c>
      <c r="G242" s="81"/>
      <c r="H242" s="81"/>
      <c r="I242" s="81" t="str">
        <f>Objects!$AX$104</f>
        <v>Glass Pane</v>
      </c>
      <c r="J242" s="81">
        <v>1</v>
      </c>
      <c r="K242" s="81"/>
      <c r="L242" s="91"/>
      <c r="M242" s="81" t="str">
        <f>Objects!$AX$104</f>
        <v>Glass Pane</v>
      </c>
      <c r="N242" s="81">
        <v>1</v>
      </c>
      <c r="O242" s="81" t="str">
        <f>Objects!$AU$30</f>
        <v>Gas Mantle</v>
      </c>
      <c r="P242" s="81">
        <v>1</v>
      </c>
      <c r="Q242" s="81" t="str">
        <f>Objects!$AX$104</f>
        <v>Glass Pane</v>
      </c>
      <c r="R242" s="91">
        <v>1</v>
      </c>
      <c r="S242" s="84" t="str">
        <f>Objects!$AX$56</f>
        <v>Chest</v>
      </c>
      <c r="T242" s="81">
        <v>1</v>
      </c>
      <c r="U242" s="81" t="str">
        <f>Objects!$AU$20</f>
        <v>Copper Piping</v>
      </c>
      <c r="V242" s="81">
        <v>1</v>
      </c>
      <c r="W242" s="81" t="str">
        <f>Objects!$AU$25</f>
        <v>Lighter</v>
      </c>
      <c r="X242" s="91">
        <v>1</v>
      </c>
      <c r="AA242" s="81"/>
      <c r="AB242" s="81"/>
      <c r="AC242" s="81"/>
    </row>
    <row r="243" spans="1:29" ht="15" customHeight="1" x14ac:dyDescent="0.25">
      <c r="A243" s="33" t="str">
        <f>[3]Enums!$A$21</f>
        <v>1.3.2</v>
      </c>
      <c r="B243" s="81" t="b">
        <v>1</v>
      </c>
      <c r="C243" s="81" t="b">
        <v>0</v>
      </c>
      <c r="D243" s="81">
        <v>4</v>
      </c>
      <c r="E243" s="84" t="str">
        <f>Objects!AU65</f>
        <v>Silicon Boule</v>
      </c>
      <c r="F243" s="91">
        <v>1</v>
      </c>
      <c r="I243" s="84" t="str">
        <f>Objects!$D$26</f>
        <v>Silicon Ingot</v>
      </c>
      <c r="J243" s="81">
        <v>1</v>
      </c>
      <c r="K243" s="81"/>
      <c r="L243" s="91"/>
      <c r="M243" s="84" t="str">
        <f>Objects!$D$26</f>
        <v>Silicon Ingot</v>
      </c>
      <c r="N243" s="81">
        <v>1</v>
      </c>
      <c r="O243" s="84" t="str">
        <f>Objects!$D$26</f>
        <v>Silicon Ingot</v>
      </c>
      <c r="P243" s="81">
        <v>1</v>
      </c>
      <c r="Q243" s="84" t="str">
        <f>Objects!$D$26</f>
        <v>Silicon Ingot</v>
      </c>
      <c r="R243" s="81">
        <v>1</v>
      </c>
      <c r="S243" s="84" t="str">
        <f>Objects!$D$26</f>
        <v>Silicon Ingot</v>
      </c>
      <c r="T243" s="81">
        <v>1</v>
      </c>
      <c r="U243" s="84" t="str">
        <f>Objects!$D$26</f>
        <v>Silicon Ingot</v>
      </c>
      <c r="V243" s="81">
        <v>1</v>
      </c>
      <c r="W243" s="84" t="str">
        <f>Objects!$D$26</f>
        <v>Silicon Ingot</v>
      </c>
      <c r="X243" s="81">
        <v>1</v>
      </c>
      <c r="AA243" s="81"/>
      <c r="AB243" s="81"/>
      <c r="AC243" s="81"/>
    </row>
    <row r="244" spans="1:29" ht="15" customHeight="1" x14ac:dyDescent="0.25">
      <c r="A244" s="33" t="str">
        <f>[3]Enums!$A$21</f>
        <v>1.3.2</v>
      </c>
      <c r="B244" s="81" t="b">
        <v>1</v>
      </c>
      <c r="C244" s="81" t="b">
        <v>1</v>
      </c>
      <c r="D244" s="81">
        <v>4</v>
      </c>
      <c r="E244" s="84" t="str">
        <f>Objects!$AG$2</f>
        <v>Silicon Wafer</v>
      </c>
      <c r="F244" s="91">
        <v>64</v>
      </c>
      <c r="G244" s="84" t="str">
        <f>Objects!$AU$65</f>
        <v>Silicon Boule</v>
      </c>
      <c r="H244" s="81">
        <v>1</v>
      </c>
      <c r="I244" s="81"/>
      <c r="J244" s="81"/>
      <c r="K244" s="81"/>
      <c r="L244" s="91"/>
      <c r="M244" s="84"/>
      <c r="N244" s="81"/>
      <c r="O244" s="81"/>
      <c r="P244" s="81"/>
      <c r="Q244" s="81"/>
      <c r="R244" s="91"/>
      <c r="S244" s="84"/>
      <c r="T244" s="81"/>
      <c r="U244" s="81"/>
      <c r="V244" s="81"/>
      <c r="W244" s="81"/>
      <c r="X244" s="91"/>
      <c r="AA244" s="81"/>
      <c r="AB244" s="81"/>
      <c r="AC244" s="81"/>
    </row>
    <row r="245" spans="1:29" ht="15" customHeight="1" x14ac:dyDescent="0.25">
      <c r="A245" s="33" t="str">
        <f>[3]Enums!$A$21</f>
        <v>1.3.2</v>
      </c>
      <c r="B245" s="81" t="b">
        <v>1</v>
      </c>
      <c r="C245" s="81" t="b">
        <v>1</v>
      </c>
      <c r="D245" s="81">
        <v>2</v>
      </c>
      <c r="E245" s="84" t="str">
        <f>Objects!$AU$66</f>
        <v>Coins (Copper)</v>
      </c>
      <c r="F245" s="91">
        <v>16</v>
      </c>
      <c r="G245" s="84" t="str">
        <f>Objects!$E$7</f>
        <v>Copper Nugget</v>
      </c>
      <c r="H245" s="81">
        <v>2</v>
      </c>
      <c r="I245" s="84"/>
      <c r="J245" s="81"/>
      <c r="K245" s="81"/>
      <c r="L245" s="91"/>
      <c r="M245" s="84"/>
      <c r="N245" s="81"/>
      <c r="O245" s="81"/>
      <c r="P245" s="81"/>
      <c r="Q245" s="81"/>
      <c r="R245" s="91"/>
      <c r="S245" s="84"/>
      <c r="T245" s="81"/>
      <c r="U245" s="81"/>
      <c r="V245" s="81"/>
      <c r="W245" s="81"/>
      <c r="X245" s="91"/>
      <c r="AA245" s="81"/>
      <c r="AB245" s="81"/>
      <c r="AC245" s="81"/>
    </row>
    <row r="246" spans="1:29" ht="15" customHeight="1" x14ac:dyDescent="0.25">
      <c r="A246" s="33" t="str">
        <f>[3]Enums!$A$21</f>
        <v>1.3.2</v>
      </c>
      <c r="B246" s="81" t="b">
        <v>1</v>
      </c>
      <c r="C246" s="81" t="b">
        <v>1</v>
      </c>
      <c r="D246" s="81">
        <v>2</v>
      </c>
      <c r="E246" s="84" t="str">
        <f>Objects!$E$7</f>
        <v>Copper Nugget</v>
      </c>
      <c r="F246" s="81">
        <v>2</v>
      </c>
      <c r="G246" s="84" t="str">
        <f>Objects!$AU$66</f>
        <v>Coins (Copper)</v>
      </c>
      <c r="H246" s="91">
        <v>16</v>
      </c>
      <c r="I246" s="81"/>
      <c r="J246" s="81"/>
      <c r="K246" s="81"/>
      <c r="L246" s="91"/>
      <c r="M246" s="84"/>
      <c r="N246" s="81"/>
      <c r="O246" s="81"/>
      <c r="P246" s="81"/>
      <c r="Q246" s="81"/>
      <c r="R246" s="91"/>
      <c r="S246" s="84"/>
      <c r="T246" s="81"/>
      <c r="U246" s="81"/>
      <c r="V246" s="81"/>
      <c r="W246" s="81"/>
      <c r="X246" s="91"/>
      <c r="AA246" s="81"/>
      <c r="AB246" s="81"/>
      <c r="AC246" s="81"/>
    </row>
    <row r="247" spans="1:29" ht="15" customHeight="1" x14ac:dyDescent="0.25">
      <c r="A247" s="33" t="str">
        <f>[3]Enums!$A$21</f>
        <v>1.3.2</v>
      </c>
      <c r="B247" s="81" t="b">
        <v>1</v>
      </c>
      <c r="C247" s="81" t="b">
        <v>1</v>
      </c>
      <c r="D247" s="81">
        <v>2</v>
      </c>
      <c r="E247" s="84" t="str">
        <f>Objects!$AU$67</f>
        <v>Bars (Copper)</v>
      </c>
      <c r="F247" s="91">
        <v>1</v>
      </c>
      <c r="G247" s="84" t="str">
        <f>Objects!$AU$66</f>
        <v>Coins (Copper)</v>
      </c>
      <c r="H247" s="81">
        <v>64</v>
      </c>
      <c r="I247" s="81"/>
      <c r="J247" s="81"/>
      <c r="K247" s="81"/>
      <c r="L247" s="91"/>
      <c r="M247" s="84"/>
      <c r="N247" s="81"/>
      <c r="O247" s="81"/>
      <c r="P247" s="81"/>
      <c r="Q247" s="81"/>
      <c r="R247" s="91"/>
      <c r="X247" s="91"/>
      <c r="AA247" s="81"/>
      <c r="AB247" s="81"/>
      <c r="AC247" s="81"/>
    </row>
    <row r="248" spans="1:29" ht="15" customHeight="1" x14ac:dyDescent="0.25">
      <c r="A248" s="33" t="str">
        <f>[3]Enums!$A$21</f>
        <v>1.3.2</v>
      </c>
      <c r="B248" s="81" t="b">
        <v>1</v>
      </c>
      <c r="C248" s="81" t="b">
        <v>1</v>
      </c>
      <c r="D248" s="81">
        <v>2</v>
      </c>
      <c r="E248" s="84" t="str">
        <f>Objects!$AU$68</f>
        <v>Stacks (Copper)</v>
      </c>
      <c r="F248" s="91">
        <v>1</v>
      </c>
      <c r="G248" s="84" t="str">
        <f>Objects!$AU$67</f>
        <v>Bars (Copper)</v>
      </c>
      <c r="H248" s="81">
        <v>64</v>
      </c>
      <c r="I248" s="81"/>
      <c r="J248" s="81"/>
      <c r="K248" s="81"/>
      <c r="L248" s="91"/>
      <c r="M248" s="84"/>
      <c r="N248" s="81"/>
      <c r="O248" s="81"/>
      <c r="P248" s="81"/>
      <c r="Q248" s="81"/>
      <c r="R248" s="91"/>
      <c r="X248" s="91"/>
      <c r="AA248" s="81"/>
      <c r="AB248" s="81"/>
      <c r="AC248" s="81"/>
    </row>
    <row r="249" spans="1:29" ht="15" customHeight="1" x14ac:dyDescent="0.25">
      <c r="A249" s="33" t="str">
        <f>[3]Enums!$A$21</f>
        <v>1.3.2</v>
      </c>
      <c r="B249" s="81" t="b">
        <v>1</v>
      </c>
      <c r="C249" s="81" t="b">
        <v>1</v>
      </c>
      <c r="D249" s="81">
        <v>2</v>
      </c>
      <c r="E249" s="84" t="str">
        <f>Objects!$AU$77</f>
        <v>Trove (Copper)</v>
      </c>
      <c r="F249" s="91">
        <v>1</v>
      </c>
      <c r="G249" s="84" t="str">
        <f>Objects!$AU$68</f>
        <v>Stacks (Copper)</v>
      </c>
      <c r="H249" s="81">
        <v>64</v>
      </c>
      <c r="I249" s="81"/>
      <c r="J249" s="81"/>
      <c r="K249" s="81"/>
      <c r="L249" s="91"/>
      <c r="M249" s="84"/>
      <c r="N249" s="81"/>
      <c r="O249" s="81"/>
      <c r="P249" s="81"/>
      <c r="Q249" s="81"/>
      <c r="R249" s="91"/>
      <c r="X249" s="91"/>
      <c r="AA249" s="81"/>
      <c r="AB249" s="81"/>
      <c r="AC249" s="81"/>
    </row>
    <row r="250" spans="1:29" ht="15" customHeight="1" x14ac:dyDescent="0.25">
      <c r="A250" s="33" t="str">
        <f>[3]Enums!$A$21</f>
        <v>1.3.2</v>
      </c>
      <c r="B250" s="81" t="b">
        <v>1</v>
      </c>
      <c r="C250" s="81" t="b">
        <v>1</v>
      </c>
      <c r="D250" s="81">
        <v>2</v>
      </c>
      <c r="E250" s="84" t="str">
        <f>Objects!$AU$66</f>
        <v>Coins (Copper)</v>
      </c>
      <c r="F250" s="91">
        <v>64</v>
      </c>
      <c r="G250" s="84" t="str">
        <f>Objects!$AU$67</f>
        <v>Bars (Copper)</v>
      </c>
      <c r="H250" s="81">
        <v>1</v>
      </c>
      <c r="I250" s="81"/>
      <c r="J250" s="81"/>
      <c r="K250" s="81"/>
      <c r="L250" s="91"/>
      <c r="M250" s="84"/>
      <c r="N250" s="81"/>
      <c r="O250" s="81"/>
      <c r="P250" s="81"/>
      <c r="Q250" s="81"/>
      <c r="R250" s="91"/>
      <c r="X250" s="91"/>
      <c r="AA250" s="81"/>
      <c r="AB250" s="81"/>
      <c r="AC250" s="81"/>
    </row>
    <row r="251" spans="1:29" ht="15" customHeight="1" x14ac:dyDescent="0.25">
      <c r="A251" s="33" t="str">
        <f>[3]Enums!$A$21</f>
        <v>1.3.2</v>
      </c>
      <c r="B251" s="81" t="b">
        <v>1</v>
      </c>
      <c r="C251" s="81" t="b">
        <v>1</v>
      </c>
      <c r="D251" s="81">
        <v>2</v>
      </c>
      <c r="E251" s="84" t="str">
        <f>Objects!$AU$67</f>
        <v>Bars (Copper)</v>
      </c>
      <c r="F251" s="81">
        <v>64</v>
      </c>
      <c r="G251" s="84" t="str">
        <f>Objects!$AU$68</f>
        <v>Stacks (Copper)</v>
      </c>
      <c r="H251" s="81">
        <v>1</v>
      </c>
      <c r="I251" s="81"/>
      <c r="J251" s="81"/>
      <c r="K251" s="81"/>
      <c r="L251" s="91"/>
      <c r="M251" s="84"/>
      <c r="N251" s="81"/>
      <c r="O251" s="81"/>
      <c r="P251" s="81"/>
      <c r="Q251" s="81"/>
      <c r="R251" s="91"/>
      <c r="X251" s="91"/>
      <c r="AA251" s="81"/>
      <c r="AB251" s="81"/>
      <c r="AC251" s="81"/>
    </row>
    <row r="252" spans="1:29" ht="15" customHeight="1" x14ac:dyDescent="0.25">
      <c r="A252" s="33" t="str">
        <f>[3]Enums!$A$21</f>
        <v>1.3.2</v>
      </c>
      <c r="B252" s="81" t="b">
        <v>1</v>
      </c>
      <c r="C252" s="81" t="b">
        <v>1</v>
      </c>
      <c r="D252" s="81">
        <v>2</v>
      </c>
      <c r="E252" s="84" t="str">
        <f>Objects!$AU$68</f>
        <v>Stacks (Copper)</v>
      </c>
      <c r="F252" s="81">
        <v>64</v>
      </c>
      <c r="G252" s="84" t="str">
        <f>Objects!$AU$77</f>
        <v>Trove (Copper)</v>
      </c>
      <c r="H252" s="81">
        <v>1</v>
      </c>
      <c r="I252" s="81"/>
      <c r="J252" s="81"/>
      <c r="K252" s="81"/>
      <c r="L252" s="91"/>
      <c r="M252" s="84"/>
      <c r="N252" s="81"/>
      <c r="O252" s="81"/>
      <c r="P252" s="81"/>
      <c r="Q252" s="81"/>
      <c r="R252" s="91"/>
      <c r="X252" s="91"/>
      <c r="AA252" s="81"/>
      <c r="AB252" s="81"/>
      <c r="AC252" s="81"/>
    </row>
    <row r="253" spans="1:29" ht="15" customHeight="1" x14ac:dyDescent="0.25">
      <c r="A253" s="33" t="str">
        <f>[3]Enums!$A$21</f>
        <v>1.3.2</v>
      </c>
      <c r="B253" s="81" t="b">
        <v>1</v>
      </c>
      <c r="C253" s="81" t="b">
        <v>0</v>
      </c>
      <c r="D253" s="81">
        <v>2</v>
      </c>
      <c r="E253" s="84" t="str">
        <f>Objects!$AU$67</f>
        <v>Bars (Copper)</v>
      </c>
      <c r="F253" s="91">
        <v>2</v>
      </c>
      <c r="G253" s="84" t="str">
        <f>Objects!$AU$66</f>
        <v>Coins (Copper)</v>
      </c>
      <c r="H253" s="81">
        <v>64</v>
      </c>
      <c r="I253" s="84" t="str">
        <f>Objects!$AU$66</f>
        <v>Coins (Copper)</v>
      </c>
      <c r="J253" s="81">
        <v>64</v>
      </c>
      <c r="K253" s="81"/>
      <c r="L253" s="91"/>
      <c r="M253" s="84"/>
      <c r="N253" s="81"/>
      <c r="O253" s="81"/>
      <c r="P253" s="81"/>
      <c r="Q253" s="81"/>
      <c r="R253" s="91"/>
      <c r="X253" s="91"/>
      <c r="AA253" s="81"/>
      <c r="AB253" s="81"/>
      <c r="AC253" s="81"/>
    </row>
    <row r="254" spans="1:29" ht="15" customHeight="1" x14ac:dyDescent="0.25">
      <c r="A254" s="33" t="str">
        <f>[3]Enums!$A$21</f>
        <v>1.3.2</v>
      </c>
      <c r="B254" s="81" t="b">
        <v>1</v>
      </c>
      <c r="C254" s="81" t="b">
        <v>0</v>
      </c>
      <c r="D254" s="81">
        <v>2</v>
      </c>
      <c r="E254" s="84" t="str">
        <f>Objects!$AU$68</f>
        <v>Stacks (Copper)</v>
      </c>
      <c r="F254" s="91">
        <v>2</v>
      </c>
      <c r="G254" s="84" t="str">
        <f>Objects!$AU$67</f>
        <v>Bars (Copper)</v>
      </c>
      <c r="H254" s="81">
        <v>64</v>
      </c>
      <c r="I254" s="84" t="str">
        <f>Objects!$AU$67</f>
        <v>Bars (Copper)</v>
      </c>
      <c r="J254" s="81">
        <v>64</v>
      </c>
      <c r="K254" s="81"/>
      <c r="L254" s="91"/>
      <c r="M254" s="84"/>
      <c r="N254" s="81"/>
      <c r="O254" s="81"/>
      <c r="P254" s="81"/>
      <c r="Q254" s="81"/>
      <c r="R254" s="91"/>
      <c r="X254" s="91"/>
      <c r="AA254" s="81"/>
      <c r="AB254" s="81"/>
      <c r="AC254" s="81"/>
    </row>
    <row r="255" spans="1:29" ht="15" customHeight="1" x14ac:dyDescent="0.25">
      <c r="A255" s="33" t="str">
        <f>[3]Enums!$A$21</f>
        <v>1.3.2</v>
      </c>
      <c r="B255" s="81" t="b">
        <v>1</v>
      </c>
      <c r="C255" s="81" t="b">
        <v>0</v>
      </c>
      <c r="D255" s="81">
        <v>2</v>
      </c>
      <c r="E255" s="84" t="str">
        <f>Objects!$AU$77</f>
        <v>Trove (Copper)</v>
      </c>
      <c r="F255" s="91">
        <v>2</v>
      </c>
      <c r="G255" s="84" t="str">
        <f>Objects!$AU$68</f>
        <v>Stacks (Copper)</v>
      </c>
      <c r="H255" s="81">
        <v>64</v>
      </c>
      <c r="I255" s="84" t="str">
        <f>Objects!$AU$68</f>
        <v>Stacks (Copper)</v>
      </c>
      <c r="J255" s="81">
        <v>64</v>
      </c>
      <c r="K255" s="81"/>
      <c r="L255" s="91"/>
      <c r="M255" s="84"/>
      <c r="N255" s="81"/>
      <c r="O255" s="81"/>
      <c r="P255" s="81"/>
      <c r="Q255" s="81"/>
      <c r="R255" s="91"/>
      <c r="X255" s="91"/>
      <c r="AA255" s="81"/>
      <c r="AB255" s="81"/>
      <c r="AC255" s="81"/>
    </row>
    <row r="256" spans="1:29" ht="15" customHeight="1" x14ac:dyDescent="0.25">
      <c r="A256" s="33" t="str">
        <f>[3]Enums!$A$21</f>
        <v>1.3.2</v>
      </c>
      <c r="B256" s="81" t="b">
        <v>1</v>
      </c>
      <c r="C256" s="81" t="b">
        <v>0</v>
      </c>
      <c r="D256" s="81">
        <v>2</v>
      </c>
      <c r="E256" s="84" t="str">
        <f>Objects!$AU$67</f>
        <v>Bars (Copper)</v>
      </c>
      <c r="F256" s="91">
        <v>3</v>
      </c>
      <c r="G256" s="84" t="str">
        <f>Objects!$AU$66</f>
        <v>Coins (Copper)</v>
      </c>
      <c r="H256" s="81">
        <v>64</v>
      </c>
      <c r="I256" s="84" t="str">
        <f>Objects!$AU$66</f>
        <v>Coins (Copper)</v>
      </c>
      <c r="J256" s="81">
        <v>64</v>
      </c>
      <c r="K256" s="84" t="str">
        <f>Objects!$AU$66</f>
        <v>Coins (Copper)</v>
      </c>
      <c r="L256" s="81">
        <v>64</v>
      </c>
      <c r="M256" s="84"/>
      <c r="N256" s="81"/>
      <c r="O256" s="81"/>
      <c r="P256" s="81"/>
      <c r="Q256" s="81"/>
      <c r="R256" s="91"/>
      <c r="X256" s="91"/>
      <c r="AA256" s="81"/>
      <c r="AB256" s="81"/>
      <c r="AC256" s="81"/>
    </row>
    <row r="257" spans="1:29" ht="15" customHeight="1" x14ac:dyDescent="0.25">
      <c r="A257" s="33" t="str">
        <f>[3]Enums!$A$21</f>
        <v>1.3.2</v>
      </c>
      <c r="B257" s="81" t="b">
        <v>1</v>
      </c>
      <c r="C257" s="81" t="b">
        <v>0</v>
      </c>
      <c r="D257" s="81">
        <v>2</v>
      </c>
      <c r="E257" s="84" t="str">
        <f>Objects!$AU$68</f>
        <v>Stacks (Copper)</v>
      </c>
      <c r="F257" s="91">
        <v>3</v>
      </c>
      <c r="G257" s="84" t="str">
        <f>Objects!$AU$67</f>
        <v>Bars (Copper)</v>
      </c>
      <c r="H257" s="81">
        <v>64</v>
      </c>
      <c r="I257" s="84" t="str">
        <f>Objects!$AU$67</f>
        <v>Bars (Copper)</v>
      </c>
      <c r="J257" s="81">
        <v>64</v>
      </c>
      <c r="K257" s="84" t="str">
        <f>Objects!$AU$67</f>
        <v>Bars (Copper)</v>
      </c>
      <c r="L257" s="81">
        <v>64</v>
      </c>
      <c r="M257" s="84"/>
      <c r="N257" s="81"/>
      <c r="O257" s="81"/>
      <c r="P257" s="81"/>
      <c r="Q257" s="81"/>
      <c r="R257" s="91"/>
      <c r="S257" s="84"/>
      <c r="T257" s="81"/>
      <c r="U257" s="81"/>
      <c r="V257" s="81"/>
      <c r="W257" s="81"/>
      <c r="X257" s="91"/>
      <c r="AA257" s="81"/>
      <c r="AB257" s="81"/>
      <c r="AC257" s="81"/>
    </row>
    <row r="258" spans="1:29" ht="15" customHeight="1" x14ac:dyDescent="0.25">
      <c r="A258" s="33" t="str">
        <f>[3]Enums!$A$21</f>
        <v>1.3.2</v>
      </c>
      <c r="B258" s="81" t="b">
        <v>1</v>
      </c>
      <c r="C258" s="81" t="b">
        <v>0</v>
      </c>
      <c r="D258" s="81">
        <v>2</v>
      </c>
      <c r="E258" s="84" t="str">
        <f>Objects!$AU$77</f>
        <v>Trove (Copper)</v>
      </c>
      <c r="F258" s="91">
        <v>3</v>
      </c>
      <c r="G258" s="84" t="str">
        <f>Objects!$AU$68</f>
        <v>Stacks (Copper)</v>
      </c>
      <c r="H258" s="81">
        <v>64</v>
      </c>
      <c r="I258" s="84" t="str">
        <f>Objects!$AU$68</f>
        <v>Stacks (Copper)</v>
      </c>
      <c r="J258" s="81">
        <v>64</v>
      </c>
      <c r="K258" s="84" t="str">
        <f>Objects!$AU$68</f>
        <v>Stacks (Copper)</v>
      </c>
      <c r="L258" s="81">
        <v>64</v>
      </c>
      <c r="M258" s="84"/>
      <c r="N258" s="81"/>
      <c r="O258" s="81"/>
      <c r="P258" s="81"/>
      <c r="Q258" s="81"/>
      <c r="R258" s="91"/>
      <c r="S258" s="84"/>
      <c r="T258" s="81"/>
      <c r="U258" s="81"/>
      <c r="V258" s="81"/>
      <c r="W258" s="81"/>
      <c r="X258" s="91"/>
      <c r="AA258" s="81"/>
      <c r="AB258" s="81"/>
      <c r="AC258" s="81"/>
    </row>
    <row r="259" spans="1:29" ht="15" customHeight="1" x14ac:dyDescent="0.25">
      <c r="A259" s="33" t="str">
        <f>[3]Enums!$A$21</f>
        <v>1.3.2</v>
      </c>
      <c r="B259" s="81" t="b">
        <v>1</v>
      </c>
      <c r="C259" s="81" t="b">
        <v>0</v>
      </c>
      <c r="D259" s="81">
        <v>2</v>
      </c>
      <c r="E259" s="84" t="str">
        <f>Objects!$AU$67</f>
        <v>Bars (Copper)</v>
      </c>
      <c r="F259" s="91">
        <v>4</v>
      </c>
      <c r="G259" s="84" t="str">
        <f>Objects!$AU$66</f>
        <v>Coins (Copper)</v>
      </c>
      <c r="H259" s="81">
        <v>64</v>
      </c>
      <c r="I259" s="84" t="str">
        <f>Objects!$AU$66</f>
        <v>Coins (Copper)</v>
      </c>
      <c r="J259" s="81">
        <v>64</v>
      </c>
      <c r="K259" s="84" t="str">
        <f>Objects!$AU$66</f>
        <v>Coins (Copper)</v>
      </c>
      <c r="L259" s="81">
        <v>64</v>
      </c>
      <c r="M259" s="84" t="str">
        <f>Objects!$AU$66</f>
        <v>Coins (Copper)</v>
      </c>
      <c r="N259" s="81">
        <v>64</v>
      </c>
      <c r="O259" s="81"/>
      <c r="P259" s="81"/>
      <c r="Q259" s="81"/>
      <c r="R259" s="91"/>
      <c r="S259" s="84"/>
      <c r="T259" s="81"/>
      <c r="U259" s="81"/>
      <c r="V259" s="81"/>
      <c r="W259" s="81"/>
      <c r="X259" s="91"/>
      <c r="AA259" s="81"/>
      <c r="AB259" s="81"/>
      <c r="AC259" s="81"/>
    </row>
    <row r="260" spans="1:29" ht="15" customHeight="1" x14ac:dyDescent="0.25">
      <c r="A260" s="33" t="str">
        <f>[3]Enums!$A$21</f>
        <v>1.3.2</v>
      </c>
      <c r="B260" s="81" t="b">
        <v>1</v>
      </c>
      <c r="C260" s="81" t="b">
        <v>0</v>
      </c>
      <c r="D260" s="81">
        <v>2</v>
      </c>
      <c r="E260" s="84" t="str">
        <f>Objects!$AU$68</f>
        <v>Stacks (Copper)</v>
      </c>
      <c r="F260" s="91">
        <v>4</v>
      </c>
      <c r="G260" s="84" t="str">
        <f>Objects!$AU$67</f>
        <v>Bars (Copper)</v>
      </c>
      <c r="H260" s="81">
        <v>64</v>
      </c>
      <c r="I260" s="84" t="str">
        <f>Objects!$AU$67</f>
        <v>Bars (Copper)</v>
      </c>
      <c r="J260" s="81">
        <v>64</v>
      </c>
      <c r="K260" s="84" t="str">
        <f>Objects!$AU$67</f>
        <v>Bars (Copper)</v>
      </c>
      <c r="L260" s="81">
        <v>64</v>
      </c>
      <c r="M260" s="84" t="str">
        <f>Objects!$AU$67</f>
        <v>Bars (Copper)</v>
      </c>
      <c r="N260" s="81">
        <v>64</v>
      </c>
      <c r="O260" s="81"/>
      <c r="P260" s="81"/>
      <c r="Q260" s="81"/>
      <c r="R260" s="91"/>
      <c r="S260" s="84"/>
      <c r="T260" s="81"/>
      <c r="U260" s="81"/>
      <c r="V260" s="81"/>
      <c r="W260" s="81"/>
      <c r="X260" s="91"/>
      <c r="AA260" s="81"/>
      <c r="AB260" s="81"/>
      <c r="AC260" s="81"/>
    </row>
    <row r="261" spans="1:29" ht="15" customHeight="1" x14ac:dyDescent="0.25">
      <c r="A261" s="33" t="str">
        <f>[3]Enums!$A$21</f>
        <v>1.3.2</v>
      </c>
      <c r="B261" s="81" t="b">
        <v>1</v>
      </c>
      <c r="C261" s="81" t="b">
        <v>0</v>
      </c>
      <c r="D261" s="81">
        <v>2</v>
      </c>
      <c r="E261" s="84" t="str">
        <f>Objects!$AU$77</f>
        <v>Trove (Copper)</v>
      </c>
      <c r="F261" s="91">
        <v>4</v>
      </c>
      <c r="G261" s="84" t="str">
        <f>Objects!$AU$68</f>
        <v>Stacks (Copper)</v>
      </c>
      <c r="H261" s="81">
        <v>64</v>
      </c>
      <c r="I261" s="84" t="str">
        <f>Objects!$AU$68</f>
        <v>Stacks (Copper)</v>
      </c>
      <c r="J261" s="81">
        <v>64</v>
      </c>
      <c r="K261" s="84" t="str">
        <f>Objects!$AU$68</f>
        <v>Stacks (Copper)</v>
      </c>
      <c r="L261" s="81">
        <v>64</v>
      </c>
      <c r="M261" s="84" t="str">
        <f>Objects!$AU$68</f>
        <v>Stacks (Copper)</v>
      </c>
      <c r="N261" s="81">
        <v>64</v>
      </c>
      <c r="O261" s="81"/>
      <c r="P261" s="81"/>
      <c r="Q261" s="81"/>
      <c r="R261" s="91"/>
      <c r="S261" s="84"/>
      <c r="T261" s="81"/>
      <c r="U261" s="81"/>
      <c r="V261" s="81"/>
      <c r="W261" s="81"/>
      <c r="X261" s="91"/>
      <c r="AA261" s="81"/>
      <c r="AB261" s="81"/>
      <c r="AC261" s="81"/>
    </row>
    <row r="262" spans="1:29" ht="15" customHeight="1" x14ac:dyDescent="0.25">
      <c r="A262" s="33" t="str">
        <f>[3]Enums!$A$21</f>
        <v>1.3.2</v>
      </c>
      <c r="B262" s="81" t="b">
        <v>1</v>
      </c>
      <c r="C262" s="81" t="b">
        <v>0</v>
      </c>
      <c r="D262" s="81">
        <v>2</v>
      </c>
      <c r="E262" s="84" t="str">
        <f>Objects!$AU$67</f>
        <v>Bars (Copper)</v>
      </c>
      <c r="F262" s="91">
        <v>5</v>
      </c>
      <c r="G262" s="84" t="str">
        <f>Objects!$AU$66</f>
        <v>Coins (Copper)</v>
      </c>
      <c r="H262" s="81">
        <v>64</v>
      </c>
      <c r="I262" s="84" t="str">
        <f>Objects!$AU$66</f>
        <v>Coins (Copper)</v>
      </c>
      <c r="J262" s="81">
        <v>64</v>
      </c>
      <c r="K262" s="84" t="str">
        <f>Objects!$AU$66</f>
        <v>Coins (Copper)</v>
      </c>
      <c r="L262" s="81">
        <v>64</v>
      </c>
      <c r="M262" s="84" t="str">
        <f>Objects!$AU$66</f>
        <v>Coins (Copper)</v>
      </c>
      <c r="N262" s="81">
        <v>64</v>
      </c>
      <c r="O262" s="84" t="str">
        <f>Objects!$AU$66</f>
        <v>Coins (Copper)</v>
      </c>
      <c r="P262" s="81">
        <v>64</v>
      </c>
      <c r="Q262" s="81"/>
      <c r="R262" s="91"/>
      <c r="S262" s="84"/>
      <c r="T262" s="81"/>
      <c r="U262" s="81"/>
      <c r="V262" s="81"/>
      <c r="W262" s="81"/>
      <c r="X262" s="91"/>
      <c r="AA262" s="81"/>
      <c r="AB262" s="81"/>
      <c r="AC262" s="81"/>
    </row>
    <row r="263" spans="1:29" ht="15" customHeight="1" x14ac:dyDescent="0.25">
      <c r="A263" s="33" t="str">
        <f>[3]Enums!$A$21</f>
        <v>1.3.2</v>
      </c>
      <c r="B263" s="81" t="b">
        <v>1</v>
      </c>
      <c r="C263" s="81" t="b">
        <v>0</v>
      </c>
      <c r="D263" s="81">
        <v>2</v>
      </c>
      <c r="E263" s="84" t="str">
        <f>Objects!$AU$68</f>
        <v>Stacks (Copper)</v>
      </c>
      <c r="F263" s="91">
        <v>5</v>
      </c>
      <c r="G263" s="84" t="str">
        <f>Objects!$AU$67</f>
        <v>Bars (Copper)</v>
      </c>
      <c r="H263" s="81">
        <v>64</v>
      </c>
      <c r="I263" s="84" t="str">
        <f>Objects!$AU$67</f>
        <v>Bars (Copper)</v>
      </c>
      <c r="J263" s="81">
        <v>64</v>
      </c>
      <c r="K263" s="84" t="str">
        <f>Objects!$AU$67</f>
        <v>Bars (Copper)</v>
      </c>
      <c r="L263" s="81">
        <v>64</v>
      </c>
      <c r="M263" s="84" t="str">
        <f>Objects!$AU$67</f>
        <v>Bars (Copper)</v>
      </c>
      <c r="N263" s="81">
        <v>64</v>
      </c>
      <c r="O263" s="84" t="str">
        <f>Objects!$AU$67</f>
        <v>Bars (Copper)</v>
      </c>
      <c r="P263" s="81">
        <v>64</v>
      </c>
      <c r="Q263" s="81"/>
      <c r="R263" s="91"/>
      <c r="S263" s="84"/>
      <c r="T263" s="81"/>
      <c r="U263" s="81"/>
      <c r="V263" s="81"/>
      <c r="W263" s="81"/>
      <c r="X263" s="91"/>
      <c r="AA263" s="81"/>
      <c r="AB263" s="81"/>
      <c r="AC263" s="81"/>
    </row>
    <row r="264" spans="1:29" ht="15" customHeight="1" x14ac:dyDescent="0.25">
      <c r="A264" s="33" t="str">
        <f>[3]Enums!$A$21</f>
        <v>1.3.2</v>
      </c>
      <c r="B264" s="81" t="b">
        <v>1</v>
      </c>
      <c r="C264" s="81" t="b">
        <v>0</v>
      </c>
      <c r="D264" s="81">
        <v>2</v>
      </c>
      <c r="E264" s="84" t="str">
        <f>Objects!$AU$77</f>
        <v>Trove (Copper)</v>
      </c>
      <c r="F264" s="91">
        <v>5</v>
      </c>
      <c r="G264" s="84" t="str">
        <f>Objects!$AU$68</f>
        <v>Stacks (Copper)</v>
      </c>
      <c r="H264" s="81">
        <v>64</v>
      </c>
      <c r="I264" s="84" t="str">
        <f>Objects!$AU$68</f>
        <v>Stacks (Copper)</v>
      </c>
      <c r="J264" s="81">
        <v>64</v>
      </c>
      <c r="K264" s="84" t="str">
        <f>Objects!$AU$68</f>
        <v>Stacks (Copper)</v>
      </c>
      <c r="L264" s="81">
        <v>64</v>
      </c>
      <c r="M264" s="84" t="str">
        <f>Objects!$AU$68</f>
        <v>Stacks (Copper)</v>
      </c>
      <c r="N264" s="81">
        <v>64</v>
      </c>
      <c r="O264" s="84" t="str">
        <f>Objects!$AU$68</f>
        <v>Stacks (Copper)</v>
      </c>
      <c r="P264" s="81">
        <v>64</v>
      </c>
      <c r="Q264" s="81"/>
      <c r="R264" s="91"/>
      <c r="S264" s="84"/>
      <c r="T264" s="81"/>
      <c r="U264" s="81"/>
      <c r="V264" s="81"/>
      <c r="W264" s="81"/>
      <c r="X264" s="91"/>
      <c r="AA264" s="81"/>
      <c r="AB264" s="81"/>
      <c r="AC264" s="81"/>
    </row>
    <row r="265" spans="1:29" ht="15" customHeight="1" x14ac:dyDescent="0.25">
      <c r="A265" s="33" t="str">
        <f>[3]Enums!$A$21</f>
        <v>1.3.2</v>
      </c>
      <c r="B265" s="81" t="b">
        <v>1</v>
      </c>
      <c r="C265" s="81" t="b">
        <v>0</v>
      </c>
      <c r="D265" s="81">
        <v>2</v>
      </c>
      <c r="E265" s="84" t="str">
        <f>Objects!$AU$67</f>
        <v>Bars (Copper)</v>
      </c>
      <c r="F265" s="91">
        <v>6</v>
      </c>
      <c r="G265" s="84" t="str">
        <f>Objects!$AU$66</f>
        <v>Coins (Copper)</v>
      </c>
      <c r="H265" s="81">
        <v>64</v>
      </c>
      <c r="I265" s="84" t="str">
        <f>Objects!$AU$66</f>
        <v>Coins (Copper)</v>
      </c>
      <c r="J265" s="81">
        <v>64</v>
      </c>
      <c r="K265" s="84" t="str">
        <f>Objects!$AU$66</f>
        <v>Coins (Copper)</v>
      </c>
      <c r="L265" s="81">
        <v>64</v>
      </c>
      <c r="M265" s="84" t="str">
        <f>Objects!$AU$66</f>
        <v>Coins (Copper)</v>
      </c>
      <c r="N265" s="81">
        <v>64</v>
      </c>
      <c r="O265" s="84" t="str">
        <f>Objects!$AU$66</f>
        <v>Coins (Copper)</v>
      </c>
      <c r="P265" s="81">
        <v>64</v>
      </c>
      <c r="Q265" s="84" t="str">
        <f>Objects!$AU$66</f>
        <v>Coins (Copper)</v>
      </c>
      <c r="R265" s="81">
        <v>64</v>
      </c>
      <c r="S265" s="84"/>
      <c r="T265" s="81"/>
      <c r="U265" s="81"/>
      <c r="V265" s="81"/>
      <c r="W265" s="81"/>
      <c r="X265" s="91"/>
      <c r="AA265" s="81"/>
      <c r="AB265" s="81"/>
      <c r="AC265" s="81"/>
    </row>
    <row r="266" spans="1:29" ht="15" customHeight="1" x14ac:dyDescent="0.25">
      <c r="A266" s="33" t="str">
        <f>[3]Enums!$A$21</f>
        <v>1.3.2</v>
      </c>
      <c r="B266" s="81" t="b">
        <v>1</v>
      </c>
      <c r="C266" s="81" t="b">
        <v>0</v>
      </c>
      <c r="D266" s="81">
        <v>2</v>
      </c>
      <c r="E266" s="84" t="str">
        <f>Objects!$AU$68</f>
        <v>Stacks (Copper)</v>
      </c>
      <c r="F266" s="91">
        <v>6</v>
      </c>
      <c r="G266" s="84" t="str">
        <f>Objects!$AU$67</f>
        <v>Bars (Copper)</v>
      </c>
      <c r="H266" s="81">
        <v>64</v>
      </c>
      <c r="I266" s="84" t="str">
        <f>Objects!$AU$67</f>
        <v>Bars (Copper)</v>
      </c>
      <c r="J266" s="81">
        <v>64</v>
      </c>
      <c r="K266" s="84" t="str">
        <f>Objects!$AU$67</f>
        <v>Bars (Copper)</v>
      </c>
      <c r="L266" s="81">
        <v>64</v>
      </c>
      <c r="M266" s="84" t="str">
        <f>Objects!$AU$67</f>
        <v>Bars (Copper)</v>
      </c>
      <c r="N266" s="81">
        <v>64</v>
      </c>
      <c r="O266" s="84" t="str">
        <f>Objects!$AU$67</f>
        <v>Bars (Copper)</v>
      </c>
      <c r="P266" s="81">
        <v>64</v>
      </c>
      <c r="Q266" s="84" t="str">
        <f>Objects!$AU$67</f>
        <v>Bars (Copper)</v>
      </c>
      <c r="R266" s="81">
        <v>64</v>
      </c>
      <c r="S266" s="84"/>
      <c r="T266" s="81"/>
      <c r="U266" s="81"/>
      <c r="V266" s="81"/>
      <c r="W266" s="81"/>
      <c r="X266" s="91"/>
      <c r="AA266" s="81"/>
      <c r="AB266" s="81"/>
      <c r="AC266" s="81"/>
    </row>
    <row r="267" spans="1:29" ht="15" customHeight="1" x14ac:dyDescent="0.25">
      <c r="A267" s="33" t="str">
        <f>[3]Enums!$A$21</f>
        <v>1.3.2</v>
      </c>
      <c r="B267" s="81" t="b">
        <v>1</v>
      </c>
      <c r="C267" s="81" t="b">
        <v>0</v>
      </c>
      <c r="D267" s="81">
        <v>2</v>
      </c>
      <c r="E267" s="84" t="str">
        <f>Objects!$AU$77</f>
        <v>Trove (Copper)</v>
      </c>
      <c r="F267" s="91">
        <v>6</v>
      </c>
      <c r="G267" s="84" t="str">
        <f>Objects!$AU$68</f>
        <v>Stacks (Copper)</v>
      </c>
      <c r="H267" s="81">
        <v>64</v>
      </c>
      <c r="I267" s="84" t="str">
        <f>Objects!$AU$68</f>
        <v>Stacks (Copper)</v>
      </c>
      <c r="J267" s="81">
        <v>64</v>
      </c>
      <c r="K267" s="84" t="str">
        <f>Objects!$AU$68</f>
        <v>Stacks (Copper)</v>
      </c>
      <c r="L267" s="81">
        <v>64</v>
      </c>
      <c r="M267" s="84" t="str">
        <f>Objects!$AU$68</f>
        <v>Stacks (Copper)</v>
      </c>
      <c r="N267" s="81">
        <v>64</v>
      </c>
      <c r="O267" s="84" t="str">
        <f>Objects!$AU$68</f>
        <v>Stacks (Copper)</v>
      </c>
      <c r="P267" s="81">
        <v>64</v>
      </c>
      <c r="Q267" s="84" t="str">
        <f>Objects!$AU$68</f>
        <v>Stacks (Copper)</v>
      </c>
      <c r="R267" s="81">
        <v>64</v>
      </c>
      <c r="S267" s="84"/>
      <c r="T267" s="81"/>
      <c r="U267" s="81"/>
      <c r="V267" s="81"/>
      <c r="W267" s="81"/>
      <c r="X267" s="91"/>
      <c r="AA267" s="81"/>
      <c r="AB267" s="81"/>
      <c r="AC267" s="81"/>
    </row>
    <row r="268" spans="1:29" ht="15" customHeight="1" x14ac:dyDescent="0.25">
      <c r="A268" s="33" t="str">
        <f>[3]Enums!$A$21</f>
        <v>1.3.2</v>
      </c>
      <c r="B268" s="81" t="b">
        <v>1</v>
      </c>
      <c r="C268" s="81" t="b">
        <v>0</v>
      </c>
      <c r="D268" s="81">
        <v>2</v>
      </c>
      <c r="E268" s="84" t="str">
        <f>Objects!$AU$67</f>
        <v>Bars (Copper)</v>
      </c>
      <c r="F268" s="91">
        <v>7</v>
      </c>
      <c r="G268" s="84" t="str">
        <f>Objects!$AU$66</f>
        <v>Coins (Copper)</v>
      </c>
      <c r="H268" s="81">
        <v>64</v>
      </c>
      <c r="I268" s="84" t="str">
        <f>Objects!$AU$66</f>
        <v>Coins (Copper)</v>
      </c>
      <c r="J268" s="81">
        <v>64</v>
      </c>
      <c r="K268" s="84" t="str">
        <f>Objects!$AU$66</f>
        <v>Coins (Copper)</v>
      </c>
      <c r="L268" s="81">
        <v>64</v>
      </c>
      <c r="M268" s="84" t="str">
        <f>Objects!$AU$66</f>
        <v>Coins (Copper)</v>
      </c>
      <c r="N268" s="81">
        <v>64</v>
      </c>
      <c r="O268" s="84" t="str">
        <f>Objects!$AU$66</f>
        <v>Coins (Copper)</v>
      </c>
      <c r="P268" s="81">
        <v>64</v>
      </c>
      <c r="Q268" s="84" t="str">
        <f>Objects!$AU$66</f>
        <v>Coins (Copper)</v>
      </c>
      <c r="R268" s="81">
        <v>64</v>
      </c>
      <c r="S268" s="84" t="str">
        <f>Objects!$AU$66</f>
        <v>Coins (Copper)</v>
      </c>
      <c r="T268" s="81">
        <v>64</v>
      </c>
      <c r="U268" s="81"/>
      <c r="V268" s="81"/>
      <c r="W268" s="81"/>
      <c r="X268" s="91"/>
      <c r="AA268" s="81"/>
      <c r="AB268" s="81"/>
      <c r="AC268" s="81"/>
    </row>
    <row r="269" spans="1:29" ht="15" customHeight="1" x14ac:dyDescent="0.25">
      <c r="A269" s="33" t="str">
        <f>[3]Enums!$A$21</f>
        <v>1.3.2</v>
      </c>
      <c r="B269" s="81" t="b">
        <v>1</v>
      </c>
      <c r="C269" s="81" t="b">
        <v>0</v>
      </c>
      <c r="D269" s="81">
        <v>2</v>
      </c>
      <c r="E269" s="84" t="str">
        <f>Objects!$AU$68</f>
        <v>Stacks (Copper)</v>
      </c>
      <c r="F269" s="91">
        <v>7</v>
      </c>
      <c r="G269" s="84" t="str">
        <f>Objects!$AU$67</f>
        <v>Bars (Copper)</v>
      </c>
      <c r="H269" s="81">
        <v>64</v>
      </c>
      <c r="I269" s="84" t="str">
        <f>Objects!$AU$67</f>
        <v>Bars (Copper)</v>
      </c>
      <c r="J269" s="81">
        <v>64</v>
      </c>
      <c r="K269" s="84" t="str">
        <f>Objects!$AU$67</f>
        <v>Bars (Copper)</v>
      </c>
      <c r="L269" s="81">
        <v>64</v>
      </c>
      <c r="M269" s="84" t="str">
        <f>Objects!$AU$67</f>
        <v>Bars (Copper)</v>
      </c>
      <c r="N269" s="81">
        <v>64</v>
      </c>
      <c r="O269" s="84" t="str">
        <f>Objects!$AU$67</f>
        <v>Bars (Copper)</v>
      </c>
      <c r="P269" s="81">
        <v>64</v>
      </c>
      <c r="Q269" s="84" t="str">
        <f>Objects!$AU$67</f>
        <v>Bars (Copper)</v>
      </c>
      <c r="R269" s="81">
        <v>64</v>
      </c>
      <c r="S269" s="84" t="str">
        <f>Objects!$AU$67</f>
        <v>Bars (Copper)</v>
      </c>
      <c r="T269" s="81">
        <v>64</v>
      </c>
      <c r="U269" s="81"/>
      <c r="V269" s="81"/>
      <c r="W269" s="81"/>
      <c r="X269" s="91"/>
      <c r="AA269" s="81"/>
      <c r="AB269" s="81"/>
      <c r="AC269" s="81"/>
    </row>
    <row r="270" spans="1:29" ht="15" customHeight="1" x14ac:dyDescent="0.25">
      <c r="A270" s="33" t="str">
        <f>[3]Enums!$A$21</f>
        <v>1.3.2</v>
      </c>
      <c r="B270" s="81" t="b">
        <v>1</v>
      </c>
      <c r="C270" s="81" t="b">
        <v>0</v>
      </c>
      <c r="D270" s="81">
        <v>2</v>
      </c>
      <c r="E270" s="84" t="str">
        <f>Objects!$AU$77</f>
        <v>Trove (Copper)</v>
      </c>
      <c r="F270" s="91">
        <v>7</v>
      </c>
      <c r="G270" s="84" t="str">
        <f>Objects!$AU$68</f>
        <v>Stacks (Copper)</v>
      </c>
      <c r="H270" s="81">
        <v>64</v>
      </c>
      <c r="I270" s="84" t="str">
        <f>Objects!$AU$68</f>
        <v>Stacks (Copper)</v>
      </c>
      <c r="J270" s="81">
        <v>64</v>
      </c>
      <c r="K270" s="84" t="str">
        <f>Objects!$AU$68</f>
        <v>Stacks (Copper)</v>
      </c>
      <c r="L270" s="81">
        <v>64</v>
      </c>
      <c r="M270" s="84" t="str">
        <f>Objects!$AU$68</f>
        <v>Stacks (Copper)</v>
      </c>
      <c r="N270" s="81">
        <v>64</v>
      </c>
      <c r="O270" s="84" t="str">
        <f>Objects!$AU$68</f>
        <v>Stacks (Copper)</v>
      </c>
      <c r="P270" s="81">
        <v>64</v>
      </c>
      <c r="Q270" s="84" t="str">
        <f>Objects!$AU$68</f>
        <v>Stacks (Copper)</v>
      </c>
      <c r="R270" s="81">
        <v>64</v>
      </c>
      <c r="S270" s="84" t="str">
        <f>Objects!$AU$68</f>
        <v>Stacks (Copper)</v>
      </c>
      <c r="T270" s="81">
        <v>64</v>
      </c>
      <c r="U270" s="81"/>
      <c r="V270" s="81"/>
      <c r="W270" s="81"/>
      <c r="X270" s="91"/>
      <c r="AA270" s="81"/>
      <c r="AB270" s="81"/>
      <c r="AC270" s="81"/>
    </row>
    <row r="271" spans="1:29" ht="15" customHeight="1" x14ac:dyDescent="0.25">
      <c r="A271" s="33" t="str">
        <f>[3]Enums!$A$21</f>
        <v>1.3.2</v>
      </c>
      <c r="B271" s="81" t="b">
        <v>1</v>
      </c>
      <c r="C271" s="81" t="b">
        <v>0</v>
      </c>
      <c r="D271" s="81">
        <v>2</v>
      </c>
      <c r="E271" s="84" t="str">
        <f>Objects!$AU$67</f>
        <v>Bars (Copper)</v>
      </c>
      <c r="F271" s="91">
        <v>8</v>
      </c>
      <c r="G271" s="84" t="str">
        <f>Objects!$AU$66</f>
        <v>Coins (Copper)</v>
      </c>
      <c r="H271" s="81">
        <v>64</v>
      </c>
      <c r="I271" s="84" t="str">
        <f>Objects!$AU$66</f>
        <v>Coins (Copper)</v>
      </c>
      <c r="J271" s="81">
        <v>64</v>
      </c>
      <c r="K271" s="84" t="str">
        <f>Objects!$AU$66</f>
        <v>Coins (Copper)</v>
      </c>
      <c r="L271" s="81">
        <v>64</v>
      </c>
      <c r="M271" s="84" t="str">
        <f>Objects!$AU$66</f>
        <v>Coins (Copper)</v>
      </c>
      <c r="N271" s="81">
        <v>64</v>
      </c>
      <c r="O271" s="84" t="str">
        <f>Objects!$AU$66</f>
        <v>Coins (Copper)</v>
      </c>
      <c r="P271" s="81">
        <v>64</v>
      </c>
      <c r="Q271" s="84" t="str">
        <f>Objects!$AU$66</f>
        <v>Coins (Copper)</v>
      </c>
      <c r="R271" s="81">
        <v>64</v>
      </c>
      <c r="S271" s="84" t="str">
        <f>Objects!$AU$66</f>
        <v>Coins (Copper)</v>
      </c>
      <c r="T271" s="81">
        <v>64</v>
      </c>
      <c r="U271" s="84" t="str">
        <f>Objects!$AU$66</f>
        <v>Coins (Copper)</v>
      </c>
      <c r="V271" s="81">
        <v>64</v>
      </c>
      <c r="W271" s="81"/>
      <c r="X271" s="91"/>
      <c r="AA271" s="81"/>
      <c r="AB271" s="81"/>
      <c r="AC271" s="81"/>
    </row>
    <row r="272" spans="1:29" ht="15" customHeight="1" x14ac:dyDescent="0.25">
      <c r="A272" s="33" t="str">
        <f>[3]Enums!$A$21</f>
        <v>1.3.2</v>
      </c>
      <c r="B272" s="81" t="b">
        <v>1</v>
      </c>
      <c r="C272" s="81" t="b">
        <v>0</v>
      </c>
      <c r="D272" s="81">
        <v>2</v>
      </c>
      <c r="E272" s="84" t="str">
        <f>Objects!$AU$68</f>
        <v>Stacks (Copper)</v>
      </c>
      <c r="F272" s="91">
        <v>8</v>
      </c>
      <c r="G272" s="84" t="str">
        <f>Objects!$AU$67</f>
        <v>Bars (Copper)</v>
      </c>
      <c r="H272" s="81">
        <v>64</v>
      </c>
      <c r="I272" s="84" t="str">
        <f>Objects!$AU$67</f>
        <v>Bars (Copper)</v>
      </c>
      <c r="J272" s="81">
        <v>64</v>
      </c>
      <c r="K272" s="84" t="str">
        <f>Objects!$AU$67</f>
        <v>Bars (Copper)</v>
      </c>
      <c r="L272" s="81">
        <v>64</v>
      </c>
      <c r="M272" s="84" t="str">
        <f>Objects!$AU$67</f>
        <v>Bars (Copper)</v>
      </c>
      <c r="N272" s="81">
        <v>64</v>
      </c>
      <c r="O272" s="84" t="str">
        <f>Objects!$AU$67</f>
        <v>Bars (Copper)</v>
      </c>
      <c r="P272" s="81">
        <v>64</v>
      </c>
      <c r="Q272" s="84" t="str">
        <f>Objects!$AU$67</f>
        <v>Bars (Copper)</v>
      </c>
      <c r="R272" s="81">
        <v>64</v>
      </c>
      <c r="S272" s="84" t="str">
        <f>Objects!$AU$67</f>
        <v>Bars (Copper)</v>
      </c>
      <c r="T272" s="81">
        <v>64</v>
      </c>
      <c r="U272" s="84" t="str">
        <f>Objects!$AU$67</f>
        <v>Bars (Copper)</v>
      </c>
      <c r="V272" s="81">
        <v>64</v>
      </c>
      <c r="W272" s="81"/>
      <c r="X272" s="91"/>
      <c r="AA272" s="81"/>
      <c r="AB272" s="81"/>
      <c r="AC272" s="81"/>
    </row>
    <row r="273" spans="1:29" ht="15" customHeight="1" x14ac:dyDescent="0.25">
      <c r="A273" s="33" t="str">
        <f>[3]Enums!$A$21</f>
        <v>1.3.2</v>
      </c>
      <c r="B273" s="81" t="b">
        <v>1</v>
      </c>
      <c r="C273" s="81" t="b">
        <v>0</v>
      </c>
      <c r="D273" s="81">
        <v>2</v>
      </c>
      <c r="E273" s="84" t="str">
        <f>Objects!$AU$77</f>
        <v>Trove (Copper)</v>
      </c>
      <c r="F273" s="91">
        <v>8</v>
      </c>
      <c r="G273" s="84" t="str">
        <f>Objects!$AU$68</f>
        <v>Stacks (Copper)</v>
      </c>
      <c r="H273" s="81">
        <v>64</v>
      </c>
      <c r="I273" s="84" t="str">
        <f>Objects!$AU$68</f>
        <v>Stacks (Copper)</v>
      </c>
      <c r="J273" s="81">
        <v>64</v>
      </c>
      <c r="K273" s="84" t="str">
        <f>Objects!$AU$68</f>
        <v>Stacks (Copper)</v>
      </c>
      <c r="L273" s="81">
        <v>64</v>
      </c>
      <c r="M273" s="84" t="str">
        <f>Objects!$AU$68</f>
        <v>Stacks (Copper)</v>
      </c>
      <c r="N273" s="81">
        <v>64</v>
      </c>
      <c r="O273" s="84" t="str">
        <f>Objects!$AU$68</f>
        <v>Stacks (Copper)</v>
      </c>
      <c r="P273" s="81">
        <v>64</v>
      </c>
      <c r="Q273" s="84" t="str">
        <f>Objects!$AU$68</f>
        <v>Stacks (Copper)</v>
      </c>
      <c r="R273" s="81">
        <v>64</v>
      </c>
      <c r="S273" s="84" t="str">
        <f>Objects!$AU$68</f>
        <v>Stacks (Copper)</v>
      </c>
      <c r="T273" s="81">
        <v>64</v>
      </c>
      <c r="U273" s="84" t="str">
        <f>Objects!$AU$68</f>
        <v>Stacks (Copper)</v>
      </c>
      <c r="V273" s="81">
        <v>64</v>
      </c>
      <c r="W273" s="81"/>
      <c r="X273" s="91"/>
      <c r="AA273" s="81"/>
      <c r="AB273" s="81"/>
      <c r="AC273" s="81"/>
    </row>
    <row r="274" spans="1:29" ht="15" customHeight="1" x14ac:dyDescent="0.25">
      <c r="A274" s="33" t="str">
        <f>[3]Enums!$A$21</f>
        <v>1.3.2</v>
      </c>
      <c r="B274" s="81" t="b">
        <v>1</v>
      </c>
      <c r="C274" s="81" t="b">
        <v>0</v>
      </c>
      <c r="D274" s="81">
        <v>2</v>
      </c>
      <c r="E274" s="84" t="str">
        <f>Objects!$AU$67</f>
        <v>Bars (Copper)</v>
      </c>
      <c r="F274" s="91">
        <v>9</v>
      </c>
      <c r="G274" s="84" t="str">
        <f>Objects!$AU$66</f>
        <v>Coins (Copper)</v>
      </c>
      <c r="H274" s="81">
        <v>64</v>
      </c>
      <c r="I274" s="84" t="str">
        <f>Objects!$AU$66</f>
        <v>Coins (Copper)</v>
      </c>
      <c r="J274" s="81">
        <v>64</v>
      </c>
      <c r="K274" s="84" t="str">
        <f>Objects!$AU$66</f>
        <v>Coins (Copper)</v>
      </c>
      <c r="L274" s="81">
        <v>64</v>
      </c>
      <c r="M274" s="84" t="str">
        <f>Objects!$AU$66</f>
        <v>Coins (Copper)</v>
      </c>
      <c r="N274" s="81">
        <v>64</v>
      </c>
      <c r="O274" s="84" t="str">
        <f>Objects!$AU$66</f>
        <v>Coins (Copper)</v>
      </c>
      <c r="P274" s="81">
        <v>64</v>
      </c>
      <c r="Q274" s="84" t="str">
        <f>Objects!$AU$66</f>
        <v>Coins (Copper)</v>
      </c>
      <c r="R274" s="81">
        <v>64</v>
      </c>
      <c r="S274" s="84" t="str">
        <f>Objects!$AU$66</f>
        <v>Coins (Copper)</v>
      </c>
      <c r="T274" s="81">
        <v>64</v>
      </c>
      <c r="U274" s="84" t="str">
        <f>Objects!$AU$66</f>
        <v>Coins (Copper)</v>
      </c>
      <c r="V274" s="81">
        <v>64</v>
      </c>
      <c r="W274" s="84" t="str">
        <f>Objects!$AU$66</f>
        <v>Coins (Copper)</v>
      </c>
      <c r="X274" s="81">
        <v>64</v>
      </c>
      <c r="AA274" s="81"/>
      <c r="AB274" s="81"/>
      <c r="AC274" s="81"/>
    </row>
    <row r="275" spans="1:29" ht="15" customHeight="1" x14ac:dyDescent="0.25">
      <c r="A275" s="33" t="str">
        <f>[3]Enums!$A$21</f>
        <v>1.3.2</v>
      </c>
      <c r="B275" s="81" t="b">
        <v>1</v>
      </c>
      <c r="C275" s="81" t="b">
        <v>0</v>
      </c>
      <c r="D275" s="81">
        <v>2</v>
      </c>
      <c r="E275" s="84" t="str">
        <f>Objects!$AU$68</f>
        <v>Stacks (Copper)</v>
      </c>
      <c r="F275" s="91">
        <v>9</v>
      </c>
      <c r="G275" s="84" t="str">
        <f>Objects!$AU$67</f>
        <v>Bars (Copper)</v>
      </c>
      <c r="H275" s="81">
        <v>64</v>
      </c>
      <c r="I275" s="84" t="str">
        <f>Objects!$AU$67</f>
        <v>Bars (Copper)</v>
      </c>
      <c r="J275" s="81">
        <v>64</v>
      </c>
      <c r="K275" s="84" t="str">
        <f>Objects!$AU$67</f>
        <v>Bars (Copper)</v>
      </c>
      <c r="L275" s="81">
        <v>64</v>
      </c>
      <c r="M275" s="84" t="str">
        <f>Objects!$AU$67</f>
        <v>Bars (Copper)</v>
      </c>
      <c r="N275" s="81">
        <v>64</v>
      </c>
      <c r="O275" s="84" t="str">
        <f>Objects!$AU$67</f>
        <v>Bars (Copper)</v>
      </c>
      <c r="P275" s="81">
        <v>64</v>
      </c>
      <c r="Q275" s="84" t="str">
        <f>Objects!$AU$67</f>
        <v>Bars (Copper)</v>
      </c>
      <c r="R275" s="81">
        <v>64</v>
      </c>
      <c r="S275" s="84" t="str">
        <f>Objects!$AU$67</f>
        <v>Bars (Copper)</v>
      </c>
      <c r="T275" s="81">
        <v>64</v>
      </c>
      <c r="U275" s="84" t="str">
        <f>Objects!$AU$67</f>
        <v>Bars (Copper)</v>
      </c>
      <c r="V275" s="81">
        <v>64</v>
      </c>
      <c r="W275" s="84" t="str">
        <f>Objects!$AU$67</f>
        <v>Bars (Copper)</v>
      </c>
      <c r="X275" s="81">
        <v>64</v>
      </c>
      <c r="AA275" s="81"/>
      <c r="AB275" s="81"/>
      <c r="AC275" s="81"/>
    </row>
    <row r="276" spans="1:29" ht="15" customHeight="1" x14ac:dyDescent="0.25">
      <c r="A276" s="33" t="str">
        <f>[3]Enums!$A$21</f>
        <v>1.3.2</v>
      </c>
      <c r="B276" s="81" t="b">
        <v>1</v>
      </c>
      <c r="C276" s="81" t="b">
        <v>0</v>
      </c>
      <c r="D276" s="81">
        <v>2</v>
      </c>
      <c r="E276" s="84" t="str">
        <f>Objects!$AU$77</f>
        <v>Trove (Copper)</v>
      </c>
      <c r="F276" s="91">
        <v>9</v>
      </c>
      <c r="G276" s="84" t="str">
        <f>Objects!$AU$68</f>
        <v>Stacks (Copper)</v>
      </c>
      <c r="H276" s="81">
        <v>64</v>
      </c>
      <c r="I276" s="84" t="str">
        <f>Objects!$AU$68</f>
        <v>Stacks (Copper)</v>
      </c>
      <c r="J276" s="81">
        <v>64</v>
      </c>
      <c r="K276" s="84" t="str">
        <f>Objects!$AU$68</f>
        <v>Stacks (Copper)</v>
      </c>
      <c r="L276" s="81">
        <v>64</v>
      </c>
      <c r="M276" s="84" t="str">
        <f>Objects!$AU$68</f>
        <v>Stacks (Copper)</v>
      </c>
      <c r="N276" s="81">
        <v>64</v>
      </c>
      <c r="O276" s="84" t="str">
        <f>Objects!$AU$68</f>
        <v>Stacks (Copper)</v>
      </c>
      <c r="P276" s="81">
        <v>64</v>
      </c>
      <c r="Q276" s="84" t="str">
        <f>Objects!$AU$68</f>
        <v>Stacks (Copper)</v>
      </c>
      <c r="R276" s="81">
        <v>64</v>
      </c>
      <c r="S276" s="84" t="str">
        <f>Objects!$AU$68</f>
        <v>Stacks (Copper)</v>
      </c>
      <c r="T276" s="81">
        <v>64</v>
      </c>
      <c r="U276" s="84" t="str">
        <f>Objects!$AU$68</f>
        <v>Stacks (Copper)</v>
      </c>
      <c r="V276" s="81">
        <v>64</v>
      </c>
      <c r="W276" s="84" t="str">
        <f>Objects!$AU$68</f>
        <v>Stacks (Copper)</v>
      </c>
      <c r="X276" s="81">
        <v>64</v>
      </c>
      <c r="AA276" s="81"/>
      <c r="AB276" s="81"/>
      <c r="AC276" s="81"/>
    </row>
    <row r="277" spans="1:29" ht="15" customHeight="1" x14ac:dyDescent="0.25">
      <c r="A277" s="33" t="str">
        <f>[3]Enums!$A$21</f>
        <v>1.3.2</v>
      </c>
      <c r="B277" s="81" t="b">
        <v>1</v>
      </c>
      <c r="C277" s="81" t="b">
        <v>0</v>
      </c>
      <c r="D277" s="81">
        <v>8</v>
      </c>
      <c r="E277" s="84" t="str">
        <f>Objects!$AH$2</f>
        <v>Solar Cell</v>
      </c>
      <c r="F277" s="91">
        <v>1</v>
      </c>
      <c r="G277" s="84" t="str">
        <f>Objects!$AG$7</f>
        <v>Wafer (Solar Cell)</v>
      </c>
      <c r="H277" s="81">
        <v>1</v>
      </c>
      <c r="I277" s="81"/>
      <c r="J277" s="81"/>
      <c r="K277" s="81"/>
      <c r="L277" s="91"/>
      <c r="M277" s="84"/>
      <c r="N277" s="81"/>
      <c r="O277" s="81"/>
      <c r="P277" s="81"/>
      <c r="Q277" s="81"/>
      <c r="R277" s="91"/>
      <c r="S277" s="84"/>
      <c r="T277" s="81"/>
      <c r="U277" s="81"/>
      <c r="V277" s="81"/>
      <c r="W277" s="81"/>
      <c r="X277" s="91"/>
      <c r="AA277" s="81"/>
      <c r="AB277" s="81"/>
      <c r="AC277" s="81"/>
    </row>
    <row r="278" spans="1:29" ht="15" customHeight="1" x14ac:dyDescent="0.25">
      <c r="A278" s="33" t="str">
        <f>[3]Enums!$A$21</f>
        <v>1.3.2</v>
      </c>
      <c r="B278" s="81" t="b">
        <v>1</v>
      </c>
      <c r="C278" s="81" t="b">
        <v>0</v>
      </c>
      <c r="D278" s="81">
        <v>8</v>
      </c>
      <c r="E278" s="84" t="str">
        <f>Objects!$AH$3</f>
        <v>Processor</v>
      </c>
      <c r="F278" s="91">
        <v>8</v>
      </c>
      <c r="G278" s="84" t="str">
        <f>Objects!$AG$15</f>
        <v>Wafer (Processor)</v>
      </c>
      <c r="H278" s="81">
        <v>1</v>
      </c>
      <c r="I278" s="81"/>
      <c r="J278" s="81"/>
      <c r="K278" s="81"/>
      <c r="L278" s="91"/>
      <c r="M278" s="84"/>
      <c r="N278" s="81"/>
      <c r="O278" s="81"/>
      <c r="P278" s="81"/>
      <c r="Q278" s="81"/>
      <c r="R278" s="91"/>
      <c r="S278" s="84"/>
      <c r="T278" s="81"/>
      <c r="U278" s="81"/>
      <c r="V278" s="81"/>
      <c r="W278" s="81"/>
      <c r="X278" s="91"/>
      <c r="AA278" s="81"/>
      <c r="AB278" s="81"/>
      <c r="AC278" s="81"/>
    </row>
    <row r="279" spans="1:29" ht="15" customHeight="1" x14ac:dyDescent="0.25">
      <c r="A279" s="33" t="str">
        <f>[3]Enums!$A$21</f>
        <v>1.3.2</v>
      </c>
      <c r="B279" s="81" t="b">
        <v>1</v>
      </c>
      <c r="C279" s="81" t="b">
        <v>0</v>
      </c>
      <c r="D279" s="81">
        <v>8</v>
      </c>
      <c r="E279" s="84" t="str">
        <f>Objects!$AH$4</f>
        <v>Temperature Sensor</v>
      </c>
      <c r="F279" s="91">
        <v>32</v>
      </c>
      <c r="G279" s="84" t="str">
        <f>Objects!$AG$20</f>
        <v>Wafer (Temperature Sensor)</v>
      </c>
      <c r="H279" s="81">
        <v>1</v>
      </c>
      <c r="I279" s="81"/>
      <c r="J279" s="81"/>
      <c r="K279" s="81"/>
      <c r="L279" s="91"/>
      <c r="M279" s="84"/>
      <c r="N279" s="81"/>
      <c r="O279" s="81"/>
      <c r="P279" s="81"/>
      <c r="Q279" s="81"/>
      <c r="R279" s="91"/>
      <c r="S279" s="84"/>
      <c r="T279" s="81"/>
      <c r="U279" s="81"/>
      <c r="V279" s="81"/>
      <c r="W279" s="81"/>
      <c r="X279" s="91"/>
      <c r="AA279" s="81"/>
      <c r="AB279" s="81"/>
      <c r="AC279" s="81"/>
    </row>
    <row r="280" spans="1:29" ht="15" customHeight="1" x14ac:dyDescent="0.25">
      <c r="A280" s="33" t="str">
        <f>[3]Enums!$A$21</f>
        <v>1.3.2</v>
      </c>
      <c r="B280" s="81" t="b">
        <v>1</v>
      </c>
      <c r="C280" s="81" t="b">
        <v>0</v>
      </c>
      <c r="D280" s="81">
        <v>8</v>
      </c>
      <c r="E280" s="84" t="str">
        <f>Objects!$AH$5</f>
        <v>Pressure Sensor</v>
      </c>
      <c r="F280" s="91">
        <v>32</v>
      </c>
      <c r="G280" s="84" t="str">
        <f>Objects!$AG$25</f>
        <v>Wafer (Pressure Sensor)</v>
      </c>
      <c r="H280" s="81">
        <v>1</v>
      </c>
      <c r="I280" s="81"/>
      <c r="J280" s="81"/>
      <c r="K280" s="81"/>
      <c r="L280" s="91"/>
      <c r="M280" s="84"/>
      <c r="N280" s="81"/>
      <c r="O280" s="81"/>
      <c r="P280" s="81"/>
      <c r="Q280" s="81"/>
      <c r="R280" s="91"/>
      <c r="S280" s="84"/>
      <c r="T280" s="81"/>
      <c r="U280" s="81"/>
      <c r="V280" s="81"/>
      <c r="W280" s="81"/>
      <c r="X280" s="91"/>
      <c r="AA280" s="81"/>
      <c r="AB280" s="81"/>
      <c r="AC280" s="81"/>
    </row>
    <row r="281" spans="1:29" ht="15" customHeight="1" x14ac:dyDescent="0.25">
      <c r="A281" s="33" t="str">
        <f>[3]Enums!$A$21</f>
        <v>1.3.2</v>
      </c>
      <c r="B281" s="81" t="b">
        <v>1</v>
      </c>
      <c r="C281" s="81" t="b">
        <v>0</v>
      </c>
      <c r="D281" s="81">
        <v>8</v>
      </c>
      <c r="E281" s="84" t="str">
        <f>Objects!$AH$6</f>
        <v>Low Power Radio</v>
      </c>
      <c r="F281" s="91">
        <v>8</v>
      </c>
      <c r="G281" s="84" t="str">
        <f>Objects!$AG$33</f>
        <v>Wafer (Low Power Radio)</v>
      </c>
      <c r="H281" s="81">
        <v>1</v>
      </c>
      <c r="I281" s="81"/>
      <c r="J281" s="81"/>
      <c r="K281" s="81"/>
      <c r="L281" s="91"/>
      <c r="M281" s="84"/>
      <c r="N281" s="81"/>
      <c r="O281" s="81"/>
      <c r="P281" s="81"/>
      <c r="Q281" s="81"/>
      <c r="R281" s="91"/>
      <c r="S281" s="84"/>
      <c r="T281" s="81"/>
      <c r="U281" s="81"/>
      <c r="V281" s="81"/>
      <c r="W281" s="81"/>
      <c r="X281" s="91"/>
      <c r="AA281" s="81"/>
      <c r="AB281" s="81"/>
      <c r="AC281" s="81"/>
    </row>
    <row r="282" spans="1:29" ht="15" customHeight="1" x14ac:dyDescent="0.25">
      <c r="A282" s="33" t="str">
        <f>[3]Enums!$A$21</f>
        <v>1.3.2</v>
      </c>
      <c r="B282" s="81" t="b">
        <v>1</v>
      </c>
      <c r="C282" s="81" t="b">
        <v>0</v>
      </c>
      <c r="D282" s="81">
        <v>8</v>
      </c>
      <c r="E282" s="84" t="str">
        <f>Objects!$AH$7</f>
        <v>DSP</v>
      </c>
      <c r="F282" s="91">
        <v>16</v>
      </c>
      <c r="G282" s="84" t="str">
        <f>Objects!$AG$41</f>
        <v>Wafer (DSP)</v>
      </c>
      <c r="H282" s="81">
        <v>1</v>
      </c>
      <c r="I282" s="81"/>
      <c r="J282" s="81"/>
      <c r="K282" s="81"/>
      <c r="L282" s="91"/>
      <c r="M282" s="84"/>
      <c r="N282" s="81"/>
      <c r="O282" s="81"/>
      <c r="P282" s="81"/>
      <c r="Q282" s="81"/>
      <c r="R282" s="91"/>
      <c r="S282" s="84"/>
      <c r="T282" s="81"/>
      <c r="U282" s="81"/>
      <c r="V282" s="81"/>
      <c r="W282" s="81"/>
      <c r="X282" s="91"/>
      <c r="AA282" s="81"/>
      <c r="AB282" s="81"/>
      <c r="AC282" s="81"/>
    </row>
    <row r="283" spans="1:29" ht="15" customHeight="1" x14ac:dyDescent="0.25">
      <c r="A283" s="33" t="str">
        <f>[3]Enums!$A$21</f>
        <v>1.3.2</v>
      </c>
      <c r="B283" s="81" t="b">
        <v>1</v>
      </c>
      <c r="C283" s="81" t="b">
        <v>0</v>
      </c>
      <c r="D283" s="81">
        <v>8</v>
      </c>
      <c r="E283" s="84" t="str">
        <f>Objects!$AH$8</f>
        <v>Digital Analog Convertor</v>
      </c>
      <c r="F283" s="91">
        <v>16</v>
      </c>
      <c r="G283" s="84" t="str">
        <f>Objects!$AG$46</f>
        <v>Wafer (Digital Analog Convertor)</v>
      </c>
      <c r="H283" s="81">
        <v>1</v>
      </c>
      <c r="I283" s="81"/>
      <c r="J283" s="81"/>
      <c r="K283" s="81"/>
      <c r="L283" s="91"/>
      <c r="M283" s="84"/>
      <c r="N283" s="81"/>
      <c r="O283" s="81"/>
      <c r="P283" s="81"/>
      <c r="Q283" s="81"/>
      <c r="R283" s="91"/>
      <c r="S283" s="84"/>
      <c r="T283" s="81"/>
      <c r="U283" s="81"/>
      <c r="V283" s="81"/>
      <c r="W283" s="81"/>
      <c r="X283" s="91"/>
      <c r="AA283" s="81"/>
      <c r="AB283" s="81"/>
      <c r="AC283" s="81"/>
    </row>
    <row r="284" spans="1:29" ht="15" customHeight="1" x14ac:dyDescent="0.25">
      <c r="A284" s="33" t="str">
        <f>[3]Enums!$A$21</f>
        <v>1.3.2</v>
      </c>
      <c r="B284" s="81" t="b">
        <v>1</v>
      </c>
      <c r="C284" s="81" t="b">
        <v>0</v>
      </c>
      <c r="D284" s="81">
        <v>8</v>
      </c>
      <c r="E284" s="84" t="str">
        <f>Objects!$AH$9</f>
        <v>Amplifier</v>
      </c>
      <c r="F284" s="91">
        <v>32</v>
      </c>
      <c r="G284" s="84" t="str">
        <f>Objects!$AG$51</f>
        <v>Wafer (Amplifier)</v>
      </c>
      <c r="H284" s="81">
        <v>1</v>
      </c>
      <c r="I284" s="81"/>
      <c r="J284" s="81"/>
      <c r="K284" s="81"/>
      <c r="L284" s="91"/>
      <c r="M284" s="84"/>
      <c r="N284" s="81"/>
      <c r="O284" s="81"/>
      <c r="P284" s="81"/>
      <c r="Q284" s="81"/>
      <c r="R284" s="91"/>
      <c r="S284" s="84"/>
      <c r="T284" s="81"/>
      <c r="U284" s="81"/>
      <c r="V284" s="81"/>
      <c r="W284" s="81"/>
      <c r="X284" s="91"/>
      <c r="AA284" s="81"/>
      <c r="AB284" s="81"/>
      <c r="AC284" s="81"/>
    </row>
    <row r="285" spans="1:29" ht="15" customHeight="1" x14ac:dyDescent="0.25">
      <c r="A285" s="33" t="str">
        <f>[3]Enums!$A$21</f>
        <v>1.3.2</v>
      </c>
      <c r="B285" s="81" t="b">
        <v>1</v>
      </c>
      <c r="C285" s="81" t="b">
        <v>0</v>
      </c>
      <c r="D285" s="81">
        <v>8</v>
      </c>
      <c r="E285" s="84" t="str">
        <f>Objects!$AH$10</f>
        <v>OLED Array</v>
      </c>
      <c r="F285" s="91">
        <v>1</v>
      </c>
      <c r="G285" s="84" t="str">
        <f>Objects!$AG$56</f>
        <v>Wafer (OLED Array)</v>
      </c>
      <c r="H285" s="81">
        <v>1</v>
      </c>
      <c r="I285" s="81"/>
      <c r="J285" s="81"/>
      <c r="K285" s="81"/>
      <c r="L285" s="91"/>
      <c r="M285" s="84"/>
      <c r="N285" s="81"/>
      <c r="O285" s="81"/>
      <c r="P285" s="81"/>
      <c r="Q285" s="81"/>
      <c r="R285" s="91"/>
      <c r="S285" s="84"/>
      <c r="T285" s="81"/>
      <c r="U285" s="81"/>
      <c r="V285" s="81"/>
      <c r="W285" s="81"/>
      <c r="X285" s="91"/>
      <c r="AA285" s="81"/>
      <c r="AB285" s="81"/>
      <c r="AC285" s="81"/>
    </row>
    <row r="286" spans="1:29" ht="15" customHeight="1" x14ac:dyDescent="0.25">
      <c r="A286" s="33" t="str">
        <f>[3]Enums!$A$21</f>
        <v>1.3.2</v>
      </c>
      <c r="B286" s="81" t="b">
        <v>1</v>
      </c>
      <c r="C286" s="81" t="b">
        <v>0</v>
      </c>
      <c r="D286" s="81">
        <v>8</v>
      </c>
      <c r="E286" s="84" t="str">
        <f>Objects!$AR$22</f>
        <v>Solar Array</v>
      </c>
      <c r="F286" s="91">
        <v>1</v>
      </c>
      <c r="G286" s="84" t="str">
        <f>Objects!$AH$2</f>
        <v>Solar Cell</v>
      </c>
      <c r="H286" s="91">
        <v>1</v>
      </c>
      <c r="I286" s="84" t="str">
        <f>Objects!$AH$2</f>
        <v>Solar Cell</v>
      </c>
      <c r="J286" s="91">
        <v>1</v>
      </c>
      <c r="K286" s="84" t="str">
        <f>Objects!$AH$2</f>
        <v>Solar Cell</v>
      </c>
      <c r="L286" s="91">
        <v>1</v>
      </c>
      <c r="M286" s="84"/>
      <c r="N286" s="81"/>
      <c r="O286" s="81" t="str">
        <f>Objects!$AX$154</f>
        <v>Redstone Block</v>
      </c>
      <c r="P286" s="81">
        <v>1</v>
      </c>
      <c r="Q286" s="81"/>
      <c r="R286" s="91"/>
      <c r="S286" s="84"/>
      <c r="T286" s="81"/>
      <c r="U286" s="81"/>
      <c r="V286" s="81"/>
      <c r="W286" s="81"/>
      <c r="X286" s="91"/>
      <c r="AA286" s="81"/>
      <c r="AB286" s="81"/>
      <c r="AC286" s="81"/>
    </row>
    <row r="287" spans="1:29" ht="15" customHeight="1" x14ac:dyDescent="0.25">
      <c r="A287" s="33" t="str">
        <f>[3]Enums!$A$21</f>
        <v>1.3.2</v>
      </c>
      <c r="B287" s="81" t="b">
        <v>1</v>
      </c>
      <c r="C287" s="81" t="b">
        <v>0</v>
      </c>
      <c r="D287" s="81">
        <v>8</v>
      </c>
      <c r="E287" s="84" t="str">
        <f>Objects!$AU$70</f>
        <v>254 nm UV Bulbs</v>
      </c>
      <c r="F287" s="91">
        <v>1</v>
      </c>
      <c r="G287" s="84" t="str">
        <f>Objects!$AX$104</f>
        <v>Glass Pane</v>
      </c>
      <c r="H287" s="81">
        <v>1</v>
      </c>
      <c r="I287" s="84" t="str">
        <f>Objects!$AX$104</f>
        <v>Glass Pane</v>
      </c>
      <c r="J287" s="81">
        <v>1</v>
      </c>
      <c r="K287" s="84" t="str">
        <f>Objects!$AX$104</f>
        <v>Glass Pane</v>
      </c>
      <c r="L287" s="81">
        <v>1</v>
      </c>
      <c r="M287" s="81" t="str">
        <f>Objects!$AE$14</f>
        <v>Hose (Low Pressure)</v>
      </c>
      <c r="N287" s="81">
        <v>1</v>
      </c>
      <c r="O287" s="81" t="str">
        <f>Objects!$R$81</f>
        <v>Vial (Mercury)</v>
      </c>
      <c r="P287" s="81">
        <v>1</v>
      </c>
      <c r="Q287" s="81" t="str">
        <f>Objects!$AW$77</f>
        <v>Redstone</v>
      </c>
      <c r="R287" s="91">
        <v>1</v>
      </c>
      <c r="S287" s="84" t="str">
        <f>Objects!$AX$104</f>
        <v>Glass Pane</v>
      </c>
      <c r="T287" s="81">
        <v>1</v>
      </c>
      <c r="U287" s="84" t="str">
        <f>Objects!$AX$104</f>
        <v>Glass Pane</v>
      </c>
      <c r="V287" s="81">
        <v>1</v>
      </c>
      <c r="W287" s="84" t="str">
        <f>Objects!$AX$104</f>
        <v>Glass Pane</v>
      </c>
      <c r="X287" s="81">
        <v>1</v>
      </c>
      <c r="AA287" s="81"/>
      <c r="AB287" s="81"/>
      <c r="AC287" s="81"/>
    </row>
    <row r="288" spans="1:29" ht="15" customHeight="1" x14ac:dyDescent="0.25">
      <c r="A288" s="33" t="str">
        <f>[3]Enums!$A$21</f>
        <v>1.3.2</v>
      </c>
      <c r="B288" s="81" t="b">
        <v>1</v>
      </c>
      <c r="C288" s="81" t="b">
        <v>0</v>
      </c>
      <c r="D288" s="81">
        <v>8</v>
      </c>
      <c r="E288" s="84" t="str">
        <f>Objects!$AU$69</f>
        <v>365 nm UV Bulbs</v>
      </c>
      <c r="F288" s="91">
        <v>1</v>
      </c>
      <c r="G288" s="84" t="str">
        <f>Objects!$AX$104</f>
        <v>Glass Pane</v>
      </c>
      <c r="H288" s="81">
        <v>1</v>
      </c>
      <c r="I288" s="84" t="str">
        <f>Objects!$AX$104</f>
        <v>Glass Pane</v>
      </c>
      <c r="J288" s="81">
        <v>1</v>
      </c>
      <c r="K288" s="84" t="str">
        <f>Objects!$AX$104</f>
        <v>Glass Pane</v>
      </c>
      <c r="L288" s="81">
        <v>1</v>
      </c>
      <c r="M288" s="81" t="str">
        <f>Objects!$AE$145</f>
        <v>Hose (Medium Pressure)</v>
      </c>
      <c r="N288" s="81">
        <v>1</v>
      </c>
      <c r="O288" s="81" t="str">
        <f>Objects!$R$81</f>
        <v>Vial (Mercury)</v>
      </c>
      <c r="P288" s="81">
        <v>1</v>
      </c>
      <c r="Q288" s="81" t="str">
        <f>Objects!$AW$77</f>
        <v>Redstone</v>
      </c>
      <c r="R288" s="91">
        <v>1</v>
      </c>
      <c r="S288" s="84" t="str">
        <f>Objects!$AX$104</f>
        <v>Glass Pane</v>
      </c>
      <c r="T288" s="81">
        <v>1</v>
      </c>
      <c r="U288" s="84" t="str">
        <f>Objects!$AX$104</f>
        <v>Glass Pane</v>
      </c>
      <c r="V288" s="81">
        <v>1</v>
      </c>
      <c r="W288" s="84" t="str">
        <f>Objects!$AX$104</f>
        <v>Glass Pane</v>
      </c>
      <c r="X288" s="81">
        <v>1</v>
      </c>
      <c r="AA288" s="81"/>
      <c r="AB288" s="81"/>
      <c r="AC288" s="81"/>
    </row>
    <row r="289" spans="1:29" ht="15" customHeight="1" x14ac:dyDescent="0.25">
      <c r="A289" s="33" t="str">
        <f>[3]Enums!$A$21</f>
        <v>1.3.2</v>
      </c>
      <c r="B289" s="81" t="b">
        <v>1</v>
      </c>
      <c r="C289" s="81" t="b">
        <v>0</v>
      </c>
      <c r="D289" s="81">
        <v>2</v>
      </c>
      <c r="E289" s="84" t="str">
        <f>Objects!$AU$71</f>
        <v>Voice Cone</v>
      </c>
      <c r="F289" s="91">
        <v>1</v>
      </c>
      <c r="G289" s="84" t="str">
        <f>Objects!$V$67</f>
        <v>Bag (PolyIsoPrene Pellets)</v>
      </c>
      <c r="H289" s="81">
        <v>1</v>
      </c>
      <c r="I289" s="81"/>
      <c r="J289" s="81"/>
      <c r="K289" s="84" t="str">
        <f>Objects!$V$67</f>
        <v>Bag (PolyIsoPrene Pellets)</v>
      </c>
      <c r="L289" s="81">
        <v>1</v>
      </c>
      <c r="M289" s="84" t="str">
        <f>Objects!$V$67</f>
        <v>Bag (PolyIsoPrene Pellets)</v>
      </c>
      <c r="N289" s="81">
        <v>1</v>
      </c>
      <c r="O289" s="81" t="str">
        <f>Objects!$AX$154</f>
        <v>Redstone Block</v>
      </c>
      <c r="P289" s="81">
        <v>1</v>
      </c>
      <c r="Q289" s="84" t="str">
        <f>Objects!$V$67</f>
        <v>Bag (PolyIsoPrene Pellets)</v>
      </c>
      <c r="R289" s="81">
        <v>1</v>
      </c>
      <c r="S289" s="84"/>
      <c r="T289" s="81"/>
      <c r="U289" s="84" t="str">
        <f>Objects!$V$67</f>
        <v>Bag (PolyIsoPrene Pellets)</v>
      </c>
      <c r="V289" s="81">
        <v>1</v>
      </c>
      <c r="W289" s="81"/>
      <c r="X289" s="91"/>
      <c r="AA289" s="81"/>
      <c r="AB289" s="81"/>
      <c r="AC289" s="81"/>
    </row>
    <row r="290" spans="1:29" ht="15" customHeight="1" x14ac:dyDescent="0.25">
      <c r="A290" s="33" t="str">
        <f>[3]Enums!$A$21</f>
        <v>1.3.2</v>
      </c>
      <c r="B290" s="81" t="b">
        <v>1</v>
      </c>
      <c r="C290" s="81" t="b">
        <v>0</v>
      </c>
      <c r="D290" s="81">
        <v>4</v>
      </c>
      <c r="E290" s="84" t="str">
        <f>Objects!$AU$72</f>
        <v>Megaphone</v>
      </c>
      <c r="F290" s="91">
        <v>1</v>
      </c>
      <c r="G290" s="84" t="str">
        <f>Objects!$V$23</f>
        <v>Bag (Low Density PolyEthylene Pellets)</v>
      </c>
      <c r="H290" s="81">
        <v>1</v>
      </c>
      <c r="I290" s="81"/>
      <c r="J290" s="81"/>
      <c r="K290" s="84" t="str">
        <f>Objects!$V$23</f>
        <v>Bag (Low Density PolyEthylene Pellets)</v>
      </c>
      <c r="L290" s="81">
        <v>1</v>
      </c>
      <c r="M290" s="84" t="str">
        <f>Objects!$V$23</f>
        <v>Bag (Low Density PolyEthylene Pellets)</v>
      </c>
      <c r="N290" s="81">
        <v>1</v>
      </c>
      <c r="O290" s="81" t="str">
        <f>Objects!$AX$154</f>
        <v>Redstone Block</v>
      </c>
      <c r="P290" s="81">
        <v>1</v>
      </c>
      <c r="Q290" s="84" t="str">
        <f>Objects!$V$23</f>
        <v>Bag (Low Density PolyEthylene Pellets)</v>
      </c>
      <c r="R290" s="81">
        <v>1</v>
      </c>
      <c r="S290" s="84"/>
      <c r="T290" s="81"/>
      <c r="U290" s="84" t="str">
        <f>Objects!$V$23</f>
        <v>Bag (Low Density PolyEthylene Pellets)</v>
      </c>
      <c r="V290" s="81">
        <v>1</v>
      </c>
      <c r="W290" s="81"/>
      <c r="X290" s="91"/>
      <c r="AA290" s="81"/>
      <c r="AB290" s="81"/>
      <c r="AC290" s="81"/>
    </row>
    <row r="291" spans="1:29" ht="15" customHeight="1" x14ac:dyDescent="0.25">
      <c r="A291" s="33" t="str">
        <f>[3]Enums!$A$21</f>
        <v>1.3.2</v>
      </c>
      <c r="B291" s="81" t="b">
        <v>1</v>
      </c>
      <c r="C291" s="81" t="b">
        <v>0</v>
      </c>
      <c r="D291" s="81">
        <v>4</v>
      </c>
      <c r="E291" s="84" t="str">
        <f>Objects!$AU$72</f>
        <v>Megaphone</v>
      </c>
      <c r="F291" s="91">
        <v>1</v>
      </c>
      <c r="G291" s="84" t="str">
        <f>Objects!$V$84</f>
        <v>Bag (PolyPropylene Pellets)</v>
      </c>
      <c r="H291" s="81">
        <v>1</v>
      </c>
      <c r="I291" s="81"/>
      <c r="J291" s="81"/>
      <c r="K291" s="84" t="str">
        <f>Objects!$V$84</f>
        <v>Bag (PolyPropylene Pellets)</v>
      </c>
      <c r="L291" s="81">
        <v>1</v>
      </c>
      <c r="M291" s="84" t="str">
        <f>Objects!$V$84</f>
        <v>Bag (PolyPropylene Pellets)</v>
      </c>
      <c r="N291" s="81">
        <v>1</v>
      </c>
      <c r="O291" s="81" t="str">
        <f>Objects!$AX$154</f>
        <v>Redstone Block</v>
      </c>
      <c r="P291" s="81">
        <v>1</v>
      </c>
      <c r="Q291" s="84" t="str">
        <f>Objects!$V$84</f>
        <v>Bag (PolyPropylene Pellets)</v>
      </c>
      <c r="R291" s="81">
        <v>1</v>
      </c>
      <c r="S291" s="84"/>
      <c r="T291" s="81"/>
      <c r="U291" s="84" t="str">
        <f>Objects!$V$84</f>
        <v>Bag (PolyPropylene Pellets)</v>
      </c>
      <c r="V291" s="81">
        <v>1</v>
      </c>
      <c r="W291" s="81"/>
      <c r="X291" s="91"/>
      <c r="AA291" s="81"/>
      <c r="AB291" s="81"/>
      <c r="AC291" s="81"/>
    </row>
    <row r="292" spans="1:29" ht="15" customHeight="1" x14ac:dyDescent="0.25">
      <c r="A292" s="33" t="str">
        <f>[3]Enums!$A$21</f>
        <v>1.3.2</v>
      </c>
      <c r="B292" s="81" t="b">
        <v>1</v>
      </c>
      <c r="C292" s="81" t="b">
        <v>0</v>
      </c>
      <c r="D292" s="81">
        <v>8</v>
      </c>
      <c r="E292" s="84" t="str">
        <f>Objects!$AU$73</f>
        <v>HAM Radio</v>
      </c>
      <c r="F292" s="91">
        <v>1</v>
      </c>
      <c r="G292" s="84" t="str">
        <f>Objects!$AH$6</f>
        <v>Low Power Radio</v>
      </c>
      <c r="H292" s="81">
        <v>1</v>
      </c>
      <c r="I292" s="84" t="str">
        <f>Objects!$AE$153</f>
        <v>HAM Radio Case (SAN)</v>
      </c>
      <c r="J292" s="81">
        <v>1</v>
      </c>
      <c r="K292" s="84" t="str">
        <f>Objects!$AH$9</f>
        <v>Amplifier</v>
      </c>
      <c r="L292" s="91">
        <v>1</v>
      </c>
      <c r="S292" s="84"/>
      <c r="T292" s="81"/>
      <c r="U292" s="81"/>
      <c r="V292" s="81"/>
      <c r="W292" s="81"/>
      <c r="X292" s="91"/>
      <c r="AA292" s="81"/>
      <c r="AB292" s="81"/>
      <c r="AC292" s="81"/>
    </row>
    <row r="293" spans="1:29" ht="15" customHeight="1" x14ac:dyDescent="0.25">
      <c r="A293" s="33" t="str">
        <f>[3]Enums!$A$21</f>
        <v>1.3.2</v>
      </c>
      <c r="B293" s="81" t="b">
        <v>1</v>
      </c>
      <c r="C293" s="81" t="b">
        <v>0</v>
      </c>
      <c r="D293" s="81">
        <v>8</v>
      </c>
      <c r="E293" s="84" t="str">
        <f>Objects!$AU$74</f>
        <v>Walky Talky</v>
      </c>
      <c r="F293" s="91">
        <v>1</v>
      </c>
      <c r="G293" s="84" t="str">
        <f>Objects!$AH$6</f>
        <v>Low Power Radio</v>
      </c>
      <c r="H293" s="81">
        <v>1</v>
      </c>
      <c r="I293" s="84" t="str">
        <f>Objects!$AE$152</f>
        <v>Walky Talky Case (SAN)</v>
      </c>
      <c r="J293" s="81">
        <v>1</v>
      </c>
      <c r="K293" s="84"/>
      <c r="L293" s="91"/>
      <c r="S293" s="84"/>
      <c r="T293" s="81"/>
      <c r="U293" s="84"/>
      <c r="V293" s="91"/>
      <c r="W293" s="81"/>
      <c r="X293" s="91"/>
      <c r="AA293" s="81"/>
      <c r="AB293" s="81"/>
      <c r="AC293" s="81"/>
    </row>
    <row r="294" spans="1:29" ht="15" customHeight="1" x14ac:dyDescent="0.25">
      <c r="A294" s="33" t="str">
        <f>[3]Enums!$A$21</f>
        <v>1.3.2</v>
      </c>
      <c r="B294" s="81" t="b">
        <v>1</v>
      </c>
      <c r="C294" s="81" t="b">
        <v>0</v>
      </c>
      <c r="D294" s="81">
        <v>8</v>
      </c>
      <c r="E294" s="84" t="str">
        <f>Objects!$AU$75</f>
        <v>Cell Phone</v>
      </c>
      <c r="F294" s="91">
        <v>1</v>
      </c>
      <c r="G294" s="84" t="str">
        <f>Objects!$AH$6</f>
        <v>Low Power Radio</v>
      </c>
      <c r="H294" s="81">
        <v>1</v>
      </c>
      <c r="I294" s="84" t="str">
        <f>Objects!$AE$151</f>
        <v>Cell Phone Case (SAN)</v>
      </c>
      <c r="J294" s="81">
        <v>1</v>
      </c>
      <c r="K294" s="84" t="str">
        <f>Objects!$AH$10</f>
        <v>OLED Array</v>
      </c>
      <c r="L294" s="91">
        <v>1</v>
      </c>
      <c r="M294" s="84" t="str">
        <f>Objects!$AH$3</f>
        <v>Processor</v>
      </c>
      <c r="N294" s="81">
        <v>1</v>
      </c>
      <c r="O294" s="84" t="str">
        <f>Objects!$AH$9</f>
        <v>Amplifier</v>
      </c>
      <c r="P294" s="91">
        <v>1</v>
      </c>
      <c r="Q294" s="84" t="str">
        <f>Objects!$AH$8</f>
        <v>Digital Analog Convertor</v>
      </c>
      <c r="R294" s="81">
        <v>1</v>
      </c>
      <c r="U294" s="84" t="str">
        <f>Objects!$AE$151</f>
        <v>Cell Phone Case (SAN)</v>
      </c>
      <c r="V294" s="81">
        <v>1</v>
      </c>
      <c r="W294" s="84"/>
      <c r="X294" s="91"/>
      <c r="AA294" s="81"/>
      <c r="AB294" s="81"/>
      <c r="AC294" s="81"/>
    </row>
    <row r="295" spans="1:29" ht="15" customHeight="1" x14ac:dyDescent="0.25">
      <c r="A295" s="33" t="str">
        <f>[3]Enums!$A$22</f>
        <v>1.3.3</v>
      </c>
      <c r="B295" s="81" t="b">
        <v>1</v>
      </c>
      <c r="C295" s="81" t="b">
        <v>0</v>
      </c>
      <c r="D295" s="81">
        <v>8</v>
      </c>
      <c r="E295" s="84" t="str">
        <f>Objects!AU76</f>
        <v>Smart Phone</v>
      </c>
      <c r="F295" s="91">
        <v>1</v>
      </c>
      <c r="G295" s="84" t="str">
        <f>Objects!$AH$6</f>
        <v>Low Power Radio</v>
      </c>
      <c r="H295" s="81">
        <v>1</v>
      </c>
      <c r="I295" s="84" t="str">
        <f>Objects!$AH$5</f>
        <v>Pressure Sensor</v>
      </c>
      <c r="J295" s="91">
        <v>1</v>
      </c>
      <c r="K295" s="84" t="str">
        <f>Objects!$AH$10</f>
        <v>OLED Array</v>
      </c>
      <c r="L295" s="91">
        <v>1</v>
      </c>
      <c r="M295" s="84" t="str">
        <f>Objects!$AH$3</f>
        <v>Processor</v>
      </c>
      <c r="N295" s="81">
        <v>1</v>
      </c>
      <c r="O295" s="84" t="str">
        <f>Objects!$AH$9</f>
        <v>Amplifier</v>
      </c>
      <c r="P295" s="91">
        <v>1</v>
      </c>
      <c r="Q295" s="84" t="str">
        <f>Objects!$AH$8</f>
        <v>Digital Analog Convertor</v>
      </c>
      <c r="R295" s="81">
        <v>1</v>
      </c>
      <c r="S295" s="84" t="str">
        <f>Objects!$AH$7</f>
        <v>DSP</v>
      </c>
      <c r="T295" s="81">
        <v>1</v>
      </c>
      <c r="U295" s="84" t="str">
        <f>Objects!$AE$151</f>
        <v>Cell Phone Case (SAN)</v>
      </c>
      <c r="V295" s="81">
        <v>1</v>
      </c>
      <c r="W295" s="84" t="str">
        <f>Objects!$AH$7</f>
        <v>DSP</v>
      </c>
      <c r="X295" s="91">
        <v>1</v>
      </c>
      <c r="AA295" s="81"/>
      <c r="AB295" s="81"/>
      <c r="AC295" s="81"/>
    </row>
    <row r="296" spans="1:29" ht="15" customHeight="1" x14ac:dyDescent="0.25">
      <c r="A296" s="33" t="str">
        <f>[3]Enums!$A$23</f>
        <v>1.3.4</v>
      </c>
      <c r="B296" s="81" t="b">
        <v>1</v>
      </c>
      <c r="C296" s="81" t="b">
        <v>0</v>
      </c>
      <c r="D296" s="81">
        <v>8</v>
      </c>
      <c r="E296" s="84" t="str">
        <f>Objects!$AR$23</f>
        <v>Contact Printer</v>
      </c>
      <c r="F296" s="91">
        <v>1</v>
      </c>
      <c r="G296" s="81" t="str">
        <f>Objects!$AU$24</f>
        <v>Regulator (Extreme Pressure)</v>
      </c>
      <c r="H296" s="81">
        <v>1</v>
      </c>
      <c r="I296" s="81" t="str">
        <f>Objects!$AX$156</f>
        <v>Hopper</v>
      </c>
      <c r="J296" s="81">
        <v>1</v>
      </c>
      <c r="K296" s="81" t="str">
        <f>Objects!$AU$24</f>
        <v>Regulator (Extreme Pressure)</v>
      </c>
      <c r="L296" s="91">
        <v>1</v>
      </c>
      <c r="M296" s="81"/>
      <c r="N296" s="81"/>
      <c r="O296" s="81" t="str">
        <f>Objects!$AX$154</f>
        <v>Redstone Block</v>
      </c>
      <c r="P296" s="81">
        <v>1</v>
      </c>
      <c r="Q296" s="81"/>
      <c r="R296" s="91"/>
      <c r="S296" s="84" t="str">
        <f>Objects!$F$12</f>
        <v>Block of Tungsten</v>
      </c>
      <c r="T296" s="81">
        <v>1</v>
      </c>
      <c r="U296" s="81" t="str">
        <f>Objects!$AX$63</f>
        <v>Furnace</v>
      </c>
      <c r="V296" s="81">
        <v>1</v>
      </c>
      <c r="W296" s="81" t="str">
        <f>Objects!$F$12</f>
        <v>Block of Tungsten</v>
      </c>
      <c r="X296" s="91">
        <v>1</v>
      </c>
      <c r="AA296" s="81"/>
      <c r="AB296" s="81"/>
      <c r="AC296" s="81"/>
    </row>
    <row r="297" spans="1:29" ht="15" customHeight="1" x14ac:dyDescent="0.25">
      <c r="A297" s="33" t="str">
        <f>[3]Enums!$A$23</f>
        <v>1.3.4</v>
      </c>
      <c r="B297" s="81" t="b">
        <v>1</v>
      </c>
      <c r="C297" s="81" t="b">
        <v>0</v>
      </c>
      <c r="D297" s="81">
        <v>9</v>
      </c>
      <c r="E297" s="84" t="str">
        <f>Objects!$AR$23</f>
        <v>Contact Printer</v>
      </c>
      <c r="F297" s="91">
        <v>1</v>
      </c>
      <c r="G297" s="81" t="str">
        <f>Objects!$AU$24</f>
        <v>Regulator (Extreme Pressure)</v>
      </c>
      <c r="H297" s="81">
        <v>1</v>
      </c>
      <c r="I297" s="81" t="str">
        <f>Objects!$AX$156</f>
        <v>Hopper</v>
      </c>
      <c r="J297" s="81">
        <v>1</v>
      </c>
      <c r="K297" s="81" t="str">
        <f>Objects!$AU$24</f>
        <v>Regulator (Extreme Pressure)</v>
      </c>
      <c r="L297" s="91">
        <v>1</v>
      </c>
      <c r="M297" s="81"/>
      <c r="N297" s="81"/>
      <c r="O297" s="81" t="str">
        <f>Objects!$AX$154</f>
        <v>Redstone Block</v>
      </c>
      <c r="P297" s="81">
        <v>1</v>
      </c>
      <c r="Q297" s="81"/>
      <c r="R297" s="91"/>
      <c r="S297" s="84" t="str">
        <f>Objects!$F$6</f>
        <v>Block of Nickel</v>
      </c>
      <c r="T297" s="81">
        <v>1</v>
      </c>
      <c r="U297" s="81" t="str">
        <f>Objects!$AX$63</f>
        <v>Furnace</v>
      </c>
      <c r="V297" s="81">
        <v>1</v>
      </c>
      <c r="W297" s="84" t="str">
        <f>Objects!$F$6</f>
        <v>Block of Nickel</v>
      </c>
      <c r="X297" s="91">
        <v>1</v>
      </c>
      <c r="AA297" s="81"/>
      <c r="AB297" s="81"/>
      <c r="AC297" s="81"/>
    </row>
    <row r="298" spans="1:29" ht="15" customHeight="1" x14ac:dyDescent="0.25">
      <c r="A298" s="33" t="str">
        <f>[3]Enums!$A$23</f>
        <v>1.3.4</v>
      </c>
      <c r="B298" s="81" t="b">
        <v>1</v>
      </c>
      <c r="C298" s="81" t="b">
        <v>0</v>
      </c>
      <c r="D298" s="81">
        <v>10</v>
      </c>
      <c r="E298" s="84" t="str">
        <f>Objects!$AR$23</f>
        <v>Contact Printer</v>
      </c>
      <c r="F298" s="91">
        <v>1</v>
      </c>
      <c r="G298" s="81" t="str">
        <f>Objects!$AU$24</f>
        <v>Regulator (Extreme Pressure)</v>
      </c>
      <c r="H298" s="81">
        <v>1</v>
      </c>
      <c r="I298" s="81" t="str">
        <f>Objects!$AX$156</f>
        <v>Hopper</v>
      </c>
      <c r="J298" s="81">
        <v>1</v>
      </c>
      <c r="K298" s="81" t="str">
        <f>Objects!$AU$24</f>
        <v>Regulator (Extreme Pressure)</v>
      </c>
      <c r="L298" s="91">
        <v>1</v>
      </c>
      <c r="M298" s="81"/>
      <c r="N298" s="81"/>
      <c r="O298" s="81" t="str">
        <f>Objects!$AX$154</f>
        <v>Redstone Block</v>
      </c>
      <c r="P298" s="81">
        <v>1</v>
      </c>
      <c r="Q298" s="81"/>
      <c r="R298" s="91"/>
      <c r="S298" s="84" t="str">
        <f>Objects!$F$20</f>
        <v>Block of Bronze</v>
      </c>
      <c r="T298" s="81">
        <v>1</v>
      </c>
      <c r="U298" s="81" t="str">
        <f>Objects!$AX$63</f>
        <v>Furnace</v>
      </c>
      <c r="V298" s="81">
        <v>1</v>
      </c>
      <c r="W298" s="84" t="str">
        <f>Objects!$F$20</f>
        <v>Block of Bronze</v>
      </c>
      <c r="X298" s="91">
        <v>1</v>
      </c>
      <c r="AA298" s="81"/>
      <c r="AB298" s="81"/>
      <c r="AC298" s="81"/>
    </row>
    <row r="299" spans="1:29" ht="15" customHeight="1" x14ac:dyDescent="0.25">
      <c r="A299" s="33" t="str">
        <f>[3]Enums!$A$23</f>
        <v>1.3.4</v>
      </c>
      <c r="B299" s="81" t="b">
        <v>1</v>
      </c>
      <c r="C299" s="81" t="b">
        <v>0</v>
      </c>
      <c r="D299" s="81">
        <v>11</v>
      </c>
      <c r="E299" s="84" t="str">
        <f>Objects!$AR$23</f>
        <v>Contact Printer</v>
      </c>
      <c r="F299" s="91">
        <v>1</v>
      </c>
      <c r="G299" s="81" t="str">
        <f>Objects!$AU$24</f>
        <v>Regulator (Extreme Pressure)</v>
      </c>
      <c r="H299" s="81">
        <v>1</v>
      </c>
      <c r="I299" s="81" t="str">
        <f>Objects!$AX$156</f>
        <v>Hopper</v>
      </c>
      <c r="J299" s="81">
        <v>1</v>
      </c>
      <c r="K299" s="81" t="str">
        <f>Objects!$AU$24</f>
        <v>Regulator (Extreme Pressure)</v>
      </c>
      <c r="L299" s="91">
        <v>1</v>
      </c>
      <c r="M299" s="81"/>
      <c r="N299" s="81"/>
      <c r="O299" s="81" t="str">
        <f>Objects!$AX$154</f>
        <v>Redstone Block</v>
      </c>
      <c r="P299" s="81">
        <v>1</v>
      </c>
      <c r="Q299" s="81"/>
      <c r="R299" s="91"/>
      <c r="S299" s="84" t="str">
        <f>Objects!$F$19</f>
        <v>Block of Brass</v>
      </c>
      <c r="T299" s="81">
        <v>1</v>
      </c>
      <c r="U299" s="81" t="str">
        <f>Objects!$AX$63</f>
        <v>Furnace</v>
      </c>
      <c r="V299" s="81">
        <v>1</v>
      </c>
      <c r="W299" s="84" t="str">
        <f>Objects!$F$19</f>
        <v>Block of Brass</v>
      </c>
      <c r="X299" s="91">
        <v>1</v>
      </c>
      <c r="AA299" s="81"/>
      <c r="AB299" s="81"/>
      <c r="AC299" s="81"/>
    </row>
    <row r="300" spans="1:29" ht="15" customHeight="1" x14ac:dyDescent="0.25">
      <c r="A300" s="33" t="str">
        <f>[3]Enums!$A$23</f>
        <v>1.3.4</v>
      </c>
      <c r="B300" s="81" t="b">
        <v>1</v>
      </c>
      <c r="C300" s="81" t="b">
        <v>0</v>
      </c>
      <c r="D300" s="81">
        <v>8</v>
      </c>
      <c r="E300" s="84" t="str">
        <f>Objects!$AR$24</f>
        <v>Trading House</v>
      </c>
      <c r="F300" s="91">
        <v>1</v>
      </c>
      <c r="G300" s="84" t="str">
        <f>Objects!$AU$67</f>
        <v>Bars (Copper)</v>
      </c>
      <c r="H300" s="81">
        <v>1</v>
      </c>
      <c r="I300" s="84" t="str">
        <f>Objects!$AU$67</f>
        <v>Bars (Copper)</v>
      </c>
      <c r="J300" s="81">
        <v>1</v>
      </c>
      <c r="K300" s="84" t="str">
        <f>Objects!$AU$67</f>
        <v>Bars (Copper)</v>
      </c>
      <c r="L300" s="91">
        <v>1</v>
      </c>
      <c r="M300" s="81"/>
      <c r="N300" s="81"/>
      <c r="O300" s="81" t="str">
        <f>Objects!$AX$154</f>
        <v>Redstone Block</v>
      </c>
      <c r="P300" s="81">
        <v>1</v>
      </c>
      <c r="Q300" s="81"/>
      <c r="R300" s="91"/>
      <c r="S300" s="84" t="str">
        <f>Objects!$F$12</f>
        <v>Block of Tungsten</v>
      </c>
      <c r="T300" s="81">
        <v>1</v>
      </c>
      <c r="U300" s="81" t="str">
        <f>Objects!$AX$63</f>
        <v>Furnace</v>
      </c>
      <c r="V300" s="81">
        <v>1</v>
      </c>
      <c r="W300" s="81" t="str">
        <f>Objects!$F$12</f>
        <v>Block of Tungsten</v>
      </c>
      <c r="X300" s="91">
        <v>1</v>
      </c>
      <c r="AA300" s="81"/>
      <c r="AB300" s="81"/>
      <c r="AC300" s="81"/>
    </row>
    <row r="301" spans="1:29" ht="15" customHeight="1" x14ac:dyDescent="0.25">
      <c r="A301" s="33" t="str">
        <f>[3]Enums!$A$23</f>
        <v>1.3.4</v>
      </c>
      <c r="B301" s="81" t="b">
        <v>1</v>
      </c>
      <c r="C301" s="81" t="b">
        <v>0</v>
      </c>
      <c r="D301" s="81">
        <v>8</v>
      </c>
      <c r="E301" s="84" t="str">
        <f>Objects!$AR$24</f>
        <v>Trading House</v>
      </c>
      <c r="F301" s="91">
        <v>1</v>
      </c>
      <c r="G301" s="84" t="str">
        <f>Objects!$AU$67</f>
        <v>Bars (Copper)</v>
      </c>
      <c r="H301" s="81">
        <v>1</v>
      </c>
      <c r="I301" s="84" t="str">
        <f>Objects!$AU$67</f>
        <v>Bars (Copper)</v>
      </c>
      <c r="J301" s="81">
        <v>1</v>
      </c>
      <c r="K301" s="84" t="str">
        <f>Objects!$AU$67</f>
        <v>Bars (Copper)</v>
      </c>
      <c r="L301" s="91">
        <v>1</v>
      </c>
      <c r="M301" s="81"/>
      <c r="N301" s="81"/>
      <c r="O301" s="81" t="str">
        <f>Objects!$AX$154</f>
        <v>Redstone Block</v>
      </c>
      <c r="P301" s="81">
        <v>1</v>
      </c>
      <c r="Q301" s="81"/>
      <c r="R301" s="91"/>
      <c r="S301" s="84" t="str">
        <f>Objects!$F$6</f>
        <v>Block of Nickel</v>
      </c>
      <c r="T301" s="81">
        <v>1</v>
      </c>
      <c r="U301" s="81" t="str">
        <f>Objects!$AX$63</f>
        <v>Furnace</v>
      </c>
      <c r="V301" s="81">
        <v>1</v>
      </c>
      <c r="W301" s="81" t="str">
        <f>Objects!$F$12</f>
        <v>Block of Tungsten</v>
      </c>
      <c r="X301" s="91">
        <v>1</v>
      </c>
      <c r="AA301" s="81"/>
      <c r="AB301" s="81"/>
      <c r="AC301" s="81"/>
    </row>
    <row r="302" spans="1:29" ht="15" customHeight="1" x14ac:dyDescent="0.25">
      <c r="A302" s="33" t="str">
        <f>[3]Enums!$A$23</f>
        <v>1.3.4</v>
      </c>
      <c r="B302" s="81" t="b">
        <v>1</v>
      </c>
      <c r="C302" s="81" t="b">
        <v>0</v>
      </c>
      <c r="D302" s="81">
        <v>8</v>
      </c>
      <c r="E302" s="84" t="str">
        <f>Objects!$AR$24</f>
        <v>Trading House</v>
      </c>
      <c r="F302" s="91">
        <v>1</v>
      </c>
      <c r="G302" s="84" t="str">
        <f>Objects!$AU$67</f>
        <v>Bars (Copper)</v>
      </c>
      <c r="H302" s="81">
        <v>1</v>
      </c>
      <c r="I302" s="84" t="str">
        <f>Objects!$AU$67</f>
        <v>Bars (Copper)</v>
      </c>
      <c r="J302" s="81">
        <v>1</v>
      </c>
      <c r="K302" s="84" t="str">
        <f>Objects!$AU$67</f>
        <v>Bars (Copper)</v>
      </c>
      <c r="L302" s="91">
        <v>1</v>
      </c>
      <c r="M302" s="81"/>
      <c r="N302" s="81"/>
      <c r="O302" s="81" t="str">
        <f>Objects!$AX$154</f>
        <v>Redstone Block</v>
      </c>
      <c r="P302" s="81">
        <v>1</v>
      </c>
      <c r="Q302" s="81"/>
      <c r="R302" s="91"/>
      <c r="S302" s="84" t="str">
        <f>Objects!$F$20</f>
        <v>Block of Bronze</v>
      </c>
      <c r="T302" s="81">
        <v>1</v>
      </c>
      <c r="U302" s="81" t="str">
        <f>Objects!$AX$63</f>
        <v>Furnace</v>
      </c>
      <c r="V302" s="81">
        <v>1</v>
      </c>
      <c r="W302" s="81" t="str">
        <f>Objects!$F$12</f>
        <v>Block of Tungsten</v>
      </c>
      <c r="X302" s="91">
        <v>1</v>
      </c>
      <c r="AA302" s="81"/>
      <c r="AB302" s="81"/>
      <c r="AC302" s="81"/>
    </row>
    <row r="303" spans="1:29" ht="15" customHeight="1" x14ac:dyDescent="0.25">
      <c r="A303" s="33" t="str">
        <f>[3]Enums!$A$23</f>
        <v>1.3.4</v>
      </c>
      <c r="B303" s="81" t="b">
        <v>1</v>
      </c>
      <c r="C303" s="81" t="b">
        <v>0</v>
      </c>
      <c r="D303" s="81">
        <v>8</v>
      </c>
      <c r="E303" s="84" t="str">
        <f>Objects!$AR$24</f>
        <v>Trading House</v>
      </c>
      <c r="F303" s="91">
        <v>1</v>
      </c>
      <c r="G303" s="84" t="str">
        <f>Objects!$AU$67</f>
        <v>Bars (Copper)</v>
      </c>
      <c r="H303" s="81">
        <v>1</v>
      </c>
      <c r="I303" s="84" t="str">
        <f>Objects!$AU$67</f>
        <v>Bars (Copper)</v>
      </c>
      <c r="J303" s="81">
        <v>1</v>
      </c>
      <c r="K303" s="84" t="str">
        <f>Objects!$AU$67</f>
        <v>Bars (Copper)</v>
      </c>
      <c r="L303" s="91">
        <v>1</v>
      </c>
      <c r="M303" s="81"/>
      <c r="N303" s="81"/>
      <c r="O303" s="81" t="str">
        <f>Objects!$AX$154</f>
        <v>Redstone Block</v>
      </c>
      <c r="P303" s="81">
        <v>1</v>
      </c>
      <c r="Q303" s="81"/>
      <c r="R303" s="91"/>
      <c r="S303" s="84" t="str">
        <f>Objects!$F$19</f>
        <v>Block of Brass</v>
      </c>
      <c r="T303" s="81">
        <v>1</v>
      </c>
      <c r="U303" s="81" t="str">
        <f>Objects!$AX$63</f>
        <v>Furnace</v>
      </c>
      <c r="V303" s="81">
        <v>1</v>
      </c>
      <c r="W303" s="81" t="str">
        <f>Objects!$F$12</f>
        <v>Block of Tungsten</v>
      </c>
      <c r="X303" s="91">
        <v>1</v>
      </c>
      <c r="AA303" s="81"/>
      <c r="AB303" s="81"/>
      <c r="AC303" s="81"/>
    </row>
    <row r="304" spans="1:29" ht="15" customHeight="1" x14ac:dyDescent="0.25">
      <c r="A304" s="33" t="str">
        <f>[3]Enums!$A$23</f>
        <v>1.3.4</v>
      </c>
      <c r="B304" s="81" t="b">
        <v>1</v>
      </c>
      <c r="C304" s="81" t="b">
        <v>0</v>
      </c>
      <c r="D304" s="81">
        <v>8</v>
      </c>
      <c r="E304" s="84" t="str">
        <f>Objects!$AR$25</f>
        <v>Territory Flag</v>
      </c>
      <c r="F304" s="91">
        <v>1</v>
      </c>
      <c r="G304" s="84"/>
      <c r="H304" s="81"/>
      <c r="I304" s="81" t="str">
        <f>Objects!$AX$157</f>
        <v>Quartz Block</v>
      </c>
      <c r="J304" s="81">
        <v>1</v>
      </c>
      <c r="K304" s="81"/>
      <c r="L304" s="91"/>
      <c r="M304" s="84"/>
      <c r="N304" s="81"/>
      <c r="O304" s="81" t="str">
        <f>Objects!$AX$157</f>
        <v>Quartz Block</v>
      </c>
      <c r="P304" s="81">
        <v>1</v>
      </c>
      <c r="Q304" s="81"/>
      <c r="R304" s="91"/>
      <c r="S304" s="84"/>
      <c r="T304" s="81"/>
      <c r="U304" s="81" t="str">
        <f>Objects!$AX$157</f>
        <v>Quartz Block</v>
      </c>
      <c r="V304" s="81">
        <v>1</v>
      </c>
      <c r="W304" s="81"/>
      <c r="X304" s="91"/>
      <c r="AA304" s="81"/>
      <c r="AB304" s="81"/>
      <c r="AC304" s="81"/>
    </row>
    <row r="305" spans="1:29" ht="15" customHeight="1" x14ac:dyDescent="0.25">
      <c r="A305" s="33" t="str">
        <f>[3]Enums!$A$23</f>
        <v>1.3.4</v>
      </c>
      <c r="B305" s="81" t="b">
        <v>1</v>
      </c>
      <c r="C305" s="81" t="b">
        <v>0</v>
      </c>
      <c r="D305" s="81">
        <v>8</v>
      </c>
      <c r="E305" s="84" t="str">
        <f>Objects!$AR$26</f>
        <v>Printing Press</v>
      </c>
      <c r="F305" s="91">
        <v>1</v>
      </c>
      <c r="G305" s="84" t="str">
        <f>Objects!$AW$85</f>
        <v>Paper</v>
      </c>
      <c r="H305" s="81">
        <v>64</v>
      </c>
      <c r="I305" s="84" t="str">
        <f>Objects!$AW$85</f>
        <v>Paper</v>
      </c>
      <c r="J305" s="81">
        <v>64</v>
      </c>
      <c r="K305" s="84" t="str">
        <f>Objects!$AW$85</f>
        <v>Paper</v>
      </c>
      <c r="L305" s="81">
        <v>64</v>
      </c>
      <c r="M305" s="84"/>
      <c r="N305" s="81"/>
      <c r="O305" s="81" t="str">
        <f>Objects!$AX$154</f>
        <v>Redstone Block</v>
      </c>
      <c r="P305" s="81">
        <v>1</v>
      </c>
      <c r="Q305" s="81"/>
      <c r="R305" s="91"/>
      <c r="S305" s="84" t="str">
        <f>Objects!$F$12</f>
        <v>Block of Tungsten</v>
      </c>
      <c r="T305" s="81">
        <v>1</v>
      </c>
      <c r="U305" s="81" t="str">
        <f>Objects!$AX$63</f>
        <v>Furnace</v>
      </c>
      <c r="V305" s="81">
        <v>1</v>
      </c>
      <c r="W305" s="81" t="str">
        <f>Objects!$F$12</f>
        <v>Block of Tungsten</v>
      </c>
      <c r="X305" s="91">
        <v>1</v>
      </c>
      <c r="AA305" s="81"/>
      <c r="AB305" s="81"/>
      <c r="AC305" s="81"/>
    </row>
    <row r="306" spans="1:29" ht="15" customHeight="1" x14ac:dyDescent="0.25">
      <c r="A306" s="33" t="str">
        <f>[3]Enums!$A$23</f>
        <v>1.3.4</v>
      </c>
      <c r="B306" s="81" t="b">
        <v>1</v>
      </c>
      <c r="C306" s="81" t="b">
        <v>0</v>
      </c>
      <c r="D306" s="81">
        <v>8</v>
      </c>
      <c r="E306" s="84" t="str">
        <f>Objects!$AR$26</f>
        <v>Printing Press</v>
      </c>
      <c r="F306" s="91">
        <v>1</v>
      </c>
      <c r="G306" s="84" t="str">
        <f>Objects!$AW$85</f>
        <v>Paper</v>
      </c>
      <c r="H306" s="81">
        <v>64</v>
      </c>
      <c r="I306" s="84" t="str">
        <f>Objects!$AW$85</f>
        <v>Paper</v>
      </c>
      <c r="J306" s="81">
        <v>64</v>
      </c>
      <c r="K306" s="84" t="str">
        <f>Objects!$AW$85</f>
        <v>Paper</v>
      </c>
      <c r="L306" s="81">
        <v>64</v>
      </c>
      <c r="M306" s="84"/>
      <c r="N306" s="81"/>
      <c r="O306" s="81" t="str">
        <f>Objects!$AX$154</f>
        <v>Redstone Block</v>
      </c>
      <c r="P306" s="81">
        <v>1</v>
      </c>
      <c r="Q306" s="81"/>
      <c r="R306" s="91"/>
      <c r="S306" s="84" t="str">
        <f>Objects!$F$6</f>
        <v>Block of Nickel</v>
      </c>
      <c r="T306" s="81">
        <v>1</v>
      </c>
      <c r="U306" s="81" t="str">
        <f>Objects!$AX$63</f>
        <v>Furnace</v>
      </c>
      <c r="V306" s="81">
        <v>1</v>
      </c>
      <c r="W306" s="84" t="str">
        <f>Objects!$F$6</f>
        <v>Block of Nickel</v>
      </c>
      <c r="X306" s="91">
        <v>1</v>
      </c>
      <c r="AA306" s="81"/>
      <c r="AB306" s="81"/>
      <c r="AC306" s="81"/>
    </row>
    <row r="307" spans="1:29" ht="15" customHeight="1" x14ac:dyDescent="0.25">
      <c r="A307" s="33" t="str">
        <f>[3]Enums!$A$23</f>
        <v>1.3.4</v>
      </c>
      <c r="B307" s="81" t="b">
        <v>1</v>
      </c>
      <c r="C307" s="81" t="b">
        <v>0</v>
      </c>
      <c r="D307" s="81">
        <v>8</v>
      </c>
      <c r="E307" s="84" t="str">
        <f>Objects!$AR$26</f>
        <v>Printing Press</v>
      </c>
      <c r="F307" s="91">
        <v>1</v>
      </c>
      <c r="G307" s="84" t="str">
        <f>Objects!$AW$85</f>
        <v>Paper</v>
      </c>
      <c r="H307" s="81">
        <v>64</v>
      </c>
      <c r="I307" s="84" t="str">
        <f>Objects!$AW$85</f>
        <v>Paper</v>
      </c>
      <c r="J307" s="81">
        <v>64</v>
      </c>
      <c r="K307" s="84" t="str">
        <f>Objects!$AW$85</f>
        <v>Paper</v>
      </c>
      <c r="L307" s="81">
        <v>64</v>
      </c>
      <c r="M307" s="84"/>
      <c r="N307" s="81"/>
      <c r="O307" s="81" t="str">
        <f>Objects!$AX$154</f>
        <v>Redstone Block</v>
      </c>
      <c r="P307" s="81">
        <v>1</v>
      </c>
      <c r="Q307" s="81"/>
      <c r="R307" s="91"/>
      <c r="S307" s="84" t="str">
        <f>Objects!$F$20</f>
        <v>Block of Bronze</v>
      </c>
      <c r="T307" s="81">
        <v>1</v>
      </c>
      <c r="U307" s="81" t="str">
        <f>Objects!$AX$63</f>
        <v>Furnace</v>
      </c>
      <c r="V307" s="81">
        <v>1</v>
      </c>
      <c r="W307" s="84" t="str">
        <f>Objects!$F$20</f>
        <v>Block of Bronze</v>
      </c>
      <c r="X307" s="91">
        <v>1</v>
      </c>
      <c r="AA307" s="81"/>
      <c r="AB307" s="81"/>
      <c r="AC307" s="81"/>
    </row>
    <row r="308" spans="1:29" ht="15" customHeight="1" x14ac:dyDescent="0.25">
      <c r="A308" s="33" t="str">
        <f>[3]Enums!$A$23</f>
        <v>1.3.4</v>
      </c>
      <c r="B308" s="81" t="b">
        <v>1</v>
      </c>
      <c r="C308" s="81" t="b">
        <v>0</v>
      </c>
      <c r="D308" s="81">
        <v>8</v>
      </c>
      <c r="E308" s="84" t="str">
        <f>Objects!$AR$26</f>
        <v>Printing Press</v>
      </c>
      <c r="F308" s="91">
        <v>1</v>
      </c>
      <c r="G308" s="84" t="str">
        <f>Objects!$AW$85</f>
        <v>Paper</v>
      </c>
      <c r="H308" s="81">
        <v>64</v>
      </c>
      <c r="I308" s="84" t="str">
        <f>Objects!$AW$85</f>
        <v>Paper</v>
      </c>
      <c r="J308" s="81">
        <v>64</v>
      </c>
      <c r="K308" s="84" t="str">
        <f>Objects!$AW$85</f>
        <v>Paper</v>
      </c>
      <c r="L308" s="81">
        <v>64</v>
      </c>
      <c r="M308" s="84"/>
      <c r="N308" s="81"/>
      <c r="O308" s="81" t="str">
        <f>Objects!$AX$154</f>
        <v>Redstone Block</v>
      </c>
      <c r="P308" s="81">
        <v>1</v>
      </c>
      <c r="Q308" s="81"/>
      <c r="R308" s="91"/>
      <c r="S308" s="84" t="str">
        <f>Objects!$F$19</f>
        <v>Block of Brass</v>
      </c>
      <c r="T308" s="81">
        <v>1</v>
      </c>
      <c r="U308" s="81" t="str">
        <f>Objects!$AX$63</f>
        <v>Furnace</v>
      </c>
      <c r="V308" s="81">
        <v>1</v>
      </c>
      <c r="W308" s="84" t="str">
        <f>Objects!$F$19</f>
        <v>Block of Brass</v>
      </c>
      <c r="X308" s="91">
        <v>1</v>
      </c>
      <c r="AA308" s="81"/>
      <c r="AB308" s="81"/>
      <c r="AC308" s="81"/>
    </row>
    <row r="309" spans="1:29" ht="15" customHeight="1" x14ac:dyDescent="0.25">
      <c r="A309" s="33" t="str">
        <f>[3]Enums!$A$23</f>
        <v>1.3.4</v>
      </c>
      <c r="B309" s="81" t="b">
        <v>1</v>
      </c>
      <c r="C309" s="81" t="b">
        <v>0</v>
      </c>
      <c r="D309" s="81">
        <v>8</v>
      </c>
      <c r="E309" s="84" t="str">
        <f>Objects!$AR$20</f>
        <v>Mask Writer</v>
      </c>
      <c r="F309" s="91">
        <v>1</v>
      </c>
      <c r="G309" s="84" t="str">
        <f>Objects!$AX$104</f>
        <v>Glass Pane</v>
      </c>
      <c r="H309" s="81">
        <v>1</v>
      </c>
      <c r="I309" s="84" t="str">
        <f>Objects!$AX$104</f>
        <v>Glass Pane</v>
      </c>
      <c r="J309" s="81">
        <v>1</v>
      </c>
      <c r="K309" s="84" t="str">
        <f>Objects!$AX$104</f>
        <v>Glass Pane</v>
      </c>
      <c r="L309" s="81">
        <v>1</v>
      </c>
      <c r="M309" s="84"/>
      <c r="N309" s="81"/>
      <c r="O309" s="81" t="str">
        <f>Objects!$AX$154</f>
        <v>Redstone Block</v>
      </c>
      <c r="P309" s="81">
        <v>1</v>
      </c>
      <c r="Q309" s="81"/>
      <c r="R309" s="91"/>
      <c r="S309" s="84"/>
      <c r="T309" s="81"/>
      <c r="U309" s="84" t="str">
        <f>Objects!$AR$3</f>
        <v>Machining Mill</v>
      </c>
      <c r="V309" s="81">
        <v>1</v>
      </c>
      <c r="W309" s="81"/>
      <c r="X309" s="91"/>
      <c r="AA309" s="81"/>
      <c r="AB309" s="81"/>
      <c r="AC309" s="81"/>
    </row>
    <row r="310" spans="1:29" ht="15" customHeight="1" x14ac:dyDescent="0.25">
      <c r="B310" s="81"/>
      <c r="C310" s="81"/>
      <c r="D310" s="81"/>
      <c r="E310" s="84"/>
      <c r="F310" s="91"/>
      <c r="G310" s="84"/>
      <c r="H310" s="81"/>
      <c r="I310" s="81"/>
      <c r="J310" s="81"/>
      <c r="K310" s="81"/>
      <c r="L310" s="91"/>
      <c r="M310" s="84"/>
      <c r="N310" s="81"/>
      <c r="O310" s="81"/>
      <c r="P310" s="81"/>
      <c r="Q310" s="81"/>
      <c r="R310" s="91"/>
      <c r="S310" s="84"/>
      <c r="T310" s="81"/>
      <c r="U310" s="81"/>
      <c r="V310" s="81"/>
      <c r="W310" s="81"/>
      <c r="X310" s="91"/>
      <c r="AA310" s="81"/>
      <c r="AB310" s="81"/>
      <c r="AC310" s="81"/>
    </row>
    <row r="311" spans="1:29" ht="15" customHeight="1" x14ac:dyDescent="0.25">
      <c r="B311" s="81"/>
      <c r="C311" s="81"/>
      <c r="D311" s="81"/>
      <c r="E311" s="84"/>
      <c r="F311" s="91"/>
      <c r="G311" s="84"/>
      <c r="H311" s="81"/>
      <c r="I311" s="81"/>
      <c r="J311" s="81"/>
      <c r="K311" s="81"/>
      <c r="L311" s="91"/>
      <c r="M311" s="84"/>
      <c r="N311" s="81"/>
      <c r="O311" s="81"/>
      <c r="P311" s="81"/>
      <c r="Q311" s="81"/>
      <c r="R311" s="91"/>
      <c r="S311" s="84"/>
      <c r="T311" s="81"/>
      <c r="U311" s="81"/>
      <c r="V311" s="81"/>
      <c r="W311" s="81"/>
      <c r="X311" s="91"/>
      <c r="AA311" s="81"/>
      <c r="AB311" s="81"/>
      <c r="AC311" s="81"/>
    </row>
    <row r="312" spans="1:29" ht="15" customHeight="1" x14ac:dyDescent="0.25">
      <c r="B312" s="81"/>
      <c r="C312" s="81"/>
      <c r="D312" s="81"/>
      <c r="E312" s="84"/>
      <c r="F312" s="91"/>
      <c r="G312" s="84"/>
      <c r="H312" s="81"/>
      <c r="I312" s="81"/>
      <c r="J312" s="81"/>
      <c r="K312" s="81"/>
      <c r="L312" s="91"/>
      <c r="M312" s="84"/>
      <c r="N312" s="81"/>
      <c r="O312" s="81"/>
      <c r="P312" s="81"/>
      <c r="Q312" s="81"/>
      <c r="R312" s="91"/>
      <c r="S312" s="81"/>
      <c r="T312" s="81"/>
      <c r="U312" s="81"/>
      <c r="V312" s="81"/>
      <c r="W312" s="81"/>
      <c r="X312" s="91"/>
      <c r="AA312" s="81"/>
      <c r="AB312" s="81"/>
      <c r="AC312" s="81"/>
    </row>
    <row r="313" spans="1:29" ht="15" customHeight="1" x14ac:dyDescent="0.25">
      <c r="B313" s="81"/>
      <c r="C313" s="81"/>
      <c r="D313" s="81"/>
      <c r="E313" s="84"/>
      <c r="F313" s="91"/>
      <c r="G313" s="84"/>
      <c r="H313" s="81"/>
      <c r="I313" s="81"/>
      <c r="J313" s="81"/>
      <c r="K313" s="81"/>
      <c r="L313" s="91"/>
      <c r="M313" s="84"/>
      <c r="N313" s="81"/>
      <c r="O313" s="81"/>
      <c r="P313" s="81"/>
      <c r="Q313" s="81"/>
      <c r="R313" s="91"/>
      <c r="S313" s="84"/>
      <c r="T313" s="81"/>
      <c r="U313" s="81"/>
      <c r="V313" s="81"/>
      <c r="W313" s="81"/>
      <c r="X313" s="91"/>
      <c r="AA313" s="81"/>
      <c r="AB313" s="81"/>
      <c r="AC313" s="81"/>
    </row>
    <row r="314" spans="1:29" ht="15" customHeight="1" x14ac:dyDescent="0.25">
      <c r="B314" s="81"/>
      <c r="C314" s="81"/>
      <c r="D314" s="81"/>
      <c r="E314" s="84"/>
      <c r="F314" s="91"/>
      <c r="G314" s="84"/>
      <c r="H314" s="81"/>
      <c r="I314" s="81"/>
      <c r="J314" s="81"/>
      <c r="K314" s="81"/>
      <c r="L314" s="91"/>
      <c r="M314" s="84"/>
      <c r="N314" s="81"/>
      <c r="O314" s="81"/>
      <c r="P314" s="81"/>
      <c r="Q314" s="81"/>
      <c r="R314" s="91"/>
      <c r="S314" s="84"/>
      <c r="T314" s="81"/>
      <c r="U314" s="81"/>
      <c r="V314" s="81"/>
      <c r="W314" s="81"/>
      <c r="X314" s="91"/>
      <c r="AA314" s="81"/>
      <c r="AB314" s="81"/>
      <c r="AC314" s="81"/>
    </row>
    <row r="315" spans="1:29" ht="15" customHeight="1" x14ac:dyDescent="0.25">
      <c r="B315" s="81"/>
      <c r="C315" s="81"/>
      <c r="D315" s="81"/>
      <c r="E315" s="84"/>
      <c r="F315" s="91"/>
      <c r="G315" s="84"/>
      <c r="H315" s="81"/>
      <c r="I315" s="81"/>
      <c r="J315" s="81"/>
      <c r="K315" s="81"/>
      <c r="L315" s="91"/>
      <c r="M315" s="84"/>
      <c r="N315" s="81"/>
      <c r="O315" s="81"/>
      <c r="P315" s="81"/>
      <c r="Q315" s="81"/>
      <c r="R315" s="91"/>
      <c r="S315" s="84"/>
      <c r="T315" s="81"/>
      <c r="U315" s="81"/>
      <c r="V315" s="81"/>
      <c r="W315" s="81"/>
      <c r="X315" s="91"/>
      <c r="AA315" s="81"/>
      <c r="AB315" s="81"/>
      <c r="AC315" s="81"/>
    </row>
    <row r="316" spans="1:29" ht="15" customHeight="1" x14ac:dyDescent="0.25">
      <c r="B316" s="81"/>
      <c r="C316" s="81"/>
      <c r="D316" s="81"/>
      <c r="E316" s="84"/>
      <c r="F316" s="91"/>
      <c r="G316" s="84"/>
      <c r="H316" s="81"/>
      <c r="I316" s="81"/>
      <c r="J316" s="81"/>
      <c r="K316" s="81"/>
      <c r="L316" s="91"/>
      <c r="M316" s="84"/>
      <c r="N316" s="81"/>
      <c r="O316" s="81"/>
      <c r="P316" s="81"/>
      <c r="Q316" s="81"/>
      <c r="R316" s="91"/>
      <c r="S316" s="84"/>
      <c r="T316" s="81"/>
      <c r="U316" s="81"/>
      <c r="V316" s="81"/>
      <c r="W316" s="81"/>
      <c r="X316" s="91"/>
      <c r="AA316" s="81"/>
      <c r="AB316" s="81"/>
      <c r="AC316" s="81"/>
    </row>
    <row r="317" spans="1:29" ht="15" customHeight="1" x14ac:dyDescent="0.25">
      <c r="B317" s="81"/>
      <c r="C317" s="81"/>
      <c r="D317" s="81"/>
      <c r="E317" s="84"/>
      <c r="F317" s="91"/>
      <c r="G317" s="84"/>
      <c r="H317" s="81"/>
      <c r="I317" s="81"/>
      <c r="J317" s="81"/>
      <c r="K317" s="81"/>
      <c r="L317" s="91"/>
      <c r="M317" s="84"/>
      <c r="N317" s="81"/>
      <c r="O317" s="81"/>
      <c r="P317" s="81"/>
      <c r="Q317" s="81"/>
      <c r="R317" s="91"/>
      <c r="S317" s="84"/>
      <c r="T317" s="81"/>
      <c r="U317" s="81"/>
      <c r="V317" s="81"/>
      <c r="W317" s="81"/>
      <c r="X317" s="91"/>
      <c r="AA317" s="81"/>
      <c r="AB317" s="81"/>
      <c r="AC317" s="81"/>
    </row>
    <row r="318" spans="1:29" ht="15" customHeight="1" x14ac:dyDescent="0.25">
      <c r="B318" s="81"/>
      <c r="C318" s="81"/>
      <c r="D318" s="81"/>
      <c r="E318" s="84"/>
      <c r="F318" s="91"/>
      <c r="G318" s="84"/>
      <c r="H318" s="81"/>
      <c r="I318" s="81"/>
      <c r="J318" s="81"/>
      <c r="K318" s="81"/>
      <c r="L318" s="91"/>
      <c r="M318" s="84"/>
      <c r="N318" s="81"/>
      <c r="O318" s="81"/>
      <c r="P318" s="81"/>
      <c r="Q318" s="81"/>
      <c r="R318" s="91"/>
      <c r="S318" s="84"/>
      <c r="T318" s="81"/>
      <c r="U318" s="81"/>
      <c r="V318" s="81"/>
      <c r="W318" s="81"/>
      <c r="X318" s="91"/>
      <c r="AA318" s="81"/>
      <c r="AB318" s="81"/>
      <c r="AC318" s="81"/>
    </row>
    <row r="319" spans="1:29" ht="15" customHeight="1" x14ac:dyDescent="0.25">
      <c r="B319" s="81"/>
      <c r="C319" s="81"/>
      <c r="D319" s="81"/>
      <c r="E319" s="84"/>
      <c r="F319" s="91"/>
      <c r="G319" s="84"/>
      <c r="H319" s="81"/>
      <c r="I319" s="81"/>
      <c r="J319" s="81"/>
      <c r="K319" s="81"/>
      <c r="L319" s="91"/>
      <c r="M319" s="84"/>
      <c r="N319" s="81"/>
      <c r="O319" s="81"/>
      <c r="P319" s="81"/>
      <c r="Q319" s="81"/>
      <c r="R319" s="91"/>
      <c r="S319" s="84"/>
      <c r="T319" s="81"/>
      <c r="U319" s="81"/>
      <c r="V319" s="81"/>
      <c r="W319" s="81"/>
      <c r="X319" s="91"/>
      <c r="AA319" s="81"/>
      <c r="AB319" s="81"/>
      <c r="AC319" s="81"/>
    </row>
    <row r="320" spans="1:29" ht="15" customHeight="1" x14ac:dyDescent="0.25">
      <c r="B320" s="81"/>
      <c r="C320" s="81"/>
      <c r="D320" s="81"/>
      <c r="E320" s="84"/>
      <c r="F320" s="91"/>
      <c r="G320" s="84"/>
      <c r="H320" s="81"/>
      <c r="I320" s="81"/>
      <c r="J320" s="81"/>
      <c r="K320" s="81"/>
      <c r="L320" s="91"/>
      <c r="M320" s="84"/>
      <c r="N320" s="81"/>
      <c r="O320" s="81"/>
      <c r="P320" s="81"/>
      <c r="Q320" s="81"/>
      <c r="R320" s="91"/>
      <c r="S320" s="84"/>
      <c r="T320" s="81"/>
      <c r="U320" s="81"/>
      <c r="V320" s="81"/>
      <c r="W320" s="81"/>
      <c r="X320" s="91"/>
      <c r="AA320" s="81"/>
      <c r="AB320" s="81"/>
      <c r="AC320" s="81"/>
    </row>
    <row r="321" spans="2:29" ht="15" customHeight="1" x14ac:dyDescent="0.25">
      <c r="B321" s="81"/>
      <c r="C321" s="81"/>
      <c r="D321" s="81"/>
      <c r="E321" s="84"/>
      <c r="F321" s="91"/>
      <c r="G321" s="84"/>
      <c r="H321" s="81"/>
      <c r="I321" s="81"/>
      <c r="J321" s="81"/>
      <c r="K321" s="81"/>
      <c r="L321" s="91"/>
      <c r="M321" s="84"/>
      <c r="N321" s="81"/>
      <c r="O321" s="81"/>
      <c r="P321" s="81"/>
      <c r="Q321" s="81"/>
      <c r="R321" s="91"/>
      <c r="S321" s="84"/>
      <c r="T321" s="81"/>
      <c r="U321" s="81"/>
      <c r="V321" s="81"/>
      <c r="W321" s="81"/>
      <c r="X321" s="91"/>
      <c r="AA321" s="81"/>
      <c r="AB321" s="81"/>
      <c r="AC321" s="81"/>
    </row>
    <row r="322" spans="2:29" ht="15" customHeight="1" x14ac:dyDescent="0.25">
      <c r="B322" s="81"/>
      <c r="C322" s="81"/>
      <c r="D322" s="81"/>
      <c r="E322" s="84"/>
      <c r="F322" s="91"/>
      <c r="G322" s="84"/>
      <c r="H322" s="81"/>
      <c r="I322" s="81"/>
      <c r="J322" s="81"/>
      <c r="K322" s="81"/>
      <c r="L322" s="91"/>
      <c r="M322" s="84"/>
      <c r="N322" s="81"/>
      <c r="O322" s="81"/>
      <c r="P322" s="81"/>
      <c r="Q322" s="81"/>
      <c r="R322" s="91"/>
      <c r="S322" s="84"/>
      <c r="T322" s="81"/>
      <c r="U322" s="81"/>
      <c r="V322" s="81"/>
      <c r="W322" s="81"/>
      <c r="X322" s="91"/>
      <c r="AA322" s="81"/>
      <c r="AB322" s="81"/>
      <c r="AC322" s="81"/>
    </row>
    <row r="323" spans="2:29" ht="15" customHeight="1" x14ac:dyDescent="0.25">
      <c r="B323" s="81"/>
      <c r="C323" s="81"/>
      <c r="D323" s="81"/>
      <c r="E323" s="84"/>
      <c r="F323" s="91"/>
      <c r="G323" s="84"/>
      <c r="H323" s="81"/>
      <c r="I323" s="81"/>
      <c r="J323" s="81"/>
      <c r="K323" s="81"/>
      <c r="L323" s="91"/>
      <c r="M323" s="84"/>
      <c r="N323" s="81"/>
      <c r="O323" s="81"/>
      <c r="P323" s="81"/>
      <c r="Q323" s="81"/>
      <c r="R323" s="91"/>
      <c r="S323" s="84"/>
      <c r="T323" s="81"/>
      <c r="U323" s="81"/>
      <c r="V323" s="81"/>
      <c r="W323" s="81"/>
      <c r="X323" s="91"/>
      <c r="AA323" s="81"/>
      <c r="AB323" s="81"/>
      <c r="AC323" s="81"/>
    </row>
    <row r="324" spans="2:29" ht="15" customHeight="1" x14ac:dyDescent="0.25">
      <c r="B324" s="81"/>
      <c r="C324" s="81"/>
      <c r="D324" s="81"/>
      <c r="E324" s="84"/>
      <c r="F324" s="91"/>
      <c r="G324" s="84"/>
      <c r="H324" s="81"/>
      <c r="I324" s="81"/>
      <c r="J324" s="81"/>
      <c r="K324" s="81"/>
      <c r="L324" s="91"/>
      <c r="M324" s="84"/>
      <c r="N324" s="81"/>
      <c r="O324" s="81"/>
      <c r="P324" s="81"/>
      <c r="Q324" s="81"/>
      <c r="R324" s="91"/>
      <c r="S324" s="84"/>
      <c r="T324" s="81"/>
      <c r="U324" s="81"/>
      <c r="V324" s="81"/>
      <c r="W324" s="81"/>
      <c r="X324" s="91"/>
      <c r="AA324" s="81"/>
      <c r="AB324" s="81"/>
      <c r="AC324" s="81"/>
    </row>
    <row r="325" spans="2:29" ht="15" customHeight="1" x14ac:dyDescent="0.25">
      <c r="B325" s="81"/>
      <c r="C325" s="81"/>
      <c r="D325" s="81"/>
      <c r="E325" s="84"/>
      <c r="F325" s="91"/>
      <c r="G325" s="84"/>
      <c r="H325" s="81"/>
      <c r="I325" s="81"/>
      <c r="J325" s="81"/>
      <c r="K325" s="81"/>
      <c r="L325" s="91"/>
      <c r="M325" s="84"/>
      <c r="N325" s="81"/>
      <c r="O325" s="81"/>
      <c r="P325" s="81"/>
      <c r="Q325" s="81"/>
      <c r="R325" s="91"/>
      <c r="S325" s="84"/>
      <c r="T325" s="81"/>
      <c r="U325" s="81"/>
      <c r="V325" s="81"/>
      <c r="W325" s="81"/>
      <c r="X325" s="91"/>
      <c r="AA325" s="81"/>
      <c r="AB325" s="81"/>
      <c r="AC325" s="81"/>
    </row>
    <row r="326" spans="2:29" ht="15" customHeight="1" x14ac:dyDescent="0.25">
      <c r="B326" s="81"/>
      <c r="C326" s="81"/>
      <c r="D326" s="81"/>
      <c r="E326" s="84"/>
      <c r="F326" s="91"/>
      <c r="G326" s="84"/>
      <c r="H326" s="81"/>
      <c r="I326" s="81"/>
      <c r="J326" s="81"/>
      <c r="K326" s="81"/>
      <c r="L326" s="91"/>
      <c r="M326" s="84"/>
      <c r="N326" s="81"/>
      <c r="O326" s="81"/>
      <c r="P326" s="81"/>
      <c r="Q326" s="81"/>
      <c r="R326" s="91"/>
      <c r="S326" s="84"/>
      <c r="T326" s="81"/>
      <c r="U326" s="81"/>
      <c r="V326" s="81"/>
      <c r="W326" s="81"/>
      <c r="X326" s="91"/>
      <c r="AA326" s="81"/>
      <c r="AB326" s="81"/>
      <c r="AC326" s="81"/>
    </row>
    <row r="327" spans="2:29" ht="15" customHeight="1" x14ac:dyDescent="0.25">
      <c r="B327" s="81"/>
      <c r="C327" s="81"/>
      <c r="D327" s="81"/>
      <c r="E327" s="84"/>
      <c r="F327" s="91"/>
      <c r="G327" s="84"/>
      <c r="H327" s="81"/>
      <c r="I327" s="81"/>
      <c r="J327" s="81"/>
      <c r="K327" s="81"/>
      <c r="L327" s="91"/>
      <c r="M327" s="84"/>
      <c r="N327" s="81"/>
      <c r="O327" s="81"/>
      <c r="P327" s="81"/>
      <c r="Q327" s="81"/>
      <c r="R327" s="91"/>
      <c r="S327" s="84"/>
      <c r="T327" s="81"/>
      <c r="U327" s="81"/>
      <c r="V327" s="81"/>
      <c r="W327" s="81"/>
      <c r="X327" s="91"/>
      <c r="AA327" s="81"/>
      <c r="AB327" s="81"/>
      <c r="AC327" s="81"/>
    </row>
    <row r="328" spans="2:29" ht="15" customHeight="1" x14ac:dyDescent="0.25">
      <c r="B328" s="81"/>
      <c r="C328" s="81"/>
      <c r="D328" s="81"/>
      <c r="E328" s="84"/>
      <c r="F328" s="91"/>
      <c r="G328" s="84"/>
      <c r="H328" s="81"/>
      <c r="I328" s="81"/>
      <c r="J328" s="81"/>
      <c r="K328" s="81"/>
      <c r="L328" s="91"/>
      <c r="M328" s="84"/>
      <c r="N328" s="81"/>
      <c r="O328" s="81"/>
      <c r="P328" s="81"/>
      <c r="Q328" s="81"/>
      <c r="R328" s="91"/>
      <c r="S328" s="84"/>
      <c r="T328" s="81"/>
      <c r="U328" s="81"/>
      <c r="V328" s="81"/>
      <c r="W328" s="81"/>
      <c r="X328" s="91"/>
      <c r="AA328" s="81"/>
      <c r="AB328" s="81"/>
      <c r="AC328" s="81"/>
    </row>
    <row r="329" spans="2:29" ht="15" customHeight="1" x14ac:dyDescent="0.25">
      <c r="B329" s="81"/>
      <c r="C329" s="81"/>
      <c r="D329" s="81"/>
      <c r="E329" s="84"/>
      <c r="F329" s="91"/>
      <c r="G329" s="84"/>
      <c r="H329" s="81"/>
      <c r="I329" s="81"/>
      <c r="J329" s="81"/>
      <c r="K329" s="81"/>
      <c r="L329" s="91"/>
      <c r="M329" s="84"/>
      <c r="N329" s="81"/>
      <c r="O329" s="81"/>
      <c r="P329" s="81"/>
      <c r="Q329" s="81"/>
      <c r="R329" s="91"/>
      <c r="S329" s="84"/>
      <c r="T329" s="81"/>
      <c r="U329" s="81"/>
      <c r="V329" s="81"/>
      <c r="W329" s="81"/>
      <c r="X329" s="91"/>
      <c r="AA329" s="81"/>
      <c r="AB329" s="81"/>
      <c r="AC329" s="81"/>
    </row>
    <row r="330" spans="2:29" ht="15" customHeight="1" x14ac:dyDescent="0.25">
      <c r="B330" s="81"/>
      <c r="C330" s="81"/>
      <c r="D330" s="81"/>
      <c r="E330" s="84"/>
      <c r="F330" s="91"/>
      <c r="G330" s="84"/>
      <c r="H330" s="81"/>
      <c r="I330" s="81"/>
      <c r="J330" s="81"/>
      <c r="K330" s="81"/>
      <c r="L330" s="91"/>
      <c r="M330" s="84"/>
      <c r="N330" s="81"/>
      <c r="O330" s="81"/>
      <c r="P330" s="81"/>
      <c r="Q330" s="81"/>
      <c r="R330" s="91"/>
      <c r="S330" s="84"/>
      <c r="T330" s="81"/>
      <c r="U330" s="81"/>
      <c r="V330" s="81"/>
      <c r="W330" s="81"/>
      <c r="X330" s="91"/>
      <c r="AA330" s="81"/>
      <c r="AB330" s="81"/>
      <c r="AC330" s="81"/>
    </row>
    <row r="331" spans="2:29" ht="15" customHeight="1" x14ac:dyDescent="0.25">
      <c r="B331" s="81"/>
      <c r="C331" s="81"/>
      <c r="D331" s="81"/>
      <c r="E331" s="84"/>
      <c r="F331" s="91"/>
      <c r="G331" s="84"/>
      <c r="H331" s="81"/>
      <c r="I331" s="81"/>
      <c r="J331" s="81"/>
      <c r="K331" s="81"/>
      <c r="L331" s="91"/>
      <c r="M331" s="84"/>
      <c r="N331" s="81"/>
      <c r="O331" s="81"/>
      <c r="P331" s="81"/>
      <c r="Q331" s="81"/>
      <c r="R331" s="91"/>
      <c r="S331" s="84"/>
      <c r="T331" s="81"/>
      <c r="U331" s="81"/>
      <c r="V331" s="81"/>
      <c r="W331" s="81"/>
      <c r="X331" s="91"/>
      <c r="AA331" s="81"/>
      <c r="AB331" s="81"/>
      <c r="AC331" s="81"/>
    </row>
    <row r="332" spans="2:29" ht="15" customHeight="1" x14ac:dyDescent="0.25">
      <c r="B332" s="81"/>
      <c r="C332" s="81"/>
      <c r="D332" s="81"/>
      <c r="E332" s="84"/>
      <c r="F332" s="91"/>
      <c r="G332" s="84"/>
      <c r="H332" s="81"/>
      <c r="I332" s="81"/>
      <c r="J332" s="81"/>
      <c r="K332" s="81"/>
      <c r="L332" s="91"/>
      <c r="M332" s="84"/>
      <c r="N332" s="81"/>
      <c r="O332" s="81"/>
      <c r="P332" s="81"/>
      <c r="Q332" s="81"/>
      <c r="R332" s="91"/>
      <c r="S332" s="84"/>
      <c r="T332" s="81"/>
      <c r="U332" s="81"/>
      <c r="V332" s="81"/>
      <c r="W332" s="81"/>
      <c r="X332" s="91"/>
      <c r="AA332" s="81"/>
      <c r="AB332" s="81"/>
      <c r="AC332" s="81"/>
    </row>
    <row r="333" spans="2:29" ht="15" customHeight="1" x14ac:dyDescent="0.25">
      <c r="B333" s="81"/>
      <c r="C333" s="81"/>
      <c r="D333" s="81"/>
      <c r="E333" s="84"/>
      <c r="F333" s="91"/>
      <c r="G333" s="84"/>
      <c r="H333" s="81"/>
      <c r="I333" s="81"/>
      <c r="J333" s="81"/>
      <c r="K333" s="81"/>
      <c r="L333" s="91"/>
      <c r="M333" s="84"/>
      <c r="N333" s="81"/>
      <c r="O333" s="81"/>
      <c r="P333" s="81"/>
      <c r="Q333" s="81"/>
      <c r="R333" s="91"/>
      <c r="S333" s="84"/>
      <c r="T333" s="81"/>
      <c r="U333" s="81"/>
      <c r="V333" s="81"/>
      <c r="W333" s="81"/>
      <c r="X333" s="91"/>
      <c r="AA333" s="81"/>
      <c r="AB333" s="81"/>
      <c r="AC333" s="81"/>
    </row>
    <row r="334" spans="2:29" ht="15" customHeight="1" x14ac:dyDescent="0.25">
      <c r="B334" s="81"/>
      <c r="C334" s="81"/>
      <c r="D334" s="81"/>
      <c r="E334" s="84"/>
      <c r="F334" s="91"/>
      <c r="G334" s="84"/>
      <c r="H334" s="81"/>
      <c r="I334" s="81"/>
      <c r="J334" s="81"/>
      <c r="K334" s="81"/>
      <c r="L334" s="91"/>
      <c r="M334" s="84"/>
      <c r="N334" s="81"/>
      <c r="O334" s="81"/>
      <c r="P334" s="81"/>
      <c r="Q334" s="81"/>
      <c r="R334" s="91"/>
      <c r="S334" s="84"/>
      <c r="T334" s="81"/>
      <c r="U334" s="81"/>
      <c r="V334" s="81"/>
      <c r="W334" s="81"/>
      <c r="X334" s="91"/>
      <c r="AA334" s="81"/>
      <c r="AB334" s="81"/>
      <c r="AC334" s="81"/>
    </row>
    <row r="335" spans="2:29" ht="15" customHeight="1" x14ac:dyDescent="0.25">
      <c r="B335" s="81"/>
      <c r="C335" s="81"/>
      <c r="D335" s="81"/>
      <c r="E335" s="84"/>
      <c r="F335" s="91"/>
      <c r="G335" s="84"/>
      <c r="H335" s="81"/>
      <c r="I335" s="81"/>
      <c r="J335" s="81"/>
      <c r="K335" s="81"/>
      <c r="L335" s="91"/>
      <c r="M335" s="84"/>
      <c r="N335" s="81"/>
      <c r="O335" s="81"/>
      <c r="P335" s="81"/>
      <c r="Q335" s="81"/>
      <c r="R335" s="91"/>
      <c r="S335" s="84"/>
      <c r="T335" s="81"/>
      <c r="U335" s="81"/>
      <c r="V335" s="81"/>
      <c r="W335" s="81"/>
      <c r="X335" s="91"/>
      <c r="AA335" s="81"/>
      <c r="AB335" s="81"/>
      <c r="AC335" s="81"/>
    </row>
    <row r="336" spans="2:29" ht="15" customHeight="1" x14ac:dyDescent="0.25">
      <c r="B336" s="81"/>
      <c r="C336" s="81"/>
      <c r="D336" s="81"/>
      <c r="E336" s="84"/>
      <c r="F336" s="91"/>
      <c r="G336" s="84"/>
      <c r="H336" s="81"/>
      <c r="I336" s="81"/>
      <c r="J336" s="81"/>
      <c r="K336" s="81"/>
      <c r="L336" s="91"/>
      <c r="M336" s="84"/>
      <c r="N336" s="81"/>
      <c r="O336" s="81"/>
      <c r="P336" s="81"/>
      <c r="Q336" s="81"/>
      <c r="R336" s="91"/>
      <c r="S336" s="84"/>
      <c r="T336" s="81"/>
      <c r="U336" s="81"/>
      <c r="V336" s="81"/>
      <c r="W336" s="81"/>
      <c r="X336" s="91"/>
      <c r="AA336" s="81"/>
      <c r="AB336" s="81"/>
      <c r="AC336" s="81"/>
    </row>
    <row r="337" spans="2:29" ht="15" customHeight="1" x14ac:dyDescent="0.25">
      <c r="B337" s="81"/>
      <c r="C337" s="81"/>
      <c r="D337" s="81"/>
      <c r="E337" s="84"/>
      <c r="F337" s="91"/>
      <c r="G337" s="84"/>
      <c r="H337" s="81"/>
      <c r="I337" s="81"/>
      <c r="J337" s="81"/>
      <c r="K337" s="81"/>
      <c r="L337" s="91"/>
      <c r="M337" s="84"/>
      <c r="N337" s="81"/>
      <c r="O337" s="81"/>
      <c r="P337" s="81"/>
      <c r="Q337" s="81"/>
      <c r="R337" s="91"/>
      <c r="S337" s="84"/>
      <c r="T337" s="81"/>
      <c r="U337" s="81"/>
      <c r="V337" s="81"/>
      <c r="W337" s="81"/>
      <c r="X337" s="91"/>
      <c r="AA337" s="81"/>
      <c r="AB337" s="81"/>
      <c r="AC337" s="81"/>
    </row>
    <row r="338" spans="2:29" ht="15" customHeight="1" x14ac:dyDescent="0.25">
      <c r="B338" s="81"/>
      <c r="C338" s="81"/>
      <c r="D338" s="81"/>
      <c r="E338" s="84"/>
      <c r="F338" s="91"/>
      <c r="G338" s="84"/>
      <c r="H338" s="81"/>
      <c r="I338" s="81"/>
      <c r="J338" s="81"/>
      <c r="K338" s="81"/>
      <c r="L338" s="91"/>
      <c r="M338" s="84"/>
      <c r="N338" s="81"/>
      <c r="O338" s="81"/>
      <c r="P338" s="81"/>
      <c r="Q338" s="81"/>
      <c r="R338" s="91"/>
      <c r="S338" s="84"/>
      <c r="T338" s="81"/>
      <c r="U338" s="81"/>
      <c r="V338" s="81"/>
      <c r="W338" s="81"/>
      <c r="X338" s="91"/>
      <c r="AA338" s="81"/>
      <c r="AB338" s="81"/>
      <c r="AC338" s="81"/>
    </row>
    <row r="339" spans="2:29" ht="15" customHeight="1" x14ac:dyDescent="0.25">
      <c r="B339" s="81"/>
      <c r="C339" s="81"/>
      <c r="D339" s="81"/>
      <c r="E339" s="84"/>
      <c r="F339" s="91"/>
      <c r="G339" s="84"/>
      <c r="H339" s="81"/>
      <c r="I339" s="81"/>
      <c r="J339" s="81"/>
      <c r="K339" s="81"/>
      <c r="L339" s="91"/>
      <c r="M339" s="84"/>
      <c r="N339" s="81"/>
      <c r="O339" s="81"/>
      <c r="P339" s="81"/>
      <c r="Q339" s="81"/>
      <c r="R339" s="91"/>
      <c r="S339" s="84"/>
      <c r="T339" s="81"/>
      <c r="U339" s="81"/>
      <c r="V339" s="81"/>
      <c r="W339" s="81"/>
      <c r="X339" s="91"/>
      <c r="AA339" s="81"/>
      <c r="AB339" s="81"/>
      <c r="AC339" s="81"/>
    </row>
    <row r="340" spans="2:29" ht="15" customHeight="1" x14ac:dyDescent="0.25">
      <c r="B340" s="81"/>
      <c r="C340" s="81"/>
      <c r="D340" s="81"/>
      <c r="E340" s="84"/>
      <c r="F340" s="91"/>
      <c r="G340" s="84"/>
      <c r="H340" s="81"/>
      <c r="I340" s="81"/>
      <c r="J340" s="81"/>
      <c r="K340" s="81"/>
      <c r="L340" s="91"/>
      <c r="M340" s="84"/>
      <c r="N340" s="81"/>
      <c r="O340" s="81"/>
      <c r="P340" s="81"/>
      <c r="Q340" s="81"/>
      <c r="R340" s="91"/>
      <c r="S340" s="84"/>
      <c r="T340" s="81"/>
      <c r="U340" s="81"/>
      <c r="V340" s="81"/>
      <c r="W340" s="81"/>
      <c r="X340" s="91"/>
      <c r="AA340" s="81"/>
      <c r="AB340" s="81"/>
      <c r="AC340" s="81"/>
    </row>
    <row r="341" spans="2:29" ht="15" customHeight="1" x14ac:dyDescent="0.25">
      <c r="B341" s="81"/>
      <c r="C341" s="81"/>
      <c r="D341" s="81"/>
      <c r="E341" s="84"/>
      <c r="F341" s="91"/>
      <c r="G341" s="84"/>
      <c r="H341" s="81"/>
      <c r="I341" s="81"/>
      <c r="J341" s="81"/>
      <c r="K341" s="81"/>
      <c r="L341" s="91"/>
      <c r="M341" s="84"/>
      <c r="N341" s="81"/>
      <c r="O341" s="81"/>
      <c r="P341" s="81"/>
      <c r="Q341" s="81"/>
      <c r="R341" s="91"/>
      <c r="S341" s="84"/>
      <c r="T341" s="81"/>
      <c r="U341" s="81"/>
      <c r="V341" s="81"/>
      <c r="W341" s="81"/>
      <c r="X341" s="91"/>
      <c r="AA341" s="81"/>
      <c r="AB341" s="81"/>
      <c r="AC341" s="81"/>
    </row>
    <row r="342" spans="2:29" ht="15" customHeight="1" x14ac:dyDescent="0.25">
      <c r="B342" s="81"/>
      <c r="C342" s="81"/>
      <c r="D342" s="81"/>
      <c r="E342" s="84"/>
      <c r="F342" s="91"/>
      <c r="G342" s="84"/>
      <c r="H342" s="81"/>
      <c r="I342" s="81"/>
      <c r="J342" s="81"/>
      <c r="K342" s="81"/>
      <c r="L342" s="91"/>
      <c r="M342" s="84"/>
      <c r="N342" s="81"/>
      <c r="O342" s="81"/>
      <c r="P342" s="81"/>
      <c r="Q342" s="81"/>
      <c r="R342" s="91"/>
      <c r="S342" s="84"/>
      <c r="T342" s="81"/>
      <c r="U342" s="81"/>
      <c r="V342" s="81"/>
      <c r="W342" s="81"/>
      <c r="X342" s="91"/>
      <c r="AA342" s="81"/>
      <c r="AB342" s="81"/>
      <c r="AC342" s="81"/>
    </row>
    <row r="343" spans="2:29" ht="15" customHeight="1" x14ac:dyDescent="0.25">
      <c r="B343" s="81"/>
      <c r="C343" s="81"/>
      <c r="D343" s="81"/>
      <c r="E343" s="84"/>
      <c r="F343" s="91"/>
      <c r="G343" s="84"/>
      <c r="H343" s="81"/>
      <c r="I343" s="81"/>
      <c r="J343" s="81"/>
      <c r="K343" s="81"/>
      <c r="L343" s="91"/>
      <c r="M343" s="84"/>
      <c r="N343" s="81"/>
      <c r="O343" s="81"/>
      <c r="P343" s="81"/>
      <c r="Q343" s="81"/>
      <c r="R343" s="91"/>
      <c r="S343" s="84"/>
      <c r="T343" s="81"/>
      <c r="U343" s="81"/>
      <c r="V343" s="81"/>
      <c r="W343" s="81"/>
      <c r="X343" s="91"/>
      <c r="AA343" s="81"/>
      <c r="AB343" s="81"/>
      <c r="AC343" s="81"/>
    </row>
    <row r="344" spans="2:29" ht="15" customHeight="1" x14ac:dyDescent="0.25">
      <c r="B344" s="81"/>
      <c r="C344" s="81"/>
      <c r="D344" s="81"/>
      <c r="E344" s="84"/>
      <c r="F344" s="91"/>
      <c r="G344" s="84"/>
      <c r="H344" s="81"/>
      <c r="I344" s="81"/>
      <c r="J344" s="81"/>
      <c r="K344" s="81"/>
      <c r="L344" s="91"/>
      <c r="M344" s="84"/>
      <c r="N344" s="81"/>
      <c r="O344" s="81"/>
      <c r="P344" s="81"/>
      <c r="Q344" s="81"/>
      <c r="R344" s="91"/>
      <c r="S344" s="84"/>
      <c r="T344" s="81"/>
      <c r="U344" s="81"/>
      <c r="V344" s="81"/>
      <c r="W344" s="81"/>
      <c r="X344" s="91"/>
      <c r="AA344" s="81"/>
      <c r="AB344" s="81"/>
      <c r="AC344" s="81"/>
    </row>
    <row r="345" spans="2:29" ht="15" customHeight="1" x14ac:dyDescent="0.25">
      <c r="B345" s="81"/>
      <c r="C345" s="81"/>
      <c r="D345" s="81"/>
      <c r="E345" s="84"/>
      <c r="F345" s="91"/>
      <c r="G345" s="84"/>
      <c r="H345" s="81"/>
      <c r="I345" s="81"/>
      <c r="J345" s="81"/>
      <c r="K345" s="81"/>
      <c r="L345" s="91"/>
      <c r="M345" s="84"/>
      <c r="N345" s="81"/>
      <c r="O345" s="81"/>
      <c r="P345" s="81"/>
      <c r="Q345" s="81"/>
      <c r="R345" s="91"/>
      <c r="S345" s="84"/>
      <c r="T345" s="81"/>
      <c r="U345" s="81"/>
      <c r="V345" s="81"/>
      <c r="W345" s="81"/>
      <c r="X345" s="91"/>
      <c r="AA345" s="81"/>
      <c r="AB345" s="81"/>
      <c r="AC345" s="81"/>
    </row>
    <row r="346" spans="2:29" ht="15" customHeight="1" x14ac:dyDescent="0.25">
      <c r="B346" s="81"/>
      <c r="C346" s="81"/>
      <c r="D346" s="81"/>
      <c r="E346" s="84"/>
      <c r="F346" s="91"/>
      <c r="G346" s="84"/>
      <c r="H346" s="81"/>
      <c r="I346" s="81"/>
      <c r="J346" s="81"/>
      <c r="K346" s="81"/>
      <c r="L346" s="91"/>
      <c r="M346" s="84"/>
      <c r="N346" s="81"/>
      <c r="O346" s="81"/>
      <c r="P346" s="81"/>
      <c r="Q346" s="81"/>
      <c r="R346" s="91"/>
      <c r="S346" s="84"/>
      <c r="T346" s="81"/>
      <c r="U346" s="81"/>
      <c r="V346" s="81"/>
      <c r="W346" s="81"/>
      <c r="X346" s="91"/>
      <c r="AA346" s="81"/>
      <c r="AB346" s="81"/>
      <c r="AC346" s="81"/>
    </row>
    <row r="347" spans="2:29" ht="15" customHeight="1" x14ac:dyDescent="0.25">
      <c r="B347" s="81"/>
      <c r="C347" s="81"/>
      <c r="D347" s="81"/>
      <c r="E347" s="84"/>
      <c r="F347" s="91"/>
      <c r="G347" s="84"/>
      <c r="H347" s="81"/>
      <c r="I347" s="81"/>
      <c r="J347" s="81"/>
      <c r="K347" s="81"/>
      <c r="L347" s="91"/>
      <c r="M347" s="84"/>
      <c r="N347" s="81"/>
      <c r="O347" s="81"/>
      <c r="P347" s="81"/>
      <c r="Q347" s="81"/>
      <c r="R347" s="91"/>
      <c r="S347" s="84"/>
      <c r="T347" s="81"/>
      <c r="U347" s="81"/>
      <c r="V347" s="81"/>
      <c r="W347" s="81"/>
      <c r="X347" s="91"/>
      <c r="AA347" s="81"/>
      <c r="AB347" s="81"/>
      <c r="AC347" s="81"/>
    </row>
    <row r="348" spans="2:29" ht="15" customHeight="1" x14ac:dyDescent="0.25">
      <c r="B348" s="81"/>
      <c r="C348" s="81"/>
      <c r="D348" s="81"/>
      <c r="E348" s="84"/>
      <c r="F348" s="91"/>
      <c r="G348" s="84"/>
      <c r="H348" s="81"/>
      <c r="I348" s="81"/>
      <c r="J348" s="81"/>
      <c r="K348" s="81"/>
      <c r="L348" s="91"/>
      <c r="M348" s="84"/>
      <c r="N348" s="81"/>
      <c r="O348" s="81"/>
      <c r="P348" s="81"/>
      <c r="Q348" s="81"/>
      <c r="R348" s="91"/>
      <c r="S348" s="84"/>
      <c r="T348" s="81"/>
      <c r="U348" s="81"/>
      <c r="V348" s="81"/>
      <c r="W348" s="81"/>
      <c r="X348" s="91"/>
      <c r="AA348" s="81"/>
      <c r="AB348" s="81"/>
      <c r="AC348" s="81"/>
    </row>
    <row r="349" spans="2:29" ht="15" customHeight="1" x14ac:dyDescent="0.25">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2:29" ht="15" customHeight="1" x14ac:dyDescent="0.25">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2:29" ht="15" customHeight="1" x14ac:dyDescent="0.25">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2:29" ht="15" customHeight="1" x14ac:dyDescent="0.25">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25">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25">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25">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25">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25">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25">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25">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25">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25">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25">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25">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25">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25">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25">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25">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25">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25">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25">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25">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25">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25">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25">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25">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25">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25">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25">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25">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25">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25">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25">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25">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25">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25">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25">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25">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25">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25">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25">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25">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25">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25">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25">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25">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25">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25">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25">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25">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25">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25">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25">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25">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25">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25">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25">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25">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25">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25">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25">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25">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25">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25">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25">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25">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25">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25">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25">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25">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25">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25">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25">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25">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25">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25">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25">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25">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25">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25">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25">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25">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25">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25">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25">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25">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25">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25">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25">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25">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25">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25">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25">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25">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25">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25">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25">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25">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25">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25">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25">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25">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25">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25">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25">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25">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25">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25">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25">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25">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25">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25">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25">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25">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25">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25">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25">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25">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25">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25">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25">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25">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25">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25">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25">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25">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25">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25">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25">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25">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25">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25">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25">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25">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25">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25">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25">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25">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25">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25">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25">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25">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25">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25">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25">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25">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25">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25">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25">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25">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25">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25">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25">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25">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25">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25">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25">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25">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25">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25">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25">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25">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25">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25">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25">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25">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25">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25">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25">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25">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25">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25">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25">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25">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25">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25">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25">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25">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25">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25">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25">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25">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25">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25">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25">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25">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25">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25">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25">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25">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25">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25">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25">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25">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25">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25">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25">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25">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25">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25">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25">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25">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25">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25">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25">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25">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25">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25">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25">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25">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25">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25">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25">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25">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25">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25">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25">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25">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25">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25">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25">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25">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25">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25">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25">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25">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25">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25">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25">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25">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25">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25">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25">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25">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25">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25">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25">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25">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25">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25">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25">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25">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25">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25">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25">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25">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25">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25">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25">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25">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25">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25">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25">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25">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25">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25">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25">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25">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25">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25">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25">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25">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25">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25">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25">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25">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25">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25">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25">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25">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25">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25">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25">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25">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25">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25">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25">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25">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25">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25">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25">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25">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25">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25">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25">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25">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25">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25">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25">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25">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25">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25">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25">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25">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25">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25">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25">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25">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25">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25">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25">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25">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25">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25">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25">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25">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25">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25">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25">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25">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25">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25">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25">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25">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25">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25">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25">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25">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25">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25">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25">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25">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25">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25">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25">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25">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25">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25">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25">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25">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25">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25">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25">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25">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25">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25">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25">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25">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25">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25">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25">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25">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25">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25">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25">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25">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25">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25">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25">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25">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25">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25">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25">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25">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25">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25">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25">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25">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25">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25">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25">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25">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25">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25">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25">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25">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25">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25">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25">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25">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25">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25">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25">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25">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25">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25">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25">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25">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25">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25">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25">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25">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25">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25">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25">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25">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25">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25">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25">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25">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25">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25">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25">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25">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25">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25">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25">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25">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25">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25">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25">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25">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25">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25">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25">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25">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25">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25">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25">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25">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25">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25">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25">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25">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25">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25">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25">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25">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25">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25">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25">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25">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25">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25">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25">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25">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25">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25">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25">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25">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25">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25">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25">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25">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25">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25">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25">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25">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25">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25">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25">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25">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25">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25">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25">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25">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25">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25">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25">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25">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25">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25">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25">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25">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25">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25">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25">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25">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25">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25">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25">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25">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25">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25">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25">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25">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25">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25">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25">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25">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25">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25">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25">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25">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25">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25">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25">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25">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25">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25">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25">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25">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25">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25">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25">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25">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25">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25">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25">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25">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25">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25">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25">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25">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25">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25">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25">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25">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25">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25">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25">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25">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25">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25">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25">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25">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25">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25">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25">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25">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25">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25">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25">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25">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25">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25">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25">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25">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25">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25">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25">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25">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25">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25">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25">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25">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25">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25">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25">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25">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25">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25">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25">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25">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25">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25">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25">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25">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25">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25">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25">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25">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25">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25">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25">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25">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25">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25">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25">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25">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25">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25">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25">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25">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25">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25">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25">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25">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25">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25">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25">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25">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25">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25">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25">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25">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25">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25">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25">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25">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25">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25">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25">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25">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25">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25">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25">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25">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25">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25">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25">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25">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25">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row r="933" spans="2:29" ht="15" customHeight="1" x14ac:dyDescent="0.25">
      <c r="B933" s="81"/>
      <c r="C933" s="81"/>
      <c r="D933" s="81"/>
      <c r="E933" s="84"/>
      <c r="F933" s="91"/>
      <c r="G933" s="84"/>
      <c r="H933" s="81"/>
      <c r="I933" s="81"/>
      <c r="J933" s="81"/>
      <c r="K933" s="81"/>
      <c r="L933" s="91"/>
      <c r="M933" s="84"/>
      <c r="N933" s="81"/>
      <c r="O933" s="81"/>
      <c r="P933" s="81"/>
      <c r="Q933" s="81"/>
      <c r="R933" s="91"/>
      <c r="S933" s="84"/>
      <c r="T933" s="81"/>
      <c r="U933" s="81"/>
      <c r="V933" s="81"/>
      <c r="W933" s="81"/>
      <c r="X933" s="91"/>
      <c r="AA933" s="81"/>
      <c r="AB933" s="81"/>
      <c r="AC933" s="81"/>
    </row>
    <row r="934" spans="2:29" ht="15" customHeight="1" x14ac:dyDescent="0.25">
      <c r="B934" s="81"/>
      <c r="C934" s="81"/>
      <c r="D934" s="81"/>
      <c r="E934" s="84"/>
      <c r="F934" s="91"/>
      <c r="G934" s="84"/>
      <c r="H934" s="81"/>
      <c r="I934" s="81"/>
      <c r="J934" s="81"/>
      <c r="K934" s="81"/>
      <c r="L934" s="91"/>
      <c r="M934" s="84"/>
      <c r="N934" s="81"/>
      <c r="O934" s="81"/>
      <c r="P934" s="81"/>
      <c r="Q934" s="81"/>
      <c r="R934" s="91"/>
      <c r="S934" s="84"/>
      <c r="T934" s="81"/>
      <c r="U934" s="81"/>
      <c r="V934" s="81"/>
      <c r="W934" s="81"/>
      <c r="X934" s="91"/>
      <c r="AA934" s="81"/>
      <c r="AB934" s="81"/>
      <c r="AC934" s="81"/>
    </row>
  </sheetData>
  <sortState ref="A2:AD907">
    <sortCondition ref="D2:D907"/>
    <sortCondition ref="E2:E90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R337"/>
  <sheetViews>
    <sheetView workbookViewId="0">
      <pane ySplit="1" topLeftCell="A2" activePane="bottomLeft" state="frozen"/>
      <selection activeCell="I33" sqref="I33"/>
      <selection pane="bottomLeft" activeCell="H65" sqref="H65"/>
    </sheetView>
  </sheetViews>
  <sheetFormatPr defaultColWidth="17.28515625" defaultRowHeight="15.75" customHeight="1" x14ac:dyDescent="0.2"/>
  <cols>
    <col min="2" max="2" width="6.7109375" customWidth="1"/>
    <col min="3" max="3" width="31.42578125" customWidth="1"/>
    <col min="4" max="4" width="5.140625" customWidth="1"/>
    <col min="5" max="5" width="19"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f>
        <v>Version</v>
      </c>
      <c r="B1" s="34" t="s">
        <v>53</v>
      </c>
      <c r="C1" s="30" t="s">
        <v>55</v>
      </c>
      <c r="D1" s="34" t="s">
        <v>13</v>
      </c>
      <c r="E1" s="30" t="s">
        <v>54</v>
      </c>
      <c r="F1" s="34" t="s">
        <v>3</v>
      </c>
      <c r="G1" s="34" t="s">
        <v>170</v>
      </c>
    </row>
    <row r="2" spans="1:7" ht="15.75" customHeight="1" x14ac:dyDescent="0.2">
      <c r="A2" s="33" t="str">
        <f>[3]Enums!$A$2</f>
        <v>1.0.0</v>
      </c>
      <c r="B2">
        <v>2</v>
      </c>
      <c r="C2" t="str">
        <f>Objects!$G$26</f>
        <v>Aluminoxane Catalyst</v>
      </c>
      <c r="D2">
        <v>1</v>
      </c>
      <c r="E2" t="str">
        <f>Objects!$G$28</f>
        <v>Triethylaluminium Catalyst</v>
      </c>
      <c r="F2">
        <v>1</v>
      </c>
      <c r="G2" t="str">
        <f>[3]Enums!$A$146</f>
        <v>Shaft Types</v>
      </c>
    </row>
    <row r="3" spans="1:7" ht="15.75" customHeight="1" x14ac:dyDescent="0.2">
      <c r="A3" s="33" t="str">
        <f>[3]Enums!$A$12</f>
        <v>1.1.0</v>
      </c>
      <c r="B3">
        <v>2</v>
      </c>
      <c r="C3" t="str">
        <f>Objects!$G$10</f>
        <v>Antimony Trioxide Catalyst</v>
      </c>
      <c r="D3">
        <v>16</v>
      </c>
      <c r="E3" t="str">
        <f>Objects!$D$11</f>
        <v>Antimony Ingot</v>
      </c>
      <c r="F3">
        <v>1</v>
      </c>
      <c r="G3" t="str">
        <f>[3]Enums!$A$146</f>
        <v>Shaft Types</v>
      </c>
    </row>
    <row r="4" spans="1:7" ht="15.75" customHeight="1" x14ac:dyDescent="0.2">
      <c r="A4" s="33" t="str">
        <f>[3]Enums!$A$12</f>
        <v>1.1.0</v>
      </c>
      <c r="B4">
        <v>2</v>
      </c>
      <c r="C4" t="str">
        <f>Objects!$J$245</f>
        <v>Bag (Potassium Hydroxide)</v>
      </c>
      <c r="D4">
        <v>16</v>
      </c>
      <c r="E4" t="str">
        <f>Objects!$C$23</f>
        <v>Potash Ore</v>
      </c>
      <c r="F4">
        <v>1</v>
      </c>
      <c r="G4" t="str">
        <f>[3]Enums!$A$146</f>
        <v>Shaft Types</v>
      </c>
    </row>
    <row r="5" spans="1:7" ht="15.75" customHeight="1" x14ac:dyDescent="0.2">
      <c r="A5" s="33" t="str">
        <f>[3]Enums!$A$14</f>
        <v>1.1.2</v>
      </c>
      <c r="B5">
        <v>2</v>
      </c>
      <c r="C5" t="str">
        <f>Objects!G36</f>
        <v>Chromium (VI) Oxide Catalyst</v>
      </c>
      <c r="D5">
        <v>1</v>
      </c>
      <c r="E5" t="str">
        <f>Objects!$D$22</f>
        <v>Chrome Ingot</v>
      </c>
      <c r="F5">
        <v>1</v>
      </c>
      <c r="G5" t="str">
        <f>[3]Enums!$A$146</f>
        <v>Shaft Types</v>
      </c>
    </row>
    <row r="6" spans="1:7" ht="15.75" customHeight="1" x14ac:dyDescent="0.2">
      <c r="A6" s="33" t="str">
        <f>[3]Enums!$A$12</f>
        <v>1.1.0</v>
      </c>
      <c r="B6">
        <v>2</v>
      </c>
      <c r="C6" t="str">
        <f>Objects!$G$5</f>
        <v>Cobalt Catalyst</v>
      </c>
      <c r="D6">
        <v>16</v>
      </c>
      <c r="E6" t="str">
        <f>Objects!$D$5</f>
        <v>Cobalt Ingot</v>
      </c>
      <c r="F6">
        <v>1</v>
      </c>
      <c r="G6" t="str">
        <f>[3]Enums!$A$146</f>
        <v>Shaft Types</v>
      </c>
    </row>
    <row r="7" spans="1:7" ht="15.75" customHeight="1" x14ac:dyDescent="0.2">
      <c r="A7" s="33" t="str">
        <f>[3]Enums!$A$12</f>
        <v>1.1.0</v>
      </c>
      <c r="B7">
        <v>2</v>
      </c>
      <c r="C7" t="str">
        <f>Objects!$G$11</f>
        <v>Copper II Chloride Catalyst</v>
      </c>
      <c r="D7">
        <v>16</v>
      </c>
      <c r="E7" t="str">
        <f>Objects!$D$7</f>
        <v>Copper Ingot</v>
      </c>
      <c r="F7">
        <v>1</v>
      </c>
      <c r="G7" t="str">
        <f>[3]Enums!$A$146</f>
        <v>Shaft Types</v>
      </c>
    </row>
    <row r="8" spans="1:7" ht="15.75" customHeight="1" x14ac:dyDescent="0.2">
      <c r="A8" s="33" t="str">
        <f>[3]Enums!$A$6</f>
        <v>1.0.4</v>
      </c>
      <c r="B8">
        <v>2</v>
      </c>
      <c r="C8" t="str">
        <f>Objects!$G$12</f>
        <v>Iron III Chloride Catalyst</v>
      </c>
      <c r="D8">
        <v>16</v>
      </c>
      <c r="E8" t="str">
        <f>Objects!$AW$11</f>
        <v>Iron Ingot</v>
      </c>
      <c r="F8">
        <v>1</v>
      </c>
      <c r="G8" t="str">
        <f>[3]Enums!$A$146</f>
        <v>Shaft Types</v>
      </c>
    </row>
    <row r="9" spans="1:7" ht="15.75" customHeight="1" x14ac:dyDescent="0.2">
      <c r="A9" s="33" t="str">
        <f>[3]Enums!$A$6</f>
        <v>1.0.4</v>
      </c>
      <c r="B9">
        <v>2</v>
      </c>
      <c r="C9" t="str">
        <f>Objects!$G$13</f>
        <v>Iron III Oxide Catalyst</v>
      </c>
      <c r="D9">
        <v>1</v>
      </c>
      <c r="E9" t="str">
        <f>Objects!$G$12</f>
        <v>Iron III Chloride Catalyst</v>
      </c>
      <c r="F9">
        <v>1</v>
      </c>
      <c r="G9" t="str">
        <f>[3]Enums!$A$146</f>
        <v>Shaft Types</v>
      </c>
    </row>
    <row r="10" spans="1:7" ht="15.75" customHeight="1" x14ac:dyDescent="0.2">
      <c r="A10" s="33" t="str">
        <f>[3]Enums!$A$12</f>
        <v>1.1.0</v>
      </c>
      <c r="B10">
        <v>2</v>
      </c>
      <c r="C10" t="str">
        <f>Objects!G33</f>
        <v>Lead Oxide Catalyst</v>
      </c>
      <c r="D10">
        <v>16</v>
      </c>
      <c r="E10" t="str">
        <f>Objects!$D$14</f>
        <v>Plumbum (Lead) Ingot</v>
      </c>
      <c r="F10">
        <v>1</v>
      </c>
      <c r="G10" t="str">
        <f>[3]Enums!$A$146</f>
        <v>Shaft Types</v>
      </c>
    </row>
    <row r="11" spans="1:7" ht="15.75" customHeight="1" x14ac:dyDescent="0.2">
      <c r="A11" s="33" t="str">
        <f>[3]Enums!$A$12</f>
        <v>1.1.0</v>
      </c>
      <c r="B11">
        <v>2</v>
      </c>
      <c r="C11" t="str">
        <f>Objects!G20</f>
        <v>Magnesium Oxide Catalyst</v>
      </c>
      <c r="D11">
        <v>16</v>
      </c>
      <c r="E11" t="str">
        <f>Objects!D2</f>
        <v>Magnesium Ingot</v>
      </c>
      <c r="F11">
        <v>1</v>
      </c>
      <c r="G11" t="str">
        <f>[3]Enums!$A$146</f>
        <v>Shaft Types</v>
      </c>
    </row>
    <row r="12" spans="1:7" ht="15.75" customHeight="1" x14ac:dyDescent="0.2">
      <c r="A12" s="33" t="str">
        <f>[3]Enums!$A$12</f>
        <v>1.1.0</v>
      </c>
      <c r="B12">
        <v>2</v>
      </c>
      <c r="C12" t="str">
        <f>Objects!$G$6</f>
        <v>Manganese Catalyst</v>
      </c>
      <c r="D12">
        <v>16</v>
      </c>
      <c r="E12" t="str">
        <f>Objects!$D$4</f>
        <v>Manganese Ingot</v>
      </c>
      <c r="F12">
        <v>1</v>
      </c>
      <c r="G12" t="str">
        <f>[3]Enums!$A$146</f>
        <v>Shaft Types</v>
      </c>
    </row>
    <row r="13" spans="1:7" ht="15.75" customHeight="1" x14ac:dyDescent="0.2">
      <c r="A13" s="33" t="str">
        <f>[3]Enums!$A$12</f>
        <v>1.1.0</v>
      </c>
      <c r="B13">
        <v>2</v>
      </c>
      <c r="C13" t="str">
        <f>Objects!$G$4</f>
        <v>Palladium Catalyst</v>
      </c>
      <c r="D13">
        <v>16</v>
      </c>
      <c r="E13" t="str">
        <f>Objects!$D$9</f>
        <v>Palladium Ingot</v>
      </c>
      <c r="F13">
        <v>1</v>
      </c>
      <c r="G13" t="str">
        <f>[3]Enums!$A$146</f>
        <v>Shaft Types</v>
      </c>
    </row>
    <row r="14" spans="1:7" ht="15.75" customHeight="1" x14ac:dyDescent="0.2">
      <c r="A14" s="33" t="str">
        <f>[3]Enums!$A$12</f>
        <v>1.1.0</v>
      </c>
      <c r="B14">
        <v>2</v>
      </c>
      <c r="C14" t="str">
        <f>Objects!$G$2</f>
        <v>Platinum Catalyst</v>
      </c>
      <c r="D14">
        <v>16</v>
      </c>
      <c r="E14" t="str">
        <f>Objects!$D$13</f>
        <v>Platinum Ingot</v>
      </c>
      <c r="F14">
        <v>1</v>
      </c>
      <c r="G14" t="str">
        <f>[3]Enums!$A$146</f>
        <v>Shaft Types</v>
      </c>
    </row>
    <row r="15" spans="1:7" ht="15.75" customHeight="1" x14ac:dyDescent="0.2">
      <c r="A15" s="33" t="str">
        <f>[3]Enums!$A$12</f>
        <v>1.1.0</v>
      </c>
      <c r="B15">
        <v>2</v>
      </c>
      <c r="C15" t="str">
        <f>Objects!$G$7</f>
        <v>Silver Catalyst</v>
      </c>
      <c r="D15">
        <v>16</v>
      </c>
      <c r="E15" t="str">
        <f>Objects!$D$10</f>
        <v>Silver Ingot</v>
      </c>
      <c r="F15">
        <v>1</v>
      </c>
      <c r="G15" t="str">
        <f>[3]Enums!$A$146</f>
        <v>Shaft Types</v>
      </c>
    </row>
    <row r="16" spans="1:7" ht="15.75" customHeight="1" x14ac:dyDescent="0.2">
      <c r="A16" s="33" t="str">
        <f>[3]Enums!$A$12</f>
        <v>1.1.0</v>
      </c>
      <c r="B16">
        <v>2</v>
      </c>
      <c r="C16" t="str">
        <f>Objects!G31</f>
        <v>Tin Catalyst</v>
      </c>
      <c r="D16">
        <v>16</v>
      </c>
      <c r="E16" t="str">
        <f>Objects!D21</f>
        <v>Tin Ingot</v>
      </c>
      <c r="F16">
        <v>1</v>
      </c>
      <c r="G16" t="str">
        <f>[3]Enums!$A$146</f>
        <v>Shaft Types</v>
      </c>
    </row>
    <row r="17" spans="1:7" ht="15.75" customHeight="1" x14ac:dyDescent="0.2">
      <c r="A17" s="33" t="str">
        <f>[3]Enums!$A$12</f>
        <v>1.1.0</v>
      </c>
      <c r="B17">
        <v>2</v>
      </c>
      <c r="C17" t="str">
        <f>Objects!$G$3</f>
        <v>Titanium Catalyst</v>
      </c>
      <c r="D17">
        <v>16</v>
      </c>
      <c r="E17" t="str">
        <f>Objects!$D$3</f>
        <v>Titanium Ingot</v>
      </c>
      <c r="F17">
        <v>1</v>
      </c>
      <c r="G17" t="str">
        <f>[3]Enums!$A$146</f>
        <v>Shaft Types</v>
      </c>
    </row>
    <row r="18" spans="1:7" ht="15.75" customHeight="1" x14ac:dyDescent="0.2">
      <c r="A18" s="33" t="str">
        <f>[3]Enums!$A$12</f>
        <v>1.1.0</v>
      </c>
      <c r="B18">
        <v>2</v>
      </c>
      <c r="C18" t="str">
        <f>Objects!$G$28</f>
        <v>Triethylaluminium Catalyst</v>
      </c>
      <c r="D18">
        <v>16</v>
      </c>
      <c r="E18" t="str">
        <f>Objects!$D$16</f>
        <v>Aluminum Ingot</v>
      </c>
      <c r="F18">
        <v>1</v>
      </c>
      <c r="G18" t="str">
        <f>[3]Enums!$A$146</f>
        <v>Shaft Types</v>
      </c>
    </row>
    <row r="19" spans="1:7" ht="15.75" customHeight="1" x14ac:dyDescent="0.2">
      <c r="A19" s="33" t="str">
        <f>[3]Enums!$A$12</f>
        <v>1.1.0</v>
      </c>
      <c r="B19">
        <v>2</v>
      </c>
      <c r="C19" t="str">
        <f>Objects!G32</f>
        <v>Zinc Nitrate Catalyst</v>
      </c>
      <c r="D19">
        <v>16</v>
      </c>
      <c r="E19" t="str">
        <f>Objects!$D$8</f>
        <v>Zinc Ingot</v>
      </c>
      <c r="F19">
        <v>1</v>
      </c>
      <c r="G19" t="str">
        <f>[3]Enums!$A$146</f>
        <v>Shaft Types</v>
      </c>
    </row>
    <row r="20" spans="1:7" ht="15.75" customHeight="1" x14ac:dyDescent="0.2">
      <c r="A20" s="33" t="str">
        <f>[3]Enums!$A$2</f>
        <v>1.0.0</v>
      </c>
      <c r="B20">
        <v>2</v>
      </c>
      <c r="C20" t="str">
        <f>Objects!$D$16</f>
        <v>Aluminum Ingot</v>
      </c>
      <c r="D20">
        <v>1</v>
      </c>
      <c r="E20" t="str">
        <f>Objects!$C$16</f>
        <v>Bauxite</v>
      </c>
      <c r="F20">
        <v>1</v>
      </c>
      <c r="G20">
        <f>[3]Enums!$A$145</f>
        <v>0</v>
      </c>
    </row>
    <row r="21" spans="1:7" ht="15.75" customHeight="1" x14ac:dyDescent="0.2">
      <c r="A21" s="33" t="str">
        <f>[3]Enums!$A$2</f>
        <v>1.0.0</v>
      </c>
      <c r="B21">
        <v>2</v>
      </c>
      <c r="C21" t="str">
        <f>Objects!$D$11</f>
        <v>Antimony Ingot</v>
      </c>
      <c r="D21">
        <v>1</v>
      </c>
      <c r="E21" t="str">
        <f>Objects!$C$11</f>
        <v>Antimony Ore</v>
      </c>
      <c r="F21">
        <v>1</v>
      </c>
      <c r="G21">
        <f>[3]Enums!$A$145</f>
        <v>0</v>
      </c>
    </row>
    <row r="22" spans="1:7" ht="15.75" customHeight="1" x14ac:dyDescent="0.2">
      <c r="A22" s="33" t="str">
        <f>[3]Enums!$A$2</f>
        <v>1.0.0</v>
      </c>
      <c r="B22">
        <v>2</v>
      </c>
      <c r="C22" t="str">
        <f>Objects!$D15</f>
        <v>Bismuth Ingot</v>
      </c>
      <c r="D22">
        <v>1</v>
      </c>
      <c r="E22" t="str">
        <f>Objects!$C$15</f>
        <v>Bismuth Ore</v>
      </c>
      <c r="F22">
        <v>1</v>
      </c>
      <c r="G22">
        <f>[3]Enums!$A$145</f>
        <v>0</v>
      </c>
    </row>
    <row r="23" spans="1:7" ht="15.75" customHeight="1" x14ac:dyDescent="0.2">
      <c r="A23" s="33" t="str">
        <f>[3]Enums!$A$12</f>
        <v>1.1.0</v>
      </c>
      <c r="B23">
        <v>2</v>
      </c>
      <c r="C23" t="str">
        <f>Objects!$D$22</f>
        <v>Chrome Ingot</v>
      </c>
      <c r="D23">
        <v>1</v>
      </c>
      <c r="E23" t="str">
        <f>Objects!C20</f>
        <v>Chromite</v>
      </c>
      <c r="F23">
        <v>1</v>
      </c>
      <c r="G23">
        <f>[3]Enums!$A$145</f>
        <v>0</v>
      </c>
    </row>
    <row r="24" spans="1:7" ht="15.75" customHeight="1" x14ac:dyDescent="0.2">
      <c r="A24" s="33" t="str">
        <f>[3]Enums!$A$2</f>
        <v>1.0.0</v>
      </c>
      <c r="B24">
        <v>2</v>
      </c>
      <c r="C24" t="str">
        <f>Objects!$D$5</f>
        <v>Cobalt Ingot</v>
      </c>
      <c r="D24">
        <v>1</v>
      </c>
      <c r="E24" t="str">
        <f>Objects!$C$5</f>
        <v>Cobalt Ore</v>
      </c>
      <c r="F24">
        <v>1</v>
      </c>
      <c r="G24">
        <f>[3]Enums!$A$145</f>
        <v>0</v>
      </c>
    </row>
    <row r="25" spans="1:7" ht="15.75" customHeight="1" x14ac:dyDescent="0.2">
      <c r="A25" s="33" t="str">
        <f>[3]Enums!$A$2</f>
        <v>1.0.0</v>
      </c>
      <c r="B25">
        <v>2</v>
      </c>
      <c r="C25" t="str">
        <f>Objects!$D$7</f>
        <v>Copper Ingot</v>
      </c>
      <c r="D25">
        <v>1</v>
      </c>
      <c r="E25" t="str">
        <f>Objects!$C$7</f>
        <v>Copper Ore</v>
      </c>
      <c r="F25">
        <v>1</v>
      </c>
      <c r="G25">
        <f>[3]Enums!$A$145</f>
        <v>0</v>
      </c>
    </row>
    <row r="26" spans="1:7" ht="15.75" customHeight="1" x14ac:dyDescent="0.2">
      <c r="A26" s="33" t="str">
        <f>[3]Enums!$A$2</f>
        <v>1.0.0</v>
      </c>
      <c r="B26">
        <v>2</v>
      </c>
      <c r="C26" t="str">
        <f>Objects!$D$2</f>
        <v>Magnesium Ingot</v>
      </c>
      <c r="D26">
        <v>1</v>
      </c>
      <c r="E26" t="str">
        <f>Objects!$C$2</f>
        <v>Magnesium Ore</v>
      </c>
      <c r="F26">
        <v>1</v>
      </c>
      <c r="G26">
        <f>[3]Enums!$A$145</f>
        <v>0</v>
      </c>
    </row>
    <row r="27" spans="1:7" ht="15.75" customHeight="1" x14ac:dyDescent="0.2">
      <c r="A27" s="33" t="str">
        <f>[3]Enums!$A$2</f>
        <v>1.0.0</v>
      </c>
      <c r="B27">
        <v>2</v>
      </c>
      <c r="C27" t="str">
        <f>Objects!$D$4</f>
        <v>Manganese Ingot</v>
      </c>
      <c r="D27">
        <v>1</v>
      </c>
      <c r="E27" t="str">
        <f>Objects!$C$4</f>
        <v>Manganese Ore</v>
      </c>
      <c r="F27">
        <v>1</v>
      </c>
      <c r="G27">
        <f>[3]Enums!$A$145</f>
        <v>0</v>
      </c>
    </row>
    <row r="28" spans="1:7" ht="15.75" customHeight="1" x14ac:dyDescent="0.2">
      <c r="A28" s="33" t="str">
        <f>[3]Enums!$A$2</f>
        <v>1.0.0</v>
      </c>
      <c r="B28">
        <v>2</v>
      </c>
      <c r="C28" t="str">
        <f>Objects!$D$6</f>
        <v>Nickel Ingot</v>
      </c>
      <c r="D28">
        <v>1</v>
      </c>
      <c r="E28" t="str">
        <f>Objects!$C$6</f>
        <v>Nickel Ore</v>
      </c>
      <c r="F28">
        <v>1</v>
      </c>
      <c r="G28">
        <f>[3]Enums!$A$145</f>
        <v>0</v>
      </c>
    </row>
    <row r="29" spans="1:7" ht="15.75" customHeight="1" x14ac:dyDescent="0.2">
      <c r="A29" s="33" t="str">
        <f>[3]Enums!$A$2</f>
        <v>1.0.0</v>
      </c>
      <c r="B29">
        <v>2</v>
      </c>
      <c r="C29" t="str">
        <f>Objects!$D$9</f>
        <v>Palladium Ingot</v>
      </c>
      <c r="D29">
        <v>1</v>
      </c>
      <c r="E29" t="str">
        <f>Objects!$C$9</f>
        <v>Palladium Ore</v>
      </c>
      <c r="F29">
        <v>1</v>
      </c>
      <c r="G29">
        <f>[3]Enums!$A$145</f>
        <v>0</v>
      </c>
    </row>
    <row r="30" spans="1:7" ht="15.75" customHeight="1" x14ac:dyDescent="0.2">
      <c r="A30" s="33" t="str">
        <f>[3]Enums!$A$2</f>
        <v>1.0.0</v>
      </c>
      <c r="B30">
        <v>2</v>
      </c>
      <c r="C30" t="str">
        <f>Objects!$D$13</f>
        <v>Platinum Ingot</v>
      </c>
      <c r="D30">
        <v>1</v>
      </c>
      <c r="E30" t="str">
        <f>Objects!$C$13</f>
        <v>Platinum Ore</v>
      </c>
      <c r="F30">
        <v>1</v>
      </c>
      <c r="G30">
        <f>[3]Enums!$A$145</f>
        <v>0</v>
      </c>
    </row>
    <row r="31" spans="1:7" ht="15.75" customHeight="1" x14ac:dyDescent="0.2">
      <c r="A31" s="33" t="str">
        <f>[3]Enums!$A$12</f>
        <v>1.1.0</v>
      </c>
      <c r="B31">
        <v>2</v>
      </c>
      <c r="C31" t="str">
        <f>Objects!$D$14</f>
        <v>Plumbum (Lead) Ingot</v>
      </c>
      <c r="D31">
        <v>1</v>
      </c>
      <c r="E31" t="str">
        <f>Objects!$C$14</f>
        <v>Plumbum (Lead) Ore</v>
      </c>
      <c r="F31">
        <v>1</v>
      </c>
      <c r="G31">
        <f>[3]Enums!$A$145</f>
        <v>0</v>
      </c>
    </row>
    <row r="32" spans="1:7" ht="15.75" customHeight="1" x14ac:dyDescent="0.2">
      <c r="A32" s="33" t="str">
        <f>[3]Enums!$A$2</f>
        <v>1.0.0</v>
      </c>
      <c r="B32">
        <v>2</v>
      </c>
      <c r="C32" t="str">
        <f>Objects!$D$10</f>
        <v>Silver Ingot</v>
      </c>
      <c r="D32">
        <v>1</v>
      </c>
      <c r="E32" t="str">
        <f>Objects!$C$10</f>
        <v>Silver Ore</v>
      </c>
      <c r="F32">
        <v>1</v>
      </c>
      <c r="G32">
        <f>[3]Enums!$A$145</f>
        <v>0</v>
      </c>
    </row>
    <row r="33" spans="1:7" ht="15.75" customHeight="1" x14ac:dyDescent="0.2">
      <c r="A33" s="33" t="str">
        <f>[3]Enums!$A$2</f>
        <v>1.0.0</v>
      </c>
      <c r="B33">
        <v>2</v>
      </c>
      <c r="C33" t="str">
        <f>Objects!$D$21</f>
        <v>Tin Ingot</v>
      </c>
      <c r="D33">
        <v>1</v>
      </c>
      <c r="E33" t="str">
        <f>Objects!$C$24</f>
        <v>Tin Ore</v>
      </c>
      <c r="F33">
        <v>1</v>
      </c>
      <c r="G33">
        <f>[3]Enums!$A$145</f>
        <v>0</v>
      </c>
    </row>
    <row r="34" spans="1:7" ht="15.75" customHeight="1" x14ac:dyDescent="0.2">
      <c r="A34" s="33" t="str">
        <f>[3]Enums!$A$2</f>
        <v>1.0.0</v>
      </c>
      <c r="B34">
        <v>2</v>
      </c>
      <c r="C34" t="str">
        <f>Objects!$D$3</f>
        <v>Titanium Ingot</v>
      </c>
      <c r="D34">
        <v>1</v>
      </c>
      <c r="E34" t="str">
        <f>Objects!$C$3</f>
        <v>Titanium Ore</v>
      </c>
      <c r="F34">
        <v>1</v>
      </c>
      <c r="G34">
        <f>[3]Enums!$A$145</f>
        <v>0</v>
      </c>
    </row>
    <row r="35" spans="1:7" ht="15.75" customHeight="1" x14ac:dyDescent="0.2">
      <c r="A35" s="33" t="str">
        <f>[3]Enums!$A$2</f>
        <v>1.0.0</v>
      </c>
      <c r="B35">
        <v>2</v>
      </c>
      <c r="C35" t="str">
        <f>Objects!$D$12</f>
        <v>Tungsten Ingot</v>
      </c>
      <c r="D35">
        <v>1</v>
      </c>
      <c r="E35" t="str">
        <f>Objects!$C$12</f>
        <v>Tungsten Ore</v>
      </c>
      <c r="F35">
        <v>1</v>
      </c>
      <c r="G35">
        <f>[3]Enums!$A$145</f>
        <v>0</v>
      </c>
    </row>
    <row r="36" spans="1:7" ht="15.75" customHeight="1" x14ac:dyDescent="0.2">
      <c r="A36" s="33" t="str">
        <f>[3]Enums!$A$2</f>
        <v>1.0.0</v>
      </c>
      <c r="B36">
        <v>2</v>
      </c>
      <c r="C36" t="str">
        <f>Objects!$D$8</f>
        <v>Zinc Ingot</v>
      </c>
      <c r="D36">
        <v>1</v>
      </c>
      <c r="E36" t="str">
        <f>Objects!$C$8</f>
        <v>Zinc Ore</v>
      </c>
      <c r="F36">
        <v>1</v>
      </c>
      <c r="G36">
        <f>[3]Enums!$A$145</f>
        <v>0</v>
      </c>
    </row>
    <row r="37" spans="1:7" ht="15.75" customHeight="1" x14ac:dyDescent="0.2">
      <c r="A37" s="33" t="str">
        <f>[3]Enums!$A$2</f>
        <v>1.0.0</v>
      </c>
      <c r="B37">
        <v>4</v>
      </c>
      <c r="C37" t="str">
        <f>Objects!$V$23</f>
        <v>Bag (Low Density PolyEthylene Pellets)</v>
      </c>
      <c r="D37">
        <v>1</v>
      </c>
      <c r="E37" t="str">
        <f>Objects!$J$138</f>
        <v>Flask (Ethylene)</v>
      </c>
      <c r="F37">
        <v>1</v>
      </c>
      <c r="G37" t="str">
        <f>[3]Enums!$A$147</f>
        <v>Composite</v>
      </c>
    </row>
    <row r="38" spans="1:7" ht="15.75" customHeight="1" x14ac:dyDescent="0.2">
      <c r="A38" s="33" t="str">
        <f>[3]Enums!$A$2</f>
        <v>1.0.0</v>
      </c>
      <c r="B38">
        <v>4</v>
      </c>
      <c r="C38" t="str">
        <f>Objects!$V$84</f>
        <v>Bag (PolyPropylene Pellets)</v>
      </c>
      <c r="D38">
        <v>1</v>
      </c>
      <c r="E38" t="str">
        <f>Objects!$J$255</f>
        <v>Flask (Propylene)</v>
      </c>
      <c r="F38">
        <v>1</v>
      </c>
      <c r="G38" t="str">
        <f>[3]Enums!$A$147</f>
        <v>Composite</v>
      </c>
    </row>
    <row r="39" spans="1:7" ht="15.75" customHeight="1" x14ac:dyDescent="0.2">
      <c r="A39" s="33" t="str">
        <f>[3]Enums!$A$2</f>
        <v>1.0.0</v>
      </c>
      <c r="B39">
        <v>4</v>
      </c>
      <c r="C39" t="str">
        <f>Objects!$W$23</f>
        <v>Sack (Low Density PolyEthylene Pellets)</v>
      </c>
      <c r="D39">
        <v>1</v>
      </c>
      <c r="E39" t="str">
        <f>Objects!$K$138</f>
        <v>Cartridge (Ethylene)</v>
      </c>
      <c r="F39">
        <v>1</v>
      </c>
      <c r="G39" t="str">
        <f>[3]Enums!$A$147</f>
        <v>Composite</v>
      </c>
    </row>
    <row r="40" spans="1:7" ht="15.75" customHeight="1" x14ac:dyDescent="0.2">
      <c r="A40" s="33" t="str">
        <f>[3]Enums!$A$2</f>
        <v>1.0.0</v>
      </c>
      <c r="B40">
        <v>4</v>
      </c>
      <c r="C40" t="str">
        <f>Objects!$W$84</f>
        <v>Sack (PolyPropylene Pellets)</v>
      </c>
      <c r="D40">
        <v>1</v>
      </c>
      <c r="E40" t="str">
        <f>Objects!$K$255</f>
        <v>Cartridge (Propylene)</v>
      </c>
      <c r="F40">
        <v>1</v>
      </c>
      <c r="G40" t="str">
        <f>[3]Enums!$A$147</f>
        <v>Composite</v>
      </c>
    </row>
    <row r="41" spans="1:7" ht="15.75" customHeight="1" x14ac:dyDescent="0.2">
      <c r="A41" s="33" t="str">
        <f>[3]Enums!$A$2</f>
        <v>1.0.0</v>
      </c>
      <c r="B41">
        <v>4</v>
      </c>
      <c r="C41" t="str">
        <f>Objects!$X$23</f>
        <v>Powder Keg (Low Density PolyEthylene Pellets)</v>
      </c>
      <c r="D41">
        <v>1</v>
      </c>
      <c r="E41" t="str">
        <f>Objects!$L$138</f>
        <v>Canister (Ethylene)</v>
      </c>
      <c r="F41">
        <v>1</v>
      </c>
      <c r="G41" t="str">
        <f>[3]Enums!$A$147</f>
        <v>Composite</v>
      </c>
    </row>
    <row r="42" spans="1:7" ht="15.75" customHeight="1" x14ac:dyDescent="0.2">
      <c r="A42" s="33" t="str">
        <f>[3]Enums!$A$2</f>
        <v>1.0.0</v>
      </c>
      <c r="B42">
        <v>4</v>
      </c>
      <c r="C42" t="str">
        <f>Objects!$X$84</f>
        <v>Powder Keg (PolyPropylene Pellets)</v>
      </c>
      <c r="D42">
        <v>1</v>
      </c>
      <c r="E42" t="str">
        <f>Objects!$L$255</f>
        <v>Canister (Propylene)</v>
      </c>
      <c r="F42">
        <v>1</v>
      </c>
      <c r="G42" t="str">
        <f>[3]Enums!$A$147</f>
        <v>Composite</v>
      </c>
    </row>
    <row r="43" spans="1:7" ht="15.75" customHeight="1" x14ac:dyDescent="0.2">
      <c r="A43" s="33" t="str">
        <f>[3]Enums!$A$12</f>
        <v>1.1.0</v>
      </c>
      <c r="B43">
        <v>5</v>
      </c>
      <c r="C43" t="str">
        <f>Objects!$V$19</f>
        <v>Bag (Isobutylene-Isoprene Rubber Pellets)</v>
      </c>
      <c r="D43">
        <v>1</v>
      </c>
      <c r="E43" t="str">
        <f>Objects!$J$73</f>
        <v>Vial (Butylene isomers)</v>
      </c>
      <c r="F43">
        <v>1</v>
      </c>
      <c r="G43" t="str">
        <f>[3]Enums!$A$147</f>
        <v>Composite</v>
      </c>
    </row>
    <row r="44" spans="1:7" ht="15.75" customHeight="1" x14ac:dyDescent="0.2">
      <c r="A44" s="33" t="str">
        <f>[3]Enums!$A$12</f>
        <v>1.1.0</v>
      </c>
      <c r="B44">
        <v>5</v>
      </c>
      <c r="C44" t="str">
        <f>Objects!V38</f>
        <v>Bag (PolyButadiene (low-cis) Pellets)</v>
      </c>
      <c r="D44">
        <v>1</v>
      </c>
      <c r="E44" t="str">
        <f>Objects!J70</f>
        <v>Vial (Butadiene)</v>
      </c>
      <c r="F44">
        <v>1</v>
      </c>
      <c r="G44" t="str">
        <f>[3]Enums!$A$147</f>
        <v>Composite</v>
      </c>
    </row>
    <row r="45" spans="1:7" ht="15.75" customHeight="1" x14ac:dyDescent="0.2">
      <c r="A45" s="33" t="str">
        <f>[3]Enums!$A$12</f>
        <v>1.1.0</v>
      </c>
      <c r="B45">
        <v>5</v>
      </c>
      <c r="C45" t="str">
        <f>Objects!$X$19</f>
        <v>Powder Keg (Isobutylene-Isoprene Rubber Pellets)</v>
      </c>
      <c r="D45">
        <v>1</v>
      </c>
      <c r="E45" t="str">
        <f>Objects!$L$73</f>
        <v>Drum (Butylene isomers)</v>
      </c>
      <c r="F45">
        <v>1</v>
      </c>
      <c r="G45" t="str">
        <f>[3]Enums!$A$147</f>
        <v>Composite</v>
      </c>
    </row>
    <row r="46" spans="1:7" ht="15.75" customHeight="1" x14ac:dyDescent="0.2">
      <c r="A46" s="33" t="str">
        <f>[3]Enums!$A$12</f>
        <v>1.1.0</v>
      </c>
      <c r="B46">
        <v>5</v>
      </c>
      <c r="C46" t="str">
        <f>Objects!X38</f>
        <v>Powder Keg (PolyButadiene (low-cis) Pellets)</v>
      </c>
      <c r="D46">
        <v>1</v>
      </c>
      <c r="E46" t="str">
        <f>Objects!L70</f>
        <v>Drum (Butadiene)</v>
      </c>
      <c r="F46">
        <v>1</v>
      </c>
      <c r="G46" t="str">
        <f>[3]Enums!$A$147</f>
        <v>Composite</v>
      </c>
    </row>
    <row r="47" spans="1:7" ht="15.75" customHeight="1" x14ac:dyDescent="0.2">
      <c r="A47" s="33" t="str">
        <f>[3]Enums!$A$12</f>
        <v>1.1.0</v>
      </c>
      <c r="B47">
        <v>5</v>
      </c>
      <c r="C47" t="str">
        <f>Objects!$W$19</f>
        <v>Sack (Isobutylene-Isoprene Rubber Pellets)</v>
      </c>
      <c r="D47">
        <v>1</v>
      </c>
      <c r="E47" t="str">
        <f>Objects!$K$73</f>
        <v>Beaker (Butylene isomers)</v>
      </c>
      <c r="F47">
        <v>1</v>
      </c>
      <c r="G47" t="str">
        <f>[3]Enums!$A$147</f>
        <v>Composite</v>
      </c>
    </row>
    <row r="48" spans="1:7" ht="15.75" customHeight="1" x14ac:dyDescent="0.2">
      <c r="A48" s="33" t="str">
        <f>[3]Enums!$A$12</f>
        <v>1.1.0</v>
      </c>
      <c r="B48">
        <v>5</v>
      </c>
      <c r="C48" t="str">
        <f>Objects!W38</f>
        <v>Sack (PolyButadiene (low-cis) Pellets)</v>
      </c>
      <c r="D48">
        <v>1</v>
      </c>
      <c r="E48" t="str">
        <f>Objects!K70</f>
        <v>Beaker (Butadiene)</v>
      </c>
      <c r="F48">
        <v>1</v>
      </c>
      <c r="G48" t="str">
        <f>[3]Enums!$A$147</f>
        <v>Composite</v>
      </c>
    </row>
    <row r="49" spans="1:7" ht="15.75" customHeight="1" x14ac:dyDescent="0.2">
      <c r="A49" s="33" t="str">
        <f>[3]Enums!$A$12</f>
        <v>1.1.0</v>
      </c>
      <c r="B49">
        <v>5</v>
      </c>
      <c r="C49" t="str">
        <f>Objects!V115</f>
        <v>Bag (Polycaprolactam Pellets)</v>
      </c>
      <c r="D49">
        <v>1</v>
      </c>
      <c r="E49" t="str">
        <f>Objects!J92</f>
        <v>Vial (Caprolactam)</v>
      </c>
      <c r="F49">
        <v>1</v>
      </c>
      <c r="G49" t="str">
        <f>[3]Enums!$A$147</f>
        <v>Composite</v>
      </c>
    </row>
    <row r="50" spans="1:7" ht="15.75" customHeight="1" x14ac:dyDescent="0.2">
      <c r="A50" s="33" t="str">
        <f>[3]Enums!$A$12</f>
        <v>1.1.0</v>
      </c>
      <c r="B50">
        <v>5</v>
      </c>
      <c r="C50" t="str">
        <f>Objects!W115</f>
        <v>Sack (Polycaprolactam Pellets)</v>
      </c>
      <c r="D50">
        <v>1</v>
      </c>
      <c r="E50" t="str">
        <f>Objects!K92</f>
        <v>Beaker (Caprolactam)</v>
      </c>
      <c r="F50">
        <v>1</v>
      </c>
      <c r="G50" t="str">
        <f>[3]Enums!$A$147</f>
        <v>Composite</v>
      </c>
    </row>
    <row r="51" spans="1:7" ht="15.75" customHeight="1" x14ac:dyDescent="0.2">
      <c r="A51" s="33" t="str">
        <f>[3]Enums!$A$12</f>
        <v>1.1.0</v>
      </c>
      <c r="B51">
        <v>5</v>
      </c>
      <c r="C51" t="str">
        <f>Objects!X115</f>
        <v>Powder Keg (Polycaprolactam Pellets)</v>
      </c>
      <c r="D51">
        <v>1</v>
      </c>
      <c r="E51" t="str">
        <f>Objects!L92</f>
        <v>Drum (Caprolactam)</v>
      </c>
      <c r="F51">
        <v>1</v>
      </c>
      <c r="G51" t="str">
        <f>[3]Enums!$A$147</f>
        <v>Composite</v>
      </c>
    </row>
    <row r="52" spans="1:7" ht="15.75" customHeight="1" x14ac:dyDescent="0.2">
      <c r="A52" s="33" t="str">
        <f>[3]Enums!$A$14</f>
        <v>1.1.2</v>
      </c>
      <c r="B52">
        <v>8</v>
      </c>
      <c r="C52" t="str">
        <f>Objects!AE25</f>
        <v>Fibers (Carbon Fiber)</v>
      </c>
      <c r="D52">
        <v>1</v>
      </c>
      <c r="E52" t="str">
        <f>Objects!$AE$55</f>
        <v>Fibers (PAN)</v>
      </c>
      <c r="F52">
        <v>1</v>
      </c>
      <c r="G52" t="str">
        <f>[3]Enums!$A$148</f>
        <v>Engineered</v>
      </c>
    </row>
    <row r="53" spans="1:7" ht="15.75" customHeight="1" x14ac:dyDescent="0.2">
      <c r="A53" s="33" t="str">
        <f>[3]Enums!$A$14</f>
        <v>1.1.2</v>
      </c>
      <c r="B53">
        <v>8</v>
      </c>
      <c r="C53" t="str">
        <f>Objects!$V$37</f>
        <v>Bag (PolyAcrylonitrile Pellets)</v>
      </c>
      <c r="D53">
        <v>1</v>
      </c>
      <c r="E53" t="str">
        <f>Objects!$N$4</f>
        <v>Vial (Acrylonitrile)</v>
      </c>
      <c r="F53">
        <v>1</v>
      </c>
      <c r="G53" t="str">
        <f>[3]Enums!$A$147</f>
        <v>Composite</v>
      </c>
    </row>
    <row r="54" spans="1:7" ht="15.75" customHeight="1" x14ac:dyDescent="0.2">
      <c r="A54" s="33" t="str">
        <f>[3]Enums!$A$2</f>
        <v>1.0.0</v>
      </c>
      <c r="B54">
        <v>8</v>
      </c>
      <c r="C54" t="str">
        <f>Objects!$V$87</f>
        <v>Bag (PolyStyrene Pellets)</v>
      </c>
      <c r="D54">
        <v>1</v>
      </c>
      <c r="E54" t="str">
        <f>Objects!$J$284</f>
        <v>Vial (Styrene)</v>
      </c>
      <c r="F54">
        <v>1</v>
      </c>
      <c r="G54" t="str">
        <f>[3]Enums!$A$147</f>
        <v>Composite</v>
      </c>
    </row>
    <row r="55" spans="1:7" ht="15.75" customHeight="1" x14ac:dyDescent="0.2">
      <c r="A55" s="33" t="str">
        <f>[3]Enums!$A$14</f>
        <v>1.1.2</v>
      </c>
      <c r="B55">
        <v>8</v>
      </c>
      <c r="C55" t="str">
        <f>Objects!$X$37</f>
        <v>Powder Keg (PolyAcrylonitrile Pellets)</v>
      </c>
      <c r="D55">
        <v>1</v>
      </c>
      <c r="E55" t="str">
        <f>Objects!$P$4</f>
        <v>Drum (Acrylonitrile)</v>
      </c>
      <c r="F55">
        <v>1</v>
      </c>
      <c r="G55" t="str">
        <f>[3]Enums!$A$147</f>
        <v>Composite</v>
      </c>
    </row>
    <row r="56" spans="1:7" ht="15.75" customHeight="1" x14ac:dyDescent="0.2">
      <c r="A56" s="33" t="str">
        <f>[3]Enums!$A$2</f>
        <v>1.0.0</v>
      </c>
      <c r="B56">
        <v>8</v>
      </c>
      <c r="C56" t="str">
        <f>Objects!$X$87</f>
        <v>Powder Keg (PolyStyrene Pellets)</v>
      </c>
      <c r="D56">
        <v>1</v>
      </c>
      <c r="E56" t="str">
        <f>Objects!$L$284</f>
        <v>Drum (Styrene)</v>
      </c>
      <c r="F56">
        <v>1</v>
      </c>
      <c r="G56" t="str">
        <f>[3]Enums!$A$147</f>
        <v>Composite</v>
      </c>
    </row>
    <row r="57" spans="1:7" ht="15.75" customHeight="1" x14ac:dyDescent="0.2">
      <c r="A57" s="33" t="str">
        <f>[3]Enums!$A$14</f>
        <v>1.1.2</v>
      </c>
      <c r="B57">
        <v>8</v>
      </c>
      <c r="C57" t="str">
        <f>Objects!$W$37</f>
        <v>Sack (PolyAcrylonitrile Pellets)</v>
      </c>
      <c r="D57">
        <v>1</v>
      </c>
      <c r="E57" t="str">
        <f>Objects!$O$4</f>
        <v>Beaker (Acrylonitrile)</v>
      </c>
      <c r="F57">
        <v>1</v>
      </c>
      <c r="G57" t="str">
        <f>[3]Enums!$A$147</f>
        <v>Composite</v>
      </c>
    </row>
    <row r="58" spans="1:7" ht="15.75" customHeight="1" x14ac:dyDescent="0.2">
      <c r="A58" s="33" t="str">
        <f>[3]Enums!$A$2</f>
        <v>1.0.0</v>
      </c>
      <c r="B58">
        <v>8</v>
      </c>
      <c r="C58" t="str">
        <f>Objects!$W$87</f>
        <v>Sack (PolyStyrene Pellets)</v>
      </c>
      <c r="D58">
        <v>1</v>
      </c>
      <c r="E58" t="str">
        <f>Objects!$K$284</f>
        <v>Beaker (Styrene)</v>
      </c>
      <c r="F58">
        <v>1</v>
      </c>
      <c r="G58" t="str">
        <f>[3]Enums!$A$147</f>
        <v>Composite</v>
      </c>
    </row>
    <row r="59" spans="1:7" ht="15.75" customHeight="1" x14ac:dyDescent="0.2">
      <c r="A59" s="33" t="str">
        <f>[3]Enums!$A$21</f>
        <v>1.3.2</v>
      </c>
      <c r="B59">
        <v>2</v>
      </c>
      <c r="C59" t="str">
        <f>Objects!D26</f>
        <v>Silicon Ingot</v>
      </c>
      <c r="D59">
        <v>1</v>
      </c>
      <c r="E59" t="str">
        <f>Objects!C26</f>
        <v>Silicon Ore</v>
      </c>
      <c r="F59">
        <v>1</v>
      </c>
      <c r="G59">
        <f>[3]Enums!$A$145</f>
        <v>0</v>
      </c>
    </row>
    <row r="60" spans="1:7" ht="15.75" customHeight="1" x14ac:dyDescent="0.2">
      <c r="A60" s="33" t="str">
        <f>[3]Enums!$A$21</f>
        <v>1.3.2</v>
      </c>
      <c r="B60">
        <v>2</v>
      </c>
      <c r="C60" t="str">
        <f>Objects!$D$27</f>
        <v>Mercury Sulfide Ingot</v>
      </c>
      <c r="D60">
        <v>1</v>
      </c>
      <c r="E60" t="str">
        <f>Objects!C27</f>
        <v>Cinnabar</v>
      </c>
      <c r="F60">
        <v>1</v>
      </c>
      <c r="G60">
        <f>[3]Enums!$A$145</f>
        <v>0</v>
      </c>
    </row>
    <row r="61" spans="1:7" ht="15.75" customHeight="1" x14ac:dyDescent="0.2">
      <c r="A61" s="33" t="str">
        <f>[3]Enums!$A$21</f>
        <v>1.3.2</v>
      </c>
      <c r="B61">
        <v>3</v>
      </c>
      <c r="C61" t="str">
        <f>Objects!R81</f>
        <v>Vial (Mercury)</v>
      </c>
      <c r="D61">
        <v>16</v>
      </c>
      <c r="E61" t="str">
        <f>Objects!$D$27</f>
        <v>Mercury Sulfide Ingot</v>
      </c>
      <c r="F61">
        <v>1</v>
      </c>
      <c r="G61">
        <f>[3]Enums!$A$145</f>
        <v>0</v>
      </c>
    </row>
    <row r="62" spans="1:7" ht="15.75" customHeight="1" x14ac:dyDescent="0.2">
      <c r="A62" s="33" t="str">
        <f>[3]Enums!$A$21</f>
        <v>1.3.2</v>
      </c>
      <c r="B62">
        <v>4</v>
      </c>
      <c r="C62" t="str">
        <f>Objects!K94</f>
        <v>Cartridge (Carbon Monoxide)</v>
      </c>
      <c r="D62">
        <v>16</v>
      </c>
      <c r="E62" t="str">
        <f>Objects!C19</f>
        <v>Graphite</v>
      </c>
      <c r="F62">
        <v>1</v>
      </c>
      <c r="G62">
        <f>[3]Enums!$A$145</f>
        <v>0</v>
      </c>
    </row>
    <row r="63" spans="1:7" ht="15.75" customHeight="1" x14ac:dyDescent="0.2">
      <c r="A63" s="33" t="str">
        <f>[3]Enums!$A$21</f>
        <v>1.3.2</v>
      </c>
      <c r="B63">
        <v>1</v>
      </c>
      <c r="C63" t="str">
        <f>Objects!K94</f>
        <v>Cartridge (Carbon Monoxide)</v>
      </c>
      <c r="D63">
        <v>1</v>
      </c>
      <c r="E63" t="str">
        <f>Objects!AX37</f>
        <v>Wool</v>
      </c>
      <c r="F63">
        <v>1</v>
      </c>
      <c r="G63">
        <f>[3]Enums!$A$145</f>
        <v>0</v>
      </c>
    </row>
    <row r="64" spans="1:7" ht="15.75" customHeight="1" x14ac:dyDescent="0.2">
      <c r="A64" s="33"/>
    </row>
    <row r="65" spans="1:1" ht="15.75" customHeight="1" x14ac:dyDescent="0.2">
      <c r="A65" s="33"/>
    </row>
    <row r="66" spans="1:1" ht="15.75" customHeight="1" x14ac:dyDescent="0.2">
      <c r="A66" s="33"/>
    </row>
    <row r="67" spans="1:1" ht="15.75" customHeight="1" x14ac:dyDescent="0.2">
      <c r="A67" s="33"/>
    </row>
    <row r="68" spans="1:1" ht="15.75" customHeight="1" x14ac:dyDescent="0.2">
      <c r="A68" s="33"/>
    </row>
    <row r="69" spans="1:1" ht="15.75" customHeight="1" x14ac:dyDescent="0.2">
      <c r="A69" s="33"/>
    </row>
    <row r="70" spans="1:1" ht="15.75" customHeight="1" x14ac:dyDescent="0.2">
      <c r="A70" s="33"/>
    </row>
    <row r="71" spans="1:1" ht="15.75" customHeight="1" x14ac:dyDescent="0.2">
      <c r="A71" s="33"/>
    </row>
    <row r="72" spans="1:1" ht="15.75" customHeight="1" x14ac:dyDescent="0.2">
      <c r="A72" s="33"/>
    </row>
    <row r="73" spans="1:1" ht="15.75" customHeight="1" x14ac:dyDescent="0.2">
      <c r="A73" s="33"/>
    </row>
    <row r="74" spans="1:1" ht="15.75" customHeight="1" x14ac:dyDescent="0.2">
      <c r="A74" s="33"/>
    </row>
    <row r="75" spans="1:1" ht="15.75" customHeight="1" x14ac:dyDescent="0.2">
      <c r="A75" s="33"/>
    </row>
    <row r="76" spans="1:1" ht="15.75" customHeight="1" x14ac:dyDescent="0.2">
      <c r="A76" s="33"/>
    </row>
    <row r="77" spans="1:1" ht="15.75" customHeight="1" x14ac:dyDescent="0.2">
      <c r="A77" s="33"/>
    </row>
    <row r="78" spans="1:1" ht="15.75" customHeight="1" x14ac:dyDescent="0.2">
      <c r="A78" s="33"/>
    </row>
    <row r="79" spans="1:1" ht="15.75" customHeight="1" x14ac:dyDescent="0.2">
      <c r="A79" s="33"/>
    </row>
    <row r="80" spans="1:1" ht="15.75" customHeight="1" x14ac:dyDescent="0.2">
      <c r="A80" s="33"/>
    </row>
    <row r="81" spans="1:1" ht="15.75" customHeight="1" x14ac:dyDescent="0.2">
      <c r="A81" s="33"/>
    </row>
    <row r="82" spans="1:1" ht="15.75" customHeight="1" x14ac:dyDescent="0.2">
      <c r="A82" s="33"/>
    </row>
    <row r="83" spans="1:1" ht="15.75" customHeight="1" x14ac:dyDescent="0.2">
      <c r="A83" s="33"/>
    </row>
    <row r="84" spans="1:1" ht="15.75" customHeight="1" x14ac:dyDescent="0.2">
      <c r="A84" s="33"/>
    </row>
    <row r="85" spans="1:1" ht="15.75" customHeight="1" x14ac:dyDescent="0.2">
      <c r="A85" s="33"/>
    </row>
    <row r="86" spans="1:1" ht="15.75" customHeight="1" x14ac:dyDescent="0.2">
      <c r="A86" s="33"/>
    </row>
    <row r="87" spans="1:1" ht="15.75" customHeight="1" x14ac:dyDescent="0.2">
      <c r="A87" s="33"/>
    </row>
    <row r="88" spans="1:1" ht="15.75" customHeight="1" x14ac:dyDescent="0.2">
      <c r="A88" s="33"/>
    </row>
    <row r="89" spans="1:1" ht="15.75" customHeight="1" x14ac:dyDescent="0.2">
      <c r="A89" s="33"/>
    </row>
    <row r="90" spans="1:1" ht="15.75" customHeight="1" x14ac:dyDescent="0.2">
      <c r="A90" s="33"/>
    </row>
    <row r="91" spans="1:1" ht="15.75" customHeight="1" x14ac:dyDescent="0.2">
      <c r="A91" s="33"/>
    </row>
    <row r="92" spans="1:1" ht="15.75" customHeight="1" x14ac:dyDescent="0.2">
      <c r="A92" s="33"/>
    </row>
    <row r="93" spans="1:1" ht="15.75" customHeight="1" x14ac:dyDescent="0.2">
      <c r="A93" s="33"/>
    </row>
    <row r="94" spans="1:1" ht="15.75" customHeight="1" x14ac:dyDescent="0.2">
      <c r="A94" s="33"/>
    </row>
    <row r="95" spans="1:1" ht="15.75" customHeight="1" x14ac:dyDescent="0.2">
      <c r="A95" s="33"/>
    </row>
    <row r="96" spans="1:1"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row r="337" spans="1:1" ht="15.75" customHeight="1" x14ac:dyDescent="0.2">
      <c r="A337" s="33"/>
    </row>
  </sheetData>
  <sortState ref="A2:R331">
    <sortCondition ref="B2:B331"/>
    <sortCondition ref="G2:G331"/>
    <sortCondition ref="C2:C331"/>
  </sortState>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122" activePane="bottomLeft" state="frozen"/>
      <selection activeCell="I33" sqref="I33"/>
      <selection pane="bottomLeft" activeCell="I19" sqref="I19"/>
    </sheetView>
  </sheetViews>
  <sheetFormatPr defaultColWidth="17.28515625" defaultRowHeight="15.75" customHeight="1" x14ac:dyDescent="0.2"/>
  <cols>
    <col min="2" max="2" width="7.140625" customWidth="1"/>
    <col min="3" max="3" width="26.42578125"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8" ht="15.75" customHeight="1" thickBot="1" x14ac:dyDescent="0.25">
      <c r="A1" s="34" t="str">
        <f>[3]Enums!$A$1</f>
        <v>Version</v>
      </c>
      <c r="B1" s="34" t="s">
        <v>53</v>
      </c>
      <c r="C1" s="34" t="s">
        <v>56</v>
      </c>
    </row>
    <row r="2" spans="1:8" ht="15.75" customHeight="1" x14ac:dyDescent="0.2">
      <c r="A2" s="33" t="str">
        <f>[3]Enums!$A$2</f>
        <v>1.0.0</v>
      </c>
      <c r="B2">
        <v>3</v>
      </c>
      <c r="C2" t="str">
        <f>Objects!$AD$3</f>
        <v>Mold (Running Shoes)</v>
      </c>
      <c r="D2" s="50" t="s">
        <v>57</v>
      </c>
      <c r="E2" s="51" t="s">
        <v>57</v>
      </c>
      <c r="F2" s="51" t="s">
        <v>57</v>
      </c>
      <c r="G2" s="52" t="s">
        <v>57</v>
      </c>
      <c r="H2" s="53" t="s">
        <v>57</v>
      </c>
    </row>
    <row r="3" spans="1:8" ht="15.75" customHeight="1" x14ac:dyDescent="0.2">
      <c r="A3" s="33"/>
      <c r="D3" s="44" t="s">
        <v>57</v>
      </c>
      <c r="E3" s="59" t="s">
        <v>57</v>
      </c>
      <c r="F3" s="59" t="s">
        <v>57</v>
      </c>
      <c r="G3" s="58" t="s">
        <v>57</v>
      </c>
      <c r="H3" s="54" t="s">
        <v>57</v>
      </c>
    </row>
    <row r="4" spans="1:8" ht="15.75" customHeight="1" x14ac:dyDescent="0.2">
      <c r="A4" s="33"/>
      <c r="D4" s="44" t="s">
        <v>57</v>
      </c>
      <c r="E4" s="59"/>
      <c r="F4" s="59" t="s">
        <v>57</v>
      </c>
      <c r="G4" s="58" t="s">
        <v>57</v>
      </c>
      <c r="H4" s="54" t="s">
        <v>57</v>
      </c>
    </row>
    <row r="5" spans="1:8" ht="15.75" customHeight="1" x14ac:dyDescent="0.2">
      <c r="A5" s="33"/>
      <c r="D5" s="44" t="s">
        <v>57</v>
      </c>
      <c r="E5" s="59"/>
      <c r="F5" s="59"/>
      <c r="G5" s="58"/>
      <c r="H5" s="54" t="s">
        <v>57</v>
      </c>
    </row>
    <row r="6" spans="1:8" ht="15.75" customHeight="1" thickBot="1" x14ac:dyDescent="0.25">
      <c r="A6" s="33"/>
      <c r="D6" s="45" t="s">
        <v>57</v>
      </c>
      <c r="E6" s="57" t="s">
        <v>57</v>
      </c>
      <c r="F6" s="57" t="s">
        <v>57</v>
      </c>
      <c r="G6" s="56" t="s">
        <v>57</v>
      </c>
      <c r="H6" s="55" t="s">
        <v>57</v>
      </c>
    </row>
    <row r="7" spans="1:8" ht="15.75" customHeight="1" x14ac:dyDescent="0.2">
      <c r="A7" s="33" t="str">
        <f>[3]Enums!$A$2</f>
        <v>1.0.0</v>
      </c>
      <c r="B7">
        <v>3</v>
      </c>
      <c r="C7" t="str">
        <f>Objects!$AD$4</f>
        <v>Mold (Scuba Fins)</v>
      </c>
      <c r="D7" s="50" t="s">
        <v>57</v>
      </c>
      <c r="E7" s="51" t="s">
        <v>57</v>
      </c>
      <c r="F7" s="51" t="s">
        <v>57</v>
      </c>
      <c r="G7" s="52" t="s">
        <v>57</v>
      </c>
      <c r="H7" s="53" t="s">
        <v>57</v>
      </c>
    </row>
    <row r="8" spans="1:8" ht="15.75" customHeight="1" x14ac:dyDescent="0.2">
      <c r="A8" s="33"/>
      <c r="D8" s="44" t="s">
        <v>57</v>
      </c>
      <c r="E8" s="59"/>
      <c r="F8" s="59" t="s">
        <v>57</v>
      </c>
      <c r="G8" s="58" t="s">
        <v>57</v>
      </c>
      <c r="H8" s="54" t="s">
        <v>57</v>
      </c>
    </row>
    <row r="9" spans="1:8" ht="15.75" customHeight="1" x14ac:dyDescent="0.2">
      <c r="A9" s="33"/>
      <c r="D9" s="44" t="s">
        <v>57</v>
      </c>
      <c r="E9" s="59"/>
      <c r="F9" s="59"/>
      <c r="G9" s="58"/>
      <c r="H9" s="54" t="s">
        <v>57</v>
      </c>
    </row>
    <row r="10" spans="1:8" ht="15.75" customHeight="1" x14ac:dyDescent="0.2">
      <c r="A10" s="33"/>
      <c r="D10" s="44" t="s">
        <v>57</v>
      </c>
      <c r="E10" s="59"/>
      <c r="F10" s="59"/>
      <c r="G10" s="58"/>
      <c r="H10" s="54" t="s">
        <v>57</v>
      </c>
    </row>
    <row r="11" spans="1:8" ht="15.75" customHeight="1" thickBot="1" x14ac:dyDescent="0.25">
      <c r="A11" s="33"/>
      <c r="D11" s="45" t="s">
        <v>57</v>
      </c>
      <c r="E11" s="57" t="s">
        <v>57</v>
      </c>
      <c r="F11" s="57" t="s">
        <v>57</v>
      </c>
      <c r="G11" s="56" t="s">
        <v>57</v>
      </c>
      <c r="H11" s="55" t="s">
        <v>57</v>
      </c>
    </row>
    <row r="12" spans="1:8" ht="15.75" customHeight="1" x14ac:dyDescent="0.2">
      <c r="A12" s="33" t="str">
        <f>[3]Enums!$A$2</f>
        <v>1.0.0</v>
      </c>
      <c r="B12">
        <v>3</v>
      </c>
      <c r="C12" t="str">
        <f>Objects!$AD$5</f>
        <v>Mold (Scuba Mask)</v>
      </c>
      <c r="D12" s="50" t="s">
        <v>57</v>
      </c>
      <c r="E12" s="51" t="s">
        <v>57</v>
      </c>
      <c r="F12" s="51" t="s">
        <v>57</v>
      </c>
      <c r="G12" s="52" t="s">
        <v>57</v>
      </c>
      <c r="H12" s="53" t="s">
        <v>57</v>
      </c>
    </row>
    <row r="13" spans="1:8" ht="15.75" customHeight="1" x14ac:dyDescent="0.2">
      <c r="A13" s="33"/>
      <c r="D13" s="44" t="s">
        <v>57</v>
      </c>
      <c r="E13" s="59"/>
      <c r="F13" s="59"/>
      <c r="G13" s="58"/>
      <c r="H13" s="54" t="s">
        <v>57</v>
      </c>
    </row>
    <row r="14" spans="1:8" ht="15.75" customHeight="1" x14ac:dyDescent="0.2">
      <c r="A14" s="33"/>
      <c r="D14" s="44" t="s">
        <v>57</v>
      </c>
      <c r="E14" s="59"/>
      <c r="F14" s="59" t="s">
        <v>57</v>
      </c>
      <c r="G14" s="58"/>
      <c r="H14" s="54" t="s">
        <v>57</v>
      </c>
    </row>
    <row r="15" spans="1:8" ht="15.75" customHeight="1" x14ac:dyDescent="0.2">
      <c r="A15" s="33"/>
      <c r="D15" s="44" t="s">
        <v>57</v>
      </c>
      <c r="E15" s="59" t="s">
        <v>57</v>
      </c>
      <c r="F15" s="59" t="s">
        <v>57</v>
      </c>
      <c r="G15" s="58" t="s">
        <v>57</v>
      </c>
      <c r="H15" s="54" t="s">
        <v>57</v>
      </c>
    </row>
    <row r="16" spans="1:8" ht="15.75" customHeight="1" thickBot="1" x14ac:dyDescent="0.25">
      <c r="A16" s="33"/>
      <c r="D16" s="45" t="s">
        <v>57</v>
      </c>
      <c r="E16" s="57" t="s">
        <v>57</v>
      </c>
      <c r="F16" s="57" t="s">
        <v>57</v>
      </c>
      <c r="G16" s="56" t="s">
        <v>57</v>
      </c>
      <c r="H16" s="55" t="s">
        <v>57</v>
      </c>
    </row>
    <row r="17" spans="1:8" ht="15.75" customHeight="1" x14ac:dyDescent="0.2">
      <c r="A17" s="33" t="str">
        <f>[3]Enums!$A$2</f>
        <v>1.0.0</v>
      </c>
      <c r="B17">
        <v>3</v>
      </c>
      <c r="C17" t="str">
        <f>Objects!$AD$6</f>
        <v>Mold (Gasket)</v>
      </c>
      <c r="D17" s="50" t="s">
        <v>57</v>
      </c>
      <c r="E17" s="51" t="s">
        <v>57</v>
      </c>
      <c r="F17" s="51" t="s">
        <v>57</v>
      </c>
      <c r="G17" s="52" t="s">
        <v>57</v>
      </c>
      <c r="H17" s="53" t="s">
        <v>57</v>
      </c>
    </row>
    <row r="18" spans="1:8" ht="15.75" customHeight="1" x14ac:dyDescent="0.2">
      <c r="A18" s="33"/>
      <c r="D18" s="44" t="s">
        <v>57</v>
      </c>
      <c r="E18" s="59"/>
      <c r="F18" s="59"/>
      <c r="G18" s="58"/>
      <c r="H18" s="54" t="s">
        <v>57</v>
      </c>
    </row>
    <row r="19" spans="1:8" ht="15.75" customHeight="1" x14ac:dyDescent="0.2">
      <c r="A19" s="33"/>
      <c r="D19" s="44" t="s">
        <v>57</v>
      </c>
      <c r="E19" s="59"/>
      <c r="F19" s="59" t="s">
        <v>57</v>
      </c>
      <c r="G19" s="58"/>
      <c r="H19" s="54" t="s">
        <v>57</v>
      </c>
    </row>
    <row r="20" spans="1:8" ht="15.75" customHeight="1" x14ac:dyDescent="0.2">
      <c r="A20" s="33"/>
      <c r="D20" s="44" t="s">
        <v>57</v>
      </c>
      <c r="E20" s="59"/>
      <c r="F20" s="59"/>
      <c r="G20" s="58"/>
      <c r="H20" s="54" t="s">
        <v>57</v>
      </c>
    </row>
    <row r="21" spans="1:8" ht="15.75" customHeight="1" thickBot="1" x14ac:dyDescent="0.25">
      <c r="A21" s="33"/>
      <c r="D21" s="45" t="s">
        <v>57</v>
      </c>
      <c r="E21" s="57" t="s">
        <v>57</v>
      </c>
      <c r="F21" s="57" t="s">
        <v>57</v>
      </c>
      <c r="G21" s="56" t="s">
        <v>57</v>
      </c>
      <c r="H21" s="55" t="s">
        <v>57</v>
      </c>
    </row>
    <row r="22" spans="1:8" ht="15.75" customHeight="1" x14ac:dyDescent="0.2">
      <c r="A22" s="33" t="str">
        <f>[3]Enums!$A$2</f>
        <v>1.0.0</v>
      </c>
      <c r="B22">
        <v>3</v>
      </c>
      <c r="C22" s="33" t="str">
        <f>Objects!$AD$7</f>
        <v>Mold (Life Preserver)</v>
      </c>
      <c r="D22" s="50" t="s">
        <v>57</v>
      </c>
      <c r="E22" s="51"/>
      <c r="F22" s="51"/>
      <c r="G22" s="52"/>
      <c r="H22" s="53" t="s">
        <v>57</v>
      </c>
    </row>
    <row r="23" spans="1:8" ht="15.75" customHeight="1" x14ac:dyDescent="0.2">
      <c r="A23" s="33"/>
      <c r="D23" s="44"/>
      <c r="E23" s="59"/>
      <c r="F23" s="59" t="s">
        <v>57</v>
      </c>
      <c r="G23" s="58"/>
      <c r="H23" s="54"/>
    </row>
    <row r="24" spans="1:8" ht="15.75" customHeight="1" x14ac:dyDescent="0.2">
      <c r="A24" s="33"/>
      <c r="D24" s="44"/>
      <c r="E24" s="59" t="s">
        <v>57</v>
      </c>
      <c r="F24" s="59" t="s">
        <v>57</v>
      </c>
      <c r="G24" s="58" t="s">
        <v>57</v>
      </c>
      <c r="H24" s="54"/>
    </row>
    <row r="25" spans="1:8" ht="15.75" customHeight="1" x14ac:dyDescent="0.2">
      <c r="A25" s="33"/>
      <c r="D25" s="44"/>
      <c r="E25" s="59"/>
      <c r="F25" s="59" t="s">
        <v>57</v>
      </c>
      <c r="G25" s="58"/>
      <c r="H25" s="54"/>
    </row>
    <row r="26" spans="1:8" ht="15.75" customHeight="1" thickBot="1" x14ac:dyDescent="0.25">
      <c r="A26" s="33"/>
      <c r="D26" s="45" t="s">
        <v>57</v>
      </c>
      <c r="E26" s="57"/>
      <c r="F26" s="57"/>
      <c r="G26" s="56"/>
      <c r="H26" s="55" t="s">
        <v>57</v>
      </c>
    </row>
    <row r="27" spans="1:8" ht="15.75" customHeight="1" x14ac:dyDescent="0.2">
      <c r="A27" s="33" t="str">
        <f>[3]Enums!$A$2</f>
        <v>1.0.0</v>
      </c>
      <c r="B27">
        <v>3</v>
      </c>
      <c r="C27" t="str">
        <f>Objects!$AD$2</f>
        <v>Mold (Grip)</v>
      </c>
      <c r="D27" s="50" t="s">
        <v>57</v>
      </c>
      <c r="E27" s="51"/>
      <c r="F27" s="51" t="s">
        <v>57</v>
      </c>
      <c r="G27" s="52"/>
      <c r="H27" s="53" t="s">
        <v>57</v>
      </c>
    </row>
    <row r="28" spans="1:8" ht="15.75" customHeight="1" x14ac:dyDescent="0.2">
      <c r="A28" s="33"/>
      <c r="D28" s="44" t="s">
        <v>57</v>
      </c>
      <c r="E28" s="59"/>
      <c r="F28" s="59" t="s">
        <v>57</v>
      </c>
      <c r="G28" s="58"/>
      <c r="H28" s="54" t="s">
        <v>57</v>
      </c>
    </row>
    <row r="29" spans="1:8" ht="15.75" customHeight="1" x14ac:dyDescent="0.2">
      <c r="A29" s="33"/>
      <c r="D29" s="44" t="s">
        <v>57</v>
      </c>
      <c r="E29" s="59"/>
      <c r="F29" s="59" t="s">
        <v>57</v>
      </c>
      <c r="G29" s="58"/>
      <c r="H29" s="54" t="s">
        <v>57</v>
      </c>
    </row>
    <row r="30" spans="1:8" ht="15.75" customHeight="1" x14ac:dyDescent="0.2">
      <c r="A30" s="33"/>
      <c r="D30" s="44" t="s">
        <v>57</v>
      </c>
      <c r="E30" s="59"/>
      <c r="F30" s="59"/>
      <c r="G30" s="58"/>
      <c r="H30" s="54" t="s">
        <v>57</v>
      </c>
    </row>
    <row r="31" spans="1:8" ht="15.75" customHeight="1" thickBot="1" x14ac:dyDescent="0.25">
      <c r="A31" s="33"/>
      <c r="D31" s="45" t="s">
        <v>57</v>
      </c>
      <c r="E31" s="57" t="s">
        <v>57</v>
      </c>
      <c r="F31" s="57" t="s">
        <v>57</v>
      </c>
      <c r="G31" s="56" t="s">
        <v>57</v>
      </c>
      <c r="H31" s="55" t="s">
        <v>57</v>
      </c>
    </row>
    <row r="32" spans="1:8" ht="15.75" customHeight="1" x14ac:dyDescent="0.2">
      <c r="A32" s="33" t="str">
        <f>[3]Enums!$A$2</f>
        <v>1.0.0</v>
      </c>
      <c r="B32">
        <v>3</v>
      </c>
      <c r="C32" s="33" t="str">
        <f>Objects!$AD$9</f>
        <v>Metal Die (Tether)</v>
      </c>
      <c r="D32" s="50" t="s">
        <v>57</v>
      </c>
      <c r="E32" s="51" t="s">
        <v>57</v>
      </c>
      <c r="F32" s="51" t="s">
        <v>57</v>
      </c>
      <c r="G32" s="52" t="s">
        <v>57</v>
      </c>
      <c r="H32" s="53" t="s">
        <v>57</v>
      </c>
    </row>
    <row r="33" spans="1:8" ht="15.75" customHeight="1" x14ac:dyDescent="0.2">
      <c r="A33" s="33"/>
      <c r="D33" s="44" t="s">
        <v>57</v>
      </c>
      <c r="E33" s="59" t="s">
        <v>57</v>
      </c>
      <c r="F33" s="59" t="s">
        <v>57</v>
      </c>
      <c r="G33" s="58" t="s">
        <v>57</v>
      </c>
      <c r="H33" s="54" t="s">
        <v>57</v>
      </c>
    </row>
    <row r="34" spans="1:8" ht="15.75" customHeight="1" x14ac:dyDescent="0.2">
      <c r="A34" s="33"/>
      <c r="D34" s="44" t="s">
        <v>57</v>
      </c>
      <c r="E34" s="59" t="s">
        <v>57</v>
      </c>
      <c r="F34" s="59"/>
      <c r="G34" s="58" t="s">
        <v>57</v>
      </c>
      <c r="H34" s="54" t="s">
        <v>57</v>
      </c>
    </row>
    <row r="35" spans="1:8" ht="15.75" customHeight="1" x14ac:dyDescent="0.2">
      <c r="A35" s="33"/>
      <c r="D35" s="44" t="s">
        <v>57</v>
      </c>
      <c r="E35" s="59" t="s">
        <v>57</v>
      </c>
      <c r="F35" s="59" t="s">
        <v>57</v>
      </c>
      <c r="G35" s="58" t="s">
        <v>57</v>
      </c>
      <c r="H35" s="54" t="s">
        <v>57</v>
      </c>
    </row>
    <row r="36" spans="1:8" ht="15.75" customHeight="1" thickBot="1" x14ac:dyDescent="0.25">
      <c r="A36" s="33"/>
      <c r="D36" s="45" t="s">
        <v>57</v>
      </c>
      <c r="E36" s="57" t="s">
        <v>57</v>
      </c>
      <c r="F36" s="57" t="s">
        <v>57</v>
      </c>
      <c r="G36" s="56" t="s">
        <v>57</v>
      </c>
      <c r="H36" s="55" t="s">
        <v>57</v>
      </c>
    </row>
    <row r="37" spans="1:8" ht="15.75" customHeight="1" x14ac:dyDescent="0.2">
      <c r="A37" s="33" t="str">
        <f>[3]Enums!$A$2</f>
        <v>1.0.0</v>
      </c>
      <c r="B37">
        <v>3</v>
      </c>
      <c r="C37" s="33" t="str">
        <f>Objects!$AD$10</f>
        <v>Metal Die (Cord)</v>
      </c>
      <c r="D37" s="50" t="s">
        <v>57</v>
      </c>
      <c r="E37" s="51" t="s">
        <v>57</v>
      </c>
      <c r="F37" s="51" t="s">
        <v>57</v>
      </c>
      <c r="G37" s="52" t="s">
        <v>57</v>
      </c>
      <c r="H37" s="53" t="s">
        <v>57</v>
      </c>
    </row>
    <row r="38" spans="1:8" ht="15.75" customHeight="1" x14ac:dyDescent="0.2">
      <c r="A38" s="33"/>
      <c r="D38" s="44" t="s">
        <v>57</v>
      </c>
      <c r="E38" s="59"/>
      <c r="F38" s="59"/>
      <c r="G38" s="58" t="s">
        <v>57</v>
      </c>
      <c r="H38" s="54" t="s">
        <v>57</v>
      </c>
    </row>
    <row r="39" spans="1:8" ht="15.75" customHeight="1" x14ac:dyDescent="0.2">
      <c r="A39" s="33"/>
      <c r="D39" s="44" t="s">
        <v>57</v>
      </c>
      <c r="E39" s="59"/>
      <c r="F39" s="59"/>
      <c r="G39" s="58" t="s">
        <v>57</v>
      </c>
      <c r="H39" s="54" t="s">
        <v>57</v>
      </c>
    </row>
    <row r="40" spans="1:8" ht="15.75" customHeight="1" x14ac:dyDescent="0.2">
      <c r="A40" s="33"/>
      <c r="D40" s="44" t="s">
        <v>57</v>
      </c>
      <c r="E40" s="59" t="s">
        <v>57</v>
      </c>
      <c r="F40" s="59" t="s">
        <v>57</v>
      </c>
      <c r="G40" s="58" t="s">
        <v>57</v>
      </c>
      <c r="H40" s="54" t="s">
        <v>57</v>
      </c>
    </row>
    <row r="41" spans="1:8" ht="15.75" customHeight="1" thickBot="1" x14ac:dyDescent="0.25">
      <c r="A41" s="33"/>
      <c r="D41" s="45" t="s">
        <v>57</v>
      </c>
      <c r="E41" s="57" t="s">
        <v>57</v>
      </c>
      <c r="F41" s="57" t="s">
        <v>57</v>
      </c>
      <c r="G41" s="56" t="s">
        <v>57</v>
      </c>
      <c r="H41" s="55" t="s">
        <v>57</v>
      </c>
    </row>
    <row r="42" spans="1:8" ht="15.75" customHeight="1" x14ac:dyDescent="0.2">
      <c r="A42" s="33" t="str">
        <f>[3]Enums!$A$2</f>
        <v>1.0.0</v>
      </c>
      <c r="B42">
        <v>3</v>
      </c>
      <c r="C42" s="33" t="str">
        <f>Objects!$AD$11</f>
        <v>Metal Die (Hose)</v>
      </c>
      <c r="D42" s="50" t="s">
        <v>57</v>
      </c>
      <c r="E42" s="51" t="s">
        <v>57</v>
      </c>
      <c r="F42" s="51" t="s">
        <v>57</v>
      </c>
      <c r="G42" s="52" t="s">
        <v>57</v>
      </c>
      <c r="H42" s="53" t="s">
        <v>57</v>
      </c>
    </row>
    <row r="43" spans="1:8" ht="15.75" customHeight="1" x14ac:dyDescent="0.2">
      <c r="A43" s="33"/>
      <c r="D43" s="44" t="s">
        <v>57</v>
      </c>
      <c r="E43" s="59"/>
      <c r="F43" s="59"/>
      <c r="G43" s="58"/>
      <c r="H43" s="54" t="s">
        <v>57</v>
      </c>
    </row>
    <row r="44" spans="1:8" ht="15.75" customHeight="1" x14ac:dyDescent="0.2">
      <c r="A44" s="33"/>
      <c r="D44" s="44" t="s">
        <v>57</v>
      </c>
      <c r="E44" s="59"/>
      <c r="F44" s="59"/>
      <c r="G44" s="58"/>
      <c r="H44" s="54" t="s">
        <v>57</v>
      </c>
    </row>
    <row r="45" spans="1:8" ht="15.75" customHeight="1" x14ac:dyDescent="0.2">
      <c r="A45" s="33"/>
      <c r="D45" s="44" t="s">
        <v>57</v>
      </c>
      <c r="E45" s="59"/>
      <c r="F45" s="59"/>
      <c r="G45" s="58"/>
      <c r="H45" s="54" t="s">
        <v>57</v>
      </c>
    </row>
    <row r="46" spans="1:8" ht="15.75" customHeight="1" thickBot="1" x14ac:dyDescent="0.25">
      <c r="A46" s="33"/>
      <c r="D46" s="45" t="s">
        <v>57</v>
      </c>
      <c r="E46" s="57" t="s">
        <v>57</v>
      </c>
      <c r="F46" s="57" t="s">
        <v>57</v>
      </c>
      <c r="G46" s="56" t="s">
        <v>57</v>
      </c>
      <c r="H46" s="55" t="s">
        <v>57</v>
      </c>
    </row>
    <row r="47" spans="1:8" ht="15.75" customHeight="1" x14ac:dyDescent="0.2">
      <c r="A47" s="33" t="str">
        <f>[3]Enums!$A$2</f>
        <v>1.0.0</v>
      </c>
      <c r="B47">
        <v>3</v>
      </c>
      <c r="C47" t="str">
        <f>Objects!$AD$12</f>
        <v>Metal Die (Pipe Segment)</v>
      </c>
      <c r="D47" s="50"/>
      <c r="E47" s="51"/>
      <c r="F47" s="51"/>
      <c r="G47" s="52"/>
      <c r="H47" s="53"/>
    </row>
    <row r="48" spans="1:8" ht="15.75" customHeight="1" x14ac:dyDescent="0.2">
      <c r="A48" s="33"/>
      <c r="D48" s="44"/>
      <c r="E48" s="59" t="s">
        <v>57</v>
      </c>
      <c r="F48" s="59" t="s">
        <v>57</v>
      </c>
      <c r="G48" s="58" t="s">
        <v>57</v>
      </c>
      <c r="H48" s="54"/>
    </row>
    <row r="49" spans="1:8" ht="15.75" customHeight="1" x14ac:dyDescent="0.2">
      <c r="A49" s="33"/>
      <c r="D49" s="44"/>
      <c r="E49" s="59" t="s">
        <v>57</v>
      </c>
      <c r="F49" s="59" t="s">
        <v>57</v>
      </c>
      <c r="G49" s="58" t="s">
        <v>57</v>
      </c>
      <c r="H49" s="54"/>
    </row>
    <row r="50" spans="1:8" ht="15.75" customHeight="1" x14ac:dyDescent="0.2">
      <c r="A50" s="33"/>
      <c r="D50" s="44"/>
      <c r="E50" s="59" t="s">
        <v>57</v>
      </c>
      <c r="F50" s="59" t="s">
        <v>57</v>
      </c>
      <c r="G50" s="58" t="s">
        <v>57</v>
      </c>
      <c r="H50" s="54"/>
    </row>
    <row r="51" spans="1:8" ht="15.75" customHeight="1" thickBot="1" x14ac:dyDescent="0.25">
      <c r="A51" s="33"/>
      <c r="D51" s="45"/>
      <c r="E51" s="57"/>
      <c r="F51" s="57"/>
      <c r="G51" s="56"/>
      <c r="H51" s="55"/>
    </row>
    <row r="52" spans="1:8" ht="15.75" customHeight="1" x14ac:dyDescent="0.2">
      <c r="A52" s="33" t="str">
        <f>[3]Enums!$A$2</f>
        <v>1.0.0</v>
      </c>
      <c r="B52">
        <v>3</v>
      </c>
      <c r="C52" t="str">
        <f>Objects!$AD$8</f>
        <v>Metal Die (Fibers)</v>
      </c>
      <c r="D52" s="36" t="s">
        <v>57</v>
      </c>
      <c r="E52" s="37" t="s">
        <v>57</v>
      </c>
      <c r="F52" s="37" t="s">
        <v>57</v>
      </c>
      <c r="G52" s="38" t="s">
        <v>57</v>
      </c>
      <c r="H52" s="39" t="s">
        <v>57</v>
      </c>
    </row>
    <row r="53" spans="1:8" ht="15.75" customHeight="1" x14ac:dyDescent="0.2">
      <c r="A53" s="33"/>
      <c r="D53" s="40" t="s">
        <v>57</v>
      </c>
      <c r="E53" s="41"/>
      <c r="F53" s="41" t="s">
        <v>57</v>
      </c>
      <c r="G53" s="42"/>
      <c r="H53" s="43" t="s">
        <v>57</v>
      </c>
    </row>
    <row r="54" spans="1:8" ht="15.75" customHeight="1" x14ac:dyDescent="0.2">
      <c r="A54" s="33"/>
      <c r="D54" s="40" t="s">
        <v>57</v>
      </c>
      <c r="E54" s="41" t="s">
        <v>57</v>
      </c>
      <c r="F54" s="41" t="s">
        <v>57</v>
      </c>
      <c r="G54" s="42" t="s">
        <v>57</v>
      </c>
      <c r="H54" s="43" t="s">
        <v>57</v>
      </c>
    </row>
    <row r="55" spans="1:8" ht="15.75" customHeight="1" x14ac:dyDescent="0.2">
      <c r="A55" s="33"/>
      <c r="D55" s="40" t="s">
        <v>57</v>
      </c>
      <c r="E55" s="41"/>
      <c r="F55" s="41" t="s">
        <v>57</v>
      </c>
      <c r="G55" s="42"/>
      <c r="H55" s="43" t="s">
        <v>57</v>
      </c>
    </row>
    <row r="56" spans="1:8" ht="15.75" customHeight="1" thickBot="1" x14ac:dyDescent="0.25">
      <c r="A56" s="33"/>
      <c r="D56" s="49" t="s">
        <v>57</v>
      </c>
      <c r="E56" s="46" t="s">
        <v>57</v>
      </c>
      <c r="F56" s="46" t="s">
        <v>57</v>
      </c>
      <c r="G56" s="47" t="s">
        <v>57</v>
      </c>
      <c r="H56" s="48" t="s">
        <v>57</v>
      </c>
    </row>
    <row r="57" spans="1:8" ht="15.75" customHeight="1" x14ac:dyDescent="0.2">
      <c r="A57" s="33" t="str">
        <f>[3]Enums!$A$2</f>
        <v>1.0.0</v>
      </c>
      <c r="B57">
        <v>3</v>
      </c>
      <c r="C57" t="str">
        <f>Objects!$AU$32</f>
        <v>Heat Fins</v>
      </c>
      <c r="D57" s="36" t="s">
        <v>57</v>
      </c>
      <c r="E57" s="37"/>
      <c r="F57" s="37" t="s">
        <v>57</v>
      </c>
      <c r="G57" s="38"/>
      <c r="H57" s="39" t="s">
        <v>57</v>
      </c>
    </row>
    <row r="58" spans="1:8" ht="15.75" customHeight="1" x14ac:dyDescent="0.2">
      <c r="A58" s="33"/>
      <c r="D58" s="40" t="s">
        <v>57</v>
      </c>
      <c r="E58" s="41"/>
      <c r="F58" s="41" t="s">
        <v>57</v>
      </c>
      <c r="G58" s="42"/>
      <c r="H58" s="43" t="s">
        <v>57</v>
      </c>
    </row>
    <row r="59" spans="1:8" ht="15.75" customHeight="1" x14ac:dyDescent="0.2">
      <c r="A59" s="33"/>
      <c r="D59" s="40" t="s">
        <v>57</v>
      </c>
      <c r="E59" s="41"/>
      <c r="F59" s="41" t="s">
        <v>57</v>
      </c>
      <c r="G59" s="42"/>
      <c r="H59" s="43" t="s">
        <v>57</v>
      </c>
    </row>
    <row r="60" spans="1:8" ht="15.75" customHeight="1" x14ac:dyDescent="0.2">
      <c r="A60" s="33"/>
      <c r="D60" s="40" t="s">
        <v>57</v>
      </c>
      <c r="E60" s="41" t="s">
        <v>57</v>
      </c>
      <c r="F60" s="41" t="s">
        <v>57</v>
      </c>
      <c r="G60" s="42" t="s">
        <v>57</v>
      </c>
      <c r="H60" s="43" t="s">
        <v>57</v>
      </c>
    </row>
    <row r="61" spans="1:8" ht="15.75" customHeight="1" thickBot="1" x14ac:dyDescent="0.25">
      <c r="A61" s="33"/>
      <c r="D61" s="49" t="s">
        <v>57</v>
      </c>
      <c r="E61" s="46" t="s">
        <v>57</v>
      </c>
      <c r="F61" s="46" t="s">
        <v>57</v>
      </c>
      <c r="G61" s="47" t="s">
        <v>57</v>
      </c>
      <c r="H61" s="48" t="s">
        <v>57</v>
      </c>
    </row>
    <row r="62" spans="1:8" ht="15.75" customHeight="1" x14ac:dyDescent="0.2">
      <c r="A62" s="33" t="str">
        <f>[3]Enums!$A$2</f>
        <v>1.0.0</v>
      </c>
      <c r="B62">
        <v>3</v>
      </c>
      <c r="C62" t="str">
        <f>Objects!$AD$14</f>
        <v>Mold (Plastic Brick (1 x 1))</v>
      </c>
      <c r="D62" s="36" t="s">
        <v>57</v>
      </c>
      <c r="E62" s="37" t="s">
        <v>57</v>
      </c>
      <c r="F62" s="37" t="s">
        <v>57</v>
      </c>
      <c r="G62" s="38" t="s">
        <v>57</v>
      </c>
      <c r="H62" s="39" t="s">
        <v>57</v>
      </c>
    </row>
    <row r="63" spans="1:8" ht="15.75" customHeight="1" x14ac:dyDescent="0.2">
      <c r="A63" s="33"/>
      <c r="D63" s="40" t="s">
        <v>57</v>
      </c>
      <c r="E63" s="41" t="s">
        <v>57</v>
      </c>
      <c r="F63" s="41" t="s">
        <v>57</v>
      </c>
      <c r="G63" s="42" t="s">
        <v>57</v>
      </c>
      <c r="H63" s="43" t="s">
        <v>57</v>
      </c>
    </row>
    <row r="64" spans="1:8" ht="15.75" customHeight="1" x14ac:dyDescent="0.2">
      <c r="A64" s="33"/>
      <c r="D64" s="40" t="s">
        <v>57</v>
      </c>
      <c r="E64" s="41" t="s">
        <v>57</v>
      </c>
      <c r="F64" s="41" t="s">
        <v>57</v>
      </c>
      <c r="G64" s="42" t="s">
        <v>57</v>
      </c>
      <c r="H64" s="43" t="s">
        <v>57</v>
      </c>
    </row>
    <row r="65" spans="1:8" ht="15.75" customHeight="1" x14ac:dyDescent="0.2">
      <c r="A65" s="33"/>
      <c r="D65" s="40" t="s">
        <v>57</v>
      </c>
      <c r="E65" s="41" t="s">
        <v>57</v>
      </c>
      <c r="F65" s="41" t="s">
        <v>57</v>
      </c>
      <c r="G65" s="42" t="s">
        <v>57</v>
      </c>
      <c r="H65" s="43" t="s">
        <v>57</v>
      </c>
    </row>
    <row r="66" spans="1:8" ht="15.75" customHeight="1" thickBot="1" x14ac:dyDescent="0.25">
      <c r="A66" s="33"/>
      <c r="D66" s="49" t="s">
        <v>57</v>
      </c>
      <c r="E66" s="46" t="s">
        <v>57</v>
      </c>
      <c r="F66" s="46" t="s">
        <v>57</v>
      </c>
      <c r="G66" s="47" t="s">
        <v>57</v>
      </c>
      <c r="H66" s="48"/>
    </row>
    <row r="67" spans="1:8" ht="15.75" customHeight="1" x14ac:dyDescent="0.2">
      <c r="A67" s="33" t="str">
        <f>[3]Enums!$A$2</f>
        <v>1.0.0</v>
      </c>
      <c r="B67">
        <v>3</v>
      </c>
      <c r="C67" t="str">
        <f>Objects!$AD$15</f>
        <v>Mold (Plastic Brick (1 x 2))</v>
      </c>
      <c r="D67" s="36" t="s">
        <v>57</v>
      </c>
      <c r="E67" s="37" t="s">
        <v>57</v>
      </c>
      <c r="F67" s="37" t="s">
        <v>57</v>
      </c>
      <c r="G67" s="38" t="s">
        <v>57</v>
      </c>
      <c r="H67" s="39" t="s">
        <v>57</v>
      </c>
    </row>
    <row r="68" spans="1:8" ht="15.75" customHeight="1" x14ac:dyDescent="0.2">
      <c r="A68" s="33"/>
      <c r="D68" s="40" t="s">
        <v>57</v>
      </c>
      <c r="E68" s="41" t="s">
        <v>57</v>
      </c>
      <c r="F68" s="41" t="s">
        <v>57</v>
      </c>
      <c r="G68" s="42" t="s">
        <v>57</v>
      </c>
      <c r="H68" s="43" t="s">
        <v>57</v>
      </c>
    </row>
    <row r="69" spans="1:8" ht="15.75" customHeight="1" x14ac:dyDescent="0.2">
      <c r="A69" s="33"/>
      <c r="D69" s="40" t="s">
        <v>57</v>
      </c>
      <c r="E69" s="41" t="s">
        <v>57</v>
      </c>
      <c r="F69" s="41" t="s">
        <v>57</v>
      </c>
      <c r="G69" s="42" t="s">
        <v>57</v>
      </c>
      <c r="H69" s="43" t="s">
        <v>57</v>
      </c>
    </row>
    <row r="70" spans="1:8" ht="15.75" customHeight="1" x14ac:dyDescent="0.2">
      <c r="A70" s="33"/>
      <c r="D70" s="40" t="s">
        <v>57</v>
      </c>
      <c r="E70" s="41" t="s">
        <v>57</v>
      </c>
      <c r="F70" s="41" t="s">
        <v>57</v>
      </c>
      <c r="G70" s="42" t="s">
        <v>57</v>
      </c>
      <c r="H70" s="43"/>
    </row>
    <row r="71" spans="1:8" ht="15.75" customHeight="1" thickBot="1" x14ac:dyDescent="0.25">
      <c r="A71" s="33"/>
      <c r="D71" s="49" t="s">
        <v>57</v>
      </c>
      <c r="E71" s="46" t="s">
        <v>57</v>
      </c>
      <c r="F71" s="46" t="s">
        <v>57</v>
      </c>
      <c r="G71" s="47" t="s">
        <v>57</v>
      </c>
      <c r="H71" s="48"/>
    </row>
    <row r="72" spans="1:8" ht="15.75" customHeight="1" x14ac:dyDescent="0.2">
      <c r="A72" s="33" t="str">
        <f>[3]Enums!$A$2</f>
        <v>1.0.0</v>
      </c>
      <c r="B72">
        <v>3</v>
      </c>
      <c r="C72" t="str">
        <f>Objects!$AD$16</f>
        <v>Mold (Plastic Brick (1 x 3))</v>
      </c>
      <c r="D72" s="36" t="s">
        <v>57</v>
      </c>
      <c r="E72" s="37" t="s">
        <v>57</v>
      </c>
      <c r="F72" s="37" t="s">
        <v>57</v>
      </c>
      <c r="G72" s="38" t="s">
        <v>57</v>
      </c>
      <c r="H72" s="39" t="s">
        <v>57</v>
      </c>
    </row>
    <row r="73" spans="1:8" ht="15.75" customHeight="1" x14ac:dyDescent="0.2">
      <c r="A73" s="33"/>
      <c r="D73" s="40" t="s">
        <v>57</v>
      </c>
      <c r="E73" s="41" t="s">
        <v>57</v>
      </c>
      <c r="F73" s="41" t="s">
        <v>57</v>
      </c>
      <c r="G73" s="42" t="s">
        <v>57</v>
      </c>
      <c r="H73" s="43" t="s">
        <v>57</v>
      </c>
    </row>
    <row r="74" spans="1:8" ht="15.75" customHeight="1" x14ac:dyDescent="0.2">
      <c r="A74" s="33"/>
      <c r="D74" s="40" t="s">
        <v>57</v>
      </c>
      <c r="E74" s="41" t="s">
        <v>57</v>
      </c>
      <c r="F74" s="41" t="s">
        <v>57</v>
      </c>
      <c r="G74" s="42" t="s">
        <v>57</v>
      </c>
      <c r="H74" s="43"/>
    </row>
    <row r="75" spans="1:8" ht="15.75" customHeight="1" x14ac:dyDescent="0.2">
      <c r="A75" s="33"/>
      <c r="D75" s="40" t="s">
        <v>57</v>
      </c>
      <c r="E75" s="41" t="s">
        <v>57</v>
      </c>
      <c r="F75" s="41" t="s">
        <v>57</v>
      </c>
      <c r="G75" s="42" t="s">
        <v>57</v>
      </c>
      <c r="H75" s="43"/>
    </row>
    <row r="76" spans="1:8" ht="15.75" customHeight="1" thickBot="1" x14ac:dyDescent="0.25">
      <c r="A76" s="33"/>
      <c r="D76" s="49" t="s">
        <v>57</v>
      </c>
      <c r="E76" s="46" t="s">
        <v>57</v>
      </c>
      <c r="F76" s="46" t="s">
        <v>57</v>
      </c>
      <c r="G76" s="47" t="s">
        <v>57</v>
      </c>
      <c r="H76" s="48"/>
    </row>
    <row r="77" spans="1:8" ht="15.75" customHeight="1" x14ac:dyDescent="0.2">
      <c r="A77" s="33" t="str">
        <f>[3]Enums!$A$2</f>
        <v>1.0.0</v>
      </c>
      <c r="B77">
        <v>3</v>
      </c>
      <c r="C77" t="str">
        <f>Objects!$AD$17</f>
        <v>Mold (Plastic Brick (1 x 4))</v>
      </c>
      <c r="D77" s="36" t="s">
        <v>57</v>
      </c>
      <c r="E77" s="37" t="s">
        <v>57</v>
      </c>
      <c r="F77" s="37" t="s">
        <v>57</v>
      </c>
      <c r="G77" s="38" t="s">
        <v>57</v>
      </c>
      <c r="H77" s="39" t="s">
        <v>57</v>
      </c>
    </row>
    <row r="78" spans="1:8" ht="15.75" customHeight="1" x14ac:dyDescent="0.2">
      <c r="A78" s="33"/>
      <c r="D78" s="40" t="s">
        <v>57</v>
      </c>
      <c r="E78" s="41" t="s">
        <v>57</v>
      </c>
      <c r="F78" s="41" t="s">
        <v>57</v>
      </c>
      <c r="G78" s="42" t="s">
        <v>57</v>
      </c>
      <c r="H78" s="43"/>
    </row>
    <row r="79" spans="1:8" ht="15.75" customHeight="1" x14ac:dyDescent="0.2">
      <c r="A79" s="33"/>
      <c r="D79" s="40" t="s">
        <v>57</v>
      </c>
      <c r="E79" s="41" t="s">
        <v>57</v>
      </c>
      <c r="F79" s="41" t="s">
        <v>57</v>
      </c>
      <c r="G79" s="42" t="s">
        <v>57</v>
      </c>
      <c r="H79" s="43"/>
    </row>
    <row r="80" spans="1:8" ht="15.75" customHeight="1" x14ac:dyDescent="0.2">
      <c r="A80" s="33"/>
      <c r="D80" s="40" t="s">
        <v>57</v>
      </c>
      <c r="E80" s="41" t="s">
        <v>57</v>
      </c>
      <c r="F80" s="41" t="s">
        <v>57</v>
      </c>
      <c r="G80" s="42" t="s">
        <v>57</v>
      </c>
      <c r="H80" s="43"/>
    </row>
    <row r="81" spans="1:8" ht="15.75" customHeight="1" thickBot="1" x14ac:dyDescent="0.25">
      <c r="A81" s="33"/>
      <c r="D81" s="49" t="s">
        <v>57</v>
      </c>
      <c r="E81" s="46" t="s">
        <v>57</v>
      </c>
      <c r="F81" s="46" t="s">
        <v>57</v>
      </c>
      <c r="G81" s="47" t="s">
        <v>57</v>
      </c>
      <c r="H81" s="48"/>
    </row>
    <row r="82" spans="1:8" ht="15.75" customHeight="1" x14ac:dyDescent="0.2">
      <c r="A82" s="33" t="str">
        <f>[3]Enums!$A$2</f>
        <v>1.0.0</v>
      </c>
      <c r="B82">
        <v>3</v>
      </c>
      <c r="C82" t="str">
        <f>Objects!$AD$18</f>
        <v>Mold (Plastic Brick (2 x 2))</v>
      </c>
      <c r="D82" s="36" t="s">
        <v>57</v>
      </c>
      <c r="E82" s="37" t="s">
        <v>57</v>
      </c>
      <c r="F82" s="37" t="s">
        <v>57</v>
      </c>
      <c r="G82" s="38" t="s">
        <v>57</v>
      </c>
      <c r="H82" s="39" t="s">
        <v>57</v>
      </c>
    </row>
    <row r="83" spans="1:8" ht="15.75" customHeight="1" x14ac:dyDescent="0.2">
      <c r="A83" s="33"/>
      <c r="D83" s="40" t="s">
        <v>57</v>
      </c>
      <c r="E83" s="41" t="s">
        <v>57</v>
      </c>
      <c r="F83" s="41" t="s">
        <v>57</v>
      </c>
      <c r="G83" s="42" t="s">
        <v>57</v>
      </c>
      <c r="H83" s="43" t="s">
        <v>57</v>
      </c>
    </row>
    <row r="84" spans="1:8" ht="15.75" customHeight="1" x14ac:dyDescent="0.2">
      <c r="A84" s="33"/>
      <c r="D84" s="40" t="s">
        <v>57</v>
      </c>
      <c r="E84" s="41" t="s">
        <v>57</v>
      </c>
      <c r="F84" s="41" t="s">
        <v>57</v>
      </c>
      <c r="G84" s="42" t="s">
        <v>57</v>
      </c>
      <c r="H84" s="43" t="s">
        <v>57</v>
      </c>
    </row>
    <row r="85" spans="1:8" ht="15.75" customHeight="1" x14ac:dyDescent="0.2">
      <c r="A85" s="33"/>
      <c r="D85" s="40" t="s">
        <v>57</v>
      </c>
      <c r="E85" s="41" t="s">
        <v>57</v>
      </c>
      <c r="F85" s="41" t="s">
        <v>57</v>
      </c>
      <c r="G85" s="42"/>
      <c r="H85" s="43"/>
    </row>
    <row r="86" spans="1:8" ht="15.75" customHeight="1" thickBot="1" x14ac:dyDescent="0.25">
      <c r="A86" s="33"/>
      <c r="D86" s="49" t="s">
        <v>57</v>
      </c>
      <c r="E86" s="46" t="s">
        <v>57</v>
      </c>
      <c r="F86" s="46" t="s">
        <v>57</v>
      </c>
      <c r="G86" s="47"/>
      <c r="H86" s="48"/>
    </row>
    <row r="87" spans="1:8" ht="15.75" customHeight="1" x14ac:dyDescent="0.2">
      <c r="A87" s="33" t="str">
        <f>[3]Enums!$A$2</f>
        <v>1.0.0</v>
      </c>
      <c r="B87">
        <v>3</v>
      </c>
      <c r="C87" t="str">
        <f>Objects!$AD$19</f>
        <v>Mold (Plastic Brick (2 x 3))</v>
      </c>
      <c r="D87" s="36" t="s">
        <v>57</v>
      </c>
      <c r="E87" s="37" t="s">
        <v>57</v>
      </c>
      <c r="F87" s="37" t="s">
        <v>57</v>
      </c>
      <c r="G87" s="38" t="s">
        <v>57</v>
      </c>
      <c r="H87" s="39" t="s">
        <v>57</v>
      </c>
    </row>
    <row r="88" spans="1:8" ht="15.75" customHeight="1" x14ac:dyDescent="0.2">
      <c r="A88" s="33"/>
      <c r="D88" s="40" t="s">
        <v>57</v>
      </c>
      <c r="E88" s="41" t="s">
        <v>57</v>
      </c>
      <c r="F88" s="41" t="s">
        <v>57</v>
      </c>
      <c r="G88" s="42" t="s">
        <v>57</v>
      </c>
      <c r="H88" s="43" t="s">
        <v>57</v>
      </c>
    </row>
    <row r="89" spans="1:8" ht="15.75" customHeight="1" x14ac:dyDescent="0.2">
      <c r="A89" s="33"/>
      <c r="D89" s="40" t="s">
        <v>57</v>
      </c>
      <c r="E89" s="41" t="s">
        <v>57</v>
      </c>
      <c r="F89" s="41" t="s">
        <v>57</v>
      </c>
      <c r="G89" s="42"/>
      <c r="H89" s="43"/>
    </row>
    <row r="90" spans="1:8" ht="15.75" customHeight="1" x14ac:dyDescent="0.2">
      <c r="A90" s="33"/>
      <c r="D90" s="40" t="s">
        <v>57</v>
      </c>
      <c r="E90" s="41" t="s">
        <v>57</v>
      </c>
      <c r="F90" s="41" t="s">
        <v>57</v>
      </c>
      <c r="G90" s="42"/>
      <c r="H90" s="43"/>
    </row>
    <row r="91" spans="1:8" ht="15.75" customHeight="1" thickBot="1" x14ac:dyDescent="0.25">
      <c r="A91" s="33"/>
      <c r="D91" s="49" t="s">
        <v>57</v>
      </c>
      <c r="E91" s="46" t="s">
        <v>57</v>
      </c>
      <c r="F91" s="46" t="s">
        <v>57</v>
      </c>
      <c r="G91" s="47"/>
      <c r="H91" s="48"/>
    </row>
    <row r="92" spans="1:8" ht="15.75" customHeight="1" x14ac:dyDescent="0.2">
      <c r="A92" s="33" t="str">
        <f>[3]Enums!$A$2</f>
        <v>1.0.0</v>
      </c>
      <c r="B92">
        <v>3</v>
      </c>
      <c r="C92" t="str">
        <f>Objects!$AD$20</f>
        <v>Mold (Plastic Brick (2 x 4))</v>
      </c>
      <c r="D92" s="36" t="s">
        <v>57</v>
      </c>
      <c r="E92" s="37" t="s">
        <v>57</v>
      </c>
      <c r="F92" s="37" t="s">
        <v>57</v>
      </c>
      <c r="G92" s="38" t="s">
        <v>57</v>
      </c>
      <c r="H92" s="39" t="s">
        <v>57</v>
      </c>
    </row>
    <row r="93" spans="1:8" ht="15.75" customHeight="1" x14ac:dyDescent="0.2">
      <c r="A93" s="33"/>
      <c r="D93" s="40" t="s">
        <v>57</v>
      </c>
      <c r="E93" s="41" t="s">
        <v>57</v>
      </c>
      <c r="F93" s="41" t="s">
        <v>57</v>
      </c>
      <c r="G93" s="42"/>
      <c r="H93" s="43"/>
    </row>
    <row r="94" spans="1:8" ht="15.75" customHeight="1" x14ac:dyDescent="0.2">
      <c r="A94" s="33"/>
      <c r="D94" s="40" t="s">
        <v>57</v>
      </c>
      <c r="E94" s="41" t="s">
        <v>57</v>
      </c>
      <c r="F94" s="41" t="s">
        <v>57</v>
      </c>
      <c r="G94" s="42"/>
      <c r="H94" s="43"/>
    </row>
    <row r="95" spans="1:8" ht="15.75" customHeight="1" x14ac:dyDescent="0.2">
      <c r="A95" s="33"/>
      <c r="D95" s="40" t="s">
        <v>57</v>
      </c>
      <c r="E95" s="41" t="s">
        <v>57</v>
      </c>
      <c r="F95" s="41" t="s">
        <v>57</v>
      </c>
      <c r="G95" s="42"/>
      <c r="H95" s="43"/>
    </row>
    <row r="96" spans="1:8" ht="15.75" customHeight="1" thickBot="1" x14ac:dyDescent="0.25">
      <c r="A96" s="33"/>
      <c r="D96" s="49" t="s">
        <v>57</v>
      </c>
      <c r="E96" s="46" t="s">
        <v>57</v>
      </c>
      <c r="F96" s="46" t="s">
        <v>57</v>
      </c>
      <c r="G96" s="47"/>
      <c r="H96" s="48"/>
    </row>
    <row r="97" spans="1:8" ht="15.75" customHeight="1" x14ac:dyDescent="0.2">
      <c r="A97" s="33" t="str">
        <f>[3]Enums!$A$2</f>
        <v>1.0.0</v>
      </c>
      <c r="B97">
        <v>3</v>
      </c>
      <c r="C97" t="str">
        <f>Objects!$AD$21</f>
        <v>Mold (Plastic Brick (3 x 3))</v>
      </c>
      <c r="D97" s="36" t="s">
        <v>57</v>
      </c>
      <c r="E97" s="37" t="s">
        <v>57</v>
      </c>
      <c r="F97" s="37" t="s">
        <v>57</v>
      </c>
      <c r="G97" s="38" t="s">
        <v>57</v>
      </c>
      <c r="H97" s="39" t="s">
        <v>57</v>
      </c>
    </row>
    <row r="98" spans="1:8" ht="15.75" customHeight="1" x14ac:dyDescent="0.2">
      <c r="A98" s="33"/>
      <c r="D98" s="40" t="s">
        <v>57</v>
      </c>
      <c r="E98" s="41" t="s">
        <v>57</v>
      </c>
      <c r="F98" s="41" t="s">
        <v>57</v>
      </c>
      <c r="G98" s="42" t="s">
        <v>57</v>
      </c>
      <c r="H98" s="43" t="s">
        <v>57</v>
      </c>
    </row>
    <row r="99" spans="1:8" ht="15.75" customHeight="1" x14ac:dyDescent="0.2">
      <c r="A99" s="33"/>
      <c r="D99" s="40" t="s">
        <v>57</v>
      </c>
      <c r="E99" s="41" t="s">
        <v>57</v>
      </c>
      <c r="F99" s="41"/>
      <c r="G99" s="42"/>
      <c r="H99" s="43"/>
    </row>
    <row r="100" spans="1:8" ht="15.75" customHeight="1" x14ac:dyDescent="0.2">
      <c r="A100" s="33"/>
      <c r="D100" s="40" t="s">
        <v>57</v>
      </c>
      <c r="E100" s="41" t="s">
        <v>57</v>
      </c>
      <c r="F100" s="41"/>
      <c r="G100" s="42"/>
      <c r="H100" s="43"/>
    </row>
    <row r="101" spans="1:8" ht="15.75" customHeight="1" thickBot="1" x14ac:dyDescent="0.25">
      <c r="A101" s="33"/>
      <c r="D101" s="49" t="s">
        <v>57</v>
      </c>
      <c r="E101" s="46" t="s">
        <v>57</v>
      </c>
      <c r="F101" s="46"/>
      <c r="G101" s="47"/>
      <c r="H101" s="48"/>
    </row>
    <row r="102" spans="1:8" ht="15.75" customHeight="1" x14ac:dyDescent="0.2">
      <c r="A102" s="33" t="str">
        <f>[3]Enums!$A$2</f>
        <v>1.0.0</v>
      </c>
      <c r="B102">
        <v>3</v>
      </c>
      <c r="C102" t="str">
        <f>Objects!$AD$22</f>
        <v>Mold (Plastic Brick (3 x 4))</v>
      </c>
      <c r="D102" s="36" t="s">
        <v>57</v>
      </c>
      <c r="E102" s="37" t="s">
        <v>57</v>
      </c>
      <c r="F102" s="37" t="s">
        <v>57</v>
      </c>
      <c r="G102" s="38" t="s">
        <v>57</v>
      </c>
      <c r="H102" s="39" t="s">
        <v>57</v>
      </c>
    </row>
    <row r="103" spans="1:8" ht="15.75" customHeight="1" x14ac:dyDescent="0.2">
      <c r="A103" s="33"/>
      <c r="D103" s="40" t="s">
        <v>57</v>
      </c>
      <c r="E103" s="41" t="s">
        <v>57</v>
      </c>
      <c r="F103" s="41"/>
      <c r="G103" s="42"/>
      <c r="H103" s="43"/>
    </row>
    <row r="104" spans="1:8" ht="15.75" customHeight="1" x14ac:dyDescent="0.2">
      <c r="A104" s="33"/>
      <c r="D104" s="40" t="s">
        <v>57</v>
      </c>
      <c r="E104" s="41" t="s">
        <v>57</v>
      </c>
      <c r="F104" s="41"/>
      <c r="G104" s="42"/>
      <c r="H104" s="43"/>
    </row>
    <row r="105" spans="1:8" ht="15.75" customHeight="1" x14ac:dyDescent="0.2">
      <c r="A105" s="33"/>
      <c r="D105" s="40" t="s">
        <v>57</v>
      </c>
      <c r="E105" s="41" t="s">
        <v>57</v>
      </c>
      <c r="F105" s="41"/>
      <c r="G105" s="42"/>
      <c r="H105" s="43"/>
    </row>
    <row r="106" spans="1:8" ht="15.75" customHeight="1" thickBot="1" x14ac:dyDescent="0.25">
      <c r="A106" s="33"/>
      <c r="D106" s="49" t="s">
        <v>57</v>
      </c>
      <c r="E106" s="46" t="s">
        <v>57</v>
      </c>
      <c r="F106" s="46"/>
      <c r="G106" s="47"/>
      <c r="H106" s="48"/>
    </row>
    <row r="107" spans="1:8" ht="15.75" customHeight="1" x14ac:dyDescent="0.2">
      <c r="A107" s="33" t="str">
        <f>[3]Enums!$A$2</f>
        <v>1.0.0</v>
      </c>
      <c r="B107">
        <v>3</v>
      </c>
      <c r="C107" t="str">
        <f>Objects!$AD$23</f>
        <v>Mold (Plastic Brick (4 x 4))</v>
      </c>
      <c r="D107" s="36" t="s">
        <v>57</v>
      </c>
      <c r="E107" s="37" t="s">
        <v>57</v>
      </c>
      <c r="F107" s="37" t="s">
        <v>57</v>
      </c>
      <c r="G107" s="38" t="s">
        <v>57</v>
      </c>
      <c r="H107" s="39" t="s">
        <v>57</v>
      </c>
    </row>
    <row r="108" spans="1:8" ht="15.75" customHeight="1" x14ac:dyDescent="0.2">
      <c r="A108" s="33"/>
      <c r="D108" s="40" t="s">
        <v>57</v>
      </c>
      <c r="E108" s="41"/>
      <c r="F108" s="41"/>
      <c r="G108" s="42"/>
      <c r="H108" s="43"/>
    </row>
    <row r="109" spans="1:8" ht="15.75" customHeight="1" x14ac:dyDescent="0.2">
      <c r="A109" s="33"/>
      <c r="D109" s="40" t="s">
        <v>57</v>
      </c>
      <c r="E109" s="41"/>
      <c r="F109" s="41"/>
      <c r="G109" s="42"/>
      <c r="H109" s="43"/>
    </row>
    <row r="110" spans="1:8" ht="15.75" customHeight="1" x14ac:dyDescent="0.2">
      <c r="A110" s="33"/>
      <c r="D110" s="40" t="s">
        <v>57</v>
      </c>
      <c r="E110" s="41"/>
      <c r="F110" s="41"/>
      <c r="G110" s="42"/>
      <c r="H110" s="43"/>
    </row>
    <row r="111" spans="1:8" ht="15.75" customHeight="1" thickBot="1" x14ac:dyDescent="0.25">
      <c r="A111" s="33"/>
      <c r="D111" s="49" t="s">
        <v>57</v>
      </c>
      <c r="E111" s="46"/>
      <c r="F111" s="46"/>
      <c r="G111" s="47"/>
      <c r="H111" s="48"/>
    </row>
    <row r="112" spans="1:8" ht="15.75" customHeight="1" x14ac:dyDescent="0.2">
      <c r="A112" s="33" t="str">
        <f>[3]Enums!$A$2</f>
        <v>1.0.0</v>
      </c>
      <c r="B112">
        <v>3</v>
      </c>
      <c r="C112" t="str">
        <f>Objects!$AD$24</f>
        <v>Mold (Plastic Brick (1 x 8))</v>
      </c>
      <c r="D112" s="36" t="s">
        <v>57</v>
      </c>
      <c r="E112" s="37" t="s">
        <v>57</v>
      </c>
      <c r="F112" s="37" t="s">
        <v>57</v>
      </c>
      <c r="G112" s="38" t="s">
        <v>57</v>
      </c>
      <c r="H112" s="39"/>
    </row>
    <row r="113" spans="1:8" ht="15.75" customHeight="1" x14ac:dyDescent="0.2">
      <c r="A113" s="33"/>
      <c r="D113" s="40" t="s">
        <v>57</v>
      </c>
      <c r="E113" s="41" t="s">
        <v>57</v>
      </c>
      <c r="F113" s="41" t="s">
        <v>57</v>
      </c>
      <c r="G113" s="42" t="s">
        <v>57</v>
      </c>
      <c r="H113" s="43"/>
    </row>
    <row r="114" spans="1:8" ht="15.75" customHeight="1" x14ac:dyDescent="0.2">
      <c r="A114" s="33"/>
      <c r="D114" s="40" t="s">
        <v>57</v>
      </c>
      <c r="E114" s="41" t="s">
        <v>57</v>
      </c>
      <c r="F114" s="41" t="s">
        <v>57</v>
      </c>
      <c r="G114" s="42" t="s">
        <v>57</v>
      </c>
      <c r="H114" s="43"/>
    </row>
    <row r="115" spans="1:8" ht="15.75" customHeight="1" x14ac:dyDescent="0.2">
      <c r="A115" s="33"/>
      <c r="D115" s="40" t="s">
        <v>57</v>
      </c>
      <c r="E115" s="41" t="s">
        <v>57</v>
      </c>
      <c r="F115" s="41" t="s">
        <v>57</v>
      </c>
      <c r="G115" s="42" t="s">
        <v>57</v>
      </c>
      <c r="H115" s="43"/>
    </row>
    <row r="116" spans="1:8" ht="15.75" customHeight="1" thickBot="1" x14ac:dyDescent="0.25">
      <c r="A116" s="33"/>
      <c r="D116" s="49" t="s">
        <v>57</v>
      </c>
      <c r="E116" s="46" t="s">
        <v>57</v>
      </c>
      <c r="F116" s="46" t="s">
        <v>57</v>
      </c>
      <c r="G116" s="47" t="s">
        <v>57</v>
      </c>
      <c r="H116" s="48"/>
    </row>
    <row r="117" spans="1:8" ht="15.75" customHeight="1" x14ac:dyDescent="0.2">
      <c r="A117" s="33" t="str">
        <f>[3]Enums!$A$2</f>
        <v>1.0.0</v>
      </c>
      <c r="B117">
        <v>3</v>
      </c>
      <c r="C117" t="str">
        <f>Objects!$AD$25</f>
        <v>Mold (Plastic Brick (2 x 8))</v>
      </c>
      <c r="D117" s="36" t="s">
        <v>57</v>
      </c>
      <c r="E117" s="37" t="s">
        <v>57</v>
      </c>
      <c r="F117" s="37" t="s">
        <v>57</v>
      </c>
      <c r="G117" s="38"/>
      <c r="H117" s="39"/>
    </row>
    <row r="118" spans="1:8" ht="15.75" customHeight="1" x14ac:dyDescent="0.2">
      <c r="A118" s="33"/>
      <c r="D118" s="40" t="s">
        <v>57</v>
      </c>
      <c r="E118" s="41" t="s">
        <v>57</v>
      </c>
      <c r="F118" s="41" t="s">
        <v>57</v>
      </c>
      <c r="G118" s="42"/>
      <c r="H118" s="43"/>
    </row>
    <row r="119" spans="1:8" ht="15.75" customHeight="1" x14ac:dyDescent="0.2">
      <c r="A119" s="33"/>
      <c r="D119" s="40" t="s">
        <v>57</v>
      </c>
      <c r="E119" s="41" t="s">
        <v>57</v>
      </c>
      <c r="F119" s="41" t="s">
        <v>57</v>
      </c>
      <c r="G119" s="42"/>
      <c r="H119" s="43"/>
    </row>
    <row r="120" spans="1:8" ht="15.75" customHeight="1" x14ac:dyDescent="0.2">
      <c r="A120" s="33"/>
      <c r="D120" s="40" t="s">
        <v>57</v>
      </c>
      <c r="E120" s="41" t="s">
        <v>57</v>
      </c>
      <c r="F120" s="41" t="s">
        <v>57</v>
      </c>
      <c r="G120" s="42"/>
      <c r="H120" s="43"/>
    </row>
    <row r="121" spans="1:8" ht="15.75" customHeight="1" thickBot="1" x14ac:dyDescent="0.25">
      <c r="A121" s="33"/>
      <c r="D121" s="49" t="s">
        <v>57</v>
      </c>
      <c r="E121" s="46" t="s">
        <v>57</v>
      </c>
      <c r="F121" s="46" t="s">
        <v>57</v>
      </c>
      <c r="G121" s="47"/>
      <c r="H121" s="48"/>
    </row>
    <row r="122" spans="1:8" ht="15.75" customHeight="1" x14ac:dyDescent="0.2">
      <c r="A122" s="33" t="str">
        <f>[3]Enums!$A$2</f>
        <v>1.0.0</v>
      </c>
      <c r="B122">
        <v>3</v>
      </c>
      <c r="C122" t="str">
        <f>Objects!$AD$13</f>
        <v>Mold (Flashlight Shaft)</v>
      </c>
      <c r="D122" s="36" t="s">
        <v>57</v>
      </c>
      <c r="E122" s="37"/>
      <c r="F122" s="37"/>
      <c r="G122" s="38"/>
      <c r="H122" s="39" t="s">
        <v>57</v>
      </c>
    </row>
    <row r="123" spans="1:8" ht="15.75" customHeight="1" x14ac:dyDescent="0.2">
      <c r="A123" s="33"/>
      <c r="D123" s="40" t="s">
        <v>57</v>
      </c>
      <c r="E123" s="41"/>
      <c r="F123" s="41"/>
      <c r="G123" s="42"/>
      <c r="H123" s="43" t="s">
        <v>57</v>
      </c>
    </row>
    <row r="124" spans="1:8" ht="15.75" customHeight="1" x14ac:dyDescent="0.2">
      <c r="A124" s="33"/>
      <c r="D124" s="40" t="s">
        <v>57</v>
      </c>
      <c r="E124" s="41" t="s">
        <v>57</v>
      </c>
      <c r="F124" s="41"/>
      <c r="G124" s="42" t="s">
        <v>57</v>
      </c>
      <c r="H124" s="43" t="s">
        <v>57</v>
      </c>
    </row>
    <row r="125" spans="1:8" ht="15.75" customHeight="1" x14ac:dyDescent="0.2">
      <c r="A125" s="33"/>
      <c r="D125" s="40" t="s">
        <v>57</v>
      </c>
      <c r="E125" s="41" t="s">
        <v>57</v>
      </c>
      <c r="F125" s="41"/>
      <c r="G125" s="42" t="s">
        <v>57</v>
      </c>
      <c r="H125" s="43" t="s">
        <v>57</v>
      </c>
    </row>
    <row r="126" spans="1:8" ht="15.75" customHeight="1" thickBot="1" x14ac:dyDescent="0.25">
      <c r="A126" s="33"/>
      <c r="D126" s="49" t="s">
        <v>57</v>
      </c>
      <c r="E126" s="46" t="s">
        <v>57</v>
      </c>
      <c r="F126" s="46"/>
      <c r="G126" s="47" t="s">
        <v>57</v>
      </c>
      <c r="H126" s="48" t="s">
        <v>57</v>
      </c>
    </row>
    <row r="127" spans="1:8" ht="15.75" customHeight="1" x14ac:dyDescent="0.2">
      <c r="A127" s="33" t="str">
        <f>[3]Enums!$A$5</f>
        <v>1.0.3</v>
      </c>
      <c r="B127">
        <v>3</v>
      </c>
      <c r="C127" t="str">
        <f>Objects!$AD$26</f>
        <v>Mold (Heated Knife Handle)</v>
      </c>
      <c r="D127" s="36" t="s">
        <v>57</v>
      </c>
      <c r="E127" s="51" t="s">
        <v>57</v>
      </c>
      <c r="F127" s="51" t="s">
        <v>57</v>
      </c>
      <c r="G127" s="52" t="s">
        <v>57</v>
      </c>
      <c r="H127" s="39" t="s">
        <v>57</v>
      </c>
    </row>
    <row r="128" spans="1:8" ht="15.75" customHeight="1" x14ac:dyDescent="0.2">
      <c r="A128" s="33"/>
      <c r="D128" s="40" t="s">
        <v>57</v>
      </c>
      <c r="E128" s="59" t="s">
        <v>57</v>
      </c>
      <c r="F128" s="59" t="s">
        <v>57</v>
      </c>
      <c r="G128" s="58"/>
      <c r="H128" s="43" t="s">
        <v>57</v>
      </c>
    </row>
    <row r="129" spans="1:8" ht="15.75" customHeight="1" x14ac:dyDescent="0.2">
      <c r="A129" s="33"/>
      <c r="D129" s="40" t="s">
        <v>57</v>
      </c>
      <c r="E129" s="41"/>
      <c r="F129" s="59"/>
      <c r="G129" s="42"/>
      <c r="H129" s="43" t="s">
        <v>57</v>
      </c>
    </row>
    <row r="130" spans="1:8" ht="15.75" customHeight="1" x14ac:dyDescent="0.2">
      <c r="A130" s="33"/>
      <c r="D130" s="44" t="s">
        <v>57</v>
      </c>
      <c r="E130" s="41"/>
      <c r="F130" s="59" t="s">
        <v>57</v>
      </c>
      <c r="G130" s="42" t="s">
        <v>57</v>
      </c>
      <c r="H130" s="43" t="s">
        <v>57</v>
      </c>
    </row>
    <row r="131" spans="1:8" ht="15.75" customHeight="1" thickBot="1" x14ac:dyDescent="0.25">
      <c r="A131" s="33"/>
      <c r="D131" s="45" t="s">
        <v>57</v>
      </c>
      <c r="E131" s="46" t="s">
        <v>57</v>
      </c>
      <c r="F131" s="57" t="s">
        <v>57</v>
      </c>
      <c r="G131" s="47" t="s">
        <v>57</v>
      </c>
      <c r="H131" s="48" t="s">
        <v>57</v>
      </c>
    </row>
    <row r="132" spans="1:8" ht="15.75" customHeight="1" x14ac:dyDescent="0.2">
      <c r="A132" s="33" t="str">
        <f>[3]Enums!$A$12</f>
        <v>1.1.0</v>
      </c>
      <c r="B132">
        <v>3</v>
      </c>
      <c r="C132" t="str">
        <f>Objects!$AD$27</f>
        <v>Mold (Rubber Sole)</v>
      </c>
      <c r="D132" s="36" t="s">
        <v>57</v>
      </c>
      <c r="E132" s="51" t="s">
        <v>57</v>
      </c>
      <c r="F132" s="51" t="s">
        <v>57</v>
      </c>
      <c r="G132" s="52" t="s">
        <v>57</v>
      </c>
      <c r="H132" s="39" t="s">
        <v>57</v>
      </c>
    </row>
    <row r="133" spans="1:8" ht="15.75" customHeight="1" x14ac:dyDescent="0.2">
      <c r="A133" s="33"/>
      <c r="D133" s="40" t="s">
        <v>57</v>
      </c>
      <c r="E133" s="59" t="s">
        <v>57</v>
      </c>
      <c r="F133" s="59" t="s">
        <v>57</v>
      </c>
      <c r="G133" s="58" t="s">
        <v>57</v>
      </c>
      <c r="H133" s="43" t="s">
        <v>57</v>
      </c>
    </row>
    <row r="134" spans="1:8" ht="15.75" customHeight="1" x14ac:dyDescent="0.2">
      <c r="A134" s="33"/>
      <c r="D134" s="40" t="s">
        <v>57</v>
      </c>
      <c r="E134" s="41"/>
      <c r="F134" s="59"/>
      <c r="G134" s="42"/>
      <c r="H134" s="43" t="s">
        <v>57</v>
      </c>
    </row>
    <row r="135" spans="1:8" ht="15.75" customHeight="1" x14ac:dyDescent="0.2">
      <c r="A135" s="33"/>
      <c r="D135" s="44" t="s">
        <v>57</v>
      </c>
      <c r="E135" s="59" t="s">
        <v>57</v>
      </c>
      <c r="F135" s="59" t="s">
        <v>57</v>
      </c>
      <c r="G135" s="42" t="s">
        <v>57</v>
      </c>
      <c r="H135" s="43" t="s">
        <v>57</v>
      </c>
    </row>
    <row r="136" spans="1:8" ht="15.75" customHeight="1" thickBot="1" x14ac:dyDescent="0.25">
      <c r="A136" s="33"/>
      <c r="D136" s="45" t="s">
        <v>57</v>
      </c>
      <c r="E136" s="46" t="s">
        <v>57</v>
      </c>
      <c r="F136" s="57" t="s">
        <v>57</v>
      </c>
      <c r="G136" s="47" t="s">
        <v>57</v>
      </c>
      <c r="H136" s="48" t="s">
        <v>57</v>
      </c>
    </row>
    <row r="137" spans="1:8" ht="15.75" customHeight="1" x14ac:dyDescent="0.2">
      <c r="A137" s="33" t="str">
        <f>[3]Enums!$A$12</f>
        <v>1.1.0</v>
      </c>
      <c r="B137">
        <v>3</v>
      </c>
      <c r="C137" t="str">
        <f>Objects!$AD$28</f>
        <v>Mold (Battery Case)</v>
      </c>
      <c r="D137" s="36" t="s">
        <v>57</v>
      </c>
      <c r="E137" s="51"/>
      <c r="F137" s="51" t="s">
        <v>57</v>
      </c>
      <c r="G137" s="52"/>
      <c r="H137" s="39" t="s">
        <v>57</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57</v>
      </c>
      <c r="E141" s="46" t="s">
        <v>57</v>
      </c>
      <c r="F141" s="57" t="s">
        <v>57</v>
      </c>
      <c r="G141" s="47" t="s">
        <v>57</v>
      </c>
      <c r="H141" s="48" t="s">
        <v>57</v>
      </c>
    </row>
    <row r="142" spans="1:8" ht="15.75" customHeight="1" x14ac:dyDescent="0.2">
      <c r="A142" s="33" t="str">
        <f>[3]Enums!$A$12</f>
        <v>1.1.0</v>
      </c>
      <c r="B142">
        <v>3</v>
      </c>
      <c r="C142" t="str">
        <f>Objects!$AD$29</f>
        <v>Mold (Tool Shaft)</v>
      </c>
      <c r="D142" s="36" t="s">
        <v>57</v>
      </c>
      <c r="E142" s="51" t="s">
        <v>57</v>
      </c>
      <c r="F142" s="51"/>
      <c r="G142" s="52" t="s">
        <v>57</v>
      </c>
      <c r="H142" s="39" t="s">
        <v>57</v>
      </c>
    </row>
    <row r="143" spans="1:8" ht="15.75" customHeight="1" x14ac:dyDescent="0.2">
      <c r="A143" s="33"/>
      <c r="D143" s="44" t="s">
        <v>57</v>
      </c>
      <c r="E143" s="59" t="s">
        <v>57</v>
      </c>
      <c r="F143" s="59"/>
      <c r="G143" s="58" t="s">
        <v>57</v>
      </c>
      <c r="H143" s="54" t="s">
        <v>57</v>
      </c>
    </row>
    <row r="144" spans="1:8" ht="15.75" customHeight="1" x14ac:dyDescent="0.2">
      <c r="A144" s="33"/>
      <c r="D144" s="44" t="s">
        <v>57</v>
      </c>
      <c r="E144" s="59" t="s">
        <v>57</v>
      </c>
      <c r="F144" s="59"/>
      <c r="G144" s="58" t="s">
        <v>57</v>
      </c>
      <c r="H144" s="54" t="s">
        <v>57</v>
      </c>
    </row>
    <row r="145" spans="1:8" ht="15.75" customHeight="1" x14ac:dyDescent="0.2">
      <c r="A145" s="33"/>
      <c r="D145" s="44" t="s">
        <v>57</v>
      </c>
      <c r="E145" s="59" t="s">
        <v>57</v>
      </c>
      <c r="F145" s="59"/>
      <c r="G145" s="58" t="s">
        <v>57</v>
      </c>
      <c r="H145" s="54" t="s">
        <v>57</v>
      </c>
    </row>
    <row r="146" spans="1:8" ht="15.75" customHeight="1" thickBot="1" x14ac:dyDescent="0.25">
      <c r="A146" s="33"/>
      <c r="D146" s="45" t="s">
        <v>57</v>
      </c>
      <c r="E146" s="46" t="s">
        <v>57</v>
      </c>
      <c r="F146" s="57"/>
      <c r="G146" s="47" t="s">
        <v>57</v>
      </c>
      <c r="H146" s="48" t="s">
        <v>57</v>
      </c>
    </row>
    <row r="147" spans="1:8" ht="15.75" customHeight="1" x14ac:dyDescent="0.2">
      <c r="A147" s="33" t="str">
        <f>[3]Enums!$A$12</f>
        <v>1.1.0</v>
      </c>
      <c r="B147">
        <v>3</v>
      </c>
      <c r="C147" t="str">
        <f>Objects!$AD$30</f>
        <v>Mold (Lighter Body)</v>
      </c>
      <c r="D147" s="36" t="s">
        <v>57</v>
      </c>
      <c r="E147" s="51"/>
      <c r="F147" s="51" t="s">
        <v>57</v>
      </c>
      <c r="G147" s="52" t="s">
        <v>57</v>
      </c>
      <c r="H147" s="39" t="s">
        <v>57</v>
      </c>
    </row>
    <row r="148" spans="1:8" ht="15.75" customHeight="1" x14ac:dyDescent="0.2">
      <c r="A148" s="33"/>
      <c r="D148" s="44"/>
      <c r="E148" s="59" t="s">
        <v>57</v>
      </c>
      <c r="F148" s="59"/>
      <c r="G148" s="58" t="s">
        <v>57</v>
      </c>
      <c r="H148" s="54" t="s">
        <v>57</v>
      </c>
    </row>
    <row r="149" spans="1:8" ht="15.75" customHeight="1" x14ac:dyDescent="0.2">
      <c r="A149" s="33"/>
      <c r="D149" s="44" t="s">
        <v>57</v>
      </c>
      <c r="E149" s="59"/>
      <c r="F149" s="59" t="s">
        <v>57</v>
      </c>
      <c r="G149" s="58"/>
      <c r="H149" s="54" t="s">
        <v>57</v>
      </c>
    </row>
    <row r="150" spans="1:8" ht="15.75" customHeight="1" x14ac:dyDescent="0.2">
      <c r="A150" s="33"/>
      <c r="D150" s="44" t="s">
        <v>57</v>
      </c>
      <c r="E150" s="59" t="s">
        <v>57</v>
      </c>
      <c r="F150" s="59"/>
      <c r="G150" s="58"/>
      <c r="H150" s="54"/>
    </row>
    <row r="151" spans="1:8" ht="15.75" customHeight="1" thickBot="1" x14ac:dyDescent="0.25">
      <c r="A151" s="33"/>
      <c r="D151" s="45" t="s">
        <v>57</v>
      </c>
      <c r="E151" s="46" t="s">
        <v>57</v>
      </c>
      <c r="F151" s="57" t="s">
        <v>57</v>
      </c>
      <c r="G151" s="47"/>
      <c r="H151" s="48"/>
    </row>
    <row r="152" spans="1:8" ht="15.75" customHeight="1" x14ac:dyDescent="0.2">
      <c r="A152" s="33" t="str">
        <f>[3]Enums!$A$12</f>
        <v>1.1.0</v>
      </c>
      <c r="B152">
        <v>3</v>
      </c>
      <c r="C152" t="str">
        <f>Objects!$AD$31</f>
        <v>Mold (Cell Phone Case)</v>
      </c>
      <c r="D152" s="50" t="s">
        <v>57</v>
      </c>
      <c r="E152" s="51" t="s">
        <v>57</v>
      </c>
      <c r="F152" s="51" t="s">
        <v>57</v>
      </c>
      <c r="G152" s="52" t="s">
        <v>57</v>
      </c>
      <c r="H152" s="39" t="s">
        <v>57</v>
      </c>
    </row>
    <row r="153" spans="1:8" ht="15.75" customHeight="1" x14ac:dyDescent="0.2">
      <c r="A153" s="33"/>
      <c r="D153" s="44" t="s">
        <v>57</v>
      </c>
      <c r="E153" s="59" t="s">
        <v>57</v>
      </c>
      <c r="F153" s="59"/>
      <c r="G153" s="58"/>
      <c r="H153" s="54" t="s">
        <v>57</v>
      </c>
    </row>
    <row r="154" spans="1:8" ht="15.75" customHeight="1" x14ac:dyDescent="0.2">
      <c r="A154" s="33"/>
      <c r="D154" s="44" t="s">
        <v>57</v>
      </c>
      <c r="E154" s="59" t="s">
        <v>57</v>
      </c>
      <c r="F154" s="59"/>
      <c r="G154" s="58"/>
      <c r="H154" s="54" t="s">
        <v>57</v>
      </c>
    </row>
    <row r="155" spans="1:8" ht="15.75" customHeight="1" x14ac:dyDescent="0.2">
      <c r="A155" s="33"/>
      <c r="D155" s="44" t="s">
        <v>57</v>
      </c>
      <c r="E155" s="59" t="s">
        <v>57</v>
      </c>
      <c r="F155" s="59"/>
      <c r="G155" s="58"/>
      <c r="H155" s="54" t="s">
        <v>57</v>
      </c>
    </row>
    <row r="156" spans="1:8" ht="15.75" customHeight="1" thickBot="1" x14ac:dyDescent="0.25">
      <c r="A156" s="33"/>
      <c r="D156" s="45" t="s">
        <v>57</v>
      </c>
      <c r="E156" s="46" t="s">
        <v>57</v>
      </c>
      <c r="F156" s="57" t="s">
        <v>57</v>
      </c>
      <c r="G156" s="56" t="s">
        <v>57</v>
      </c>
      <c r="H156" s="55" t="s">
        <v>57</v>
      </c>
    </row>
    <row r="157" spans="1:8" ht="15.75" customHeight="1" x14ac:dyDescent="0.2">
      <c r="A157" s="33" t="str">
        <f>[3]Enums!$A$12</f>
        <v>1.1.0</v>
      </c>
      <c r="B157">
        <v>3</v>
      </c>
      <c r="C157" t="str">
        <f>Objects!$AD$32</f>
        <v>Mold (Walky Talky Case)</v>
      </c>
      <c r="D157" s="50" t="s">
        <v>57</v>
      </c>
      <c r="E157" s="51" t="s">
        <v>57</v>
      </c>
      <c r="F157" s="51" t="s">
        <v>57</v>
      </c>
      <c r="G157" s="52"/>
      <c r="H157" s="39" t="s">
        <v>57</v>
      </c>
    </row>
    <row r="158" spans="1:8" ht="15.75" customHeight="1" x14ac:dyDescent="0.2">
      <c r="A158" s="33"/>
      <c r="D158" s="44" t="s">
        <v>57</v>
      </c>
      <c r="E158" s="59" t="s">
        <v>57</v>
      </c>
      <c r="F158" s="59" t="s">
        <v>57</v>
      </c>
      <c r="G158" s="58"/>
      <c r="H158" s="54" t="s">
        <v>57</v>
      </c>
    </row>
    <row r="159" spans="1:8" ht="15.75" customHeight="1" x14ac:dyDescent="0.2">
      <c r="A159" s="33"/>
      <c r="D159" s="44" t="s">
        <v>57</v>
      </c>
      <c r="E159" s="59" t="s">
        <v>57</v>
      </c>
      <c r="F159" s="59"/>
      <c r="G159" s="58"/>
      <c r="H159" s="54" t="s">
        <v>57</v>
      </c>
    </row>
    <row r="160" spans="1:8" ht="15.75" customHeight="1" x14ac:dyDescent="0.2">
      <c r="A160" s="33"/>
      <c r="D160" s="44" t="s">
        <v>57</v>
      </c>
      <c r="E160" s="59" t="s">
        <v>57</v>
      </c>
      <c r="F160" s="59"/>
      <c r="G160" s="58"/>
      <c r="H160" s="54" t="s">
        <v>57</v>
      </c>
    </row>
    <row r="161" spans="1:8" ht="15.75" customHeight="1" thickBot="1" x14ac:dyDescent="0.25">
      <c r="A161" s="33"/>
      <c r="D161" s="45" t="s">
        <v>57</v>
      </c>
      <c r="E161" s="46" t="s">
        <v>57</v>
      </c>
      <c r="F161" s="57"/>
      <c r="G161" s="56"/>
      <c r="H161" s="55" t="s">
        <v>57</v>
      </c>
    </row>
    <row r="162" spans="1:8" ht="15.75" customHeight="1" x14ac:dyDescent="0.2">
      <c r="A162" s="33" t="str">
        <f>[3]Enums!$A$12</f>
        <v>1.1.0</v>
      </c>
      <c r="B162">
        <v>3</v>
      </c>
      <c r="C162" t="str">
        <f>Objects!$AD$33</f>
        <v>Mold (HAM Radio Case)</v>
      </c>
      <c r="D162" s="36" t="s">
        <v>57</v>
      </c>
      <c r="E162" s="51" t="s">
        <v>57</v>
      </c>
      <c r="F162" s="51" t="s">
        <v>57</v>
      </c>
      <c r="G162" s="52"/>
      <c r="H162" s="53" t="s">
        <v>57</v>
      </c>
    </row>
    <row r="163" spans="1:8" ht="15.75" customHeight="1" x14ac:dyDescent="0.2">
      <c r="A163" s="33"/>
      <c r="D163" s="44" t="s">
        <v>57</v>
      </c>
      <c r="E163" s="59" t="s">
        <v>57</v>
      </c>
      <c r="F163" s="59" t="s">
        <v>57</v>
      </c>
      <c r="G163" s="58"/>
      <c r="H163" s="54" t="s">
        <v>57</v>
      </c>
    </row>
    <row r="164" spans="1:8" ht="15.75" customHeight="1" x14ac:dyDescent="0.2">
      <c r="A164" s="33"/>
      <c r="D164" s="44"/>
      <c r="E164" s="59"/>
      <c r="F164" s="59"/>
      <c r="G164" s="58"/>
      <c r="H164" s="54" t="s">
        <v>57</v>
      </c>
    </row>
    <row r="165" spans="1:8" ht="15.75" customHeight="1" x14ac:dyDescent="0.2">
      <c r="A165" s="33"/>
      <c r="D165" s="44"/>
      <c r="E165" s="59"/>
      <c r="F165" s="59"/>
      <c r="G165" s="58"/>
      <c r="H165" s="54" t="s">
        <v>57</v>
      </c>
    </row>
    <row r="166" spans="1:8" ht="15.75" customHeight="1" thickBot="1" x14ac:dyDescent="0.25">
      <c r="A166" s="33"/>
      <c r="D166" s="45"/>
      <c r="E166" s="46"/>
      <c r="F166" s="57"/>
      <c r="G166" s="47"/>
      <c r="H166" s="55" t="s">
        <v>57</v>
      </c>
    </row>
    <row r="167" spans="1:8" ht="15.75" customHeight="1" x14ac:dyDescent="0.2">
      <c r="A167" s="33"/>
    </row>
    <row r="168" spans="1:8" ht="15.75" customHeight="1" x14ac:dyDescent="0.2">
      <c r="A168" s="33"/>
    </row>
    <row r="169" spans="1:8" ht="15.75" customHeight="1" x14ac:dyDescent="0.2">
      <c r="A169" s="33"/>
    </row>
    <row r="170" spans="1:8" ht="15.75" customHeight="1" x14ac:dyDescent="0.2">
      <c r="A170" s="33"/>
    </row>
    <row r="171" spans="1:8" ht="15.75" customHeight="1" x14ac:dyDescent="0.2">
      <c r="A171" s="33"/>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53" activePane="bottomLeft" state="frozen"/>
      <selection activeCell="I33" sqref="I33"/>
      <selection pane="bottomLeft" activeCell="M16" sqref="M16"/>
    </sheetView>
  </sheetViews>
  <sheetFormatPr defaultColWidth="17.28515625" defaultRowHeight="15.75" customHeight="1" x14ac:dyDescent="0.2"/>
  <cols>
    <col min="2" max="2" width="7.140625" customWidth="1"/>
    <col min="3" max="3" width="26.42578125"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f>
        <v>Version</v>
      </c>
      <c r="B1" s="34" t="s">
        <v>53</v>
      </c>
      <c r="C1" s="34" t="s">
        <v>56</v>
      </c>
      <c r="K1"/>
      <c r="M1"/>
      <c r="O1"/>
      <c r="Q1"/>
    </row>
    <row r="2" spans="1:17" ht="15.75" customHeight="1" x14ac:dyDescent="0.2">
      <c r="A2" s="33" t="str">
        <f>[3]Enums!$A$21</f>
        <v>1.3.2</v>
      </c>
      <c r="B2">
        <v>2</v>
      </c>
      <c r="C2" t="str">
        <f>Objects!AF2</f>
        <v>Mask (Solar Cell)[PR Backplane]</v>
      </c>
      <c r="D2" s="50" t="s">
        <v>257</v>
      </c>
      <c r="E2" s="51" t="s">
        <v>257</v>
      </c>
      <c r="F2" s="51" t="s">
        <v>257</v>
      </c>
      <c r="G2" s="52" t="s">
        <v>257</v>
      </c>
      <c r="H2" s="53" t="s">
        <v>57</v>
      </c>
      <c r="K2"/>
      <c r="M2"/>
      <c r="O2"/>
      <c r="Q2"/>
    </row>
    <row r="3" spans="1:17" ht="15.75" customHeight="1" x14ac:dyDescent="0.2">
      <c r="A3" s="33"/>
      <c r="D3" s="44" t="s">
        <v>257</v>
      </c>
      <c r="E3" s="59" t="s">
        <v>57</v>
      </c>
      <c r="F3" s="59" t="s">
        <v>257</v>
      </c>
      <c r="G3" s="58" t="s">
        <v>57</v>
      </c>
      <c r="H3" s="54" t="s">
        <v>257</v>
      </c>
      <c r="K3"/>
      <c r="M3"/>
      <c r="O3"/>
      <c r="Q3"/>
    </row>
    <row r="4" spans="1:17" ht="15.75" customHeight="1" x14ac:dyDescent="0.2">
      <c r="A4" s="33"/>
      <c r="D4" s="44" t="s">
        <v>257</v>
      </c>
      <c r="E4" s="59" t="s">
        <v>57</v>
      </c>
      <c r="F4" s="59" t="s">
        <v>257</v>
      </c>
      <c r="G4" s="58" t="s">
        <v>57</v>
      </c>
      <c r="H4" s="54" t="s">
        <v>257</v>
      </c>
      <c r="K4"/>
      <c r="M4"/>
      <c r="O4"/>
      <c r="Q4"/>
    </row>
    <row r="5" spans="1:17" ht="15.75" customHeight="1" x14ac:dyDescent="0.2">
      <c r="A5" s="33"/>
      <c r="D5" s="44" t="s">
        <v>257</v>
      </c>
      <c r="E5" s="59" t="s">
        <v>57</v>
      </c>
      <c r="F5" s="59" t="s">
        <v>257</v>
      </c>
      <c r="G5" s="58" t="s">
        <v>57</v>
      </c>
      <c r="H5" s="54" t="s">
        <v>257</v>
      </c>
      <c r="K5"/>
      <c r="M5"/>
      <c r="O5"/>
      <c r="Q5"/>
    </row>
    <row r="6" spans="1:17" ht="15.75" customHeight="1" thickBot="1" x14ac:dyDescent="0.25">
      <c r="A6" s="33"/>
      <c r="D6" s="45" t="s">
        <v>257</v>
      </c>
      <c r="E6" s="57" t="s">
        <v>57</v>
      </c>
      <c r="F6" s="57" t="s">
        <v>257</v>
      </c>
      <c r="G6" s="56" t="s">
        <v>57</v>
      </c>
      <c r="H6" s="55" t="s">
        <v>257</v>
      </c>
      <c r="K6"/>
      <c r="M6"/>
      <c r="O6"/>
      <c r="Q6"/>
    </row>
    <row r="7" spans="1:17" ht="15.75" customHeight="1" x14ac:dyDescent="0.2">
      <c r="A7" s="33" t="str">
        <f>[3]Enums!$A$21</f>
        <v>1.3.2</v>
      </c>
      <c r="B7">
        <v>3</v>
      </c>
      <c r="C7" t="str">
        <f>Objects!AF3</f>
        <v>Mask (Solar Cell)[PR Semiconductor]</v>
      </c>
      <c r="D7" s="50" t="s">
        <v>257</v>
      </c>
      <c r="E7" s="51" t="s">
        <v>257</v>
      </c>
      <c r="F7" s="51" t="s">
        <v>257</v>
      </c>
      <c r="G7" s="52" t="s">
        <v>257</v>
      </c>
      <c r="H7" s="53" t="s">
        <v>57</v>
      </c>
      <c r="K7"/>
      <c r="M7"/>
      <c r="O7"/>
      <c r="Q7"/>
    </row>
    <row r="8" spans="1:17" ht="15.75" customHeight="1" x14ac:dyDescent="0.2">
      <c r="A8" s="33"/>
      <c r="D8" s="44" t="s">
        <v>257</v>
      </c>
      <c r="E8" s="59" t="s">
        <v>57</v>
      </c>
      <c r="F8" s="59" t="s">
        <v>257</v>
      </c>
      <c r="G8" s="58" t="s">
        <v>257</v>
      </c>
      <c r="H8" s="54" t="s">
        <v>257</v>
      </c>
      <c r="K8"/>
      <c r="M8"/>
      <c r="O8"/>
      <c r="Q8"/>
    </row>
    <row r="9" spans="1:17" ht="15.75" customHeight="1" x14ac:dyDescent="0.2">
      <c r="A9" s="33"/>
      <c r="D9" s="44" t="s">
        <v>257</v>
      </c>
      <c r="E9" s="59" t="s">
        <v>257</v>
      </c>
      <c r="F9" s="59" t="s">
        <v>257</v>
      </c>
      <c r="G9" s="58" t="s">
        <v>257</v>
      </c>
      <c r="H9" s="54" t="s">
        <v>257</v>
      </c>
      <c r="K9"/>
      <c r="M9"/>
      <c r="O9"/>
      <c r="Q9"/>
    </row>
    <row r="10" spans="1:17" ht="15.75" customHeight="1" x14ac:dyDescent="0.2">
      <c r="A10" s="33"/>
      <c r="D10" s="44" t="s">
        <v>257</v>
      </c>
      <c r="E10" s="59" t="s">
        <v>257</v>
      </c>
      <c r="F10" s="59" t="s">
        <v>257</v>
      </c>
      <c r="G10" s="58" t="s">
        <v>57</v>
      </c>
      <c r="H10" s="54" t="s">
        <v>257</v>
      </c>
      <c r="K10"/>
      <c r="M10"/>
      <c r="O10"/>
      <c r="Q10"/>
    </row>
    <row r="11" spans="1:17" ht="15.75" customHeight="1" thickBot="1" x14ac:dyDescent="0.25">
      <c r="A11" s="33"/>
      <c r="D11" s="45" t="s">
        <v>257</v>
      </c>
      <c r="E11" s="57" t="s">
        <v>257</v>
      </c>
      <c r="F11" s="57" t="s">
        <v>257</v>
      </c>
      <c r="G11" s="56" t="s">
        <v>257</v>
      </c>
      <c r="H11" s="55" t="s">
        <v>257</v>
      </c>
      <c r="K11"/>
      <c r="M11"/>
      <c r="O11"/>
      <c r="Q11"/>
    </row>
    <row r="12" spans="1:17" ht="15.75" customHeight="1" x14ac:dyDescent="0.2">
      <c r="A12" s="33" t="str">
        <f>[3]Enums!$A$21</f>
        <v>1.3.2</v>
      </c>
      <c r="B12">
        <v>3</v>
      </c>
      <c r="C12" t="str">
        <f>Objects!AF4</f>
        <v>Mask (Solar Cell)[PR Dielectric]</v>
      </c>
      <c r="D12" s="50" t="s">
        <v>257</v>
      </c>
      <c r="E12" s="51" t="s">
        <v>257</v>
      </c>
      <c r="F12" s="51" t="s">
        <v>257</v>
      </c>
      <c r="G12" s="52" t="s">
        <v>257</v>
      </c>
      <c r="H12" s="53" t="s">
        <v>57</v>
      </c>
      <c r="K12"/>
      <c r="M12"/>
      <c r="O12"/>
      <c r="Q12"/>
    </row>
    <row r="13" spans="1:17" ht="15.75" customHeight="1" x14ac:dyDescent="0.2">
      <c r="A13" s="33"/>
      <c r="D13" s="44" t="s">
        <v>57</v>
      </c>
      <c r="E13" s="59" t="s">
        <v>57</v>
      </c>
      <c r="F13" s="59" t="s">
        <v>57</v>
      </c>
      <c r="G13" s="58" t="s">
        <v>257</v>
      </c>
      <c r="H13" s="54" t="s">
        <v>257</v>
      </c>
      <c r="K13"/>
      <c r="M13"/>
      <c r="O13"/>
      <c r="Q13"/>
    </row>
    <row r="14" spans="1:17" ht="15.75" customHeight="1" x14ac:dyDescent="0.2">
      <c r="A14" s="33"/>
      <c r="D14" s="44" t="s">
        <v>257</v>
      </c>
      <c r="E14" s="59" t="s">
        <v>57</v>
      </c>
      <c r="F14" s="59" t="s">
        <v>257</v>
      </c>
      <c r="G14" s="58" t="s">
        <v>57</v>
      </c>
      <c r="H14" s="54" t="s">
        <v>257</v>
      </c>
      <c r="K14"/>
      <c r="M14"/>
      <c r="O14"/>
      <c r="Q14"/>
    </row>
    <row r="15" spans="1:17" ht="15.75" customHeight="1" x14ac:dyDescent="0.2">
      <c r="A15" s="33"/>
      <c r="D15" s="44" t="s">
        <v>257</v>
      </c>
      <c r="E15" s="59" t="s">
        <v>257</v>
      </c>
      <c r="F15" s="59" t="s">
        <v>57</v>
      </c>
      <c r="G15" s="58" t="s">
        <v>57</v>
      </c>
      <c r="H15" s="54" t="s">
        <v>57</v>
      </c>
      <c r="K15"/>
      <c r="M15"/>
      <c r="O15"/>
      <c r="Q15"/>
    </row>
    <row r="16" spans="1:17" ht="15.75" customHeight="1" thickBot="1" x14ac:dyDescent="0.25">
      <c r="A16" s="33"/>
      <c r="D16" s="45" t="s">
        <v>257</v>
      </c>
      <c r="E16" s="57" t="s">
        <v>257</v>
      </c>
      <c r="F16" s="57" t="s">
        <v>257</v>
      </c>
      <c r="G16" s="56" t="s">
        <v>57</v>
      </c>
      <c r="H16" s="55" t="s">
        <v>257</v>
      </c>
      <c r="K16"/>
      <c r="M16"/>
      <c r="O16"/>
      <c r="Q16"/>
    </row>
    <row r="17" spans="1:17" ht="15.75" customHeight="1" x14ac:dyDescent="0.2">
      <c r="A17" s="33" t="str">
        <f>[3]Enums!$A$21</f>
        <v>1.3.2</v>
      </c>
      <c r="B17">
        <v>3</v>
      </c>
      <c r="C17" t="str">
        <f>Objects!AF5</f>
        <v>Mask (Solar Cell)[PR Traces]</v>
      </c>
      <c r="D17" s="50" t="s">
        <v>257</v>
      </c>
      <c r="E17" s="51" t="s">
        <v>257</v>
      </c>
      <c r="F17" s="51" t="s">
        <v>257</v>
      </c>
      <c r="G17" s="52" t="s">
        <v>257</v>
      </c>
      <c r="H17" s="53" t="s">
        <v>57</v>
      </c>
      <c r="K17"/>
      <c r="M17"/>
      <c r="O17"/>
      <c r="Q17"/>
    </row>
    <row r="18" spans="1:17" ht="15.75" customHeight="1" x14ac:dyDescent="0.2">
      <c r="A18" s="33"/>
      <c r="D18" s="44" t="s">
        <v>57</v>
      </c>
      <c r="E18" s="59" t="s">
        <v>57</v>
      </c>
      <c r="F18" s="59" t="s">
        <v>57</v>
      </c>
      <c r="G18" s="58" t="s">
        <v>57</v>
      </c>
      <c r="H18" s="54" t="s">
        <v>57</v>
      </c>
      <c r="K18"/>
      <c r="M18"/>
      <c r="O18"/>
      <c r="Q18"/>
    </row>
    <row r="19" spans="1:17" ht="15.75" customHeight="1" x14ac:dyDescent="0.2">
      <c r="A19" s="33"/>
      <c r="D19" s="44" t="s">
        <v>257</v>
      </c>
      <c r="E19" s="59" t="s">
        <v>257</v>
      </c>
      <c r="F19" s="59" t="s">
        <v>257</v>
      </c>
      <c r="G19" s="58" t="s">
        <v>257</v>
      </c>
      <c r="H19" s="54" t="s">
        <v>257</v>
      </c>
      <c r="K19"/>
      <c r="M19"/>
      <c r="O19"/>
      <c r="Q19"/>
    </row>
    <row r="20" spans="1:17" ht="15.75" customHeight="1" x14ac:dyDescent="0.2">
      <c r="A20" s="33"/>
      <c r="D20" s="44" t="s">
        <v>57</v>
      </c>
      <c r="E20" s="59" t="s">
        <v>57</v>
      </c>
      <c r="F20" s="59" t="s">
        <v>57</v>
      </c>
      <c r="G20" s="58" t="s">
        <v>57</v>
      </c>
      <c r="H20" s="54" t="s">
        <v>57</v>
      </c>
      <c r="K20"/>
      <c r="M20"/>
      <c r="O20"/>
      <c r="Q20"/>
    </row>
    <row r="21" spans="1:17" ht="15.75" customHeight="1" thickBot="1" x14ac:dyDescent="0.25">
      <c r="A21" s="33"/>
      <c r="D21" s="45" t="s">
        <v>257</v>
      </c>
      <c r="E21" s="57" t="s">
        <v>257</v>
      </c>
      <c r="F21" s="57" t="s">
        <v>257</v>
      </c>
      <c r="G21" s="56" t="s">
        <v>257</v>
      </c>
      <c r="H21" s="55" t="s">
        <v>257</v>
      </c>
      <c r="K21"/>
      <c r="M21"/>
      <c r="O21"/>
      <c r="Q21"/>
    </row>
    <row r="22" spans="1:17" ht="15.75" customHeight="1" x14ac:dyDescent="0.2">
      <c r="A22" s="33" t="str">
        <f>[3]Enums!$A$21</f>
        <v>1.3.2</v>
      </c>
      <c r="B22">
        <v>3</v>
      </c>
      <c r="C22" t="str">
        <f>Objects!AF6</f>
        <v>Mask (Solar Cell)[PR Encapsulation]</v>
      </c>
      <c r="D22" s="50" t="s">
        <v>257</v>
      </c>
      <c r="E22" s="51" t="s">
        <v>257</v>
      </c>
      <c r="F22" s="51" t="s">
        <v>257</v>
      </c>
      <c r="G22" s="52" t="s">
        <v>257</v>
      </c>
      <c r="H22" s="53" t="s">
        <v>57</v>
      </c>
      <c r="K22"/>
      <c r="M22"/>
      <c r="O22"/>
      <c r="Q22"/>
    </row>
    <row r="23" spans="1:17" ht="15.75" customHeight="1" x14ac:dyDescent="0.2">
      <c r="A23" s="33"/>
      <c r="D23" s="44" t="s">
        <v>57</v>
      </c>
      <c r="E23" s="59" t="s">
        <v>257</v>
      </c>
      <c r="F23" s="59" t="s">
        <v>257</v>
      </c>
      <c r="G23" s="58" t="s">
        <v>257</v>
      </c>
      <c r="H23" s="54" t="s">
        <v>257</v>
      </c>
      <c r="K23"/>
      <c r="M23"/>
      <c r="O23"/>
      <c r="Q23"/>
    </row>
    <row r="24" spans="1:17" ht="15.75" customHeight="1" x14ac:dyDescent="0.2">
      <c r="A24" s="33"/>
      <c r="D24" s="44" t="s">
        <v>257</v>
      </c>
      <c r="E24" s="59" t="s">
        <v>257</v>
      </c>
      <c r="F24" s="59" t="s">
        <v>257</v>
      </c>
      <c r="G24" s="58" t="s">
        <v>257</v>
      </c>
      <c r="H24" s="54" t="s">
        <v>257</v>
      </c>
      <c r="K24"/>
      <c r="M24"/>
      <c r="O24"/>
      <c r="Q24"/>
    </row>
    <row r="25" spans="1:17" ht="15.75" customHeight="1" x14ac:dyDescent="0.2">
      <c r="A25" s="33"/>
      <c r="D25" s="44" t="s">
        <v>57</v>
      </c>
      <c r="E25" s="59" t="s">
        <v>257</v>
      </c>
      <c r="F25" s="59" t="s">
        <v>257</v>
      </c>
      <c r="G25" s="58" t="s">
        <v>257</v>
      </c>
      <c r="H25" s="54" t="s">
        <v>257</v>
      </c>
      <c r="K25"/>
      <c r="M25"/>
      <c r="O25"/>
      <c r="Q25"/>
    </row>
    <row r="26" spans="1:17" ht="15.75" customHeight="1" thickBot="1" x14ac:dyDescent="0.25">
      <c r="A26" s="33"/>
      <c r="D26" s="45" t="s">
        <v>257</v>
      </c>
      <c r="E26" s="57" t="s">
        <v>57</v>
      </c>
      <c r="F26" s="57" t="s">
        <v>257</v>
      </c>
      <c r="G26" s="56" t="s">
        <v>57</v>
      </c>
      <c r="H26" s="55" t="s">
        <v>257</v>
      </c>
      <c r="K26"/>
      <c r="M26"/>
      <c r="O26"/>
      <c r="Q26"/>
    </row>
    <row r="27" spans="1:17" ht="15.75" customHeight="1" x14ac:dyDescent="0.2">
      <c r="A27" s="33" t="str">
        <f>[3]Enums!$A$21</f>
        <v>1.3.2</v>
      </c>
      <c r="B27">
        <v>3</v>
      </c>
      <c r="C27" t="str">
        <f>Objects!AF7</f>
        <v>Mask (Processor)[PR Backplane]</v>
      </c>
      <c r="D27" s="50" t="s">
        <v>257</v>
      </c>
      <c r="E27" s="51" t="s">
        <v>257</v>
      </c>
      <c r="F27" s="51" t="s">
        <v>257</v>
      </c>
      <c r="G27" s="52" t="s">
        <v>57</v>
      </c>
      <c r="H27" s="53" t="s">
        <v>257</v>
      </c>
      <c r="K27"/>
      <c r="M27"/>
      <c r="O27"/>
      <c r="Q27"/>
    </row>
    <row r="28" spans="1:17" ht="15.75" customHeight="1" x14ac:dyDescent="0.2">
      <c r="A28" s="33"/>
      <c r="D28" s="44" t="s">
        <v>257</v>
      </c>
      <c r="E28" s="59" t="s">
        <v>57</v>
      </c>
      <c r="F28" s="59" t="s">
        <v>257</v>
      </c>
      <c r="G28" s="58" t="s">
        <v>57</v>
      </c>
      <c r="H28" s="54" t="s">
        <v>257</v>
      </c>
      <c r="K28"/>
      <c r="M28"/>
      <c r="O28"/>
      <c r="Q28"/>
    </row>
    <row r="29" spans="1:17" ht="15.75" customHeight="1" x14ac:dyDescent="0.2">
      <c r="A29" s="33"/>
      <c r="D29" s="44" t="s">
        <v>257</v>
      </c>
      <c r="E29" s="59" t="s">
        <v>57</v>
      </c>
      <c r="F29" s="59" t="s">
        <v>257</v>
      </c>
      <c r="G29" s="58" t="s">
        <v>57</v>
      </c>
      <c r="H29" s="54" t="s">
        <v>257</v>
      </c>
      <c r="K29"/>
      <c r="M29"/>
      <c r="O29"/>
      <c r="Q29"/>
    </row>
    <row r="30" spans="1:17" ht="15.75" customHeight="1" x14ac:dyDescent="0.2">
      <c r="A30" s="33"/>
      <c r="D30" s="44" t="s">
        <v>257</v>
      </c>
      <c r="E30" s="59" t="s">
        <v>57</v>
      </c>
      <c r="F30" s="59" t="s">
        <v>257</v>
      </c>
      <c r="G30" s="58" t="s">
        <v>57</v>
      </c>
      <c r="H30" s="54" t="s">
        <v>257</v>
      </c>
      <c r="K30"/>
      <c r="M30"/>
      <c r="O30"/>
      <c r="Q30"/>
    </row>
    <row r="31" spans="1:17" ht="15.75" customHeight="1" thickBot="1" x14ac:dyDescent="0.25">
      <c r="A31" s="33"/>
      <c r="D31" s="45" t="s">
        <v>257</v>
      </c>
      <c r="E31" s="57" t="s">
        <v>57</v>
      </c>
      <c r="F31" s="57" t="s">
        <v>257</v>
      </c>
      <c r="G31" s="56" t="s">
        <v>57</v>
      </c>
      <c r="H31" s="55" t="s">
        <v>257</v>
      </c>
      <c r="K31"/>
      <c r="M31"/>
      <c r="O31"/>
      <c r="Q31"/>
    </row>
    <row r="32" spans="1:17" ht="15.75" customHeight="1" x14ac:dyDescent="0.2">
      <c r="A32" s="33" t="str">
        <f>[3]Enums!$A$21</f>
        <v>1.3.2</v>
      </c>
      <c r="B32">
        <v>3</v>
      </c>
      <c r="C32" t="str">
        <f>Objects!AF8</f>
        <v>Mask (Processor)[PR n-Type Semiconductor]</v>
      </c>
      <c r="D32" s="50" t="s">
        <v>257</v>
      </c>
      <c r="E32" s="51" t="s">
        <v>257</v>
      </c>
      <c r="F32" s="51" t="s">
        <v>257</v>
      </c>
      <c r="G32" s="52" t="s">
        <v>57</v>
      </c>
      <c r="H32" s="53" t="s">
        <v>257</v>
      </c>
      <c r="K32"/>
      <c r="M32"/>
      <c r="O32"/>
      <c r="Q32"/>
    </row>
    <row r="33" spans="1:17" ht="15.75" customHeight="1" x14ac:dyDescent="0.2">
      <c r="A33" s="33"/>
      <c r="D33" s="44" t="s">
        <v>257</v>
      </c>
      <c r="E33" s="59" t="s">
        <v>57</v>
      </c>
      <c r="F33" s="59" t="s">
        <v>257</v>
      </c>
      <c r="G33" s="58" t="s">
        <v>257</v>
      </c>
      <c r="H33" s="54" t="s">
        <v>257</v>
      </c>
      <c r="K33"/>
      <c r="M33"/>
      <c r="O33"/>
      <c r="Q33"/>
    </row>
    <row r="34" spans="1:17" ht="15.75" customHeight="1" x14ac:dyDescent="0.2">
      <c r="A34" s="33"/>
      <c r="D34" s="44" t="s">
        <v>257</v>
      </c>
      <c r="E34" s="59" t="s">
        <v>257</v>
      </c>
      <c r="F34" s="59" t="s">
        <v>257</v>
      </c>
      <c r="G34" s="58" t="s">
        <v>257</v>
      </c>
      <c r="H34" s="54" t="s">
        <v>257</v>
      </c>
      <c r="K34"/>
      <c r="M34"/>
      <c r="O34"/>
      <c r="Q34"/>
    </row>
    <row r="35" spans="1:17" ht="15.75" customHeight="1" x14ac:dyDescent="0.2">
      <c r="A35" s="33"/>
      <c r="D35" s="44" t="s">
        <v>257</v>
      </c>
      <c r="E35" s="59" t="s">
        <v>257</v>
      </c>
      <c r="F35" s="59" t="s">
        <v>257</v>
      </c>
      <c r="G35" s="58" t="s">
        <v>57</v>
      </c>
      <c r="H35" s="54" t="s">
        <v>257</v>
      </c>
      <c r="K35"/>
      <c r="M35"/>
      <c r="O35"/>
      <c r="Q35"/>
    </row>
    <row r="36" spans="1:17" ht="15.75" customHeight="1" thickBot="1" x14ac:dyDescent="0.25">
      <c r="A36" s="33"/>
      <c r="D36" s="45" t="s">
        <v>257</v>
      </c>
      <c r="E36" s="57" t="s">
        <v>257</v>
      </c>
      <c r="F36" s="57" t="s">
        <v>257</v>
      </c>
      <c r="G36" s="56" t="s">
        <v>257</v>
      </c>
      <c r="H36" s="55" t="s">
        <v>257</v>
      </c>
      <c r="K36"/>
      <c r="M36"/>
      <c r="O36"/>
      <c r="Q36"/>
    </row>
    <row r="37" spans="1:17" ht="15.75" customHeight="1" x14ac:dyDescent="0.2">
      <c r="A37" s="33" t="str">
        <f>[3]Enums!$A$21</f>
        <v>1.3.2</v>
      </c>
      <c r="B37">
        <v>3</v>
      </c>
      <c r="C37" t="str">
        <f>Objects!AF9</f>
        <v>Mask (Processor)[PR p-Type Semiconductor]</v>
      </c>
      <c r="D37" s="50" t="s">
        <v>257</v>
      </c>
      <c r="E37" s="51" t="s">
        <v>257</v>
      </c>
      <c r="F37" s="51" t="s">
        <v>257</v>
      </c>
      <c r="G37" s="52" t="s">
        <v>57</v>
      </c>
      <c r="H37" s="53" t="s">
        <v>257</v>
      </c>
      <c r="K37"/>
      <c r="M37"/>
      <c r="O37"/>
      <c r="Q37"/>
    </row>
    <row r="38" spans="1:17" ht="15.75" customHeight="1" x14ac:dyDescent="0.2">
      <c r="A38" s="33"/>
      <c r="D38" s="44" t="s">
        <v>257</v>
      </c>
      <c r="E38" s="59" t="s">
        <v>257</v>
      </c>
      <c r="F38" s="59" t="s">
        <v>257</v>
      </c>
      <c r="G38" s="58" t="s">
        <v>257</v>
      </c>
      <c r="H38" s="54" t="s">
        <v>257</v>
      </c>
      <c r="K38"/>
      <c r="M38"/>
      <c r="O38"/>
      <c r="Q38"/>
    </row>
    <row r="39" spans="1:17" ht="15.75" customHeight="1" x14ac:dyDescent="0.2">
      <c r="A39" s="33"/>
      <c r="D39" s="44" t="s">
        <v>257</v>
      </c>
      <c r="E39" s="59" t="s">
        <v>57</v>
      </c>
      <c r="F39" s="59" t="s">
        <v>257</v>
      </c>
      <c r="G39" s="58" t="s">
        <v>257</v>
      </c>
      <c r="H39" s="54" t="s">
        <v>257</v>
      </c>
      <c r="K39"/>
      <c r="M39"/>
      <c r="O39"/>
      <c r="Q39"/>
    </row>
    <row r="40" spans="1:17" ht="15.75" customHeight="1" x14ac:dyDescent="0.2">
      <c r="A40" s="33"/>
      <c r="D40" s="44" t="s">
        <v>257</v>
      </c>
      <c r="E40" s="59" t="s">
        <v>257</v>
      </c>
      <c r="F40" s="59" t="s">
        <v>257</v>
      </c>
      <c r="G40" s="58" t="s">
        <v>257</v>
      </c>
      <c r="H40" s="54" t="s">
        <v>257</v>
      </c>
      <c r="K40"/>
      <c r="M40"/>
      <c r="O40"/>
      <c r="Q40"/>
    </row>
    <row r="41" spans="1:17" ht="15.75" customHeight="1" thickBot="1" x14ac:dyDescent="0.25">
      <c r="A41" s="33"/>
      <c r="D41" s="45" t="s">
        <v>257</v>
      </c>
      <c r="E41" s="57" t="s">
        <v>257</v>
      </c>
      <c r="F41" s="57" t="s">
        <v>257</v>
      </c>
      <c r="G41" s="56" t="s">
        <v>57</v>
      </c>
      <c r="H41" s="55" t="s">
        <v>257</v>
      </c>
      <c r="K41"/>
      <c r="M41"/>
      <c r="O41"/>
      <c r="Q41"/>
    </row>
    <row r="42" spans="1:17" ht="15.75" customHeight="1" x14ac:dyDescent="0.2">
      <c r="A42" s="33" t="str">
        <f>[3]Enums!$A$21</f>
        <v>1.3.2</v>
      </c>
      <c r="B42">
        <v>3</v>
      </c>
      <c r="C42" t="str">
        <f>Objects!AF10</f>
        <v>Mask (Processor)[PR Dielectric]</v>
      </c>
      <c r="D42" s="50" t="s">
        <v>257</v>
      </c>
      <c r="E42" s="51" t="s">
        <v>257</v>
      </c>
      <c r="F42" s="51" t="s">
        <v>257</v>
      </c>
      <c r="G42" s="52" t="s">
        <v>57</v>
      </c>
      <c r="H42" s="53" t="s">
        <v>257</v>
      </c>
      <c r="K42"/>
      <c r="M42"/>
      <c r="O42"/>
      <c r="Q42"/>
    </row>
    <row r="43" spans="1:17" ht="15.75" customHeight="1" x14ac:dyDescent="0.2">
      <c r="A43" s="33"/>
      <c r="D43" s="44" t="s">
        <v>57</v>
      </c>
      <c r="E43" s="59" t="s">
        <v>57</v>
      </c>
      <c r="F43" s="59" t="s">
        <v>57</v>
      </c>
      <c r="G43" s="58" t="s">
        <v>257</v>
      </c>
      <c r="H43" s="54" t="s">
        <v>257</v>
      </c>
      <c r="K43"/>
      <c r="M43"/>
      <c r="O43"/>
      <c r="Q43"/>
    </row>
    <row r="44" spans="1:17" ht="15.75" customHeight="1" x14ac:dyDescent="0.2">
      <c r="A44" s="33"/>
      <c r="D44" s="44" t="s">
        <v>57</v>
      </c>
      <c r="E44" s="59" t="s">
        <v>57</v>
      </c>
      <c r="F44" s="59" t="s">
        <v>57</v>
      </c>
      <c r="G44" s="58" t="s">
        <v>57</v>
      </c>
      <c r="H44" s="54" t="s">
        <v>57</v>
      </c>
      <c r="K44"/>
      <c r="M44"/>
      <c r="O44"/>
      <c r="Q44"/>
    </row>
    <row r="45" spans="1:17" ht="15.75" customHeight="1" x14ac:dyDescent="0.2">
      <c r="A45" s="33"/>
      <c r="D45" s="44" t="s">
        <v>257</v>
      </c>
      <c r="E45" s="59" t="s">
        <v>257</v>
      </c>
      <c r="F45" s="59" t="s">
        <v>57</v>
      </c>
      <c r="G45" s="58" t="s">
        <v>57</v>
      </c>
      <c r="H45" s="54" t="s">
        <v>57</v>
      </c>
      <c r="K45"/>
      <c r="M45"/>
      <c r="O45"/>
      <c r="Q45"/>
    </row>
    <row r="46" spans="1:17" ht="15.75" customHeight="1" thickBot="1" x14ac:dyDescent="0.25">
      <c r="A46" s="33"/>
      <c r="D46" s="45" t="s">
        <v>257</v>
      </c>
      <c r="E46" s="57" t="s">
        <v>257</v>
      </c>
      <c r="F46" s="57" t="s">
        <v>57</v>
      </c>
      <c r="G46" s="56" t="s">
        <v>57</v>
      </c>
      <c r="H46" s="55" t="s">
        <v>57</v>
      </c>
      <c r="K46"/>
      <c r="M46"/>
      <c r="O46"/>
      <c r="Q46"/>
    </row>
    <row r="47" spans="1:17" ht="15.75" customHeight="1" x14ac:dyDescent="0.2">
      <c r="A47" s="33" t="str">
        <f>[3]Enums!$A$21</f>
        <v>1.3.2</v>
      </c>
      <c r="B47">
        <v>3</v>
      </c>
      <c r="C47" t="str">
        <f>Objects!AF11</f>
        <v>Mask (Processor)[PR Inner Traces]</v>
      </c>
      <c r="D47" s="50" t="s">
        <v>257</v>
      </c>
      <c r="E47" s="51" t="s">
        <v>257</v>
      </c>
      <c r="F47" s="51" t="s">
        <v>257</v>
      </c>
      <c r="G47" s="52" t="s">
        <v>57</v>
      </c>
      <c r="H47" s="53" t="s">
        <v>257</v>
      </c>
      <c r="K47"/>
      <c r="M47"/>
      <c r="O47"/>
      <c r="Q47"/>
    </row>
    <row r="48" spans="1:17" ht="15.75" customHeight="1" x14ac:dyDescent="0.2">
      <c r="A48" s="33"/>
      <c r="D48" s="44" t="s">
        <v>257</v>
      </c>
      <c r="E48" s="59" t="s">
        <v>257</v>
      </c>
      <c r="F48" s="59" t="s">
        <v>257</v>
      </c>
      <c r="G48" s="58" t="s">
        <v>257</v>
      </c>
      <c r="H48" s="54" t="s">
        <v>257</v>
      </c>
      <c r="K48"/>
      <c r="M48"/>
      <c r="O48"/>
      <c r="Q48"/>
    </row>
    <row r="49" spans="1:17" ht="15.75" customHeight="1" x14ac:dyDescent="0.2">
      <c r="A49" s="33"/>
      <c r="D49" s="44" t="s">
        <v>57</v>
      </c>
      <c r="E49" s="59" t="s">
        <v>57</v>
      </c>
      <c r="F49" s="59" t="s">
        <v>57</v>
      </c>
      <c r="G49" s="58" t="s">
        <v>57</v>
      </c>
      <c r="H49" s="54" t="s">
        <v>57</v>
      </c>
      <c r="K49"/>
      <c r="M49"/>
      <c r="O49"/>
      <c r="Q49"/>
    </row>
    <row r="50" spans="1:17" ht="15.75" customHeight="1" x14ac:dyDescent="0.2">
      <c r="A50" s="33"/>
      <c r="D50" s="44" t="s">
        <v>257</v>
      </c>
      <c r="E50" s="59" t="s">
        <v>257</v>
      </c>
      <c r="F50" s="59" t="s">
        <v>257</v>
      </c>
      <c r="G50" s="58" t="s">
        <v>257</v>
      </c>
      <c r="H50" s="54" t="s">
        <v>257</v>
      </c>
      <c r="K50"/>
      <c r="M50"/>
      <c r="O50"/>
      <c r="Q50"/>
    </row>
    <row r="51" spans="1:17" ht="15.75" customHeight="1" thickBot="1" x14ac:dyDescent="0.25">
      <c r="A51" s="33"/>
      <c r="D51" s="45" t="s">
        <v>57</v>
      </c>
      <c r="E51" s="57" t="s">
        <v>57</v>
      </c>
      <c r="F51" s="57" t="s">
        <v>57</v>
      </c>
      <c r="G51" s="56" t="s">
        <v>57</v>
      </c>
      <c r="H51" s="55" t="s">
        <v>57</v>
      </c>
      <c r="K51"/>
      <c r="M51"/>
      <c r="O51"/>
      <c r="Q51"/>
    </row>
    <row r="52" spans="1:17" ht="15.75" customHeight="1" x14ac:dyDescent="0.2">
      <c r="A52" s="33" t="str">
        <f>[3]Enums!$A$21</f>
        <v>1.3.2</v>
      </c>
      <c r="B52">
        <v>3</v>
      </c>
      <c r="C52" t="str">
        <f>Objects!AF12</f>
        <v>Mask (Processor)[PR Through Vias]</v>
      </c>
      <c r="D52" s="50" t="s">
        <v>257</v>
      </c>
      <c r="E52" s="51" t="s">
        <v>257</v>
      </c>
      <c r="F52" s="51" t="s">
        <v>257</v>
      </c>
      <c r="G52" s="52" t="s">
        <v>57</v>
      </c>
      <c r="H52" s="53" t="s">
        <v>257</v>
      </c>
      <c r="K52"/>
      <c r="M52"/>
      <c r="O52"/>
      <c r="Q52"/>
    </row>
    <row r="53" spans="1:17" ht="15.75" customHeight="1" x14ac:dyDescent="0.2">
      <c r="A53" s="33"/>
      <c r="D53" s="44" t="s">
        <v>257</v>
      </c>
      <c r="E53" s="59" t="s">
        <v>57</v>
      </c>
      <c r="F53" s="59" t="s">
        <v>257</v>
      </c>
      <c r="G53" s="58" t="s">
        <v>257</v>
      </c>
      <c r="H53" s="54" t="s">
        <v>257</v>
      </c>
      <c r="K53"/>
      <c r="M53"/>
      <c r="O53"/>
      <c r="Q53"/>
    </row>
    <row r="54" spans="1:17" ht="15.75" customHeight="1" x14ac:dyDescent="0.2">
      <c r="A54" s="33"/>
      <c r="D54" s="40" t="s">
        <v>257</v>
      </c>
      <c r="E54" s="59" t="s">
        <v>57</v>
      </c>
      <c r="F54" s="41" t="s">
        <v>257</v>
      </c>
      <c r="G54" s="58" t="s">
        <v>257</v>
      </c>
      <c r="H54" s="43" t="s">
        <v>257</v>
      </c>
      <c r="K54"/>
      <c r="M54"/>
      <c r="O54"/>
      <c r="Q54"/>
    </row>
    <row r="55" spans="1:17" ht="15.75" customHeight="1" x14ac:dyDescent="0.2">
      <c r="A55" s="33"/>
      <c r="D55" s="40" t="s">
        <v>257</v>
      </c>
      <c r="E55" s="41" t="s">
        <v>257</v>
      </c>
      <c r="F55" s="41" t="s">
        <v>257</v>
      </c>
      <c r="G55" s="58" t="s">
        <v>57</v>
      </c>
      <c r="H55" s="43" t="s">
        <v>257</v>
      </c>
      <c r="K55"/>
      <c r="M55"/>
      <c r="O55"/>
      <c r="Q55"/>
    </row>
    <row r="56" spans="1:17" ht="15.75" customHeight="1" thickBot="1" x14ac:dyDescent="0.25">
      <c r="A56" s="33"/>
      <c r="D56" s="49" t="s">
        <v>257</v>
      </c>
      <c r="E56" s="46" t="s">
        <v>257</v>
      </c>
      <c r="F56" s="46" t="s">
        <v>257</v>
      </c>
      <c r="G56" s="56" t="s">
        <v>57</v>
      </c>
      <c r="H56" s="48" t="s">
        <v>257</v>
      </c>
      <c r="K56"/>
      <c r="M56"/>
      <c r="O56"/>
      <c r="Q56"/>
    </row>
    <row r="57" spans="1:17" ht="15.75" customHeight="1" x14ac:dyDescent="0.2">
      <c r="A57" s="33" t="str">
        <f>[3]Enums!$A$21</f>
        <v>1.3.2</v>
      </c>
      <c r="B57">
        <v>3</v>
      </c>
      <c r="C57" t="str">
        <f>Objects!AF13</f>
        <v>Mask (Processor)[PR Outer Traces]</v>
      </c>
      <c r="D57" s="50" t="s">
        <v>257</v>
      </c>
      <c r="E57" s="51" t="s">
        <v>257</v>
      </c>
      <c r="F57" s="51" t="s">
        <v>257</v>
      </c>
      <c r="G57" s="52" t="s">
        <v>57</v>
      </c>
      <c r="H57" s="53" t="s">
        <v>257</v>
      </c>
      <c r="K57"/>
      <c r="M57"/>
      <c r="O57"/>
      <c r="Q57"/>
    </row>
    <row r="58" spans="1:17" ht="15.75" customHeight="1" x14ac:dyDescent="0.2">
      <c r="A58" s="33"/>
      <c r="D58" s="44" t="s">
        <v>57</v>
      </c>
      <c r="E58" s="59" t="s">
        <v>57</v>
      </c>
      <c r="F58" s="59" t="s">
        <v>57</v>
      </c>
      <c r="G58" s="58" t="s">
        <v>57</v>
      </c>
      <c r="H58" s="54" t="s">
        <v>57</v>
      </c>
      <c r="K58"/>
      <c r="M58"/>
      <c r="O58"/>
      <c r="Q58"/>
    </row>
    <row r="59" spans="1:17" ht="15.75" customHeight="1" x14ac:dyDescent="0.2">
      <c r="A59" s="33"/>
      <c r="D59" s="40" t="s">
        <v>257</v>
      </c>
      <c r="E59" s="41" t="s">
        <v>257</v>
      </c>
      <c r="F59" s="41" t="s">
        <v>257</v>
      </c>
      <c r="G59" s="42" t="s">
        <v>257</v>
      </c>
      <c r="H59" s="43" t="s">
        <v>257</v>
      </c>
      <c r="K59"/>
      <c r="M59"/>
      <c r="O59"/>
      <c r="Q59"/>
    </row>
    <row r="60" spans="1:17" ht="15.75" customHeight="1" x14ac:dyDescent="0.2">
      <c r="A60" s="33"/>
      <c r="D60" s="44" t="s">
        <v>57</v>
      </c>
      <c r="E60" s="59" t="s">
        <v>57</v>
      </c>
      <c r="F60" s="59" t="s">
        <v>57</v>
      </c>
      <c r="G60" s="58" t="s">
        <v>57</v>
      </c>
      <c r="H60" s="54" t="s">
        <v>57</v>
      </c>
      <c r="K60"/>
      <c r="M60"/>
      <c r="O60"/>
      <c r="Q60"/>
    </row>
    <row r="61" spans="1:17" ht="15.75" customHeight="1" thickBot="1" x14ac:dyDescent="0.25">
      <c r="A61" s="33"/>
      <c r="D61" s="49" t="s">
        <v>257</v>
      </c>
      <c r="E61" s="46" t="s">
        <v>257</v>
      </c>
      <c r="F61" s="46" t="s">
        <v>257</v>
      </c>
      <c r="G61" s="47" t="s">
        <v>257</v>
      </c>
      <c r="H61" s="48" t="s">
        <v>257</v>
      </c>
      <c r="K61"/>
      <c r="M61"/>
      <c r="O61"/>
      <c r="Q61"/>
    </row>
    <row r="62" spans="1:17" ht="15.75" customHeight="1" x14ac:dyDescent="0.2">
      <c r="A62" s="33" t="str">
        <f>[3]Enums!$A$21</f>
        <v>1.3.2</v>
      </c>
      <c r="B62">
        <v>3</v>
      </c>
      <c r="C62" t="str">
        <f>Objects!AF14</f>
        <v>Mask (Processor)[PR Encapsulation]</v>
      </c>
      <c r="D62" s="50" t="s">
        <v>257</v>
      </c>
      <c r="E62" s="51" t="s">
        <v>257</v>
      </c>
      <c r="F62" s="51" t="s">
        <v>257</v>
      </c>
      <c r="G62" s="52" t="s">
        <v>57</v>
      </c>
      <c r="H62" s="53" t="s">
        <v>257</v>
      </c>
      <c r="K62"/>
      <c r="M62"/>
      <c r="O62"/>
      <c r="Q62"/>
    </row>
    <row r="63" spans="1:17" ht="15.75" customHeight="1" x14ac:dyDescent="0.2">
      <c r="A63" s="33"/>
      <c r="D63" s="44" t="s">
        <v>57</v>
      </c>
      <c r="E63" s="59" t="s">
        <v>257</v>
      </c>
      <c r="F63" s="59" t="s">
        <v>257</v>
      </c>
      <c r="G63" s="58" t="s">
        <v>257</v>
      </c>
      <c r="H63" s="54" t="s">
        <v>257</v>
      </c>
      <c r="K63"/>
      <c r="M63"/>
      <c r="O63"/>
      <c r="Q63"/>
    </row>
    <row r="64" spans="1:17" ht="15.75" customHeight="1" x14ac:dyDescent="0.2">
      <c r="A64" s="33"/>
      <c r="D64" s="44" t="s">
        <v>57</v>
      </c>
      <c r="E64" s="41" t="s">
        <v>257</v>
      </c>
      <c r="F64" s="41" t="s">
        <v>257</v>
      </c>
      <c r="G64" s="42" t="s">
        <v>257</v>
      </c>
      <c r="H64" s="43" t="s">
        <v>257</v>
      </c>
      <c r="K64"/>
      <c r="M64"/>
      <c r="O64"/>
      <c r="Q64"/>
    </row>
    <row r="65" spans="1:17" ht="15.75" customHeight="1" x14ac:dyDescent="0.2">
      <c r="A65" s="33"/>
      <c r="D65" s="44" t="s">
        <v>57</v>
      </c>
      <c r="E65" s="41" t="s">
        <v>257</v>
      </c>
      <c r="F65" s="41" t="s">
        <v>257</v>
      </c>
      <c r="G65" s="42" t="s">
        <v>257</v>
      </c>
      <c r="H65" s="43" t="s">
        <v>257</v>
      </c>
      <c r="K65"/>
      <c r="M65"/>
      <c r="O65"/>
      <c r="Q65"/>
    </row>
    <row r="66" spans="1:17" ht="15.75" customHeight="1" thickBot="1" x14ac:dyDescent="0.25">
      <c r="A66" s="33"/>
      <c r="D66" s="45" t="s">
        <v>57</v>
      </c>
      <c r="E66" s="57" t="s">
        <v>57</v>
      </c>
      <c r="F66" s="57" t="s">
        <v>257</v>
      </c>
      <c r="G66" s="56" t="s">
        <v>57</v>
      </c>
      <c r="H66" s="55" t="s">
        <v>257</v>
      </c>
      <c r="K66"/>
      <c r="M66"/>
      <c r="O66"/>
      <c r="Q66"/>
    </row>
    <row r="67" spans="1:17" ht="15.75" customHeight="1" x14ac:dyDescent="0.2">
      <c r="A67" s="33" t="str">
        <f>[3]Enums!$A$21</f>
        <v>1.3.2</v>
      </c>
      <c r="B67">
        <v>3</v>
      </c>
      <c r="C67" t="str">
        <f>Objects!AF15</f>
        <v>Mask (Temperature Sensor)[PR Backplane]</v>
      </c>
      <c r="D67" s="50" t="s">
        <v>257</v>
      </c>
      <c r="E67" s="51" t="s">
        <v>257</v>
      </c>
      <c r="F67" s="51" t="s">
        <v>257</v>
      </c>
      <c r="G67" s="52" t="s">
        <v>57</v>
      </c>
      <c r="H67" s="53" t="s">
        <v>57</v>
      </c>
      <c r="K67"/>
      <c r="M67"/>
      <c r="O67"/>
      <c r="Q67"/>
    </row>
    <row r="68" spans="1:17" ht="15.75" customHeight="1" x14ac:dyDescent="0.2">
      <c r="A68" s="33"/>
      <c r="D68" s="44" t="s">
        <v>257</v>
      </c>
      <c r="E68" s="59" t="s">
        <v>57</v>
      </c>
      <c r="F68" s="59" t="s">
        <v>257</v>
      </c>
      <c r="G68" s="58" t="s">
        <v>57</v>
      </c>
      <c r="H68" s="54" t="s">
        <v>257</v>
      </c>
      <c r="K68"/>
      <c r="M68"/>
      <c r="O68"/>
      <c r="Q68"/>
    </row>
    <row r="69" spans="1:17" ht="15.75" customHeight="1" x14ac:dyDescent="0.2">
      <c r="A69" s="33"/>
      <c r="D69" s="44" t="s">
        <v>257</v>
      </c>
      <c r="E69" s="59" t="s">
        <v>57</v>
      </c>
      <c r="F69" s="59" t="s">
        <v>257</v>
      </c>
      <c r="G69" s="58" t="s">
        <v>57</v>
      </c>
      <c r="H69" s="54" t="s">
        <v>257</v>
      </c>
      <c r="K69"/>
      <c r="M69"/>
      <c r="O69"/>
      <c r="Q69"/>
    </row>
    <row r="70" spans="1:17" ht="15.75" customHeight="1" x14ac:dyDescent="0.2">
      <c r="A70" s="33"/>
      <c r="D70" s="44" t="s">
        <v>257</v>
      </c>
      <c r="E70" s="59" t="s">
        <v>57</v>
      </c>
      <c r="F70" s="59" t="s">
        <v>257</v>
      </c>
      <c r="G70" s="58" t="s">
        <v>57</v>
      </c>
      <c r="H70" s="54" t="s">
        <v>257</v>
      </c>
      <c r="K70"/>
      <c r="M70"/>
      <c r="O70"/>
      <c r="Q70"/>
    </row>
    <row r="71" spans="1:17" ht="15.75" customHeight="1" thickBot="1" x14ac:dyDescent="0.25">
      <c r="A71" s="33"/>
      <c r="D71" s="45" t="s">
        <v>257</v>
      </c>
      <c r="E71" s="57" t="s">
        <v>57</v>
      </c>
      <c r="F71" s="57" t="s">
        <v>257</v>
      </c>
      <c r="G71" s="56" t="s">
        <v>57</v>
      </c>
      <c r="H71" s="55" t="s">
        <v>257</v>
      </c>
      <c r="K71"/>
      <c r="M71"/>
      <c r="O71"/>
      <c r="Q71"/>
    </row>
    <row r="72" spans="1:17" ht="15.75" customHeight="1" x14ac:dyDescent="0.2">
      <c r="A72" s="33" t="str">
        <f>[3]Enums!$A$21</f>
        <v>1.3.2</v>
      </c>
      <c r="B72">
        <v>3</v>
      </c>
      <c r="C72" t="str">
        <f>Objects!AF16</f>
        <v>Mask (Temperature Sensor)[PR Semiconductor]</v>
      </c>
      <c r="D72" s="50" t="s">
        <v>257</v>
      </c>
      <c r="E72" s="51" t="s">
        <v>257</v>
      </c>
      <c r="F72" s="51" t="s">
        <v>257</v>
      </c>
      <c r="G72" s="52" t="s">
        <v>57</v>
      </c>
      <c r="H72" s="53" t="s">
        <v>57</v>
      </c>
      <c r="K72"/>
      <c r="M72"/>
      <c r="O72"/>
      <c r="Q72"/>
    </row>
    <row r="73" spans="1:17" ht="15.75" customHeight="1" x14ac:dyDescent="0.2">
      <c r="A73" s="33"/>
      <c r="D73" s="44" t="s">
        <v>257</v>
      </c>
      <c r="E73" s="59" t="s">
        <v>57</v>
      </c>
      <c r="F73" s="59" t="s">
        <v>257</v>
      </c>
      <c r="G73" s="58" t="s">
        <v>257</v>
      </c>
      <c r="H73" s="54" t="s">
        <v>257</v>
      </c>
      <c r="K73"/>
      <c r="M73"/>
      <c r="O73"/>
      <c r="Q73"/>
    </row>
    <row r="74" spans="1:17" ht="15.75" customHeight="1" x14ac:dyDescent="0.2">
      <c r="A74" s="33"/>
      <c r="D74" s="44" t="s">
        <v>257</v>
      </c>
      <c r="E74" s="59" t="s">
        <v>257</v>
      </c>
      <c r="F74" s="59" t="s">
        <v>257</v>
      </c>
      <c r="G74" s="58" t="s">
        <v>257</v>
      </c>
      <c r="H74" s="54" t="s">
        <v>257</v>
      </c>
      <c r="K74"/>
      <c r="M74"/>
      <c r="O74"/>
      <c r="Q74"/>
    </row>
    <row r="75" spans="1:17" ht="15.75" customHeight="1" x14ac:dyDescent="0.2">
      <c r="A75" s="33"/>
      <c r="D75" s="44" t="s">
        <v>257</v>
      </c>
      <c r="E75" s="59" t="s">
        <v>257</v>
      </c>
      <c r="F75" s="59" t="s">
        <v>257</v>
      </c>
      <c r="G75" s="58" t="s">
        <v>57</v>
      </c>
      <c r="H75" s="54" t="s">
        <v>257</v>
      </c>
      <c r="K75"/>
      <c r="M75"/>
      <c r="O75"/>
      <c r="Q75"/>
    </row>
    <row r="76" spans="1:17" ht="15.75" customHeight="1" thickBot="1" x14ac:dyDescent="0.25">
      <c r="A76" s="33"/>
      <c r="D76" s="45" t="s">
        <v>257</v>
      </c>
      <c r="E76" s="57" t="s">
        <v>257</v>
      </c>
      <c r="F76" s="57" t="s">
        <v>257</v>
      </c>
      <c r="G76" s="56" t="s">
        <v>257</v>
      </c>
      <c r="H76" s="55" t="s">
        <v>257</v>
      </c>
      <c r="K76"/>
      <c r="M76"/>
      <c r="O76"/>
      <c r="Q76"/>
    </row>
    <row r="77" spans="1:17" ht="15.75" customHeight="1" x14ac:dyDescent="0.2">
      <c r="A77" s="33" t="str">
        <f>[3]Enums!$A$21</f>
        <v>1.3.2</v>
      </c>
      <c r="B77">
        <v>3</v>
      </c>
      <c r="C77" t="str">
        <f>Objects!AF17</f>
        <v>Mask (Temperature Sensor)[PR Dielectric]</v>
      </c>
      <c r="D77" s="50" t="s">
        <v>257</v>
      </c>
      <c r="E77" s="51" t="s">
        <v>257</v>
      </c>
      <c r="F77" s="51" t="s">
        <v>257</v>
      </c>
      <c r="G77" s="52" t="s">
        <v>57</v>
      </c>
      <c r="H77" s="53" t="s">
        <v>57</v>
      </c>
      <c r="K77"/>
      <c r="M77"/>
      <c r="O77"/>
      <c r="Q77"/>
    </row>
    <row r="78" spans="1:17" ht="15.75" customHeight="1" x14ac:dyDescent="0.2">
      <c r="A78" s="33"/>
      <c r="D78" s="44" t="s">
        <v>57</v>
      </c>
      <c r="E78" s="59" t="s">
        <v>57</v>
      </c>
      <c r="F78" s="59" t="s">
        <v>57</v>
      </c>
      <c r="G78" s="58" t="s">
        <v>257</v>
      </c>
      <c r="H78" s="54" t="s">
        <v>257</v>
      </c>
      <c r="K78"/>
      <c r="M78"/>
      <c r="O78"/>
      <c r="Q78"/>
    </row>
    <row r="79" spans="1:17" ht="15.75" customHeight="1" x14ac:dyDescent="0.2">
      <c r="A79" s="33"/>
      <c r="D79" s="44" t="s">
        <v>257</v>
      </c>
      <c r="E79" s="59" t="s">
        <v>57</v>
      </c>
      <c r="F79" s="59" t="s">
        <v>257</v>
      </c>
      <c r="G79" s="58" t="s">
        <v>57</v>
      </c>
      <c r="H79" s="54" t="s">
        <v>257</v>
      </c>
      <c r="K79"/>
      <c r="M79"/>
      <c r="O79"/>
      <c r="Q79"/>
    </row>
    <row r="80" spans="1:17" ht="15.75" customHeight="1" x14ac:dyDescent="0.2">
      <c r="A80" s="33"/>
      <c r="D80" s="44" t="s">
        <v>257</v>
      </c>
      <c r="E80" s="59" t="s">
        <v>257</v>
      </c>
      <c r="F80" s="59" t="s">
        <v>57</v>
      </c>
      <c r="G80" s="58" t="s">
        <v>57</v>
      </c>
      <c r="H80" s="54" t="s">
        <v>57</v>
      </c>
      <c r="K80"/>
      <c r="M80"/>
      <c r="O80"/>
      <c r="Q80"/>
    </row>
    <row r="81" spans="1:17" ht="15.75" customHeight="1" thickBot="1" x14ac:dyDescent="0.25">
      <c r="A81" s="33"/>
      <c r="D81" s="45" t="s">
        <v>257</v>
      </c>
      <c r="E81" s="57" t="s">
        <v>257</v>
      </c>
      <c r="F81" s="57" t="s">
        <v>257</v>
      </c>
      <c r="G81" s="56" t="s">
        <v>57</v>
      </c>
      <c r="H81" s="55" t="s">
        <v>257</v>
      </c>
      <c r="K81"/>
      <c r="M81"/>
      <c r="O81"/>
      <c r="Q81"/>
    </row>
    <row r="82" spans="1:17" ht="15.75" customHeight="1" x14ac:dyDescent="0.2">
      <c r="A82" s="33" t="str">
        <f>[3]Enums!$A$21</f>
        <v>1.3.2</v>
      </c>
      <c r="B82">
        <v>3</v>
      </c>
      <c r="C82" t="str">
        <f>Objects!AF18</f>
        <v>Mask (Temperature Sensor)[PR Traces]</v>
      </c>
      <c r="D82" s="50" t="s">
        <v>257</v>
      </c>
      <c r="E82" s="51" t="s">
        <v>257</v>
      </c>
      <c r="F82" s="51" t="s">
        <v>257</v>
      </c>
      <c r="G82" s="52" t="s">
        <v>57</v>
      </c>
      <c r="H82" s="53" t="s">
        <v>57</v>
      </c>
      <c r="K82"/>
      <c r="M82"/>
      <c r="O82"/>
      <c r="Q82"/>
    </row>
    <row r="83" spans="1:17" ht="15.75" customHeight="1" x14ac:dyDescent="0.2">
      <c r="A83" s="33"/>
      <c r="D83" s="44" t="s">
        <v>57</v>
      </c>
      <c r="E83" s="59" t="s">
        <v>57</v>
      </c>
      <c r="F83" s="59" t="s">
        <v>57</v>
      </c>
      <c r="G83" s="58" t="s">
        <v>57</v>
      </c>
      <c r="H83" s="54" t="s">
        <v>57</v>
      </c>
      <c r="K83"/>
      <c r="M83"/>
      <c r="O83"/>
      <c r="Q83"/>
    </row>
    <row r="84" spans="1:17" ht="15.75" customHeight="1" x14ac:dyDescent="0.2">
      <c r="A84" s="33"/>
      <c r="D84" s="44" t="s">
        <v>257</v>
      </c>
      <c r="E84" s="59" t="s">
        <v>257</v>
      </c>
      <c r="F84" s="59" t="s">
        <v>257</v>
      </c>
      <c r="G84" s="58" t="s">
        <v>257</v>
      </c>
      <c r="H84" s="54" t="s">
        <v>257</v>
      </c>
      <c r="K84"/>
      <c r="M84"/>
      <c r="O84"/>
      <c r="Q84"/>
    </row>
    <row r="85" spans="1:17" ht="15.75" customHeight="1" x14ac:dyDescent="0.2">
      <c r="A85" s="33"/>
      <c r="D85" s="44" t="s">
        <v>57</v>
      </c>
      <c r="E85" s="59" t="s">
        <v>57</v>
      </c>
      <c r="F85" s="59" t="s">
        <v>57</v>
      </c>
      <c r="G85" s="58" t="s">
        <v>57</v>
      </c>
      <c r="H85" s="54" t="s">
        <v>57</v>
      </c>
      <c r="K85"/>
      <c r="M85"/>
      <c r="O85"/>
      <c r="Q85"/>
    </row>
    <row r="86" spans="1:17" ht="15.75" customHeight="1" thickBot="1" x14ac:dyDescent="0.25">
      <c r="A86" s="33"/>
      <c r="D86" s="45" t="s">
        <v>257</v>
      </c>
      <c r="E86" s="57" t="s">
        <v>257</v>
      </c>
      <c r="F86" s="57" t="s">
        <v>257</v>
      </c>
      <c r="G86" s="56" t="s">
        <v>257</v>
      </c>
      <c r="H86" s="55" t="s">
        <v>257</v>
      </c>
      <c r="K86"/>
      <c r="M86"/>
      <c r="O86"/>
      <c r="Q86"/>
    </row>
    <row r="87" spans="1:17" ht="15.75" customHeight="1" x14ac:dyDescent="0.2">
      <c r="A87" s="33" t="str">
        <f>[3]Enums!$A$21</f>
        <v>1.3.2</v>
      </c>
      <c r="B87">
        <v>3</v>
      </c>
      <c r="C87" t="str">
        <f>Objects!AF19</f>
        <v>Mask (Temperature Sensor)[PR Encapsulation]</v>
      </c>
      <c r="D87" s="50" t="s">
        <v>257</v>
      </c>
      <c r="E87" s="51" t="s">
        <v>257</v>
      </c>
      <c r="F87" s="51" t="s">
        <v>257</v>
      </c>
      <c r="G87" s="52" t="s">
        <v>57</v>
      </c>
      <c r="H87" s="53" t="s">
        <v>57</v>
      </c>
      <c r="K87"/>
      <c r="M87"/>
      <c r="O87"/>
      <c r="Q87"/>
    </row>
    <row r="88" spans="1:17" ht="15.75" customHeight="1" x14ac:dyDescent="0.2">
      <c r="A88" s="33"/>
      <c r="D88" s="44" t="s">
        <v>57</v>
      </c>
      <c r="E88" s="59" t="s">
        <v>257</v>
      </c>
      <c r="F88" s="59" t="s">
        <v>257</v>
      </c>
      <c r="G88" s="58" t="s">
        <v>257</v>
      </c>
      <c r="H88" s="54" t="s">
        <v>257</v>
      </c>
      <c r="K88"/>
      <c r="M88"/>
      <c r="O88"/>
      <c r="Q88"/>
    </row>
    <row r="89" spans="1:17" ht="15.75" customHeight="1" x14ac:dyDescent="0.2">
      <c r="A89" s="33"/>
      <c r="D89" s="44" t="s">
        <v>257</v>
      </c>
      <c r="E89" s="59" t="s">
        <v>257</v>
      </c>
      <c r="F89" s="59" t="s">
        <v>257</v>
      </c>
      <c r="G89" s="58" t="s">
        <v>257</v>
      </c>
      <c r="H89" s="54" t="s">
        <v>257</v>
      </c>
      <c r="K89"/>
      <c r="M89"/>
      <c r="O89"/>
      <c r="Q89"/>
    </row>
    <row r="90" spans="1:17" ht="15.75" customHeight="1" x14ac:dyDescent="0.2">
      <c r="A90" s="33"/>
      <c r="D90" s="44" t="s">
        <v>57</v>
      </c>
      <c r="E90" s="59" t="s">
        <v>257</v>
      </c>
      <c r="F90" s="59" t="s">
        <v>257</v>
      </c>
      <c r="G90" s="58" t="s">
        <v>257</v>
      </c>
      <c r="H90" s="54" t="s">
        <v>257</v>
      </c>
      <c r="K90"/>
      <c r="M90"/>
      <c r="O90"/>
      <c r="Q90"/>
    </row>
    <row r="91" spans="1:17" ht="15.75" customHeight="1" thickBot="1" x14ac:dyDescent="0.25">
      <c r="A91" s="33"/>
      <c r="D91" s="45" t="s">
        <v>257</v>
      </c>
      <c r="E91" s="57" t="s">
        <v>57</v>
      </c>
      <c r="F91" s="57" t="s">
        <v>257</v>
      </c>
      <c r="G91" s="56" t="s">
        <v>57</v>
      </c>
      <c r="H91" s="55" t="s">
        <v>257</v>
      </c>
      <c r="K91"/>
      <c r="M91"/>
      <c r="O91"/>
      <c r="Q91"/>
    </row>
    <row r="92" spans="1:17" ht="15.75" customHeight="1" x14ac:dyDescent="0.2">
      <c r="A92" s="33" t="str">
        <f>[3]Enums!$A$21</f>
        <v>1.3.2</v>
      </c>
      <c r="B92">
        <v>3</v>
      </c>
      <c r="C92" t="str">
        <f>Objects!AF20</f>
        <v>Mask (Pressure Sensor)[PR Backplane]</v>
      </c>
      <c r="D92" s="50" t="s">
        <v>257</v>
      </c>
      <c r="E92" s="51" t="s">
        <v>257</v>
      </c>
      <c r="F92" s="51" t="s">
        <v>57</v>
      </c>
      <c r="G92" s="52" t="s">
        <v>257</v>
      </c>
      <c r="H92" s="53" t="s">
        <v>257</v>
      </c>
      <c r="K92"/>
      <c r="M92"/>
      <c r="O92"/>
      <c r="Q92"/>
    </row>
    <row r="93" spans="1:17" ht="15.75" customHeight="1" x14ac:dyDescent="0.2">
      <c r="A93" s="33"/>
      <c r="D93" s="44" t="s">
        <v>257</v>
      </c>
      <c r="E93" s="59" t="s">
        <v>57</v>
      </c>
      <c r="F93" s="59" t="s">
        <v>257</v>
      </c>
      <c r="G93" s="58" t="s">
        <v>57</v>
      </c>
      <c r="H93" s="54" t="s">
        <v>257</v>
      </c>
      <c r="K93"/>
      <c r="M93"/>
      <c r="O93"/>
      <c r="Q93"/>
    </row>
    <row r="94" spans="1:17" ht="15.75" customHeight="1" x14ac:dyDescent="0.2">
      <c r="A94" s="33"/>
      <c r="D94" s="44" t="s">
        <v>257</v>
      </c>
      <c r="E94" s="59" t="s">
        <v>57</v>
      </c>
      <c r="F94" s="59" t="s">
        <v>257</v>
      </c>
      <c r="G94" s="58" t="s">
        <v>57</v>
      </c>
      <c r="H94" s="54" t="s">
        <v>257</v>
      </c>
      <c r="K94"/>
      <c r="M94"/>
      <c r="O94"/>
      <c r="Q94"/>
    </row>
    <row r="95" spans="1:17" ht="15.75" customHeight="1" x14ac:dyDescent="0.2">
      <c r="A95" s="33"/>
      <c r="D95" s="44" t="s">
        <v>257</v>
      </c>
      <c r="E95" s="59" t="s">
        <v>57</v>
      </c>
      <c r="F95" s="59" t="s">
        <v>257</v>
      </c>
      <c r="G95" s="58" t="s">
        <v>57</v>
      </c>
      <c r="H95" s="54" t="s">
        <v>257</v>
      </c>
      <c r="K95"/>
      <c r="M95"/>
      <c r="O95"/>
      <c r="Q95"/>
    </row>
    <row r="96" spans="1:17" ht="15.75" customHeight="1" thickBot="1" x14ac:dyDescent="0.25">
      <c r="A96" s="33"/>
      <c r="D96" s="45" t="s">
        <v>257</v>
      </c>
      <c r="E96" s="57" t="s">
        <v>57</v>
      </c>
      <c r="F96" s="57" t="s">
        <v>257</v>
      </c>
      <c r="G96" s="56" t="s">
        <v>57</v>
      </c>
      <c r="H96" s="55" t="s">
        <v>257</v>
      </c>
      <c r="K96"/>
      <c r="M96"/>
      <c r="O96"/>
      <c r="Q96"/>
    </row>
    <row r="97" spans="1:17" ht="15.75" customHeight="1" x14ac:dyDescent="0.2">
      <c r="A97" s="33" t="str">
        <f>[3]Enums!$A$21</f>
        <v>1.3.2</v>
      </c>
      <c r="B97">
        <v>3</v>
      </c>
      <c r="C97" t="str">
        <f>Objects!AF21</f>
        <v>Mask (Pressure Sensor)[PR Semiconductor]</v>
      </c>
      <c r="D97" s="50" t="s">
        <v>257</v>
      </c>
      <c r="E97" s="51" t="s">
        <v>257</v>
      </c>
      <c r="F97" s="51" t="s">
        <v>57</v>
      </c>
      <c r="G97" s="52" t="s">
        <v>257</v>
      </c>
      <c r="H97" s="53" t="s">
        <v>257</v>
      </c>
      <c r="K97"/>
      <c r="M97"/>
      <c r="O97"/>
      <c r="Q97"/>
    </row>
    <row r="98" spans="1:17" ht="15.75" customHeight="1" x14ac:dyDescent="0.2">
      <c r="A98" s="33"/>
      <c r="D98" s="44" t="s">
        <v>257</v>
      </c>
      <c r="E98" s="59" t="s">
        <v>57</v>
      </c>
      <c r="F98" s="59" t="s">
        <v>257</v>
      </c>
      <c r="G98" s="58" t="s">
        <v>257</v>
      </c>
      <c r="H98" s="54" t="s">
        <v>257</v>
      </c>
      <c r="K98"/>
      <c r="M98"/>
      <c r="O98"/>
      <c r="Q98"/>
    </row>
    <row r="99" spans="1:17" ht="15.75" customHeight="1" x14ac:dyDescent="0.2">
      <c r="A99" s="33"/>
      <c r="D99" s="44" t="s">
        <v>257</v>
      </c>
      <c r="E99" s="59" t="s">
        <v>257</v>
      </c>
      <c r="F99" s="59" t="s">
        <v>257</v>
      </c>
      <c r="G99" s="58" t="s">
        <v>257</v>
      </c>
      <c r="H99" s="54" t="s">
        <v>257</v>
      </c>
      <c r="K99"/>
      <c r="M99"/>
      <c r="O99"/>
      <c r="Q99"/>
    </row>
    <row r="100" spans="1:17" ht="15.75" customHeight="1" x14ac:dyDescent="0.2">
      <c r="A100" s="33"/>
      <c r="D100" s="44" t="s">
        <v>257</v>
      </c>
      <c r="E100" s="59" t="s">
        <v>257</v>
      </c>
      <c r="F100" s="59" t="s">
        <v>257</v>
      </c>
      <c r="G100" s="58" t="s">
        <v>57</v>
      </c>
      <c r="H100" s="54" t="s">
        <v>257</v>
      </c>
      <c r="K100"/>
      <c r="M100"/>
      <c r="O100"/>
      <c r="Q100"/>
    </row>
    <row r="101" spans="1:17" ht="15.75" customHeight="1" thickBot="1" x14ac:dyDescent="0.25">
      <c r="A101" s="33"/>
      <c r="D101" s="45" t="s">
        <v>257</v>
      </c>
      <c r="E101" s="57" t="s">
        <v>257</v>
      </c>
      <c r="F101" s="57" t="s">
        <v>257</v>
      </c>
      <c r="G101" s="56" t="s">
        <v>257</v>
      </c>
      <c r="H101" s="55" t="s">
        <v>257</v>
      </c>
      <c r="K101"/>
      <c r="M101"/>
      <c r="O101"/>
      <c r="Q101"/>
    </row>
    <row r="102" spans="1:17" ht="15.75" customHeight="1" x14ac:dyDescent="0.2">
      <c r="A102" s="33" t="str">
        <f>[3]Enums!$A$21</f>
        <v>1.3.2</v>
      </c>
      <c r="B102">
        <v>3</v>
      </c>
      <c r="C102" t="str">
        <f>Objects!AF22</f>
        <v>Mask (Pressure Sensor)[PR Dielectric]</v>
      </c>
      <c r="D102" s="50" t="s">
        <v>257</v>
      </c>
      <c r="E102" s="51" t="s">
        <v>257</v>
      </c>
      <c r="F102" s="51" t="s">
        <v>57</v>
      </c>
      <c r="G102" s="52" t="s">
        <v>257</v>
      </c>
      <c r="H102" s="53" t="s">
        <v>257</v>
      </c>
      <c r="K102"/>
      <c r="M102"/>
      <c r="O102"/>
      <c r="Q102"/>
    </row>
    <row r="103" spans="1:17" ht="15.75" customHeight="1" x14ac:dyDescent="0.2">
      <c r="A103" s="33"/>
      <c r="D103" s="44" t="s">
        <v>57</v>
      </c>
      <c r="E103" s="59" t="s">
        <v>57</v>
      </c>
      <c r="F103" s="59" t="s">
        <v>57</v>
      </c>
      <c r="G103" s="58" t="s">
        <v>257</v>
      </c>
      <c r="H103" s="54" t="s">
        <v>257</v>
      </c>
      <c r="K103"/>
      <c r="M103"/>
      <c r="O103"/>
      <c r="Q103"/>
    </row>
    <row r="104" spans="1:17" ht="15.75" customHeight="1" x14ac:dyDescent="0.2">
      <c r="A104" s="33"/>
      <c r="D104" s="44" t="s">
        <v>257</v>
      </c>
      <c r="E104" s="59" t="s">
        <v>57</v>
      </c>
      <c r="F104" s="59" t="s">
        <v>257</v>
      </c>
      <c r="G104" s="58" t="s">
        <v>57</v>
      </c>
      <c r="H104" s="54" t="s">
        <v>257</v>
      </c>
      <c r="K104"/>
      <c r="M104"/>
      <c r="O104"/>
      <c r="Q104"/>
    </row>
    <row r="105" spans="1:17" ht="15.75" customHeight="1" x14ac:dyDescent="0.2">
      <c r="A105" s="33"/>
      <c r="D105" s="44" t="s">
        <v>257</v>
      </c>
      <c r="E105" s="59" t="s">
        <v>257</v>
      </c>
      <c r="F105" s="59" t="s">
        <v>57</v>
      </c>
      <c r="G105" s="58" t="s">
        <v>57</v>
      </c>
      <c r="H105" s="54" t="s">
        <v>57</v>
      </c>
      <c r="K105"/>
      <c r="M105"/>
      <c r="O105"/>
      <c r="Q105"/>
    </row>
    <row r="106" spans="1:17" ht="15.75" customHeight="1" thickBot="1" x14ac:dyDescent="0.25">
      <c r="A106" s="33"/>
      <c r="D106" s="45" t="s">
        <v>257</v>
      </c>
      <c r="E106" s="57" t="s">
        <v>257</v>
      </c>
      <c r="F106" s="57" t="s">
        <v>257</v>
      </c>
      <c r="G106" s="56" t="s">
        <v>57</v>
      </c>
      <c r="H106" s="55" t="s">
        <v>257</v>
      </c>
      <c r="K106"/>
      <c r="M106"/>
      <c r="O106"/>
      <c r="Q106"/>
    </row>
    <row r="107" spans="1:17" ht="15.75" customHeight="1" x14ac:dyDescent="0.2">
      <c r="A107" s="33" t="str">
        <f>[3]Enums!$A$21</f>
        <v>1.3.2</v>
      </c>
      <c r="B107">
        <v>3</v>
      </c>
      <c r="C107" t="str">
        <f>Objects!AF23</f>
        <v>Mask (Pressure Sensor)[PR Traces]</v>
      </c>
      <c r="D107" s="50" t="s">
        <v>257</v>
      </c>
      <c r="E107" s="51" t="s">
        <v>257</v>
      </c>
      <c r="F107" s="51" t="s">
        <v>57</v>
      </c>
      <c r="G107" s="52" t="s">
        <v>257</v>
      </c>
      <c r="H107" s="53" t="s">
        <v>257</v>
      </c>
      <c r="K107"/>
      <c r="M107"/>
      <c r="O107"/>
      <c r="Q107"/>
    </row>
    <row r="108" spans="1:17" ht="15.75" customHeight="1" x14ac:dyDescent="0.2">
      <c r="A108" s="33"/>
      <c r="D108" s="44" t="s">
        <v>57</v>
      </c>
      <c r="E108" s="59" t="s">
        <v>57</v>
      </c>
      <c r="F108" s="59" t="s">
        <v>57</v>
      </c>
      <c r="G108" s="58" t="s">
        <v>57</v>
      </c>
      <c r="H108" s="54" t="s">
        <v>57</v>
      </c>
      <c r="K108"/>
      <c r="M108"/>
      <c r="O108"/>
      <c r="Q108"/>
    </row>
    <row r="109" spans="1:17" ht="15.75" customHeight="1" x14ac:dyDescent="0.2">
      <c r="A109" s="33"/>
      <c r="D109" s="44" t="s">
        <v>257</v>
      </c>
      <c r="E109" s="59" t="s">
        <v>257</v>
      </c>
      <c r="F109" s="59" t="s">
        <v>257</v>
      </c>
      <c r="G109" s="58" t="s">
        <v>257</v>
      </c>
      <c r="H109" s="54" t="s">
        <v>257</v>
      </c>
      <c r="K109"/>
      <c r="M109"/>
      <c r="O109"/>
      <c r="Q109"/>
    </row>
    <row r="110" spans="1:17" ht="15.75" customHeight="1" x14ac:dyDescent="0.2">
      <c r="A110" s="33"/>
      <c r="D110" s="44" t="s">
        <v>57</v>
      </c>
      <c r="E110" s="59" t="s">
        <v>57</v>
      </c>
      <c r="F110" s="59" t="s">
        <v>57</v>
      </c>
      <c r="G110" s="58" t="s">
        <v>57</v>
      </c>
      <c r="H110" s="54" t="s">
        <v>57</v>
      </c>
      <c r="K110"/>
      <c r="M110"/>
      <c r="O110"/>
      <c r="Q110"/>
    </row>
    <row r="111" spans="1:17" ht="15.75" customHeight="1" thickBot="1" x14ac:dyDescent="0.25">
      <c r="A111" s="33"/>
      <c r="D111" s="45" t="s">
        <v>257</v>
      </c>
      <c r="E111" s="57" t="s">
        <v>257</v>
      </c>
      <c r="F111" s="57" t="s">
        <v>257</v>
      </c>
      <c r="G111" s="56" t="s">
        <v>257</v>
      </c>
      <c r="H111" s="55" t="s">
        <v>257</v>
      </c>
      <c r="K111"/>
      <c r="M111"/>
      <c r="O111"/>
      <c r="Q111"/>
    </row>
    <row r="112" spans="1:17" ht="15.75" customHeight="1" x14ac:dyDescent="0.2">
      <c r="A112" s="33" t="str">
        <f>[3]Enums!$A$21</f>
        <v>1.3.2</v>
      </c>
      <c r="B112">
        <v>3</v>
      </c>
      <c r="C112" t="str">
        <f>Objects!AF24</f>
        <v>Mask (Pressure Sensor)[PR Encapsulation]</v>
      </c>
      <c r="D112" s="50" t="s">
        <v>257</v>
      </c>
      <c r="E112" s="51" t="s">
        <v>257</v>
      </c>
      <c r="F112" s="51" t="s">
        <v>57</v>
      </c>
      <c r="G112" s="52" t="s">
        <v>257</v>
      </c>
      <c r="H112" s="53" t="s">
        <v>257</v>
      </c>
      <c r="K112"/>
      <c r="M112"/>
      <c r="O112"/>
      <c r="Q112"/>
    </row>
    <row r="113" spans="1:17" ht="15.75" customHeight="1" x14ac:dyDescent="0.2">
      <c r="A113" s="33"/>
      <c r="D113" s="44" t="s">
        <v>57</v>
      </c>
      <c r="E113" s="59" t="s">
        <v>257</v>
      </c>
      <c r="F113" s="59" t="s">
        <v>257</v>
      </c>
      <c r="G113" s="58" t="s">
        <v>257</v>
      </c>
      <c r="H113" s="54" t="s">
        <v>257</v>
      </c>
      <c r="K113"/>
      <c r="M113"/>
      <c r="O113"/>
      <c r="Q113"/>
    </row>
    <row r="114" spans="1:17" ht="15.75" customHeight="1" x14ac:dyDescent="0.2">
      <c r="A114" s="33"/>
      <c r="D114" s="44" t="s">
        <v>257</v>
      </c>
      <c r="E114" s="59" t="s">
        <v>257</v>
      </c>
      <c r="F114" s="59" t="s">
        <v>257</v>
      </c>
      <c r="G114" s="58" t="s">
        <v>257</v>
      </c>
      <c r="H114" s="54" t="s">
        <v>257</v>
      </c>
      <c r="K114"/>
      <c r="M114"/>
      <c r="O114"/>
      <c r="Q114"/>
    </row>
    <row r="115" spans="1:17" ht="15.75" customHeight="1" x14ac:dyDescent="0.2">
      <c r="A115" s="33"/>
      <c r="D115" s="44" t="s">
        <v>57</v>
      </c>
      <c r="E115" s="59" t="s">
        <v>257</v>
      </c>
      <c r="F115" s="59" t="s">
        <v>257</v>
      </c>
      <c r="G115" s="58" t="s">
        <v>257</v>
      </c>
      <c r="H115" s="54" t="s">
        <v>257</v>
      </c>
      <c r="K115"/>
      <c r="M115"/>
      <c r="O115"/>
      <c r="Q115"/>
    </row>
    <row r="116" spans="1:17" ht="15.75" customHeight="1" thickBot="1" x14ac:dyDescent="0.25">
      <c r="A116" s="33"/>
      <c r="D116" s="45" t="s">
        <v>257</v>
      </c>
      <c r="E116" s="57" t="s">
        <v>57</v>
      </c>
      <c r="F116" s="57" t="s">
        <v>257</v>
      </c>
      <c r="G116" s="56" t="s">
        <v>57</v>
      </c>
      <c r="H116" s="55" t="s">
        <v>257</v>
      </c>
      <c r="K116"/>
      <c r="M116"/>
      <c r="O116"/>
      <c r="Q116"/>
    </row>
    <row r="117" spans="1:17" ht="15.75" customHeight="1" x14ac:dyDescent="0.2">
      <c r="A117" s="33" t="str">
        <f>[3]Enums!$A$21</f>
        <v>1.3.2</v>
      </c>
      <c r="B117">
        <v>3</v>
      </c>
      <c r="C117" t="str">
        <f>Objects!AF25</f>
        <v>Mask (Low Power Radio)[PR Backplane]</v>
      </c>
      <c r="D117" s="50" t="s">
        <v>257</v>
      </c>
      <c r="E117" s="51" t="s">
        <v>257</v>
      </c>
      <c r="F117" s="51" t="s">
        <v>57</v>
      </c>
      <c r="G117" s="52" t="s">
        <v>257</v>
      </c>
      <c r="H117" s="53" t="s">
        <v>57</v>
      </c>
      <c r="K117"/>
      <c r="M117"/>
      <c r="O117"/>
      <c r="Q117"/>
    </row>
    <row r="118" spans="1:17" ht="15.75" customHeight="1" x14ac:dyDescent="0.2">
      <c r="A118" s="33"/>
      <c r="D118" s="44" t="s">
        <v>257</v>
      </c>
      <c r="E118" s="59" t="s">
        <v>57</v>
      </c>
      <c r="F118" s="59" t="s">
        <v>257</v>
      </c>
      <c r="G118" s="58" t="s">
        <v>57</v>
      </c>
      <c r="H118" s="54" t="s">
        <v>257</v>
      </c>
      <c r="K118"/>
      <c r="M118"/>
      <c r="O118"/>
      <c r="Q118"/>
    </row>
    <row r="119" spans="1:17" ht="15.75" customHeight="1" x14ac:dyDescent="0.2">
      <c r="A119" s="33"/>
      <c r="D119" s="44" t="s">
        <v>257</v>
      </c>
      <c r="E119" s="59" t="s">
        <v>57</v>
      </c>
      <c r="F119" s="59" t="s">
        <v>257</v>
      </c>
      <c r="G119" s="58" t="s">
        <v>57</v>
      </c>
      <c r="H119" s="54" t="s">
        <v>257</v>
      </c>
      <c r="K119"/>
      <c r="M119"/>
      <c r="O119"/>
      <c r="Q119"/>
    </row>
    <row r="120" spans="1:17" ht="15.75" customHeight="1" x14ac:dyDescent="0.2">
      <c r="A120" s="33"/>
      <c r="D120" s="44" t="s">
        <v>257</v>
      </c>
      <c r="E120" s="59" t="s">
        <v>57</v>
      </c>
      <c r="F120" s="59" t="s">
        <v>257</v>
      </c>
      <c r="G120" s="58" t="s">
        <v>57</v>
      </c>
      <c r="H120" s="54" t="s">
        <v>257</v>
      </c>
      <c r="K120"/>
      <c r="M120"/>
      <c r="O120"/>
      <c r="Q120"/>
    </row>
    <row r="121" spans="1:17" ht="15.75" customHeight="1" thickBot="1" x14ac:dyDescent="0.25">
      <c r="A121" s="33"/>
      <c r="D121" s="45" t="s">
        <v>257</v>
      </c>
      <c r="E121" s="57" t="s">
        <v>57</v>
      </c>
      <c r="F121" s="57" t="s">
        <v>257</v>
      </c>
      <c r="G121" s="56" t="s">
        <v>57</v>
      </c>
      <c r="H121" s="55" t="s">
        <v>257</v>
      </c>
      <c r="K121"/>
      <c r="M121"/>
      <c r="O121"/>
      <c r="Q121"/>
    </row>
    <row r="122" spans="1:17" ht="15.75" customHeight="1" x14ac:dyDescent="0.2">
      <c r="A122" s="33" t="str">
        <f>[3]Enums!$A$21</f>
        <v>1.3.2</v>
      </c>
      <c r="B122">
        <v>3</v>
      </c>
      <c r="C122" t="str">
        <f>Objects!AF26</f>
        <v>Mask (Low Power Radio)[PR n-Type Semiconductor]</v>
      </c>
      <c r="D122" s="50" t="s">
        <v>257</v>
      </c>
      <c r="E122" s="51" t="s">
        <v>257</v>
      </c>
      <c r="F122" s="51" t="s">
        <v>57</v>
      </c>
      <c r="G122" s="52" t="s">
        <v>257</v>
      </c>
      <c r="H122" s="53" t="s">
        <v>57</v>
      </c>
      <c r="K122"/>
      <c r="M122"/>
      <c r="O122"/>
      <c r="Q122"/>
    </row>
    <row r="123" spans="1:17" ht="15.75" customHeight="1" x14ac:dyDescent="0.2">
      <c r="A123" s="33"/>
      <c r="D123" s="44" t="s">
        <v>257</v>
      </c>
      <c r="E123" s="59" t="s">
        <v>57</v>
      </c>
      <c r="F123" s="59" t="s">
        <v>257</v>
      </c>
      <c r="G123" s="58" t="s">
        <v>257</v>
      </c>
      <c r="H123" s="54" t="s">
        <v>257</v>
      </c>
      <c r="K123"/>
      <c r="M123"/>
      <c r="O123"/>
      <c r="Q123"/>
    </row>
    <row r="124" spans="1:17" ht="15.75" customHeight="1" x14ac:dyDescent="0.2">
      <c r="A124" s="33"/>
      <c r="D124" s="44" t="s">
        <v>257</v>
      </c>
      <c r="E124" s="59" t="s">
        <v>257</v>
      </c>
      <c r="F124" s="59" t="s">
        <v>257</v>
      </c>
      <c r="G124" s="58" t="s">
        <v>257</v>
      </c>
      <c r="H124" s="54" t="s">
        <v>257</v>
      </c>
      <c r="K124"/>
      <c r="M124"/>
      <c r="O124"/>
      <c r="Q124"/>
    </row>
    <row r="125" spans="1:17" ht="15.75" customHeight="1" x14ac:dyDescent="0.2">
      <c r="A125" s="33"/>
      <c r="D125" s="44" t="s">
        <v>257</v>
      </c>
      <c r="E125" s="59" t="s">
        <v>257</v>
      </c>
      <c r="F125" s="59" t="s">
        <v>257</v>
      </c>
      <c r="G125" s="58" t="s">
        <v>57</v>
      </c>
      <c r="H125" s="54" t="s">
        <v>257</v>
      </c>
      <c r="K125"/>
      <c r="M125"/>
      <c r="O125"/>
      <c r="Q125"/>
    </row>
    <row r="126" spans="1:17" ht="15.75" customHeight="1" thickBot="1" x14ac:dyDescent="0.25">
      <c r="A126" s="33"/>
      <c r="D126" s="45" t="s">
        <v>257</v>
      </c>
      <c r="E126" s="57" t="s">
        <v>257</v>
      </c>
      <c r="F126" s="57" t="s">
        <v>257</v>
      </c>
      <c r="G126" s="56" t="s">
        <v>257</v>
      </c>
      <c r="H126" s="55" t="s">
        <v>257</v>
      </c>
      <c r="K126"/>
      <c r="M126"/>
      <c r="O126"/>
      <c r="Q126"/>
    </row>
    <row r="127" spans="1:17" ht="15.75" customHeight="1" x14ac:dyDescent="0.2">
      <c r="A127" s="33" t="str">
        <f>[3]Enums!$A$21</f>
        <v>1.3.2</v>
      </c>
      <c r="B127">
        <v>3</v>
      </c>
      <c r="C127" t="str">
        <f>Objects!AF27</f>
        <v>Mask (Low Power Radio)[PR p-Type Semiconductor]</v>
      </c>
      <c r="D127" s="50" t="s">
        <v>257</v>
      </c>
      <c r="E127" s="51" t="s">
        <v>257</v>
      </c>
      <c r="F127" s="51" t="s">
        <v>57</v>
      </c>
      <c r="G127" s="52" t="s">
        <v>257</v>
      </c>
      <c r="H127" s="53" t="s">
        <v>57</v>
      </c>
      <c r="K127"/>
      <c r="M127"/>
      <c r="O127"/>
      <c r="Q127"/>
    </row>
    <row r="128" spans="1:17" ht="15.75" customHeight="1" x14ac:dyDescent="0.2">
      <c r="A128" s="33"/>
      <c r="D128" s="44" t="s">
        <v>257</v>
      </c>
      <c r="E128" s="59" t="s">
        <v>257</v>
      </c>
      <c r="F128" s="59" t="s">
        <v>257</v>
      </c>
      <c r="G128" s="58" t="s">
        <v>257</v>
      </c>
      <c r="H128" s="54" t="s">
        <v>257</v>
      </c>
      <c r="K128"/>
      <c r="M128"/>
      <c r="O128"/>
      <c r="Q128"/>
    </row>
    <row r="129" spans="1:17" ht="15.75" customHeight="1" x14ac:dyDescent="0.2">
      <c r="A129" s="33"/>
      <c r="D129" s="44" t="s">
        <v>257</v>
      </c>
      <c r="E129" s="59" t="s">
        <v>57</v>
      </c>
      <c r="F129" s="59" t="s">
        <v>257</v>
      </c>
      <c r="G129" s="58" t="s">
        <v>257</v>
      </c>
      <c r="H129" s="54" t="s">
        <v>257</v>
      </c>
      <c r="K129"/>
      <c r="M129"/>
      <c r="O129"/>
      <c r="Q129"/>
    </row>
    <row r="130" spans="1:17" ht="15.75" customHeight="1" x14ac:dyDescent="0.2">
      <c r="A130" s="33"/>
      <c r="D130" s="44" t="s">
        <v>257</v>
      </c>
      <c r="E130" s="59" t="s">
        <v>257</v>
      </c>
      <c r="F130" s="59" t="s">
        <v>257</v>
      </c>
      <c r="G130" s="58" t="s">
        <v>257</v>
      </c>
      <c r="H130" s="54" t="s">
        <v>257</v>
      </c>
      <c r="K130"/>
      <c r="M130"/>
      <c r="O130"/>
      <c r="Q130"/>
    </row>
    <row r="131" spans="1:17" ht="15.75" customHeight="1" thickBot="1" x14ac:dyDescent="0.25">
      <c r="A131" s="33"/>
      <c r="D131" s="45" t="s">
        <v>257</v>
      </c>
      <c r="E131" s="57" t="s">
        <v>257</v>
      </c>
      <c r="F131" s="57" t="s">
        <v>257</v>
      </c>
      <c r="G131" s="56" t="s">
        <v>57</v>
      </c>
      <c r="H131" s="55" t="s">
        <v>257</v>
      </c>
      <c r="K131"/>
      <c r="M131"/>
      <c r="O131"/>
      <c r="Q131"/>
    </row>
    <row r="132" spans="1:17" ht="15.75" customHeight="1" x14ac:dyDescent="0.2">
      <c r="A132" s="33" t="str">
        <f>[3]Enums!$A$21</f>
        <v>1.3.2</v>
      </c>
      <c r="B132">
        <v>3</v>
      </c>
      <c r="C132" t="str">
        <f>Objects!AF28</f>
        <v>Mask (Low Power Radio)[PR Dielectric]</v>
      </c>
      <c r="D132" s="50" t="s">
        <v>257</v>
      </c>
      <c r="E132" s="51" t="s">
        <v>257</v>
      </c>
      <c r="F132" s="51" t="s">
        <v>57</v>
      </c>
      <c r="G132" s="52" t="s">
        <v>257</v>
      </c>
      <c r="H132" s="53" t="s">
        <v>57</v>
      </c>
      <c r="K132"/>
      <c r="M132"/>
      <c r="O132"/>
      <c r="Q132"/>
    </row>
    <row r="133" spans="1:17" ht="15.75" customHeight="1" x14ac:dyDescent="0.2">
      <c r="A133" s="33"/>
      <c r="D133" s="44" t="s">
        <v>57</v>
      </c>
      <c r="E133" s="59" t="s">
        <v>57</v>
      </c>
      <c r="F133" s="59" t="s">
        <v>57</v>
      </c>
      <c r="G133" s="58" t="s">
        <v>257</v>
      </c>
      <c r="H133" s="54" t="s">
        <v>257</v>
      </c>
      <c r="K133"/>
      <c r="M133"/>
      <c r="O133"/>
      <c r="Q133"/>
    </row>
    <row r="134" spans="1:17" ht="15.75" customHeight="1" x14ac:dyDescent="0.2">
      <c r="A134" s="33"/>
      <c r="D134" s="44" t="s">
        <v>57</v>
      </c>
      <c r="E134" s="59" t="s">
        <v>57</v>
      </c>
      <c r="F134" s="59" t="s">
        <v>57</v>
      </c>
      <c r="G134" s="58" t="s">
        <v>57</v>
      </c>
      <c r="H134" s="54" t="s">
        <v>57</v>
      </c>
      <c r="K134"/>
      <c r="M134"/>
      <c r="O134"/>
      <c r="Q134"/>
    </row>
    <row r="135" spans="1:17" ht="15.75" customHeight="1" x14ac:dyDescent="0.2">
      <c r="A135" s="33"/>
      <c r="D135" s="44" t="s">
        <v>257</v>
      </c>
      <c r="E135" s="59" t="s">
        <v>257</v>
      </c>
      <c r="F135" s="59" t="s">
        <v>57</v>
      </c>
      <c r="G135" s="58" t="s">
        <v>57</v>
      </c>
      <c r="H135" s="54" t="s">
        <v>57</v>
      </c>
      <c r="K135"/>
      <c r="M135"/>
      <c r="O135"/>
      <c r="Q135"/>
    </row>
    <row r="136" spans="1:17" ht="15.75" customHeight="1" thickBot="1" x14ac:dyDescent="0.25">
      <c r="A136" s="33"/>
      <c r="D136" s="45" t="s">
        <v>257</v>
      </c>
      <c r="E136" s="57" t="s">
        <v>257</v>
      </c>
      <c r="F136" s="57" t="s">
        <v>57</v>
      </c>
      <c r="G136" s="56" t="s">
        <v>57</v>
      </c>
      <c r="H136" s="55" t="s">
        <v>57</v>
      </c>
      <c r="K136"/>
      <c r="M136"/>
      <c r="O136"/>
      <c r="Q136"/>
    </row>
    <row r="137" spans="1:17" ht="15.75" customHeight="1" x14ac:dyDescent="0.2">
      <c r="A137" s="33" t="str">
        <f>[3]Enums!$A$21</f>
        <v>1.3.2</v>
      </c>
      <c r="B137">
        <v>3</v>
      </c>
      <c r="C137" t="str">
        <f>Objects!AF29</f>
        <v>Mask (Low Power Radio)[PR Inner Traces]</v>
      </c>
      <c r="D137" s="50" t="s">
        <v>257</v>
      </c>
      <c r="E137" s="51" t="s">
        <v>257</v>
      </c>
      <c r="F137" s="51" t="s">
        <v>57</v>
      </c>
      <c r="G137" s="52" t="s">
        <v>257</v>
      </c>
      <c r="H137" s="53" t="s">
        <v>57</v>
      </c>
      <c r="K137"/>
      <c r="M137"/>
      <c r="O137"/>
      <c r="Q137"/>
    </row>
    <row r="138" spans="1:17" ht="15.75" customHeight="1" x14ac:dyDescent="0.2">
      <c r="A138" s="33"/>
      <c r="D138" s="44" t="s">
        <v>257</v>
      </c>
      <c r="E138" s="59" t="s">
        <v>257</v>
      </c>
      <c r="F138" s="59" t="s">
        <v>257</v>
      </c>
      <c r="G138" s="58" t="s">
        <v>257</v>
      </c>
      <c r="H138" s="54" t="s">
        <v>257</v>
      </c>
      <c r="K138"/>
      <c r="M138"/>
      <c r="O138"/>
      <c r="Q138"/>
    </row>
    <row r="139" spans="1:17" ht="15.75" customHeight="1" x14ac:dyDescent="0.2">
      <c r="A139" s="33"/>
      <c r="D139" s="44" t="s">
        <v>57</v>
      </c>
      <c r="E139" s="59" t="s">
        <v>57</v>
      </c>
      <c r="F139" s="59" t="s">
        <v>57</v>
      </c>
      <c r="G139" s="58" t="s">
        <v>57</v>
      </c>
      <c r="H139" s="54" t="s">
        <v>57</v>
      </c>
      <c r="K139"/>
      <c r="M139"/>
      <c r="O139"/>
      <c r="Q139"/>
    </row>
    <row r="140" spans="1:17" ht="15.75" customHeight="1" x14ac:dyDescent="0.2">
      <c r="A140" s="33"/>
      <c r="D140" s="44" t="s">
        <v>257</v>
      </c>
      <c r="E140" s="59" t="s">
        <v>257</v>
      </c>
      <c r="F140" s="59" t="s">
        <v>257</v>
      </c>
      <c r="G140" s="58" t="s">
        <v>257</v>
      </c>
      <c r="H140" s="54" t="s">
        <v>257</v>
      </c>
      <c r="K140"/>
      <c r="M140"/>
      <c r="O140"/>
      <c r="Q140"/>
    </row>
    <row r="141" spans="1:17" ht="15.75" customHeight="1" thickBot="1" x14ac:dyDescent="0.25">
      <c r="A141" s="33"/>
      <c r="D141" s="45" t="s">
        <v>57</v>
      </c>
      <c r="E141" s="57" t="s">
        <v>57</v>
      </c>
      <c r="F141" s="57" t="s">
        <v>57</v>
      </c>
      <c r="G141" s="56" t="s">
        <v>57</v>
      </c>
      <c r="H141" s="55" t="s">
        <v>57</v>
      </c>
      <c r="K141"/>
      <c r="M141"/>
      <c r="O141"/>
      <c r="Q141"/>
    </row>
    <row r="142" spans="1:17" ht="15.75" customHeight="1" x14ac:dyDescent="0.2">
      <c r="A142" s="33" t="str">
        <f>[3]Enums!$A$21</f>
        <v>1.3.2</v>
      </c>
      <c r="B142">
        <v>3</v>
      </c>
      <c r="C142" t="str">
        <f>Objects!AF30</f>
        <v>Mask (Low Power Radio)[PR Through Vias]</v>
      </c>
      <c r="D142" s="50" t="s">
        <v>257</v>
      </c>
      <c r="E142" s="51" t="s">
        <v>257</v>
      </c>
      <c r="F142" s="51" t="s">
        <v>57</v>
      </c>
      <c r="G142" s="52" t="s">
        <v>257</v>
      </c>
      <c r="H142" s="53" t="s">
        <v>57</v>
      </c>
      <c r="K142"/>
      <c r="M142"/>
      <c r="O142"/>
      <c r="Q142"/>
    </row>
    <row r="143" spans="1:17" ht="15.75" customHeight="1" x14ac:dyDescent="0.2">
      <c r="A143" s="33"/>
      <c r="D143" s="44" t="s">
        <v>257</v>
      </c>
      <c r="E143" s="59" t="s">
        <v>57</v>
      </c>
      <c r="F143" s="59" t="s">
        <v>257</v>
      </c>
      <c r="G143" s="58" t="s">
        <v>257</v>
      </c>
      <c r="H143" s="54" t="s">
        <v>257</v>
      </c>
      <c r="K143"/>
      <c r="M143"/>
      <c r="O143"/>
      <c r="Q143"/>
    </row>
    <row r="144" spans="1:17" ht="15.75" customHeight="1" x14ac:dyDescent="0.2">
      <c r="A144" s="33"/>
      <c r="D144" s="40" t="s">
        <v>257</v>
      </c>
      <c r="E144" s="59" t="s">
        <v>57</v>
      </c>
      <c r="F144" s="41" t="s">
        <v>257</v>
      </c>
      <c r="G144" s="58" t="s">
        <v>257</v>
      </c>
      <c r="H144" s="43" t="s">
        <v>257</v>
      </c>
      <c r="K144"/>
      <c r="M144"/>
      <c r="O144"/>
      <c r="Q144"/>
    </row>
    <row r="145" spans="1:17" ht="15.75" customHeight="1" x14ac:dyDescent="0.2">
      <c r="A145" s="33"/>
      <c r="D145" s="40" t="s">
        <v>257</v>
      </c>
      <c r="E145" s="41" t="s">
        <v>257</v>
      </c>
      <c r="F145" s="41" t="s">
        <v>257</v>
      </c>
      <c r="G145" s="58" t="s">
        <v>57</v>
      </c>
      <c r="H145" s="43" t="s">
        <v>257</v>
      </c>
      <c r="K145"/>
      <c r="M145"/>
      <c r="O145"/>
      <c r="Q145"/>
    </row>
    <row r="146" spans="1:17" ht="15.75" customHeight="1" thickBot="1" x14ac:dyDescent="0.25">
      <c r="A146" s="33"/>
      <c r="D146" s="49" t="s">
        <v>257</v>
      </c>
      <c r="E146" s="46" t="s">
        <v>257</v>
      </c>
      <c r="F146" s="46" t="s">
        <v>257</v>
      </c>
      <c r="G146" s="56" t="s">
        <v>57</v>
      </c>
      <c r="H146" s="48" t="s">
        <v>257</v>
      </c>
      <c r="K146"/>
      <c r="M146"/>
      <c r="O146"/>
      <c r="Q146"/>
    </row>
    <row r="147" spans="1:17" ht="15.75" customHeight="1" x14ac:dyDescent="0.2">
      <c r="A147" s="33" t="str">
        <f>[3]Enums!$A$21</f>
        <v>1.3.2</v>
      </c>
      <c r="B147">
        <v>3</v>
      </c>
      <c r="C147" t="str">
        <f>Objects!AF31</f>
        <v>Mask (Low Power Radio)[PR Outer Traces]</v>
      </c>
      <c r="D147" s="50" t="s">
        <v>257</v>
      </c>
      <c r="E147" s="51" t="s">
        <v>257</v>
      </c>
      <c r="F147" s="51" t="s">
        <v>57</v>
      </c>
      <c r="G147" s="52" t="s">
        <v>257</v>
      </c>
      <c r="H147" s="53" t="s">
        <v>57</v>
      </c>
      <c r="K147"/>
      <c r="M147"/>
      <c r="O147"/>
      <c r="Q147"/>
    </row>
    <row r="148" spans="1:17" ht="15.75" customHeight="1" x14ac:dyDescent="0.2">
      <c r="A148" s="33"/>
      <c r="D148" s="44" t="s">
        <v>57</v>
      </c>
      <c r="E148" s="59" t="s">
        <v>57</v>
      </c>
      <c r="F148" s="59" t="s">
        <v>57</v>
      </c>
      <c r="G148" s="58" t="s">
        <v>57</v>
      </c>
      <c r="H148" s="54" t="s">
        <v>57</v>
      </c>
      <c r="K148"/>
      <c r="M148"/>
      <c r="O148"/>
      <c r="Q148"/>
    </row>
    <row r="149" spans="1:17" ht="15.75" customHeight="1" x14ac:dyDescent="0.2">
      <c r="A149" s="33"/>
      <c r="D149" s="40" t="s">
        <v>257</v>
      </c>
      <c r="E149" s="41" t="s">
        <v>257</v>
      </c>
      <c r="F149" s="41" t="s">
        <v>257</v>
      </c>
      <c r="G149" s="42" t="s">
        <v>257</v>
      </c>
      <c r="H149" s="43" t="s">
        <v>257</v>
      </c>
      <c r="K149"/>
      <c r="M149"/>
      <c r="O149"/>
      <c r="Q149"/>
    </row>
    <row r="150" spans="1:17" ht="15.75" customHeight="1" x14ac:dyDescent="0.2">
      <c r="A150" s="33"/>
      <c r="D150" s="44" t="s">
        <v>57</v>
      </c>
      <c r="E150" s="59" t="s">
        <v>57</v>
      </c>
      <c r="F150" s="59" t="s">
        <v>57</v>
      </c>
      <c r="G150" s="58" t="s">
        <v>57</v>
      </c>
      <c r="H150" s="54" t="s">
        <v>57</v>
      </c>
      <c r="K150"/>
      <c r="M150"/>
      <c r="O150"/>
      <c r="Q150"/>
    </row>
    <row r="151" spans="1:17" ht="15.75" customHeight="1" thickBot="1" x14ac:dyDescent="0.25">
      <c r="A151" s="33"/>
      <c r="D151" s="49" t="s">
        <v>257</v>
      </c>
      <c r="E151" s="46" t="s">
        <v>257</v>
      </c>
      <c r="F151" s="46" t="s">
        <v>257</v>
      </c>
      <c r="G151" s="47" t="s">
        <v>257</v>
      </c>
      <c r="H151" s="48" t="s">
        <v>257</v>
      </c>
      <c r="K151"/>
      <c r="M151"/>
      <c r="O151"/>
      <c r="Q151"/>
    </row>
    <row r="152" spans="1:17" ht="15.75" customHeight="1" x14ac:dyDescent="0.2">
      <c r="A152" s="33" t="str">
        <f>[3]Enums!$A$21</f>
        <v>1.3.2</v>
      </c>
      <c r="C152" t="str">
        <f>Objects!AF32</f>
        <v>Mask (Low Power Radio)[PR Encapsulation]</v>
      </c>
      <c r="D152" s="50" t="s">
        <v>257</v>
      </c>
      <c r="E152" s="51" t="s">
        <v>257</v>
      </c>
      <c r="F152" s="51" t="s">
        <v>57</v>
      </c>
      <c r="G152" s="52" t="s">
        <v>257</v>
      </c>
      <c r="H152" s="53" t="s">
        <v>57</v>
      </c>
      <c r="K152"/>
      <c r="M152"/>
      <c r="O152"/>
      <c r="Q152"/>
    </row>
    <row r="153" spans="1:17" ht="15.75" customHeight="1" x14ac:dyDescent="0.2">
      <c r="A153" s="33"/>
      <c r="D153" s="44" t="s">
        <v>57</v>
      </c>
      <c r="E153" s="59" t="s">
        <v>257</v>
      </c>
      <c r="F153" s="59" t="s">
        <v>257</v>
      </c>
      <c r="G153" s="58" t="s">
        <v>257</v>
      </c>
      <c r="H153" s="54" t="s">
        <v>257</v>
      </c>
      <c r="K153"/>
      <c r="M153"/>
      <c r="O153"/>
      <c r="Q153"/>
    </row>
    <row r="154" spans="1:17" ht="15.75" customHeight="1" x14ac:dyDescent="0.2">
      <c r="A154" s="33"/>
      <c r="D154" s="44" t="s">
        <v>57</v>
      </c>
      <c r="E154" s="41" t="s">
        <v>257</v>
      </c>
      <c r="F154" s="41" t="s">
        <v>257</v>
      </c>
      <c r="G154" s="42" t="s">
        <v>257</v>
      </c>
      <c r="H154" s="43" t="s">
        <v>257</v>
      </c>
      <c r="K154"/>
      <c r="M154"/>
      <c r="O154"/>
      <c r="Q154"/>
    </row>
    <row r="155" spans="1:17" ht="15.75" customHeight="1" x14ac:dyDescent="0.2">
      <c r="A155" s="33"/>
      <c r="D155" s="44" t="s">
        <v>57</v>
      </c>
      <c r="E155" s="59" t="s">
        <v>257</v>
      </c>
      <c r="F155" s="59" t="s">
        <v>257</v>
      </c>
      <c r="G155" s="58" t="s">
        <v>257</v>
      </c>
      <c r="H155" s="54" t="s">
        <v>257</v>
      </c>
      <c r="K155"/>
      <c r="M155"/>
      <c r="O155"/>
      <c r="Q155"/>
    </row>
    <row r="156" spans="1:17" ht="15.75" customHeight="1" thickBot="1" x14ac:dyDescent="0.25">
      <c r="A156" s="33"/>
      <c r="D156" s="45" t="s">
        <v>57</v>
      </c>
      <c r="E156" s="57" t="s">
        <v>57</v>
      </c>
      <c r="F156" s="46" t="s">
        <v>257</v>
      </c>
      <c r="G156" s="56" t="s">
        <v>57</v>
      </c>
      <c r="H156" s="48" t="s">
        <v>257</v>
      </c>
      <c r="K156"/>
      <c r="M156"/>
      <c r="O156"/>
      <c r="Q156"/>
    </row>
    <row r="157" spans="1:17" ht="15.75" customHeight="1" x14ac:dyDescent="0.2">
      <c r="A157" s="33" t="str">
        <f>[3]Enums!$A$21</f>
        <v>1.3.2</v>
      </c>
      <c r="C157" t="str">
        <f>Objects!AF33</f>
        <v>Mask (DSP)[PR Backplane]</v>
      </c>
      <c r="D157" s="50" t="s">
        <v>257</v>
      </c>
      <c r="E157" s="51" t="s">
        <v>257</v>
      </c>
      <c r="F157" s="51" t="s">
        <v>57</v>
      </c>
      <c r="G157" s="52" t="s">
        <v>57</v>
      </c>
      <c r="H157" s="53" t="s">
        <v>257</v>
      </c>
      <c r="K157"/>
      <c r="M157"/>
      <c r="O157"/>
      <c r="Q157"/>
    </row>
    <row r="158" spans="1:17" ht="15.75" customHeight="1" x14ac:dyDescent="0.2">
      <c r="A158" s="33"/>
      <c r="D158" s="44" t="s">
        <v>257</v>
      </c>
      <c r="E158" s="59" t="s">
        <v>57</v>
      </c>
      <c r="F158" s="59" t="s">
        <v>257</v>
      </c>
      <c r="G158" s="58" t="s">
        <v>57</v>
      </c>
      <c r="H158" s="54" t="s">
        <v>257</v>
      </c>
      <c r="K158"/>
      <c r="M158"/>
      <c r="O158"/>
      <c r="Q158"/>
    </row>
    <row r="159" spans="1:17" ht="15.75" customHeight="1" x14ac:dyDescent="0.2">
      <c r="A159" s="33"/>
      <c r="D159" s="44" t="s">
        <v>257</v>
      </c>
      <c r="E159" s="59" t="s">
        <v>57</v>
      </c>
      <c r="F159" s="59" t="s">
        <v>257</v>
      </c>
      <c r="G159" s="58" t="s">
        <v>57</v>
      </c>
      <c r="H159" s="54" t="s">
        <v>257</v>
      </c>
      <c r="K159"/>
      <c r="M159"/>
      <c r="O159"/>
      <c r="Q159"/>
    </row>
    <row r="160" spans="1:17" ht="15.75" customHeight="1" x14ac:dyDescent="0.2">
      <c r="A160" s="33"/>
      <c r="D160" s="44" t="s">
        <v>257</v>
      </c>
      <c r="E160" s="59" t="s">
        <v>57</v>
      </c>
      <c r="F160" s="59" t="s">
        <v>257</v>
      </c>
      <c r="G160" s="58" t="s">
        <v>57</v>
      </c>
      <c r="H160" s="54" t="s">
        <v>257</v>
      </c>
      <c r="K160"/>
      <c r="M160"/>
      <c r="O160"/>
      <c r="Q160"/>
    </row>
    <row r="161" spans="1:17" ht="15.75" customHeight="1" thickBot="1" x14ac:dyDescent="0.25">
      <c r="A161" s="33"/>
      <c r="D161" s="45" t="s">
        <v>257</v>
      </c>
      <c r="E161" s="57" t="s">
        <v>57</v>
      </c>
      <c r="F161" s="57" t="s">
        <v>257</v>
      </c>
      <c r="G161" s="56" t="s">
        <v>57</v>
      </c>
      <c r="H161" s="55" t="s">
        <v>257</v>
      </c>
      <c r="K161"/>
      <c r="M161"/>
      <c r="O161"/>
      <c r="Q161"/>
    </row>
    <row r="162" spans="1:17" ht="15.75" customHeight="1" x14ac:dyDescent="0.2">
      <c r="A162" s="33" t="str">
        <f>[3]Enums!$A$21</f>
        <v>1.3.2</v>
      </c>
      <c r="C162" t="str">
        <f>Objects!AF34</f>
        <v>Mask (DSP)[PR n-Type Semiconductor]</v>
      </c>
      <c r="D162" s="50" t="s">
        <v>257</v>
      </c>
      <c r="E162" s="51" t="s">
        <v>257</v>
      </c>
      <c r="F162" s="51" t="s">
        <v>57</v>
      </c>
      <c r="G162" s="52" t="s">
        <v>57</v>
      </c>
      <c r="H162" s="53" t="s">
        <v>257</v>
      </c>
      <c r="K162"/>
      <c r="M162"/>
      <c r="O162"/>
      <c r="Q162"/>
    </row>
    <row r="163" spans="1:17" ht="15.75" customHeight="1" x14ac:dyDescent="0.2">
      <c r="A163" s="33"/>
      <c r="D163" s="44" t="s">
        <v>257</v>
      </c>
      <c r="E163" s="59" t="s">
        <v>57</v>
      </c>
      <c r="F163" s="59" t="s">
        <v>257</v>
      </c>
      <c r="G163" s="58" t="s">
        <v>257</v>
      </c>
      <c r="H163" s="54" t="s">
        <v>257</v>
      </c>
      <c r="K163"/>
      <c r="M163"/>
      <c r="O163"/>
      <c r="Q163"/>
    </row>
    <row r="164" spans="1:17" ht="15.75" customHeight="1" x14ac:dyDescent="0.2">
      <c r="A164" s="33"/>
      <c r="D164" s="44" t="s">
        <v>257</v>
      </c>
      <c r="E164" s="59" t="s">
        <v>257</v>
      </c>
      <c r="F164" s="59" t="s">
        <v>257</v>
      </c>
      <c r="G164" s="58" t="s">
        <v>257</v>
      </c>
      <c r="H164" s="54" t="s">
        <v>257</v>
      </c>
      <c r="K164"/>
      <c r="M164"/>
      <c r="O164"/>
      <c r="Q164"/>
    </row>
    <row r="165" spans="1:17" ht="15.75" customHeight="1" x14ac:dyDescent="0.2">
      <c r="A165" s="33"/>
      <c r="D165" s="44" t="s">
        <v>257</v>
      </c>
      <c r="E165" s="59" t="s">
        <v>257</v>
      </c>
      <c r="F165" s="59" t="s">
        <v>257</v>
      </c>
      <c r="G165" s="58" t="s">
        <v>57</v>
      </c>
      <c r="H165" s="54" t="s">
        <v>257</v>
      </c>
      <c r="K165"/>
      <c r="M165"/>
      <c r="O165"/>
      <c r="Q165"/>
    </row>
    <row r="166" spans="1:17" ht="15.75" customHeight="1" thickBot="1" x14ac:dyDescent="0.25">
      <c r="A166" s="33"/>
      <c r="D166" s="45" t="s">
        <v>257</v>
      </c>
      <c r="E166" s="57" t="s">
        <v>257</v>
      </c>
      <c r="F166" s="57" t="s">
        <v>257</v>
      </c>
      <c r="G166" s="56" t="s">
        <v>257</v>
      </c>
      <c r="H166" s="55" t="s">
        <v>257</v>
      </c>
      <c r="K166"/>
      <c r="M166"/>
      <c r="O166"/>
      <c r="Q166"/>
    </row>
    <row r="167" spans="1:17" ht="15.75" customHeight="1" x14ac:dyDescent="0.2">
      <c r="A167" s="33" t="str">
        <f>[3]Enums!$A$21</f>
        <v>1.3.2</v>
      </c>
      <c r="C167" t="str">
        <f>Objects!AF35</f>
        <v>Mask (DSP)[PR p-Type Semiconductor]</v>
      </c>
      <c r="D167" s="50" t="s">
        <v>257</v>
      </c>
      <c r="E167" s="51" t="s">
        <v>257</v>
      </c>
      <c r="F167" s="51" t="s">
        <v>57</v>
      </c>
      <c r="G167" s="52" t="s">
        <v>57</v>
      </c>
      <c r="H167" s="53" t="s">
        <v>257</v>
      </c>
      <c r="K167"/>
      <c r="M167"/>
      <c r="O167"/>
      <c r="Q167"/>
    </row>
    <row r="168" spans="1:17" ht="15.75" customHeight="1" x14ac:dyDescent="0.2">
      <c r="A168" s="33"/>
      <c r="D168" s="44" t="s">
        <v>257</v>
      </c>
      <c r="E168" s="59" t="s">
        <v>257</v>
      </c>
      <c r="F168" s="59" t="s">
        <v>257</v>
      </c>
      <c r="G168" s="58" t="s">
        <v>257</v>
      </c>
      <c r="H168" s="54" t="s">
        <v>257</v>
      </c>
      <c r="K168"/>
      <c r="M168"/>
      <c r="O168"/>
      <c r="Q168"/>
    </row>
    <row r="169" spans="1:17" ht="15.75" customHeight="1" x14ac:dyDescent="0.2">
      <c r="A169" s="33"/>
      <c r="D169" s="44" t="s">
        <v>257</v>
      </c>
      <c r="E169" s="59" t="s">
        <v>57</v>
      </c>
      <c r="F169" s="59" t="s">
        <v>257</v>
      </c>
      <c r="G169" s="58" t="s">
        <v>257</v>
      </c>
      <c r="H169" s="54" t="s">
        <v>257</v>
      </c>
      <c r="K169"/>
      <c r="M169"/>
      <c r="O169"/>
      <c r="Q169"/>
    </row>
    <row r="170" spans="1:17" ht="15.75" customHeight="1" x14ac:dyDescent="0.2">
      <c r="A170" s="33"/>
      <c r="D170" s="44" t="s">
        <v>257</v>
      </c>
      <c r="E170" s="59" t="s">
        <v>257</v>
      </c>
      <c r="F170" s="59" t="s">
        <v>257</v>
      </c>
      <c r="G170" s="58" t="s">
        <v>257</v>
      </c>
      <c r="H170" s="54" t="s">
        <v>257</v>
      </c>
      <c r="K170"/>
      <c r="M170"/>
      <c r="O170"/>
      <c r="Q170"/>
    </row>
    <row r="171" spans="1:17" ht="15.75" customHeight="1" thickBot="1" x14ac:dyDescent="0.25">
      <c r="A171" s="33"/>
      <c r="D171" s="45" t="s">
        <v>257</v>
      </c>
      <c r="E171" s="57" t="s">
        <v>257</v>
      </c>
      <c r="F171" s="57" t="s">
        <v>257</v>
      </c>
      <c r="G171" s="56" t="s">
        <v>57</v>
      </c>
      <c r="H171" s="55" t="s">
        <v>257</v>
      </c>
      <c r="K171"/>
      <c r="M171"/>
      <c r="O171"/>
      <c r="Q171"/>
    </row>
    <row r="172" spans="1:17" ht="15.75" customHeight="1" x14ac:dyDescent="0.2">
      <c r="A172" s="33" t="str">
        <f>[3]Enums!$A$21</f>
        <v>1.3.2</v>
      </c>
      <c r="C172" t="str">
        <f>Objects!AF36</f>
        <v>Mask (DSP)[PR Dielectric]</v>
      </c>
      <c r="D172" s="50" t="s">
        <v>257</v>
      </c>
      <c r="E172" s="51" t="s">
        <v>257</v>
      </c>
      <c r="F172" s="51" t="s">
        <v>57</v>
      </c>
      <c r="G172" s="52" t="s">
        <v>57</v>
      </c>
      <c r="H172" s="53" t="s">
        <v>257</v>
      </c>
      <c r="K172"/>
      <c r="M172"/>
      <c r="O172"/>
      <c r="Q172"/>
    </row>
    <row r="173" spans="1:17" ht="15.75" customHeight="1" x14ac:dyDescent="0.2">
      <c r="A173" s="33"/>
      <c r="D173" s="44" t="s">
        <v>57</v>
      </c>
      <c r="E173" s="59" t="s">
        <v>57</v>
      </c>
      <c r="F173" s="59" t="s">
        <v>57</v>
      </c>
      <c r="G173" s="58" t="s">
        <v>257</v>
      </c>
      <c r="H173" s="54" t="s">
        <v>257</v>
      </c>
      <c r="K173"/>
      <c r="M173"/>
      <c r="O173"/>
      <c r="Q173"/>
    </row>
    <row r="174" spans="1:17" ht="15.75" customHeight="1" x14ac:dyDescent="0.2">
      <c r="A174" s="33"/>
      <c r="D174" s="44" t="s">
        <v>57</v>
      </c>
      <c r="E174" s="59" t="s">
        <v>57</v>
      </c>
      <c r="F174" s="59" t="s">
        <v>57</v>
      </c>
      <c r="G174" s="58" t="s">
        <v>57</v>
      </c>
      <c r="H174" s="54" t="s">
        <v>57</v>
      </c>
      <c r="K174"/>
      <c r="M174"/>
      <c r="O174"/>
      <c r="Q174"/>
    </row>
    <row r="175" spans="1:17" ht="15.75" customHeight="1" x14ac:dyDescent="0.2">
      <c r="A175" s="33"/>
      <c r="D175" s="44" t="s">
        <v>257</v>
      </c>
      <c r="E175" s="59" t="s">
        <v>257</v>
      </c>
      <c r="F175" s="59" t="s">
        <v>57</v>
      </c>
      <c r="G175" s="58" t="s">
        <v>57</v>
      </c>
      <c r="H175" s="54" t="s">
        <v>57</v>
      </c>
      <c r="K175"/>
      <c r="M175"/>
      <c r="O175"/>
      <c r="Q175"/>
    </row>
    <row r="176" spans="1:17" ht="15.75" customHeight="1" thickBot="1" x14ac:dyDescent="0.25">
      <c r="A176" s="33"/>
      <c r="D176" s="45" t="s">
        <v>257</v>
      </c>
      <c r="E176" s="57" t="s">
        <v>257</v>
      </c>
      <c r="F176" s="57" t="s">
        <v>57</v>
      </c>
      <c r="G176" s="56" t="s">
        <v>57</v>
      </c>
      <c r="H176" s="55" t="s">
        <v>57</v>
      </c>
      <c r="K176"/>
      <c r="M176"/>
      <c r="O176"/>
      <c r="Q176"/>
    </row>
    <row r="177" spans="1:17" ht="15.75" customHeight="1" x14ac:dyDescent="0.2">
      <c r="A177" s="33" t="str">
        <f>[3]Enums!$A$21</f>
        <v>1.3.2</v>
      </c>
      <c r="C177" t="str">
        <f>Objects!AF37</f>
        <v>Mask (DSP)[PR Inner Traces]</v>
      </c>
      <c r="D177" s="50" t="s">
        <v>257</v>
      </c>
      <c r="E177" s="51" t="s">
        <v>257</v>
      </c>
      <c r="F177" s="51" t="s">
        <v>57</v>
      </c>
      <c r="G177" s="52" t="s">
        <v>57</v>
      </c>
      <c r="H177" s="53" t="s">
        <v>257</v>
      </c>
      <c r="K177"/>
      <c r="M177"/>
      <c r="O177"/>
      <c r="Q177"/>
    </row>
    <row r="178" spans="1:17" ht="15.75" customHeight="1" x14ac:dyDescent="0.2">
      <c r="A178" s="33"/>
      <c r="D178" s="44" t="s">
        <v>257</v>
      </c>
      <c r="E178" s="59" t="s">
        <v>257</v>
      </c>
      <c r="F178" s="59" t="s">
        <v>257</v>
      </c>
      <c r="G178" s="58" t="s">
        <v>257</v>
      </c>
      <c r="H178" s="54" t="s">
        <v>257</v>
      </c>
      <c r="K178"/>
      <c r="M178"/>
      <c r="O178"/>
      <c r="Q178"/>
    </row>
    <row r="179" spans="1:17" ht="15.75" customHeight="1" x14ac:dyDescent="0.2">
      <c r="A179" s="33"/>
      <c r="D179" s="44" t="s">
        <v>57</v>
      </c>
      <c r="E179" s="59" t="s">
        <v>57</v>
      </c>
      <c r="F179" s="59" t="s">
        <v>57</v>
      </c>
      <c r="G179" s="58" t="s">
        <v>57</v>
      </c>
      <c r="H179" s="54" t="s">
        <v>57</v>
      </c>
      <c r="K179"/>
      <c r="M179"/>
      <c r="O179"/>
      <c r="Q179"/>
    </row>
    <row r="180" spans="1:17" ht="15.75" customHeight="1" x14ac:dyDescent="0.2">
      <c r="A180" s="33"/>
      <c r="D180" s="44" t="s">
        <v>257</v>
      </c>
      <c r="E180" s="59" t="s">
        <v>257</v>
      </c>
      <c r="F180" s="59" t="s">
        <v>257</v>
      </c>
      <c r="G180" s="58" t="s">
        <v>257</v>
      </c>
      <c r="H180" s="54" t="s">
        <v>257</v>
      </c>
      <c r="K180"/>
      <c r="M180"/>
      <c r="O180"/>
      <c r="Q180"/>
    </row>
    <row r="181" spans="1:17" ht="15.75" customHeight="1" thickBot="1" x14ac:dyDescent="0.25">
      <c r="A181" s="33"/>
      <c r="D181" s="45" t="s">
        <v>57</v>
      </c>
      <c r="E181" s="57" t="s">
        <v>57</v>
      </c>
      <c r="F181" s="57" t="s">
        <v>57</v>
      </c>
      <c r="G181" s="56" t="s">
        <v>57</v>
      </c>
      <c r="H181" s="55" t="s">
        <v>57</v>
      </c>
      <c r="K181"/>
      <c r="M181"/>
      <c r="O181"/>
      <c r="Q181"/>
    </row>
    <row r="182" spans="1:17" ht="15.75" customHeight="1" x14ac:dyDescent="0.2">
      <c r="A182" s="33" t="str">
        <f>[3]Enums!$A$21</f>
        <v>1.3.2</v>
      </c>
      <c r="C182" t="str">
        <f>Objects!AF38</f>
        <v>Mask (DSP)[PR Through Vias]</v>
      </c>
      <c r="D182" s="50" t="s">
        <v>257</v>
      </c>
      <c r="E182" s="51" t="s">
        <v>257</v>
      </c>
      <c r="F182" s="51" t="s">
        <v>57</v>
      </c>
      <c r="G182" s="52" t="s">
        <v>57</v>
      </c>
      <c r="H182" s="53" t="s">
        <v>257</v>
      </c>
      <c r="K182"/>
      <c r="M182"/>
      <c r="O182"/>
      <c r="Q182"/>
    </row>
    <row r="183" spans="1:17" ht="15.75" customHeight="1" x14ac:dyDescent="0.2">
      <c r="A183" s="33"/>
      <c r="D183" s="44" t="s">
        <v>257</v>
      </c>
      <c r="E183" s="59" t="s">
        <v>57</v>
      </c>
      <c r="F183" s="59" t="s">
        <v>257</v>
      </c>
      <c r="G183" s="58" t="s">
        <v>257</v>
      </c>
      <c r="H183" s="54" t="s">
        <v>257</v>
      </c>
      <c r="K183"/>
      <c r="M183"/>
      <c r="O183"/>
      <c r="Q183"/>
    </row>
    <row r="184" spans="1:17" ht="15.75" customHeight="1" x14ac:dyDescent="0.2">
      <c r="A184" s="33"/>
      <c r="D184" s="40" t="s">
        <v>257</v>
      </c>
      <c r="E184" s="59" t="s">
        <v>57</v>
      </c>
      <c r="F184" s="41" t="s">
        <v>257</v>
      </c>
      <c r="G184" s="58" t="s">
        <v>257</v>
      </c>
      <c r="H184" s="43" t="s">
        <v>257</v>
      </c>
      <c r="K184"/>
      <c r="M184"/>
      <c r="O184"/>
      <c r="Q184"/>
    </row>
    <row r="185" spans="1:17" ht="15.75" customHeight="1" x14ac:dyDescent="0.2">
      <c r="A185" s="33"/>
      <c r="D185" s="40" t="s">
        <v>257</v>
      </c>
      <c r="E185" s="41" t="s">
        <v>257</v>
      </c>
      <c r="F185" s="41" t="s">
        <v>257</v>
      </c>
      <c r="G185" s="58" t="s">
        <v>57</v>
      </c>
      <c r="H185" s="43" t="s">
        <v>257</v>
      </c>
      <c r="K185"/>
      <c r="M185"/>
      <c r="O185"/>
      <c r="Q185"/>
    </row>
    <row r="186" spans="1:17" ht="15.75" customHeight="1" thickBot="1" x14ac:dyDescent="0.25">
      <c r="A186" s="33"/>
      <c r="D186" s="49" t="s">
        <v>257</v>
      </c>
      <c r="E186" s="46" t="s">
        <v>257</v>
      </c>
      <c r="F186" s="46" t="s">
        <v>257</v>
      </c>
      <c r="G186" s="56" t="s">
        <v>57</v>
      </c>
      <c r="H186" s="48" t="s">
        <v>257</v>
      </c>
      <c r="K186"/>
      <c r="M186"/>
      <c r="O186"/>
      <c r="Q186"/>
    </row>
    <row r="187" spans="1:17" ht="15.75" customHeight="1" x14ac:dyDescent="0.2">
      <c r="A187" s="33" t="str">
        <f>[3]Enums!$A$21</f>
        <v>1.3.2</v>
      </c>
      <c r="C187" t="str">
        <f>Objects!AF39</f>
        <v>Mask (DSP)[PR Outer Traces]</v>
      </c>
      <c r="D187" s="50" t="s">
        <v>257</v>
      </c>
      <c r="E187" s="51" t="s">
        <v>257</v>
      </c>
      <c r="F187" s="51" t="s">
        <v>57</v>
      </c>
      <c r="G187" s="52" t="s">
        <v>57</v>
      </c>
      <c r="H187" s="53" t="s">
        <v>257</v>
      </c>
      <c r="K187"/>
      <c r="M187"/>
      <c r="O187"/>
      <c r="Q187"/>
    </row>
    <row r="188" spans="1:17" ht="15.75" customHeight="1" x14ac:dyDescent="0.2">
      <c r="A188" s="33"/>
      <c r="D188" s="44" t="s">
        <v>57</v>
      </c>
      <c r="E188" s="59" t="s">
        <v>57</v>
      </c>
      <c r="F188" s="59" t="s">
        <v>57</v>
      </c>
      <c r="G188" s="58" t="s">
        <v>57</v>
      </c>
      <c r="H188" s="54" t="s">
        <v>57</v>
      </c>
      <c r="K188"/>
      <c r="M188"/>
      <c r="O188"/>
      <c r="Q188"/>
    </row>
    <row r="189" spans="1:17" ht="15.75" customHeight="1" x14ac:dyDescent="0.2">
      <c r="A189" s="33"/>
      <c r="D189" s="40" t="s">
        <v>257</v>
      </c>
      <c r="E189" s="41" t="s">
        <v>257</v>
      </c>
      <c r="F189" s="41" t="s">
        <v>257</v>
      </c>
      <c r="G189" s="42" t="s">
        <v>257</v>
      </c>
      <c r="H189" s="43" t="s">
        <v>257</v>
      </c>
      <c r="K189"/>
      <c r="M189"/>
      <c r="O189"/>
      <c r="Q189"/>
    </row>
    <row r="190" spans="1:17" ht="15.75" customHeight="1" x14ac:dyDescent="0.2">
      <c r="A190" s="33"/>
      <c r="D190" s="44" t="s">
        <v>57</v>
      </c>
      <c r="E190" s="59" t="s">
        <v>57</v>
      </c>
      <c r="F190" s="59" t="s">
        <v>57</v>
      </c>
      <c r="G190" s="58" t="s">
        <v>57</v>
      </c>
      <c r="H190" s="54" t="s">
        <v>57</v>
      </c>
      <c r="K190"/>
      <c r="M190"/>
      <c r="O190"/>
      <c r="Q190"/>
    </row>
    <row r="191" spans="1:17" ht="15.75" customHeight="1" thickBot="1" x14ac:dyDescent="0.25">
      <c r="A191" s="33"/>
      <c r="D191" s="49" t="s">
        <v>257</v>
      </c>
      <c r="E191" s="46" t="s">
        <v>257</v>
      </c>
      <c r="F191" s="46" t="s">
        <v>257</v>
      </c>
      <c r="G191" s="47" t="s">
        <v>257</v>
      </c>
      <c r="H191" s="48" t="s">
        <v>257</v>
      </c>
      <c r="K191"/>
      <c r="M191"/>
      <c r="O191"/>
      <c r="Q191"/>
    </row>
    <row r="192" spans="1:17" ht="15.75" customHeight="1" x14ac:dyDescent="0.2">
      <c r="A192" s="33" t="str">
        <f>[3]Enums!$A$21</f>
        <v>1.3.2</v>
      </c>
      <c r="C192" t="str">
        <f>Objects!AF40</f>
        <v>Mask (DSP)[PR Encapsulation]</v>
      </c>
      <c r="D192" s="50" t="s">
        <v>257</v>
      </c>
      <c r="E192" s="51" t="s">
        <v>257</v>
      </c>
      <c r="F192" s="51" t="s">
        <v>57</v>
      </c>
      <c r="G192" s="52" t="s">
        <v>57</v>
      </c>
      <c r="H192" s="53" t="s">
        <v>257</v>
      </c>
      <c r="K192"/>
      <c r="M192"/>
      <c r="O192"/>
      <c r="Q192"/>
    </row>
    <row r="193" spans="1:17" ht="15.75" customHeight="1" x14ac:dyDescent="0.2">
      <c r="A193" s="33"/>
      <c r="D193" s="44" t="s">
        <v>57</v>
      </c>
      <c r="E193" s="59" t="s">
        <v>257</v>
      </c>
      <c r="F193" s="59" t="s">
        <v>257</v>
      </c>
      <c r="G193" s="58" t="s">
        <v>257</v>
      </c>
      <c r="H193" s="54" t="s">
        <v>257</v>
      </c>
      <c r="K193"/>
      <c r="M193"/>
      <c r="O193"/>
      <c r="Q193"/>
    </row>
    <row r="194" spans="1:17" ht="15.75" customHeight="1" x14ac:dyDescent="0.2">
      <c r="A194" s="33"/>
      <c r="D194" s="44" t="s">
        <v>57</v>
      </c>
      <c r="E194" s="41" t="s">
        <v>257</v>
      </c>
      <c r="F194" s="41" t="s">
        <v>257</v>
      </c>
      <c r="G194" s="42" t="s">
        <v>257</v>
      </c>
      <c r="H194" s="43" t="s">
        <v>257</v>
      </c>
      <c r="K194"/>
      <c r="M194"/>
      <c r="O194"/>
      <c r="Q194"/>
    </row>
    <row r="195" spans="1:17" ht="15.75" customHeight="1" x14ac:dyDescent="0.2">
      <c r="A195" s="33"/>
      <c r="D195" s="44" t="s">
        <v>57</v>
      </c>
      <c r="E195" s="59" t="s">
        <v>257</v>
      </c>
      <c r="F195" s="59" t="s">
        <v>257</v>
      </c>
      <c r="G195" s="58" t="s">
        <v>257</v>
      </c>
      <c r="H195" s="54" t="s">
        <v>257</v>
      </c>
      <c r="K195"/>
      <c r="M195"/>
      <c r="O195"/>
      <c r="Q195"/>
    </row>
    <row r="196" spans="1:17" ht="15.75" customHeight="1" thickBot="1" x14ac:dyDescent="0.25">
      <c r="A196" s="33"/>
      <c r="D196" s="45" t="s">
        <v>57</v>
      </c>
      <c r="E196" s="57" t="s">
        <v>57</v>
      </c>
      <c r="F196" s="46" t="s">
        <v>257</v>
      </c>
      <c r="G196" s="56" t="s">
        <v>57</v>
      </c>
      <c r="H196" s="48" t="s">
        <v>257</v>
      </c>
      <c r="K196"/>
      <c r="M196"/>
      <c r="O196"/>
      <c r="Q196"/>
    </row>
    <row r="197" spans="1:17" ht="15.75" customHeight="1" x14ac:dyDescent="0.2">
      <c r="A197" s="33" t="str">
        <f>[3]Enums!$A$21</f>
        <v>1.3.2</v>
      </c>
      <c r="C197" t="str">
        <f>Objects!AF41</f>
        <v>Mask (Digital Analog Convertor)[PR Backplane]</v>
      </c>
      <c r="D197" s="50" t="s">
        <v>257</v>
      </c>
      <c r="E197" s="51" t="s">
        <v>257</v>
      </c>
      <c r="F197" s="51" t="s">
        <v>57</v>
      </c>
      <c r="G197" s="52" t="s">
        <v>57</v>
      </c>
      <c r="H197" s="53" t="s">
        <v>57</v>
      </c>
      <c r="K197"/>
      <c r="M197"/>
      <c r="O197"/>
      <c r="Q197"/>
    </row>
    <row r="198" spans="1:17" ht="15.75" customHeight="1" x14ac:dyDescent="0.2">
      <c r="A198" s="33"/>
      <c r="D198" s="44" t="s">
        <v>257</v>
      </c>
      <c r="E198" s="59" t="s">
        <v>57</v>
      </c>
      <c r="F198" s="59" t="s">
        <v>257</v>
      </c>
      <c r="G198" s="58" t="s">
        <v>57</v>
      </c>
      <c r="H198" s="54" t="s">
        <v>257</v>
      </c>
      <c r="K198"/>
      <c r="M198"/>
      <c r="O198"/>
      <c r="Q198"/>
    </row>
    <row r="199" spans="1:17" ht="15.75" customHeight="1" x14ac:dyDescent="0.2">
      <c r="A199" s="33"/>
      <c r="D199" s="44" t="s">
        <v>257</v>
      </c>
      <c r="E199" s="59" t="s">
        <v>57</v>
      </c>
      <c r="F199" s="59" t="s">
        <v>257</v>
      </c>
      <c r="G199" s="58" t="s">
        <v>57</v>
      </c>
      <c r="H199" s="54" t="s">
        <v>257</v>
      </c>
      <c r="K199"/>
      <c r="M199"/>
      <c r="O199"/>
      <c r="Q199"/>
    </row>
    <row r="200" spans="1:17" ht="15.75" customHeight="1" x14ac:dyDescent="0.2">
      <c r="A200" s="33"/>
      <c r="D200" s="44" t="s">
        <v>257</v>
      </c>
      <c r="E200" s="59" t="s">
        <v>57</v>
      </c>
      <c r="F200" s="59" t="s">
        <v>257</v>
      </c>
      <c r="G200" s="58" t="s">
        <v>57</v>
      </c>
      <c r="H200" s="54" t="s">
        <v>257</v>
      </c>
      <c r="K200"/>
      <c r="M200"/>
      <c r="O200"/>
      <c r="Q200"/>
    </row>
    <row r="201" spans="1:17" ht="15.75" customHeight="1" thickBot="1" x14ac:dyDescent="0.25">
      <c r="A201" s="33"/>
      <c r="D201" s="45" t="s">
        <v>257</v>
      </c>
      <c r="E201" s="57" t="s">
        <v>57</v>
      </c>
      <c r="F201" s="57" t="s">
        <v>257</v>
      </c>
      <c r="G201" s="56" t="s">
        <v>57</v>
      </c>
      <c r="H201" s="55" t="s">
        <v>257</v>
      </c>
      <c r="K201"/>
      <c r="M201"/>
      <c r="O201"/>
      <c r="Q201"/>
    </row>
    <row r="202" spans="1:17" ht="15.75" customHeight="1" x14ac:dyDescent="0.2">
      <c r="A202" s="33" t="str">
        <f>[3]Enums!$A$21</f>
        <v>1.3.2</v>
      </c>
      <c r="C202" t="str">
        <f>Objects!AF42</f>
        <v>Mask (Digital Analog Convertor)[PR Semiconductor]</v>
      </c>
      <c r="D202" s="50" t="s">
        <v>257</v>
      </c>
      <c r="E202" s="51" t="s">
        <v>257</v>
      </c>
      <c r="F202" s="51" t="s">
        <v>57</v>
      </c>
      <c r="G202" s="52" t="s">
        <v>57</v>
      </c>
      <c r="H202" s="53" t="s">
        <v>57</v>
      </c>
      <c r="K202"/>
      <c r="M202"/>
      <c r="O202"/>
      <c r="Q202"/>
    </row>
    <row r="203" spans="1:17" ht="15.75" customHeight="1" x14ac:dyDescent="0.2">
      <c r="A203" s="33"/>
      <c r="D203" s="44" t="s">
        <v>257</v>
      </c>
      <c r="E203" s="59" t="s">
        <v>57</v>
      </c>
      <c r="F203" s="59" t="s">
        <v>257</v>
      </c>
      <c r="G203" s="58" t="s">
        <v>257</v>
      </c>
      <c r="H203" s="54" t="s">
        <v>257</v>
      </c>
      <c r="K203"/>
      <c r="M203"/>
      <c r="O203"/>
      <c r="Q203"/>
    </row>
    <row r="204" spans="1:17" ht="15.75" customHeight="1" x14ac:dyDescent="0.2">
      <c r="A204" s="33"/>
      <c r="D204" s="44" t="s">
        <v>257</v>
      </c>
      <c r="E204" s="59" t="s">
        <v>257</v>
      </c>
      <c r="F204" s="59" t="s">
        <v>257</v>
      </c>
      <c r="G204" s="58" t="s">
        <v>257</v>
      </c>
      <c r="H204" s="54" t="s">
        <v>257</v>
      </c>
      <c r="K204"/>
      <c r="M204"/>
      <c r="O204"/>
      <c r="Q204"/>
    </row>
    <row r="205" spans="1:17" ht="15.75" customHeight="1" x14ac:dyDescent="0.2">
      <c r="A205" s="33"/>
      <c r="D205" s="44" t="s">
        <v>257</v>
      </c>
      <c r="E205" s="59" t="s">
        <v>257</v>
      </c>
      <c r="F205" s="59" t="s">
        <v>257</v>
      </c>
      <c r="G205" s="58" t="s">
        <v>57</v>
      </c>
      <c r="H205" s="54" t="s">
        <v>257</v>
      </c>
      <c r="K205"/>
      <c r="M205"/>
      <c r="O205"/>
      <c r="Q205"/>
    </row>
    <row r="206" spans="1:17" ht="15.75" customHeight="1" thickBot="1" x14ac:dyDescent="0.25">
      <c r="A206" s="33"/>
      <c r="D206" s="45" t="s">
        <v>257</v>
      </c>
      <c r="E206" s="57" t="s">
        <v>257</v>
      </c>
      <c r="F206" s="57" t="s">
        <v>257</v>
      </c>
      <c r="G206" s="56" t="s">
        <v>257</v>
      </c>
      <c r="H206" s="55" t="s">
        <v>257</v>
      </c>
      <c r="K206"/>
      <c r="M206"/>
      <c r="O206"/>
      <c r="Q206"/>
    </row>
    <row r="207" spans="1:17" ht="15.75" customHeight="1" x14ac:dyDescent="0.2">
      <c r="A207" s="33" t="str">
        <f>[3]Enums!$A$21</f>
        <v>1.3.2</v>
      </c>
      <c r="C207" t="str">
        <f>Objects!AF43</f>
        <v>Mask (Digital Analog Convertor)[PR Dielectric]</v>
      </c>
      <c r="D207" s="50" t="s">
        <v>257</v>
      </c>
      <c r="E207" s="51" t="s">
        <v>257</v>
      </c>
      <c r="F207" s="51" t="s">
        <v>57</v>
      </c>
      <c r="G207" s="52" t="s">
        <v>57</v>
      </c>
      <c r="H207" s="53" t="s">
        <v>57</v>
      </c>
      <c r="K207"/>
      <c r="M207"/>
      <c r="O207"/>
      <c r="Q207"/>
    </row>
    <row r="208" spans="1:17" ht="15.75" customHeight="1" x14ac:dyDescent="0.2">
      <c r="A208" s="33"/>
      <c r="D208" s="44" t="s">
        <v>57</v>
      </c>
      <c r="E208" s="59" t="s">
        <v>57</v>
      </c>
      <c r="F208" s="59" t="s">
        <v>57</v>
      </c>
      <c r="G208" s="58" t="s">
        <v>257</v>
      </c>
      <c r="H208" s="54" t="s">
        <v>257</v>
      </c>
      <c r="K208"/>
      <c r="M208"/>
      <c r="O208"/>
      <c r="Q208"/>
    </row>
    <row r="209" spans="1:17" ht="15.75" customHeight="1" x14ac:dyDescent="0.2">
      <c r="A209" s="33"/>
      <c r="D209" s="44" t="s">
        <v>257</v>
      </c>
      <c r="E209" s="59" t="s">
        <v>57</v>
      </c>
      <c r="F209" s="59" t="s">
        <v>257</v>
      </c>
      <c r="G209" s="58" t="s">
        <v>57</v>
      </c>
      <c r="H209" s="54" t="s">
        <v>257</v>
      </c>
      <c r="K209"/>
      <c r="M209"/>
      <c r="O209"/>
      <c r="Q209"/>
    </row>
    <row r="210" spans="1:17" ht="15.75" customHeight="1" x14ac:dyDescent="0.2">
      <c r="A210" s="33"/>
      <c r="D210" s="44" t="s">
        <v>257</v>
      </c>
      <c r="E210" s="59" t="s">
        <v>257</v>
      </c>
      <c r="F210" s="59" t="s">
        <v>57</v>
      </c>
      <c r="G210" s="58" t="s">
        <v>57</v>
      </c>
      <c r="H210" s="54" t="s">
        <v>57</v>
      </c>
      <c r="K210"/>
      <c r="M210"/>
      <c r="O210"/>
      <c r="Q210"/>
    </row>
    <row r="211" spans="1:17" ht="15.75" customHeight="1" thickBot="1" x14ac:dyDescent="0.25">
      <c r="A211" s="33"/>
      <c r="D211" s="45" t="s">
        <v>257</v>
      </c>
      <c r="E211" s="57" t="s">
        <v>257</v>
      </c>
      <c r="F211" s="57" t="s">
        <v>257</v>
      </c>
      <c r="G211" s="56" t="s">
        <v>57</v>
      </c>
      <c r="H211" s="55" t="s">
        <v>257</v>
      </c>
      <c r="K211"/>
      <c r="M211"/>
      <c r="O211"/>
      <c r="Q211"/>
    </row>
    <row r="212" spans="1:17" ht="15.75" customHeight="1" x14ac:dyDescent="0.2">
      <c r="A212" s="33" t="str">
        <f>[3]Enums!$A$21</f>
        <v>1.3.2</v>
      </c>
      <c r="C212" t="str">
        <f>Objects!AF44</f>
        <v>Mask (Digital Analog Convertor)[PR Traces]</v>
      </c>
      <c r="D212" s="50" t="s">
        <v>257</v>
      </c>
      <c r="E212" s="51" t="s">
        <v>257</v>
      </c>
      <c r="F212" s="51" t="s">
        <v>57</v>
      </c>
      <c r="G212" s="52" t="s">
        <v>57</v>
      </c>
      <c r="H212" s="53" t="s">
        <v>57</v>
      </c>
      <c r="K212"/>
      <c r="M212"/>
      <c r="O212"/>
      <c r="Q212"/>
    </row>
    <row r="213" spans="1:17" ht="15.75" customHeight="1" x14ac:dyDescent="0.2">
      <c r="A213" s="33"/>
      <c r="D213" s="44" t="s">
        <v>57</v>
      </c>
      <c r="E213" s="59" t="s">
        <v>57</v>
      </c>
      <c r="F213" s="59" t="s">
        <v>57</v>
      </c>
      <c r="G213" s="58" t="s">
        <v>57</v>
      </c>
      <c r="H213" s="54" t="s">
        <v>57</v>
      </c>
      <c r="K213"/>
      <c r="M213"/>
      <c r="O213"/>
      <c r="Q213"/>
    </row>
    <row r="214" spans="1:17" ht="15.75" customHeight="1" x14ac:dyDescent="0.2">
      <c r="A214" s="33"/>
      <c r="D214" s="44" t="s">
        <v>257</v>
      </c>
      <c r="E214" s="59" t="s">
        <v>257</v>
      </c>
      <c r="F214" s="59" t="s">
        <v>257</v>
      </c>
      <c r="G214" s="58" t="s">
        <v>257</v>
      </c>
      <c r="H214" s="54" t="s">
        <v>257</v>
      </c>
      <c r="K214"/>
      <c r="M214"/>
      <c r="O214"/>
      <c r="Q214"/>
    </row>
    <row r="215" spans="1:17" ht="15.75" customHeight="1" x14ac:dyDescent="0.2">
      <c r="A215" s="33"/>
      <c r="D215" s="44" t="s">
        <v>57</v>
      </c>
      <c r="E215" s="59" t="s">
        <v>57</v>
      </c>
      <c r="F215" s="59" t="s">
        <v>57</v>
      </c>
      <c r="G215" s="58" t="s">
        <v>57</v>
      </c>
      <c r="H215" s="54" t="s">
        <v>57</v>
      </c>
      <c r="K215"/>
      <c r="M215"/>
      <c r="O215"/>
      <c r="Q215"/>
    </row>
    <row r="216" spans="1:17" ht="15.75" customHeight="1" thickBot="1" x14ac:dyDescent="0.25">
      <c r="A216" s="33"/>
      <c r="D216" s="45" t="s">
        <v>257</v>
      </c>
      <c r="E216" s="57" t="s">
        <v>257</v>
      </c>
      <c r="F216" s="57" t="s">
        <v>257</v>
      </c>
      <c r="G216" s="56" t="s">
        <v>257</v>
      </c>
      <c r="H216" s="55" t="s">
        <v>257</v>
      </c>
      <c r="K216"/>
      <c r="M216"/>
      <c r="O216"/>
      <c r="Q216"/>
    </row>
    <row r="217" spans="1:17" ht="15.75" customHeight="1" x14ac:dyDescent="0.2">
      <c r="A217" s="33" t="str">
        <f>[3]Enums!$A$21</f>
        <v>1.3.2</v>
      </c>
      <c r="C217" t="str">
        <f>Objects!AF45</f>
        <v>Mask (Digital Analog Convertor)[PR Encapsulation]</v>
      </c>
      <c r="D217" s="50" t="s">
        <v>257</v>
      </c>
      <c r="E217" s="51" t="s">
        <v>257</v>
      </c>
      <c r="F217" s="51" t="s">
        <v>57</v>
      </c>
      <c r="G217" s="52" t="s">
        <v>57</v>
      </c>
      <c r="H217" s="53" t="s">
        <v>57</v>
      </c>
      <c r="K217"/>
      <c r="M217"/>
      <c r="O217"/>
      <c r="Q217"/>
    </row>
    <row r="218" spans="1:17" ht="15.75" customHeight="1" x14ac:dyDescent="0.2">
      <c r="A218" s="33"/>
      <c r="D218" s="44" t="s">
        <v>57</v>
      </c>
      <c r="E218" s="59" t="s">
        <v>257</v>
      </c>
      <c r="F218" s="59" t="s">
        <v>257</v>
      </c>
      <c r="G218" s="58" t="s">
        <v>257</v>
      </c>
      <c r="H218" s="54" t="s">
        <v>257</v>
      </c>
      <c r="K218"/>
      <c r="M218"/>
      <c r="O218"/>
      <c r="Q218"/>
    </row>
    <row r="219" spans="1:17" ht="15.75" customHeight="1" x14ac:dyDescent="0.2">
      <c r="A219" s="33"/>
      <c r="D219" s="44" t="s">
        <v>257</v>
      </c>
      <c r="E219" s="59" t="s">
        <v>257</v>
      </c>
      <c r="F219" s="59" t="s">
        <v>257</v>
      </c>
      <c r="G219" s="58" t="s">
        <v>257</v>
      </c>
      <c r="H219" s="54" t="s">
        <v>257</v>
      </c>
      <c r="K219"/>
      <c r="M219"/>
      <c r="O219"/>
      <c r="Q219"/>
    </row>
    <row r="220" spans="1:17" ht="15.75" customHeight="1" x14ac:dyDescent="0.2">
      <c r="A220" s="33"/>
      <c r="D220" s="44" t="s">
        <v>57</v>
      </c>
      <c r="E220" s="59" t="s">
        <v>257</v>
      </c>
      <c r="F220" s="59" t="s">
        <v>257</v>
      </c>
      <c r="G220" s="58" t="s">
        <v>257</v>
      </c>
      <c r="H220" s="54" t="s">
        <v>257</v>
      </c>
      <c r="K220"/>
      <c r="M220"/>
      <c r="O220"/>
      <c r="Q220"/>
    </row>
    <row r="221" spans="1:17" ht="15.75" customHeight="1" thickBot="1" x14ac:dyDescent="0.25">
      <c r="A221" s="33"/>
      <c r="D221" s="45" t="s">
        <v>257</v>
      </c>
      <c r="E221" s="57" t="s">
        <v>57</v>
      </c>
      <c r="F221" s="57" t="s">
        <v>257</v>
      </c>
      <c r="G221" s="56" t="s">
        <v>57</v>
      </c>
      <c r="H221" s="55" t="s">
        <v>257</v>
      </c>
      <c r="K221"/>
      <c r="M221"/>
      <c r="O221"/>
      <c r="Q221"/>
    </row>
    <row r="222" spans="1:17" ht="15.75" customHeight="1" x14ac:dyDescent="0.2">
      <c r="A222" s="33" t="str">
        <f>[3]Enums!$A$21</f>
        <v>1.3.2</v>
      </c>
      <c r="C222" t="str">
        <f>Objects!AF46</f>
        <v>Mask (Amplifier)[PR Backplane]</v>
      </c>
      <c r="D222" s="50" t="s">
        <v>257</v>
      </c>
      <c r="E222" s="51" t="s">
        <v>57</v>
      </c>
      <c r="F222" s="51" t="s">
        <v>257</v>
      </c>
      <c r="G222" s="52" t="s">
        <v>257</v>
      </c>
      <c r="H222" s="53" t="s">
        <v>257</v>
      </c>
      <c r="K222"/>
      <c r="M222"/>
      <c r="O222"/>
      <c r="Q222"/>
    </row>
    <row r="223" spans="1:17" ht="15.75" customHeight="1" x14ac:dyDescent="0.2">
      <c r="A223" s="33"/>
      <c r="D223" s="44" t="s">
        <v>257</v>
      </c>
      <c r="E223" s="59" t="s">
        <v>57</v>
      </c>
      <c r="F223" s="59" t="s">
        <v>257</v>
      </c>
      <c r="G223" s="58" t="s">
        <v>57</v>
      </c>
      <c r="H223" s="54" t="s">
        <v>257</v>
      </c>
      <c r="K223"/>
      <c r="M223"/>
      <c r="O223"/>
      <c r="Q223"/>
    </row>
    <row r="224" spans="1:17" ht="15.75" customHeight="1" x14ac:dyDescent="0.2">
      <c r="A224" s="33"/>
      <c r="D224" s="44" t="s">
        <v>257</v>
      </c>
      <c r="E224" s="59" t="s">
        <v>57</v>
      </c>
      <c r="F224" s="59" t="s">
        <v>257</v>
      </c>
      <c r="G224" s="58" t="s">
        <v>57</v>
      </c>
      <c r="H224" s="54" t="s">
        <v>257</v>
      </c>
      <c r="K224"/>
      <c r="M224"/>
      <c r="O224"/>
      <c r="Q224"/>
    </row>
    <row r="225" spans="1:17" ht="15.75" customHeight="1" x14ac:dyDescent="0.2">
      <c r="A225" s="33"/>
      <c r="D225" s="44" t="s">
        <v>257</v>
      </c>
      <c r="E225" s="59" t="s">
        <v>57</v>
      </c>
      <c r="F225" s="59" t="s">
        <v>257</v>
      </c>
      <c r="G225" s="58" t="s">
        <v>57</v>
      </c>
      <c r="H225" s="54" t="s">
        <v>257</v>
      </c>
      <c r="K225"/>
      <c r="M225"/>
      <c r="O225"/>
      <c r="Q225"/>
    </row>
    <row r="226" spans="1:17" ht="15.75" customHeight="1" thickBot="1" x14ac:dyDescent="0.25">
      <c r="A226" s="33"/>
      <c r="D226" s="45" t="s">
        <v>257</v>
      </c>
      <c r="E226" s="57" t="s">
        <v>57</v>
      </c>
      <c r="F226" s="57" t="s">
        <v>257</v>
      </c>
      <c r="G226" s="56" t="s">
        <v>57</v>
      </c>
      <c r="H226" s="55" t="s">
        <v>257</v>
      </c>
      <c r="K226"/>
      <c r="M226"/>
      <c r="O226"/>
      <c r="Q226"/>
    </row>
    <row r="227" spans="1:17" ht="15.75" customHeight="1" x14ac:dyDescent="0.2">
      <c r="A227" s="33" t="str">
        <f>[3]Enums!$A$21</f>
        <v>1.3.2</v>
      </c>
      <c r="C227" t="str">
        <f>Objects!AF47</f>
        <v>Mask (Amplifier)[PR Semiconductor]</v>
      </c>
      <c r="D227" s="50" t="s">
        <v>257</v>
      </c>
      <c r="E227" s="51" t="s">
        <v>57</v>
      </c>
      <c r="F227" s="51" t="s">
        <v>257</v>
      </c>
      <c r="G227" s="52" t="s">
        <v>257</v>
      </c>
      <c r="H227" s="53" t="s">
        <v>257</v>
      </c>
      <c r="K227"/>
      <c r="M227"/>
      <c r="O227"/>
      <c r="Q227"/>
    </row>
    <row r="228" spans="1:17" ht="15.75" customHeight="1" x14ac:dyDescent="0.2">
      <c r="A228" s="33"/>
      <c r="D228" s="44" t="s">
        <v>257</v>
      </c>
      <c r="E228" s="59" t="s">
        <v>57</v>
      </c>
      <c r="F228" s="59" t="s">
        <v>257</v>
      </c>
      <c r="G228" s="58" t="s">
        <v>257</v>
      </c>
      <c r="H228" s="54" t="s">
        <v>257</v>
      </c>
      <c r="K228"/>
      <c r="M228"/>
      <c r="O228"/>
      <c r="Q228"/>
    </row>
    <row r="229" spans="1:17" ht="15.75" customHeight="1" x14ac:dyDescent="0.2">
      <c r="A229" s="33"/>
      <c r="D229" s="44" t="s">
        <v>257</v>
      </c>
      <c r="E229" s="59" t="s">
        <v>257</v>
      </c>
      <c r="F229" s="59" t="s">
        <v>257</v>
      </c>
      <c r="G229" s="58" t="s">
        <v>257</v>
      </c>
      <c r="H229" s="54" t="s">
        <v>257</v>
      </c>
      <c r="K229"/>
      <c r="M229"/>
      <c r="O229"/>
      <c r="Q229"/>
    </row>
    <row r="230" spans="1:17" ht="15.75" customHeight="1" x14ac:dyDescent="0.2">
      <c r="A230" s="33"/>
      <c r="D230" s="44" t="s">
        <v>257</v>
      </c>
      <c r="E230" s="59" t="s">
        <v>257</v>
      </c>
      <c r="F230" s="59" t="s">
        <v>257</v>
      </c>
      <c r="G230" s="58" t="s">
        <v>57</v>
      </c>
      <c r="H230" s="54" t="s">
        <v>257</v>
      </c>
      <c r="K230"/>
      <c r="M230"/>
      <c r="O230"/>
      <c r="Q230"/>
    </row>
    <row r="231" spans="1:17" ht="15.75" customHeight="1" thickBot="1" x14ac:dyDescent="0.25">
      <c r="A231" s="33"/>
      <c r="D231" s="45" t="s">
        <v>257</v>
      </c>
      <c r="E231" s="57" t="s">
        <v>257</v>
      </c>
      <c r="F231" s="57" t="s">
        <v>257</v>
      </c>
      <c r="G231" s="56" t="s">
        <v>257</v>
      </c>
      <c r="H231" s="55" t="s">
        <v>257</v>
      </c>
      <c r="K231"/>
      <c r="M231"/>
      <c r="O231"/>
      <c r="Q231"/>
    </row>
    <row r="232" spans="1:17" ht="15.75" customHeight="1" x14ac:dyDescent="0.2">
      <c r="A232" s="33" t="str">
        <f>[3]Enums!$A$21</f>
        <v>1.3.2</v>
      </c>
      <c r="C232" t="str">
        <f>Objects!AF48</f>
        <v>Mask (Amplifier)[PR Dielectric]</v>
      </c>
      <c r="D232" s="50" t="s">
        <v>257</v>
      </c>
      <c r="E232" s="51" t="s">
        <v>57</v>
      </c>
      <c r="F232" s="51" t="s">
        <v>257</v>
      </c>
      <c r="G232" s="52" t="s">
        <v>257</v>
      </c>
      <c r="H232" s="53" t="s">
        <v>257</v>
      </c>
      <c r="K232"/>
      <c r="M232"/>
      <c r="O232"/>
      <c r="Q232"/>
    </row>
    <row r="233" spans="1:17" ht="15.75" customHeight="1" x14ac:dyDescent="0.2">
      <c r="A233" s="33"/>
      <c r="D233" s="44" t="s">
        <v>57</v>
      </c>
      <c r="E233" s="59" t="s">
        <v>57</v>
      </c>
      <c r="F233" s="59" t="s">
        <v>57</v>
      </c>
      <c r="G233" s="58" t="s">
        <v>257</v>
      </c>
      <c r="H233" s="54" t="s">
        <v>257</v>
      </c>
      <c r="K233"/>
      <c r="M233"/>
      <c r="O233"/>
      <c r="Q233"/>
    </row>
    <row r="234" spans="1:17" ht="15.75" customHeight="1" x14ac:dyDescent="0.2">
      <c r="A234" s="33"/>
      <c r="D234" s="44" t="s">
        <v>257</v>
      </c>
      <c r="E234" s="59" t="s">
        <v>57</v>
      </c>
      <c r="F234" s="59" t="s">
        <v>257</v>
      </c>
      <c r="G234" s="58" t="s">
        <v>57</v>
      </c>
      <c r="H234" s="54" t="s">
        <v>257</v>
      </c>
      <c r="K234"/>
      <c r="M234"/>
      <c r="O234"/>
      <c r="Q234"/>
    </row>
    <row r="235" spans="1:17" ht="15.75" customHeight="1" x14ac:dyDescent="0.2">
      <c r="A235" s="33"/>
      <c r="D235" s="44" t="s">
        <v>257</v>
      </c>
      <c r="E235" s="59" t="s">
        <v>257</v>
      </c>
      <c r="F235" s="59" t="s">
        <v>57</v>
      </c>
      <c r="G235" s="58" t="s">
        <v>57</v>
      </c>
      <c r="H235" s="54" t="s">
        <v>57</v>
      </c>
      <c r="K235"/>
      <c r="M235"/>
      <c r="O235"/>
      <c r="Q235"/>
    </row>
    <row r="236" spans="1:17" ht="15.75" customHeight="1" thickBot="1" x14ac:dyDescent="0.25">
      <c r="A236" s="33"/>
      <c r="D236" s="45" t="s">
        <v>257</v>
      </c>
      <c r="E236" s="57" t="s">
        <v>257</v>
      </c>
      <c r="F236" s="57" t="s">
        <v>257</v>
      </c>
      <c r="G236" s="56" t="s">
        <v>57</v>
      </c>
      <c r="H236" s="55" t="s">
        <v>257</v>
      </c>
      <c r="K236"/>
      <c r="M236"/>
      <c r="O236"/>
      <c r="Q236"/>
    </row>
    <row r="237" spans="1:17" ht="15.75" customHeight="1" x14ac:dyDescent="0.2">
      <c r="A237" s="33" t="str">
        <f>[3]Enums!$A$21</f>
        <v>1.3.2</v>
      </c>
      <c r="C237" t="str">
        <f>Objects!AF49</f>
        <v>Mask (Amplifier)[PR Traces]</v>
      </c>
      <c r="D237" s="50" t="s">
        <v>257</v>
      </c>
      <c r="E237" s="51" t="s">
        <v>57</v>
      </c>
      <c r="F237" s="51" t="s">
        <v>257</v>
      </c>
      <c r="G237" s="52" t="s">
        <v>257</v>
      </c>
      <c r="H237" s="53" t="s">
        <v>257</v>
      </c>
      <c r="K237"/>
      <c r="M237"/>
      <c r="O237"/>
      <c r="Q237"/>
    </row>
    <row r="238" spans="1:17" ht="15.75" customHeight="1" x14ac:dyDescent="0.2">
      <c r="A238" s="33"/>
      <c r="D238" s="44" t="s">
        <v>57</v>
      </c>
      <c r="E238" s="59" t="s">
        <v>57</v>
      </c>
      <c r="F238" s="59" t="s">
        <v>57</v>
      </c>
      <c r="G238" s="58" t="s">
        <v>57</v>
      </c>
      <c r="H238" s="54" t="s">
        <v>57</v>
      </c>
      <c r="K238"/>
      <c r="M238"/>
      <c r="O238"/>
      <c r="Q238"/>
    </row>
    <row r="239" spans="1:17" ht="15.75" customHeight="1" x14ac:dyDescent="0.2">
      <c r="A239" s="33"/>
      <c r="D239" s="44" t="s">
        <v>257</v>
      </c>
      <c r="E239" s="59" t="s">
        <v>257</v>
      </c>
      <c r="F239" s="59" t="s">
        <v>257</v>
      </c>
      <c r="G239" s="58" t="s">
        <v>257</v>
      </c>
      <c r="H239" s="54" t="s">
        <v>257</v>
      </c>
      <c r="K239"/>
      <c r="M239"/>
      <c r="O239"/>
      <c r="Q239"/>
    </row>
    <row r="240" spans="1:17" ht="15.75" customHeight="1" x14ac:dyDescent="0.2">
      <c r="A240" s="33"/>
      <c r="D240" s="44" t="s">
        <v>57</v>
      </c>
      <c r="E240" s="59" t="s">
        <v>57</v>
      </c>
      <c r="F240" s="59" t="s">
        <v>57</v>
      </c>
      <c r="G240" s="58" t="s">
        <v>57</v>
      </c>
      <c r="H240" s="54" t="s">
        <v>57</v>
      </c>
      <c r="K240"/>
      <c r="M240"/>
      <c r="O240"/>
      <c r="Q240"/>
    </row>
    <row r="241" spans="1:17" ht="15.75" customHeight="1" thickBot="1" x14ac:dyDescent="0.25">
      <c r="A241" s="33"/>
      <c r="D241" s="45" t="s">
        <v>257</v>
      </c>
      <c r="E241" s="57" t="s">
        <v>257</v>
      </c>
      <c r="F241" s="57" t="s">
        <v>257</v>
      </c>
      <c r="G241" s="56" t="s">
        <v>257</v>
      </c>
      <c r="H241" s="55" t="s">
        <v>257</v>
      </c>
      <c r="K241"/>
      <c r="M241"/>
      <c r="O241"/>
      <c r="Q241"/>
    </row>
    <row r="242" spans="1:17" ht="15.75" customHeight="1" x14ac:dyDescent="0.2">
      <c r="A242" s="33" t="str">
        <f>[3]Enums!$A$21</f>
        <v>1.3.2</v>
      </c>
      <c r="C242" t="str">
        <f>Objects!AF50</f>
        <v>Mask (Amplifier)[PR Encapsulation]</v>
      </c>
      <c r="D242" s="50" t="s">
        <v>257</v>
      </c>
      <c r="E242" s="51" t="s">
        <v>57</v>
      </c>
      <c r="F242" s="51" t="s">
        <v>257</v>
      </c>
      <c r="G242" s="52" t="s">
        <v>257</v>
      </c>
      <c r="H242" s="53" t="s">
        <v>257</v>
      </c>
      <c r="K242"/>
      <c r="M242"/>
      <c r="O242"/>
      <c r="Q242"/>
    </row>
    <row r="243" spans="1:17" ht="15.75" customHeight="1" x14ac:dyDescent="0.2">
      <c r="A243" s="33"/>
      <c r="D243" s="44" t="s">
        <v>57</v>
      </c>
      <c r="E243" s="59" t="s">
        <v>257</v>
      </c>
      <c r="F243" s="59" t="s">
        <v>257</v>
      </c>
      <c r="G243" s="58" t="s">
        <v>257</v>
      </c>
      <c r="H243" s="54" t="s">
        <v>257</v>
      </c>
      <c r="K243"/>
      <c r="M243"/>
      <c r="O243"/>
      <c r="Q243"/>
    </row>
    <row r="244" spans="1:17" ht="15.75" customHeight="1" x14ac:dyDescent="0.2">
      <c r="A244" s="33"/>
      <c r="D244" s="44" t="s">
        <v>257</v>
      </c>
      <c r="E244" s="59" t="s">
        <v>257</v>
      </c>
      <c r="F244" s="59" t="s">
        <v>257</v>
      </c>
      <c r="G244" s="58" t="s">
        <v>257</v>
      </c>
      <c r="H244" s="54" t="s">
        <v>257</v>
      </c>
      <c r="K244"/>
      <c r="M244"/>
      <c r="O244"/>
      <c r="Q244"/>
    </row>
    <row r="245" spans="1:17" ht="15.75" customHeight="1" x14ac:dyDescent="0.2">
      <c r="A245" s="33"/>
      <c r="D245" s="44" t="s">
        <v>57</v>
      </c>
      <c r="E245" s="59" t="s">
        <v>257</v>
      </c>
      <c r="F245" s="59" t="s">
        <v>257</v>
      </c>
      <c r="G245" s="58" t="s">
        <v>257</v>
      </c>
      <c r="H245" s="54" t="s">
        <v>257</v>
      </c>
      <c r="K245"/>
      <c r="M245"/>
      <c r="O245"/>
      <c r="Q245"/>
    </row>
    <row r="246" spans="1:17" ht="15.75" customHeight="1" thickBot="1" x14ac:dyDescent="0.25">
      <c r="A246" s="33"/>
      <c r="D246" s="45" t="s">
        <v>257</v>
      </c>
      <c r="E246" s="57" t="s">
        <v>57</v>
      </c>
      <c r="F246" s="57" t="s">
        <v>257</v>
      </c>
      <c r="G246" s="56" t="s">
        <v>57</v>
      </c>
      <c r="H246" s="55" t="s">
        <v>257</v>
      </c>
      <c r="K246"/>
      <c r="M246"/>
      <c r="O246"/>
      <c r="Q246"/>
    </row>
    <row r="247" spans="1:17" ht="15.75" customHeight="1" x14ac:dyDescent="0.2">
      <c r="A247" s="33" t="str">
        <f>[3]Enums!$A$21</f>
        <v>1.3.2</v>
      </c>
      <c r="C247" t="str">
        <f>Objects!AF51</f>
        <v>Mask (OLED Array)[PR Backplane]</v>
      </c>
      <c r="D247" s="50" t="s">
        <v>257</v>
      </c>
      <c r="E247" s="51" t="s">
        <v>57</v>
      </c>
      <c r="F247" s="51" t="s">
        <v>257</v>
      </c>
      <c r="G247" s="52" t="s">
        <v>257</v>
      </c>
      <c r="H247" s="53" t="s">
        <v>57</v>
      </c>
      <c r="K247"/>
      <c r="M247"/>
      <c r="O247"/>
      <c r="Q247"/>
    </row>
    <row r="248" spans="1:17" ht="15.75" customHeight="1" x14ac:dyDescent="0.2">
      <c r="A248" s="33"/>
      <c r="D248" s="44" t="s">
        <v>257</v>
      </c>
      <c r="E248" s="59" t="s">
        <v>57</v>
      </c>
      <c r="F248" s="59" t="s">
        <v>257</v>
      </c>
      <c r="G248" s="58" t="s">
        <v>57</v>
      </c>
      <c r="H248" s="54" t="s">
        <v>257</v>
      </c>
      <c r="K248"/>
      <c r="M248"/>
      <c r="O248"/>
      <c r="Q248"/>
    </row>
    <row r="249" spans="1:17" ht="15.75" customHeight="1" x14ac:dyDescent="0.2">
      <c r="A249" s="33"/>
      <c r="D249" s="44" t="s">
        <v>257</v>
      </c>
      <c r="E249" s="59" t="s">
        <v>57</v>
      </c>
      <c r="F249" s="59" t="s">
        <v>257</v>
      </c>
      <c r="G249" s="58" t="s">
        <v>57</v>
      </c>
      <c r="H249" s="54" t="s">
        <v>257</v>
      </c>
      <c r="K249"/>
      <c r="M249"/>
      <c r="O249"/>
      <c r="Q249"/>
    </row>
    <row r="250" spans="1:17" ht="15.75" customHeight="1" x14ac:dyDescent="0.2">
      <c r="A250" s="33"/>
      <c r="D250" s="44" t="s">
        <v>257</v>
      </c>
      <c r="E250" s="59" t="s">
        <v>57</v>
      </c>
      <c r="F250" s="59" t="s">
        <v>257</v>
      </c>
      <c r="G250" s="58" t="s">
        <v>57</v>
      </c>
      <c r="H250" s="54" t="s">
        <v>257</v>
      </c>
      <c r="K250"/>
      <c r="M250"/>
      <c r="O250"/>
      <c r="Q250"/>
    </row>
    <row r="251" spans="1:17" ht="15.75" customHeight="1" thickBot="1" x14ac:dyDescent="0.25">
      <c r="A251" s="33"/>
      <c r="D251" s="45" t="s">
        <v>257</v>
      </c>
      <c r="E251" s="57" t="s">
        <v>57</v>
      </c>
      <c r="F251" s="57" t="s">
        <v>257</v>
      </c>
      <c r="G251" s="56" t="s">
        <v>57</v>
      </c>
      <c r="H251" s="55" t="s">
        <v>257</v>
      </c>
      <c r="K251"/>
      <c r="M251"/>
      <c r="O251"/>
      <c r="Q251"/>
    </row>
    <row r="252" spans="1:17" ht="15.75" customHeight="1" x14ac:dyDescent="0.2">
      <c r="A252" s="33" t="str">
        <f>[3]Enums!$A$21</f>
        <v>1.3.2</v>
      </c>
      <c r="C252" t="str">
        <f>Objects!AF52</f>
        <v>Mask (OLED Array)[PR Semiconductor]</v>
      </c>
      <c r="D252" s="50" t="s">
        <v>257</v>
      </c>
      <c r="E252" s="51" t="s">
        <v>57</v>
      </c>
      <c r="F252" s="51" t="s">
        <v>257</v>
      </c>
      <c r="G252" s="52" t="s">
        <v>257</v>
      </c>
      <c r="H252" s="53" t="s">
        <v>57</v>
      </c>
      <c r="K252"/>
      <c r="M252"/>
      <c r="O252"/>
      <c r="Q252"/>
    </row>
    <row r="253" spans="1:17" ht="15.75" customHeight="1" x14ac:dyDescent="0.2">
      <c r="A253" s="33"/>
      <c r="D253" s="44" t="s">
        <v>257</v>
      </c>
      <c r="E253" s="59" t="s">
        <v>57</v>
      </c>
      <c r="F253" s="59" t="s">
        <v>257</v>
      </c>
      <c r="G253" s="58" t="s">
        <v>257</v>
      </c>
      <c r="H253" s="54" t="s">
        <v>257</v>
      </c>
      <c r="K253"/>
      <c r="M253"/>
      <c r="O253"/>
      <c r="Q253"/>
    </row>
    <row r="254" spans="1:17" ht="15.75" customHeight="1" x14ac:dyDescent="0.2">
      <c r="A254" s="33"/>
      <c r="D254" s="44" t="s">
        <v>257</v>
      </c>
      <c r="E254" s="59" t="s">
        <v>257</v>
      </c>
      <c r="F254" s="59" t="s">
        <v>257</v>
      </c>
      <c r="G254" s="58" t="s">
        <v>257</v>
      </c>
      <c r="H254" s="54" t="s">
        <v>257</v>
      </c>
      <c r="K254"/>
      <c r="M254"/>
      <c r="O254"/>
      <c r="Q254"/>
    </row>
    <row r="255" spans="1:17" ht="15.75" customHeight="1" x14ac:dyDescent="0.2">
      <c r="A255" s="33"/>
      <c r="D255" s="44" t="s">
        <v>257</v>
      </c>
      <c r="E255" s="59" t="s">
        <v>257</v>
      </c>
      <c r="F255" s="59" t="s">
        <v>257</v>
      </c>
      <c r="G255" s="58" t="s">
        <v>57</v>
      </c>
      <c r="H255" s="54" t="s">
        <v>257</v>
      </c>
      <c r="K255"/>
      <c r="M255"/>
      <c r="O255"/>
      <c r="Q255"/>
    </row>
    <row r="256" spans="1:17" ht="15.75" customHeight="1" thickBot="1" x14ac:dyDescent="0.25">
      <c r="A256" s="33"/>
      <c r="D256" s="45" t="s">
        <v>257</v>
      </c>
      <c r="E256" s="57" t="s">
        <v>257</v>
      </c>
      <c r="F256" s="57" t="s">
        <v>257</v>
      </c>
      <c r="G256" s="56" t="s">
        <v>257</v>
      </c>
      <c r="H256" s="55" t="s">
        <v>257</v>
      </c>
      <c r="K256"/>
      <c r="M256"/>
      <c r="O256"/>
      <c r="Q256"/>
    </row>
    <row r="257" spans="1:17" ht="15.75" customHeight="1" x14ac:dyDescent="0.2">
      <c r="A257" s="33" t="str">
        <f>[3]Enums!$A$21</f>
        <v>1.3.2</v>
      </c>
      <c r="C257" t="str">
        <f>Objects!AF53</f>
        <v>Mask (OLED Array)[PR Dielectric]</v>
      </c>
      <c r="D257" s="50" t="s">
        <v>257</v>
      </c>
      <c r="E257" s="51" t="s">
        <v>57</v>
      </c>
      <c r="F257" s="51" t="s">
        <v>257</v>
      </c>
      <c r="G257" s="52" t="s">
        <v>257</v>
      </c>
      <c r="H257" s="53" t="s">
        <v>57</v>
      </c>
      <c r="K257"/>
      <c r="M257"/>
      <c r="O257"/>
      <c r="Q257"/>
    </row>
    <row r="258" spans="1:17" ht="15.75" customHeight="1" x14ac:dyDescent="0.2">
      <c r="A258" s="33"/>
      <c r="D258" s="44" t="s">
        <v>57</v>
      </c>
      <c r="E258" s="59" t="s">
        <v>57</v>
      </c>
      <c r="F258" s="59" t="s">
        <v>57</v>
      </c>
      <c r="G258" s="58" t="s">
        <v>257</v>
      </c>
      <c r="H258" s="54" t="s">
        <v>257</v>
      </c>
      <c r="K258"/>
      <c r="M258"/>
      <c r="O258"/>
      <c r="Q258"/>
    </row>
    <row r="259" spans="1:17" ht="15.75" customHeight="1" x14ac:dyDescent="0.2">
      <c r="A259" s="33"/>
      <c r="D259" s="44" t="s">
        <v>257</v>
      </c>
      <c r="E259" s="59" t="s">
        <v>57</v>
      </c>
      <c r="F259" s="59" t="s">
        <v>257</v>
      </c>
      <c r="G259" s="58" t="s">
        <v>57</v>
      </c>
      <c r="H259" s="54" t="s">
        <v>257</v>
      </c>
      <c r="K259"/>
      <c r="M259"/>
      <c r="O259"/>
      <c r="Q259"/>
    </row>
    <row r="260" spans="1:17" ht="15.75" customHeight="1" x14ac:dyDescent="0.2">
      <c r="A260" s="33"/>
      <c r="D260" s="44" t="s">
        <v>257</v>
      </c>
      <c r="E260" s="59" t="s">
        <v>257</v>
      </c>
      <c r="F260" s="59" t="s">
        <v>57</v>
      </c>
      <c r="G260" s="58" t="s">
        <v>57</v>
      </c>
      <c r="H260" s="54" t="s">
        <v>57</v>
      </c>
      <c r="K260"/>
      <c r="M260"/>
      <c r="O260"/>
      <c r="Q260"/>
    </row>
    <row r="261" spans="1:17" ht="15.75" customHeight="1" thickBot="1" x14ac:dyDescent="0.25">
      <c r="A261" s="33"/>
      <c r="D261" s="45" t="s">
        <v>257</v>
      </c>
      <c r="E261" s="57" t="s">
        <v>257</v>
      </c>
      <c r="F261" s="57" t="s">
        <v>257</v>
      </c>
      <c r="G261" s="56" t="s">
        <v>57</v>
      </c>
      <c r="H261" s="55" t="s">
        <v>257</v>
      </c>
      <c r="K261"/>
      <c r="M261"/>
      <c r="O261"/>
      <c r="Q261"/>
    </row>
    <row r="262" spans="1:17" ht="15.75" customHeight="1" x14ac:dyDescent="0.2">
      <c r="A262" s="33" t="str">
        <f>[3]Enums!$A$21</f>
        <v>1.3.2</v>
      </c>
      <c r="C262" t="str">
        <f>Objects!AF54</f>
        <v>Mask (OLED Array)[PR Traces]</v>
      </c>
      <c r="D262" s="50" t="s">
        <v>257</v>
      </c>
      <c r="E262" s="51" t="s">
        <v>57</v>
      </c>
      <c r="F262" s="51" t="s">
        <v>257</v>
      </c>
      <c r="G262" s="52" t="s">
        <v>257</v>
      </c>
      <c r="H262" s="53" t="s">
        <v>57</v>
      </c>
      <c r="K262"/>
      <c r="M262"/>
      <c r="O262"/>
      <c r="Q262"/>
    </row>
    <row r="263" spans="1:17" ht="15.75" customHeight="1" x14ac:dyDescent="0.2">
      <c r="A263" s="33"/>
      <c r="D263" s="44" t="s">
        <v>57</v>
      </c>
      <c r="E263" s="59" t="s">
        <v>57</v>
      </c>
      <c r="F263" s="59" t="s">
        <v>57</v>
      </c>
      <c r="G263" s="58" t="s">
        <v>57</v>
      </c>
      <c r="H263" s="54" t="s">
        <v>57</v>
      </c>
      <c r="K263"/>
      <c r="M263"/>
      <c r="O263"/>
      <c r="Q263"/>
    </row>
    <row r="264" spans="1:17" ht="15.75" customHeight="1" x14ac:dyDescent="0.2">
      <c r="A264" s="33"/>
      <c r="D264" s="44" t="s">
        <v>257</v>
      </c>
      <c r="E264" s="59" t="s">
        <v>257</v>
      </c>
      <c r="F264" s="59" t="s">
        <v>257</v>
      </c>
      <c r="G264" s="58" t="s">
        <v>257</v>
      </c>
      <c r="H264" s="54" t="s">
        <v>257</v>
      </c>
      <c r="K264"/>
      <c r="M264"/>
      <c r="O264"/>
      <c r="Q264"/>
    </row>
    <row r="265" spans="1:17" ht="15.75" customHeight="1" x14ac:dyDescent="0.2">
      <c r="A265" s="33"/>
      <c r="D265" s="44" t="s">
        <v>57</v>
      </c>
      <c r="E265" s="59" t="s">
        <v>57</v>
      </c>
      <c r="F265" s="59" t="s">
        <v>57</v>
      </c>
      <c r="G265" s="58" t="s">
        <v>57</v>
      </c>
      <c r="H265" s="54" t="s">
        <v>57</v>
      </c>
      <c r="K265"/>
      <c r="M265"/>
      <c r="O265"/>
      <c r="Q265"/>
    </row>
    <row r="266" spans="1:17" ht="15.75" customHeight="1" thickBot="1" x14ac:dyDescent="0.25">
      <c r="A266" s="33"/>
      <c r="D266" s="45" t="s">
        <v>257</v>
      </c>
      <c r="E266" s="57" t="s">
        <v>257</v>
      </c>
      <c r="F266" s="57" t="s">
        <v>257</v>
      </c>
      <c r="G266" s="56" t="s">
        <v>257</v>
      </c>
      <c r="H266" s="55" t="s">
        <v>257</v>
      </c>
      <c r="K266"/>
      <c r="M266"/>
      <c r="O266"/>
      <c r="Q266"/>
    </row>
    <row r="267" spans="1:17" ht="15.75" customHeight="1" x14ac:dyDescent="0.2">
      <c r="A267" s="33" t="str">
        <f>[3]Enums!$A$21</f>
        <v>1.3.2</v>
      </c>
      <c r="C267" t="str">
        <f>Objects!AF55</f>
        <v>Mask (OLED Array)[PR Encapsulation]</v>
      </c>
      <c r="D267" s="50" t="s">
        <v>257</v>
      </c>
      <c r="E267" s="51" t="s">
        <v>57</v>
      </c>
      <c r="F267" s="51" t="s">
        <v>257</v>
      </c>
      <c r="G267" s="52" t="s">
        <v>257</v>
      </c>
      <c r="H267" s="53" t="s">
        <v>57</v>
      </c>
      <c r="K267"/>
      <c r="M267"/>
      <c r="O267"/>
      <c r="Q267"/>
    </row>
    <row r="268" spans="1:17" ht="15.75" customHeight="1" x14ac:dyDescent="0.2">
      <c r="A268" s="33"/>
      <c r="D268" s="44" t="s">
        <v>57</v>
      </c>
      <c r="E268" s="59" t="s">
        <v>257</v>
      </c>
      <c r="F268" s="59" t="s">
        <v>257</v>
      </c>
      <c r="G268" s="58" t="s">
        <v>257</v>
      </c>
      <c r="H268" s="54" t="s">
        <v>257</v>
      </c>
      <c r="K268"/>
      <c r="M268"/>
      <c r="O268"/>
      <c r="Q268"/>
    </row>
    <row r="269" spans="1:17" ht="15.75" customHeight="1" x14ac:dyDescent="0.2">
      <c r="A269" s="33"/>
      <c r="D269" s="44" t="s">
        <v>257</v>
      </c>
      <c r="E269" s="59" t="s">
        <v>257</v>
      </c>
      <c r="F269" s="59" t="s">
        <v>257</v>
      </c>
      <c r="G269" s="58" t="s">
        <v>257</v>
      </c>
      <c r="H269" s="54" t="s">
        <v>257</v>
      </c>
      <c r="K269"/>
      <c r="M269"/>
      <c r="O269"/>
      <c r="Q269"/>
    </row>
    <row r="270" spans="1:17" ht="15.75" customHeight="1" x14ac:dyDescent="0.2">
      <c r="A270" s="33"/>
      <c r="D270" s="44" t="s">
        <v>57</v>
      </c>
      <c r="E270" s="59" t="s">
        <v>257</v>
      </c>
      <c r="F270" s="59" t="s">
        <v>257</v>
      </c>
      <c r="G270" s="58" t="s">
        <v>257</v>
      </c>
      <c r="H270" s="54" t="s">
        <v>257</v>
      </c>
      <c r="K270"/>
      <c r="M270"/>
      <c r="O270"/>
      <c r="Q270"/>
    </row>
    <row r="271" spans="1:17" ht="15.75" customHeight="1" thickBot="1" x14ac:dyDescent="0.25">
      <c r="A271" s="33"/>
      <c r="D271" s="45" t="s">
        <v>257</v>
      </c>
      <c r="E271" s="57" t="s">
        <v>57</v>
      </c>
      <c r="F271" s="57" t="s">
        <v>257</v>
      </c>
      <c r="G271" s="56" t="s">
        <v>57</v>
      </c>
      <c r="H271" s="55" t="s">
        <v>257</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J1068"/>
  <sheetViews>
    <sheetView zoomScaleNormal="100" workbookViewId="0">
      <pane xSplit="7" ySplit="1" topLeftCell="H2" activePane="bottomRight" state="frozen"/>
      <selection activeCell="I33" sqref="I33"/>
      <selection pane="topRight" activeCell="I33" sqref="I33"/>
      <selection pane="bottomLeft" activeCell="I33" sqref="I33"/>
      <selection pane="bottomRight" activeCell="O17" sqref="O17"/>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
      <c r="A2" s="33" t="str">
        <f>[3]Enums!$A$2</f>
        <v>1.0.0</v>
      </c>
      <c r="B2" s="62">
        <v>2</v>
      </c>
      <c r="C2" s="61">
        <v>1</v>
      </c>
      <c r="D2" s="61">
        <v>10</v>
      </c>
      <c r="E2" s="61">
        <v>4</v>
      </c>
      <c r="F2" s="61" t="str">
        <f>Objects!$AW$72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[3]Enums!$A$2</f>
        <v>1.0.0</v>
      </c>
      <c r="B3" s="62">
        <v>2</v>
      </c>
      <c r="C3" s="61">
        <v>1</v>
      </c>
      <c r="D3" s="61">
        <v>10</v>
      </c>
      <c r="E3" s="61">
        <v>4</v>
      </c>
      <c r="F3" s="61" t="str">
        <f>Objects!$AU$3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[3]Enums!$A$2</f>
        <v>1.0.0</v>
      </c>
      <c r="B4" s="62">
        <v>2</v>
      </c>
      <c r="C4" s="61">
        <v>1</v>
      </c>
      <c r="D4" s="61">
        <v>10</v>
      </c>
      <c r="E4" s="61">
        <v>4</v>
      </c>
      <c r="F4" s="61" t="str">
        <f>Objects!$C$17</f>
        <v>Tar Sand</v>
      </c>
      <c r="G4" s="61">
        <v>4</v>
      </c>
      <c r="H4" s="61" t="s">
        <v>25</v>
      </c>
      <c r="I4" s="61">
        <v>3</v>
      </c>
      <c r="J4" s="61" t="str">
        <f>Objects!$AX$14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[3]Enums!$A$2</f>
        <v>1.0.0</v>
      </c>
      <c r="B5" s="62">
        <v>2</v>
      </c>
      <c r="C5" s="61">
        <v>1</v>
      </c>
      <c r="D5" s="61">
        <v>10</v>
      </c>
      <c r="E5" s="61">
        <v>4</v>
      </c>
      <c r="F5" s="61" t="str">
        <f>Objects!$C$18</f>
        <v>Shale</v>
      </c>
      <c r="G5" s="61">
        <v>4</v>
      </c>
      <c r="H5" s="61" t="str">
        <f>Objects!$I$15</f>
        <v>Beaker (NeoPentane)</v>
      </c>
      <c r="I5" s="61">
        <v>3</v>
      </c>
      <c r="J5" s="61" t="str">
        <f>Objects!$AX$15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[3]Enums!$A$2</f>
        <v>1.0.0</v>
      </c>
      <c r="B6" s="76">
        <v>2</v>
      </c>
      <c r="C6" s="61">
        <v>1</v>
      </c>
      <c r="D6" s="61">
        <v>10</v>
      </c>
      <c r="E6" s="61">
        <v>4</v>
      </c>
      <c r="F6" s="61" t="str">
        <f>Objects!$C$21</f>
        <v>Bitumen</v>
      </c>
      <c r="G6" s="61">
        <v>4</v>
      </c>
      <c r="H6" s="61" t="str">
        <f>Objects!$I$3</f>
        <v>Beaker (Crude Oil)</v>
      </c>
      <c r="I6" s="61">
        <v>1</v>
      </c>
      <c r="J6" s="61" t="str">
        <f>Objects!$AX$15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[3]Enums!$A$2</f>
        <v>1.0.0</v>
      </c>
      <c r="B7" s="76">
        <v>2</v>
      </c>
      <c r="C7" s="61">
        <v>1</v>
      </c>
      <c r="D7" s="61">
        <v>10</v>
      </c>
      <c r="E7" s="61">
        <v>4</v>
      </c>
      <c r="F7" s="61" t="str">
        <f>Objects!$F$21</f>
        <v>Block of Bitumen</v>
      </c>
      <c r="G7" s="61">
        <v>4</v>
      </c>
      <c r="H7" s="61" t="str">
        <f>Objects!$I$3</f>
        <v>Beaker (Crude Oil)</v>
      </c>
      <c r="I7" s="61">
        <v>11</v>
      </c>
      <c r="J7" s="61" t="str">
        <f>Objects!$AX$15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[3]Enums!$A$2</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[3]Enums!$A$2</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[3]Enums!$A$2</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[3]Enums!$A$2</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[3]Enums!$A$2</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[3]Enums!$A$2</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[3]Enums!$A$2</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t="str">
        <f>Objects!$G$37</f>
        <v>Vanadium Pentoxide Catalyst</v>
      </c>
      <c r="Q14" s="61">
        <v>1</v>
      </c>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[3]Enums!$A$2</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4</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[3]Enums!$A$2</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16</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[3]Enums!$A$2</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[3]Enums!$A$2</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[3]Enums!$A$2</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[3]Enums!$A$2</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[3]Enums!$A$2</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[3]Enums!$A$2</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[3]Enums!$A$2</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[3]Enums!$A$2</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[3]Enums!$A$2</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[3]Enums!$A$2</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[3]Enums!$A$2</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[3]Enums!$A$2</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[3]Enums!$A$2</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[3]Enums!$A$2</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[3]Enums!$A$2</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[3]Enums!$A$2</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[3]Enums!$A$2</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[3]Enums!$A$2</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[3]Enums!$A$2</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[3]Enums!$A$2</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[3]Enums!$A$2</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[3]Enums!$A$2</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[3]Enums!$A$2</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[3]Enums!$A$2</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[3]Enums!$A$2</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[3]Enums!$A$2</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[3]Enums!$A$2</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[3]Enums!$A$2</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[3]Enums!$A$2</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[3]Enums!$A$2</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[3]Enums!$A$2</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[3]Enums!$A$2</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[3]Enums!$A$2</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[3]Enums!$A$2</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[3]Enums!$A$2</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[3]Enums!$A$2</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[3]Enums!$A$2</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[3]Enums!$A$2</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[3]Enums!$A$2</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[3]Enums!$A$2</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[3]Enums!$A$2</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[3]Enums!$A$2</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[3]Enums!$A$2</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[3]Enums!$A$2</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[3]Enums!$A$2</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[3]Enums!$A$2</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[3]Enums!$A$2</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[3]Enums!$A$2</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[3]Enums!$A$2</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[3]Enums!$A$2</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[3]Enums!$A$2</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[3]Enums!$A$2</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[3]Enums!$A$2</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[3]Enums!$A$2</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[3]Enums!$A$2</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[3]Enums!$A$2</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[3]Enums!$A$2</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[3]Enums!$A$2</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[3]Enums!$A$2</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[3]Enums!$A$2</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[3]Enums!$A$2</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[3]Enums!$A$2</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[3]Enums!$A$2</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[3]Enums!$A$2</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[3]Enums!$A$2</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[3]Enums!$A$2</f>
        <v>1.0.0</v>
      </c>
      <c r="B82" s="77">
        <v>1</v>
      </c>
      <c r="C82" s="61">
        <v>1</v>
      </c>
      <c r="D82" s="61">
        <v>10</v>
      </c>
      <c r="E82" s="61">
        <v>4</v>
      </c>
      <c r="F82" s="61" t="str">
        <f>Objects!$AW$6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[3]Enums!$A$2</f>
        <v>1.0.0</v>
      </c>
      <c r="B83" s="77">
        <v>2</v>
      </c>
      <c r="C83" s="61">
        <v>1</v>
      </c>
      <c r="D83" s="61">
        <v>10</v>
      </c>
      <c r="E83" s="61">
        <v>4</v>
      </c>
      <c r="F83" s="61" t="str">
        <f>Objects!$AW$6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[3]Enums!$A$2</f>
        <v>1.0.0</v>
      </c>
      <c r="B84" s="77">
        <v>1</v>
      </c>
      <c r="C84" s="61">
        <v>1</v>
      </c>
      <c r="D84" s="61">
        <v>10</v>
      </c>
      <c r="E84" s="61">
        <v>4</v>
      </c>
      <c r="F84" s="61" t="str">
        <f>Objects!$AW$138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[3]Enums!$A$2</f>
        <v>1.0.0</v>
      </c>
      <c r="B85" s="77">
        <v>2</v>
      </c>
      <c r="C85" s="61">
        <v>1</v>
      </c>
      <c r="D85" s="61">
        <v>10</v>
      </c>
      <c r="E85" s="61">
        <v>4</v>
      </c>
      <c r="F85" s="61" t="str">
        <f>Objects!$AW$138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[3]Enums!$A$2</f>
        <v>1.0.0</v>
      </c>
      <c r="B86" s="77">
        <v>1</v>
      </c>
      <c r="C86" s="61">
        <v>1</v>
      </c>
      <c r="D86" s="61">
        <v>10</v>
      </c>
      <c r="E86" s="61">
        <v>4</v>
      </c>
      <c r="F86" s="61" t="str">
        <f>Objects!$AX$117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[3]Enums!$A$2</f>
        <v>1.0.0</v>
      </c>
      <c r="B87" s="77">
        <v>2</v>
      </c>
      <c r="C87" s="61">
        <v>1</v>
      </c>
      <c r="D87" s="61">
        <v>10</v>
      </c>
      <c r="E87" s="61">
        <v>4</v>
      </c>
      <c r="F87" s="61" t="str">
        <f>Objects!$AX$117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[3]Enums!$A$2</f>
        <v>1.0.0</v>
      </c>
      <c r="B88" s="77">
        <v>1</v>
      </c>
      <c r="C88" s="61">
        <v>1</v>
      </c>
      <c r="D88" s="61">
        <v>10</v>
      </c>
      <c r="E88" s="61">
        <v>4</v>
      </c>
      <c r="F88" s="61" t="str">
        <f>Objects!$AX$83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[3]Enums!$A$2</f>
        <v>1.0.0</v>
      </c>
      <c r="B89" s="77">
        <v>2</v>
      </c>
      <c r="C89" s="61">
        <v>1</v>
      </c>
      <c r="D89" s="61">
        <v>10</v>
      </c>
      <c r="E89" s="61">
        <v>4</v>
      </c>
      <c r="F89" s="61" t="str">
        <f>Objects!$AX$83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[3]Enums!$A$2</f>
        <v>1.0.0</v>
      </c>
      <c r="B90" s="77">
        <v>1</v>
      </c>
      <c r="C90" s="61">
        <v>1</v>
      </c>
      <c r="D90" s="61">
        <v>10</v>
      </c>
      <c r="E90" s="61">
        <v>4</v>
      </c>
      <c r="F90" s="61" t="str">
        <f>Objects!$AW$84</f>
        <v>Reeds</v>
      </c>
      <c r="G90" s="64">
        <v>1</v>
      </c>
      <c r="H90" s="70" t="str">
        <f>Objects!$I$92</f>
        <v>Vial (Rum)</v>
      </c>
      <c r="I90" s="64">
        <v>1</v>
      </c>
      <c r="J90" s="64"/>
      <c r="K90" s="65"/>
      <c r="L90" s="70"/>
      <c r="M90" s="71"/>
      <c r="N90" s="70"/>
      <c r="O90" s="65"/>
      <c r="P90" s="70"/>
      <c r="Q90" s="65"/>
      <c r="R90" s="72"/>
      <c r="U90" s="69"/>
      <c r="V90" s="69"/>
      <c r="W90" s="69"/>
    </row>
    <row r="91" spans="1:23" s="68" customFormat="1" ht="15" customHeight="1" x14ac:dyDescent="0.25">
      <c r="A91" s="33" t="str">
        <f>[3]Enums!$A$2</f>
        <v>1.0.0</v>
      </c>
      <c r="B91" s="77">
        <v>2</v>
      </c>
      <c r="C91" s="61">
        <v>1</v>
      </c>
      <c r="D91" s="61">
        <v>10</v>
      </c>
      <c r="E91" s="61">
        <v>4</v>
      </c>
      <c r="F91" s="61" t="str">
        <f>Objects!$AW$84</f>
        <v>Reeds</v>
      </c>
      <c r="G91" s="64">
        <v>64</v>
      </c>
      <c r="H91" s="70" t="str">
        <f>Objects!$I$93</f>
        <v>Beaker (Rum)</v>
      </c>
      <c r="I91" s="64">
        <v>1</v>
      </c>
      <c r="J91" s="70"/>
      <c r="K91" s="64"/>
      <c r="L91" s="70"/>
      <c r="M91" s="66"/>
      <c r="N91" s="70"/>
      <c r="O91" s="64"/>
      <c r="P91" s="70"/>
      <c r="Q91" s="64"/>
      <c r="R91" s="72"/>
      <c r="U91" s="69"/>
      <c r="V91" s="69"/>
      <c r="W91" s="69"/>
    </row>
    <row r="92" spans="1:23" s="68" customFormat="1" ht="15" customHeight="1" x14ac:dyDescent="0.25">
      <c r="A92" s="33" t="str">
        <f>[3]Enums!$A$2</f>
        <v>1.0.0</v>
      </c>
      <c r="B92" s="77">
        <v>1</v>
      </c>
      <c r="C92" s="61">
        <v>1</v>
      </c>
      <c r="D92" s="61">
        <v>10</v>
      </c>
      <c r="E92" s="61">
        <v>4</v>
      </c>
      <c r="F92" s="61" t="str">
        <f>Objects!$AW$42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[3]Enums!$A$2</f>
        <v>1.0.0</v>
      </c>
      <c r="B93" s="77">
        <v>2</v>
      </c>
      <c r="C93" s="61">
        <v>1</v>
      </c>
      <c r="D93" s="61">
        <v>10</v>
      </c>
      <c r="E93" s="61">
        <v>4</v>
      </c>
      <c r="F93" s="61" t="str">
        <f>Objects!$AW$42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[3]Enums!$A$2</f>
        <v>1.0.0</v>
      </c>
      <c r="B94" s="77">
        <v>1</v>
      </c>
      <c r="C94" s="61">
        <v>1</v>
      </c>
      <c r="D94" s="61">
        <v>10</v>
      </c>
      <c r="E94" s="61">
        <v>4</v>
      </c>
      <c r="F94" s="61" t="str">
        <f>Objects!$AW$137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[3]Enums!$A$2</f>
        <v>1.0.0</v>
      </c>
      <c r="B95" s="77">
        <v>2</v>
      </c>
      <c r="C95" s="61">
        <v>1</v>
      </c>
      <c r="D95" s="61">
        <v>10</v>
      </c>
      <c r="E95" s="61">
        <v>4</v>
      </c>
      <c r="F95" s="61" t="str">
        <f>Objects!$AW$137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[3]Enums!$A$2</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[3]Enums!$A$2</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[3]Enums!$A$2</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[3]Enums!$A$2</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[3]Enums!$A$2</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[3]Enums!$A$2</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[3]Enums!$A$2</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[3]Enums!$A$2</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[3]Enums!$A$2</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[3]Enums!$A$2</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[3]Enums!$A$2</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[3]Enums!$A$2</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[3]Enums!$A$2</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[3]Enums!$A$2</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[3]Enums!$A$2</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[3]Enums!$A$2</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[3]Enums!$A$2</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[3]Enums!$A$2</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[3]Enums!$A$2</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[3]Enums!$A$2</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[3]Enums!$A$2</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[3]Enums!$A$2</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[3]Enums!$A$2</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[3]Enums!$A$2</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[3]Enums!$A$2</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[3]Enums!$A$2</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[3]Enums!$A$2</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[3]Enums!$A$2</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[3]Enums!$A$2</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[3]Enums!$A$2</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[3]Enums!$A$2</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[3]Enums!$A$2</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[3]Enums!$A$2</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[3]Enums!$A$2</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[3]Enums!$A$2</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[3]Enums!$A$2</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[3]Enums!$A$2</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[3]Enums!$A$2</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[3]Enums!$A$2</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[3]Enums!$A$13</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[3]Enums!$A$13</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[3]Enums!$A$13</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[3]Enums!$A$13</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[3]Enums!$A$13</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[3]Enums!$A$13</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[3]Enums!$A$13</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[3]Enums!$A$13</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[3]Enums!$A$13</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[3]Enums!$A$13</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f>
        <v>1.1.2</v>
      </c>
      <c r="B145" s="77">
        <v>2</v>
      </c>
      <c r="C145" s="24">
        <v>1</v>
      </c>
      <c r="D145" s="15">
        <v>10</v>
      </c>
      <c r="E145" s="32">
        <v>4</v>
      </c>
      <c r="F145" s="25" t="str">
        <f>Objects!$AX$20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f>
        <v>1.1.2</v>
      </c>
      <c r="B146" s="77">
        <v>2</v>
      </c>
      <c r="C146" s="24">
        <v>1</v>
      </c>
      <c r="D146" s="15">
        <v>10</v>
      </c>
      <c r="E146" s="32">
        <v>4</v>
      </c>
      <c r="F146" s="25" t="str">
        <f>Objects!$AX$20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f>
        <v>1.1.2</v>
      </c>
      <c r="B147" s="77">
        <v>2</v>
      </c>
      <c r="C147" s="24">
        <v>1</v>
      </c>
      <c r="D147" s="15">
        <v>10</v>
      </c>
      <c r="E147" s="32">
        <v>4</v>
      </c>
      <c r="F147" s="25" t="str">
        <f>Objects!$AX$20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f>
        <v>1.1.2</v>
      </c>
      <c r="B148" s="77">
        <v>2</v>
      </c>
      <c r="C148" s="24">
        <v>1</v>
      </c>
      <c r="D148" s="15">
        <v>10</v>
      </c>
      <c r="E148" s="32">
        <v>4</v>
      </c>
      <c r="F148" s="25" t="str">
        <f>Objects!$AX$20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W1032"/>
  <sheetViews>
    <sheetView workbookViewId="0">
      <pane ySplit="1" topLeftCell="A2" activePane="bottomLeft" state="frozen"/>
      <selection activeCell="I33" sqref="I33"/>
      <selection pane="bottomLeft" activeCell="O23" sqref="O23"/>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25">
      <c r="A2" s="33" t="str">
        <f>[3]Enums!$A$2</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[3]Enums!$A$2</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[3]Enums!$A$2</f>
        <v>1.0.0</v>
      </c>
      <c r="B4" s="13">
        <v>5</v>
      </c>
      <c r="C4" s="13" t="s">
        <v>49</v>
      </c>
      <c r="D4" s="13" t="s">
        <v>52</v>
      </c>
      <c r="E4" s="13" t="str">
        <f>Objects!$I$28</f>
        <v>Canister (Butane Isomers)</v>
      </c>
      <c r="F4" s="13">
        <v>1</v>
      </c>
      <c r="G4" s="13" t="str">
        <f>Objects!$G$2</f>
        <v>Platinum Catalyst</v>
      </c>
      <c r="H4" s="13">
        <v>4</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[3]Enums!$A$2</f>
        <v>1.0.0</v>
      </c>
      <c r="B5" s="13">
        <v>5</v>
      </c>
      <c r="C5" s="13" t="s">
        <v>49</v>
      </c>
      <c r="D5" s="13" t="s">
        <v>52</v>
      </c>
      <c r="E5" s="13" t="str">
        <f>Objects!$I$28</f>
        <v>Canister (Butane Isomers)</v>
      </c>
      <c r="F5" s="13">
        <v>64</v>
      </c>
      <c r="G5" s="13" t="str">
        <f>Objects!$G$2</f>
        <v>Platinum Catalyst</v>
      </c>
      <c r="H5" s="13">
        <v>16</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[3]Enums!$A$2</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[3]Enums!$A$2</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[3]Enums!$A$2</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row>
    <row r="9" spans="1:23" s="13" customFormat="1" ht="15" customHeight="1" x14ac:dyDescent="0.2">
      <c r="A9" s="33" t="str">
        <f>[3]Enums!$A$2</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row>
    <row r="10" spans="1:23" s="13" customFormat="1" ht="15" customHeight="1" x14ac:dyDescent="0.2">
      <c r="A10" s="33" t="str">
        <f>[3]Enums!$A$2</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[3]Enums!$A$2</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[3]Enums!$A$2</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row>
    <row r="13" spans="1:23" s="13" customFormat="1" ht="15" customHeight="1" x14ac:dyDescent="0.2">
      <c r="A13" s="33" t="str">
        <f>[3]Enums!$A$2</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row>
    <row r="14" spans="1:23" s="13" customFormat="1" ht="15" customHeight="1" x14ac:dyDescent="0.2">
      <c r="A14" s="33" t="str">
        <f>[3]Enums!$A$2</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[3]Enums!$A$2</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[3]Enums!$A$2</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c r="P16" s="13"/>
      <c r="Q16" s="13"/>
      <c r="R16" s="13"/>
      <c r="S16" s="13"/>
      <c r="T16" s="13"/>
      <c r="U16" s="13"/>
      <c r="V16" s="13"/>
      <c r="W16" s="13"/>
    </row>
    <row r="17" spans="1:23" ht="15" customHeight="1" x14ac:dyDescent="0.2">
      <c r="A17" s="33" t="str">
        <f>[3]Enums!$A$2</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c r="P17" s="13"/>
      <c r="Q17" s="13"/>
      <c r="R17" s="13"/>
      <c r="S17" s="13"/>
      <c r="T17" s="13"/>
      <c r="U17" s="13"/>
      <c r="V17" s="13"/>
      <c r="W17" s="13"/>
    </row>
    <row r="18" spans="1:23" ht="15" customHeight="1" x14ac:dyDescent="0.2">
      <c r="A18" s="33" t="str">
        <f>[3]Enums!$A$2</f>
        <v>1.0.0</v>
      </c>
      <c r="B18" s="13">
        <v>5</v>
      </c>
      <c r="C18" s="13" t="s">
        <v>49</v>
      </c>
      <c r="D18" s="13" t="s">
        <v>52</v>
      </c>
      <c r="E18" s="13" t="str">
        <f>Objects!$AW$9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[3]Enums!$A$2</f>
        <v>1.0.0</v>
      </c>
      <c r="B19" s="13">
        <v>5</v>
      </c>
      <c r="C19" s="13" t="s">
        <v>49</v>
      </c>
      <c r="D19" s="13" t="s">
        <v>52</v>
      </c>
      <c r="E19" s="13" t="str">
        <f>Objects!$AW$9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c r="R19" s="13"/>
      <c r="S19" s="13"/>
      <c r="T19" s="13"/>
      <c r="U19" s="13"/>
      <c r="V19" s="13"/>
      <c r="W19" s="13"/>
    </row>
    <row r="20" spans="1:23" ht="15" customHeight="1" x14ac:dyDescent="0.2">
      <c r="A20" s="33" t="str">
        <f>[3]Enums!$A$2</f>
        <v>1.0.0</v>
      </c>
      <c r="B20" s="13">
        <v>5</v>
      </c>
      <c r="C20" s="13" t="s">
        <v>49</v>
      </c>
      <c r="D20" s="13" t="s">
        <v>52</v>
      </c>
      <c r="E20" s="13" t="str">
        <f>Objects!$AW$9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c r="R20" s="13"/>
      <c r="S20" s="13"/>
      <c r="T20" s="13"/>
      <c r="U20" s="13"/>
      <c r="V20" s="13"/>
      <c r="W20" s="13"/>
    </row>
    <row r="21" spans="1:23" ht="15" customHeight="1" x14ac:dyDescent="0.2">
      <c r="A21" s="33" t="str">
        <f>[3]Enums!$A$2</f>
        <v>1.0.0</v>
      </c>
      <c r="B21" s="13">
        <v>5</v>
      </c>
      <c r="C21" s="13" t="s">
        <v>49</v>
      </c>
      <c r="D21" s="13" t="s">
        <v>52</v>
      </c>
      <c r="E21" s="13" t="str">
        <f>Objects!$AX$175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c r="R21" s="13"/>
      <c r="S21" s="13"/>
      <c r="T21" s="13"/>
      <c r="U21" s="13"/>
      <c r="V21" s="13"/>
      <c r="W21" s="13"/>
    </row>
    <row r="22" spans="1:23" ht="15" customHeight="1" x14ac:dyDescent="0.2">
      <c r="A22" s="33" t="str">
        <f>[3]Enums!$A$2</f>
        <v>1.0.0</v>
      </c>
      <c r="B22" s="13">
        <v>5</v>
      </c>
      <c r="C22" s="13" t="s">
        <v>49</v>
      </c>
      <c r="D22" s="13" t="s">
        <v>52</v>
      </c>
      <c r="E22" s="13" t="str">
        <f>Objects!$AX$175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c r="R22" s="13"/>
      <c r="S22" s="13"/>
      <c r="T22" s="13"/>
      <c r="U22" s="13"/>
      <c r="V22" s="13"/>
      <c r="W22" s="13"/>
    </row>
    <row r="23" spans="1:23" ht="15" customHeight="1" x14ac:dyDescent="0.2">
      <c r="A23" s="33" t="str">
        <f>[3]Enums!$A$2</f>
        <v>1.0.0</v>
      </c>
      <c r="B23" s="13">
        <v>5</v>
      </c>
      <c r="C23" s="13" t="s">
        <v>49</v>
      </c>
      <c r="D23" s="13" t="s">
        <v>52</v>
      </c>
      <c r="E23" s="13" t="str">
        <f>Objects!$AX$175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c r="R23" s="13"/>
      <c r="S23" s="13"/>
      <c r="T23" s="13"/>
      <c r="U23" s="13"/>
      <c r="V23" s="13"/>
      <c r="W23" s="13"/>
    </row>
    <row r="24" spans="1:23" ht="15" customHeight="1" x14ac:dyDescent="0.2">
      <c r="A24" s="33" t="str">
        <f>[3]Enums!$A$2</f>
        <v>1.0.0</v>
      </c>
      <c r="B24" s="13">
        <v>5</v>
      </c>
      <c r="C24" s="13" t="s">
        <v>49</v>
      </c>
      <c r="D24" s="13" t="s">
        <v>52</v>
      </c>
      <c r="E24" s="61" t="str">
        <f>Objects!$J$157</f>
        <v>Vial (Heavy Naphtha)</v>
      </c>
      <c r="F24" s="61">
        <v>4</v>
      </c>
      <c r="G24" s="13" t="str">
        <f>Objects!$G$4</f>
        <v>Palladium Catalyst</v>
      </c>
      <c r="H24" s="13">
        <v>2</v>
      </c>
      <c r="I24" s="13" t="str">
        <f>Objects!$J$70</f>
        <v>Vial (Butadiene)</v>
      </c>
      <c r="J24" s="61">
        <v>3</v>
      </c>
      <c r="K24" t="str">
        <f>Objects!$N$58</f>
        <v>Vial (Dicyclopentadiene)</v>
      </c>
      <c r="L24" s="13">
        <v>1</v>
      </c>
      <c r="M24" s="13"/>
      <c r="N24" s="13"/>
      <c r="O24" s="13"/>
      <c r="P24" s="13"/>
      <c r="Q24" s="13"/>
      <c r="R24" s="13"/>
      <c r="S24" s="13"/>
      <c r="T24" s="13"/>
      <c r="U24" s="13"/>
      <c r="V24" s="13"/>
      <c r="W24" s="13"/>
    </row>
    <row r="25" spans="1:23" ht="15" customHeight="1" x14ac:dyDescent="0.2">
      <c r="A25" s="33" t="str">
        <f>[3]Enums!$A$2</f>
        <v>1.0.0</v>
      </c>
      <c r="B25" s="13">
        <v>5</v>
      </c>
      <c r="C25" s="13" t="s">
        <v>49</v>
      </c>
      <c r="D25" s="13" t="s">
        <v>52</v>
      </c>
      <c r="E25" s="61" t="str">
        <f>Objects!$J$157</f>
        <v>Vial (Heavy Naphtha)</v>
      </c>
      <c r="F25" s="61">
        <v>16</v>
      </c>
      <c r="G25" s="13" t="str">
        <f>Objects!$G$4</f>
        <v>Palladium Catalyst</v>
      </c>
      <c r="H25" s="13">
        <v>3</v>
      </c>
      <c r="I25" s="13" t="str">
        <f>Objects!$J$70</f>
        <v>Vial (Butadiene)</v>
      </c>
      <c r="J25" s="61">
        <v>12</v>
      </c>
      <c r="K25" t="str">
        <f>Objects!$N$58</f>
        <v>Vial (Dicyclopentadiene)</v>
      </c>
      <c r="L25" s="13">
        <v>3</v>
      </c>
      <c r="M25" s="61" t="str">
        <f>Objects!$I$8</f>
        <v>Vial (Benzene-Toluene-Xylene)</v>
      </c>
      <c r="N25" s="13">
        <v>2</v>
      </c>
      <c r="O25" s="61" t="str">
        <f>Objects!$I$44</f>
        <v>Vial (Light Olefins)</v>
      </c>
      <c r="P25" s="13">
        <v>2</v>
      </c>
      <c r="Q25" s="13"/>
      <c r="R25" s="13"/>
      <c r="S25" s="13"/>
      <c r="T25" s="13"/>
      <c r="U25" s="13"/>
      <c r="V25" s="13"/>
      <c r="W25" s="13"/>
    </row>
    <row r="26" spans="1:23" ht="15" customHeight="1" x14ac:dyDescent="0.2">
      <c r="A26" s="33" t="str">
        <f>[3]Enums!$A$2</f>
        <v>1.0.0</v>
      </c>
      <c r="B26" s="13">
        <v>5</v>
      </c>
      <c r="C26" s="13" t="s">
        <v>49</v>
      </c>
      <c r="D26" s="13" t="s">
        <v>52</v>
      </c>
      <c r="E26" s="61" t="str">
        <f>Objects!$K$157</f>
        <v>Beaker (Heavy Naphtha)</v>
      </c>
      <c r="F26" s="61">
        <v>1</v>
      </c>
      <c r="G26" s="13" t="str">
        <f>Objects!$G$4</f>
        <v>Palladium Catalyst</v>
      </c>
      <c r="H26" s="13">
        <v>4</v>
      </c>
      <c r="I26" s="13" t="str">
        <f>Objects!$J$70</f>
        <v>Vial (Butadiene)</v>
      </c>
      <c r="J26" s="61">
        <v>48</v>
      </c>
      <c r="K26" t="str">
        <f>Objects!$N$58</f>
        <v>Vial (Dicyclopentadiene)</v>
      </c>
      <c r="L26" s="13">
        <v>16</v>
      </c>
      <c r="M26" s="61" t="str">
        <f>Objects!$I$8</f>
        <v>Vial (Benzene-Toluene-Xylene)</v>
      </c>
      <c r="N26" s="13">
        <v>8</v>
      </c>
      <c r="O26" s="61" t="str">
        <f>Objects!$I$44</f>
        <v>Vial (Light Olefins)</v>
      </c>
      <c r="P26" s="13">
        <v>8</v>
      </c>
      <c r="Q26" s="13"/>
      <c r="R26" s="13"/>
      <c r="S26" s="13"/>
      <c r="T26" s="13"/>
      <c r="U26" s="13"/>
      <c r="V26" s="13"/>
      <c r="W26" s="13"/>
    </row>
    <row r="27" spans="1:23" ht="15" customHeight="1" x14ac:dyDescent="0.2">
      <c r="A27" s="33" t="str">
        <f>[3]Enums!$A$2</f>
        <v>1.0.0</v>
      </c>
      <c r="B27" s="13">
        <v>5</v>
      </c>
      <c r="C27" s="13" t="s">
        <v>49</v>
      </c>
      <c r="D27" s="13" t="s">
        <v>52</v>
      </c>
      <c r="E27" s="61" t="str">
        <f>Objects!$K$157</f>
        <v>Beaker (Heavy Naphtha)</v>
      </c>
      <c r="F27" s="61">
        <v>4</v>
      </c>
      <c r="G27" s="13" t="str">
        <f>Objects!$G$4</f>
        <v>Palladium Catalyst</v>
      </c>
      <c r="H27" s="13">
        <v>5</v>
      </c>
      <c r="I27" s="13" t="str">
        <f>Objects!$K$70</f>
        <v>Beaker (Butadiene)</v>
      </c>
      <c r="J27" s="61">
        <v>3</v>
      </c>
      <c r="K27" t="str">
        <f>Objects!$O$58</f>
        <v>Beaker (Dicyclopentadiene)</v>
      </c>
      <c r="L27" s="13">
        <v>1</v>
      </c>
      <c r="M27" s="61" t="str">
        <f>Objects!$I$8</f>
        <v>Vial (Benzene-Toluene-Xylene)</v>
      </c>
      <c r="N27" s="13">
        <v>32</v>
      </c>
      <c r="O27" s="61" t="str">
        <f>Objects!$I$44</f>
        <v>Vial (Light Olefins)</v>
      </c>
      <c r="P27" s="13">
        <v>32</v>
      </c>
      <c r="Q27" s="13"/>
      <c r="R27" s="13"/>
      <c r="S27" s="13"/>
      <c r="T27" s="13"/>
      <c r="U27" s="13"/>
      <c r="V27" s="13"/>
      <c r="W27" s="13"/>
    </row>
    <row r="28" spans="1:23" ht="15" customHeight="1" x14ac:dyDescent="0.2">
      <c r="A28" s="33" t="str">
        <f>[3]Enums!$A$2</f>
        <v>1.0.0</v>
      </c>
      <c r="B28" s="13">
        <v>5</v>
      </c>
      <c r="C28" s="13" t="s">
        <v>49</v>
      </c>
      <c r="D28" s="13" t="s">
        <v>52</v>
      </c>
      <c r="E28" s="61" t="str">
        <f>Objects!$K$157</f>
        <v>Beaker (Heavy Naphtha)</v>
      </c>
      <c r="F28" s="61">
        <v>16</v>
      </c>
      <c r="G28" s="13" t="str">
        <f>Objects!$G$4</f>
        <v>Palladium Catalyst</v>
      </c>
      <c r="H28" s="13">
        <v>6</v>
      </c>
      <c r="I28" s="13" t="str">
        <f>Objects!$K$70</f>
        <v>Beaker (Butadiene)</v>
      </c>
      <c r="J28" s="61">
        <v>12</v>
      </c>
      <c r="K28" t="str">
        <f>Objects!$O$58</f>
        <v>Beaker (Dicyclopentadiene)</v>
      </c>
      <c r="L28" s="13">
        <v>3</v>
      </c>
      <c r="M28" s="61" t="str">
        <f>Objects!$I$9</f>
        <v>Beaker (Benzene-Toluene-Xylene)</v>
      </c>
      <c r="N28" s="13">
        <v>2</v>
      </c>
      <c r="O28" s="61" t="str">
        <f>Objects!$I$45</f>
        <v>Beaker (Light Olefins)</v>
      </c>
      <c r="P28" s="13">
        <v>2</v>
      </c>
      <c r="Q28" s="13"/>
      <c r="R28" s="13"/>
      <c r="S28" s="13"/>
      <c r="T28" s="13"/>
      <c r="U28" s="13"/>
      <c r="V28" s="13"/>
      <c r="W28" s="13"/>
    </row>
    <row r="29" spans="1:23" ht="15" customHeight="1" x14ac:dyDescent="0.2">
      <c r="A29" s="33" t="str">
        <f>[3]Enums!$A$2</f>
        <v>1.0.0</v>
      </c>
      <c r="B29" s="13">
        <v>5</v>
      </c>
      <c r="C29" s="13" t="s">
        <v>49</v>
      </c>
      <c r="D29" s="13" t="s">
        <v>52</v>
      </c>
      <c r="E29" s="61" t="str">
        <f>Objects!$L$157</f>
        <v>Drum (Heavy Naphtha)</v>
      </c>
      <c r="F29" s="61">
        <v>1</v>
      </c>
      <c r="G29" s="13" t="str">
        <f>Objects!$G$4</f>
        <v>Palladium Catalyst</v>
      </c>
      <c r="H29" s="13">
        <v>8</v>
      </c>
      <c r="I29" s="13" t="str">
        <f>Objects!$K$70</f>
        <v>Beaker (Butadiene)</v>
      </c>
      <c r="J29" s="61">
        <v>48</v>
      </c>
      <c r="K29" t="str">
        <f>Objects!$O$58</f>
        <v>Beaker (Dicyclopentadiene)</v>
      </c>
      <c r="L29" s="13">
        <v>16</v>
      </c>
      <c r="M29" s="61" t="str">
        <f>Objects!$I$9</f>
        <v>Beaker (Benzene-Toluene-Xylene)</v>
      </c>
      <c r="N29" s="13">
        <v>8</v>
      </c>
      <c r="O29" s="61" t="str">
        <f>Objects!$I$45</f>
        <v>Beaker (Light Olefins)</v>
      </c>
      <c r="P29" s="13">
        <v>8</v>
      </c>
      <c r="Q29" s="13"/>
      <c r="R29" s="13"/>
      <c r="S29" s="13"/>
      <c r="T29" s="13"/>
      <c r="U29" s="13"/>
      <c r="V29" s="13"/>
      <c r="W29" s="13"/>
    </row>
    <row r="30" spans="1:23" ht="15" customHeight="1" x14ac:dyDescent="0.2">
      <c r="A30" s="33" t="str">
        <f>[3]Enums!$A$2</f>
        <v>1.0.0</v>
      </c>
      <c r="B30" s="13">
        <v>5</v>
      </c>
      <c r="C30" s="13" t="s">
        <v>49</v>
      </c>
      <c r="D30" s="13" t="s">
        <v>52</v>
      </c>
      <c r="E30" s="61" t="str">
        <f>Objects!$L$157</f>
        <v>Drum (Heavy Naphtha)</v>
      </c>
      <c r="F30" s="61">
        <v>4</v>
      </c>
      <c r="G30" s="13" t="str">
        <f>Objects!$G$4</f>
        <v>Palladium Catalyst</v>
      </c>
      <c r="H30" s="13">
        <v>10</v>
      </c>
      <c r="I30" s="13" t="str">
        <f>Objects!$L$70</f>
        <v>Drum (Butadiene)</v>
      </c>
      <c r="J30" s="61">
        <v>3</v>
      </c>
      <c r="K30" t="str">
        <f>Objects!$P$58</f>
        <v>Drum (Dicyclopentadiene)</v>
      </c>
      <c r="L30" s="13">
        <v>1</v>
      </c>
      <c r="M30" s="61" t="str">
        <f>Objects!$I$9</f>
        <v>Beaker (Benzene-Toluene-Xylene)</v>
      </c>
      <c r="N30" s="13">
        <v>32</v>
      </c>
      <c r="O30" s="61" t="str">
        <f>Objects!$I$45</f>
        <v>Beaker (Light Olefins)</v>
      </c>
      <c r="P30" s="13">
        <v>32</v>
      </c>
      <c r="Q30" s="13"/>
      <c r="R30" s="13"/>
      <c r="S30" s="13"/>
      <c r="T30" s="13"/>
      <c r="U30" s="13"/>
      <c r="V30" s="13"/>
      <c r="W30" s="13"/>
    </row>
    <row r="31" spans="1:23" ht="15" customHeight="1" x14ac:dyDescent="0.2">
      <c r="A31" s="33" t="str">
        <f>[3]Enums!$A$2</f>
        <v>1.0.0</v>
      </c>
      <c r="B31" s="13">
        <v>5</v>
      </c>
      <c r="C31" s="13" t="s">
        <v>49</v>
      </c>
      <c r="D31" s="13" t="s">
        <v>52</v>
      </c>
      <c r="E31" s="61" t="str">
        <f>Objects!$L$157</f>
        <v>Drum (Heavy Naphtha)</v>
      </c>
      <c r="F31" s="61">
        <v>16</v>
      </c>
      <c r="G31" s="13" t="str">
        <f>Objects!$G$4</f>
        <v>Palladium Catalyst</v>
      </c>
      <c r="H31" s="13">
        <v>12</v>
      </c>
      <c r="I31" s="13" t="str">
        <f>Objects!$L$70</f>
        <v>Drum (Butadiene)</v>
      </c>
      <c r="J31" s="61">
        <v>12</v>
      </c>
      <c r="K31" t="str">
        <f>Objects!$P$58</f>
        <v>Drum (Dicyclopentadiene)</v>
      </c>
      <c r="L31" s="13">
        <v>3</v>
      </c>
      <c r="M31" s="61" t="str">
        <f>Objects!$I$10</f>
        <v>Drum (Benzene-Toluene-Xylene)</v>
      </c>
      <c r="N31" s="13">
        <v>2</v>
      </c>
      <c r="O31" s="61" t="str">
        <f>Objects!$I$46</f>
        <v>Drum (Light Olefins)</v>
      </c>
      <c r="P31" s="13">
        <v>2</v>
      </c>
      <c r="Q31" s="13"/>
      <c r="R31" s="13"/>
      <c r="S31" s="13"/>
      <c r="T31" s="13"/>
      <c r="U31" s="13"/>
      <c r="V31" s="13"/>
      <c r="W31" s="13"/>
    </row>
    <row r="32" spans="1:23" ht="15" customHeight="1" x14ac:dyDescent="0.2">
      <c r="A32" s="33" t="str">
        <f>[3]Enums!$A$2</f>
        <v>1.0.0</v>
      </c>
      <c r="B32" s="13">
        <v>5</v>
      </c>
      <c r="C32" s="13" t="s">
        <v>49</v>
      </c>
      <c r="D32" s="13" t="s">
        <v>52</v>
      </c>
      <c r="E32" s="61" t="str">
        <f>Objects!$L$157</f>
        <v>Drum (Heavy Naphtha)</v>
      </c>
      <c r="F32" s="61">
        <v>64</v>
      </c>
      <c r="G32" s="13" t="str">
        <f>Objects!$G$4</f>
        <v>Palladium Catalyst</v>
      </c>
      <c r="H32" s="13">
        <v>16</v>
      </c>
      <c r="I32" s="13" t="str">
        <f>Objects!$L$70</f>
        <v>Drum (Butadiene)</v>
      </c>
      <c r="J32" s="61">
        <v>48</v>
      </c>
      <c r="K32" t="str">
        <f>Objects!$P$58</f>
        <v>Drum (Dicyclopentadiene)</v>
      </c>
      <c r="L32" s="13">
        <v>16</v>
      </c>
      <c r="M32" s="61" t="str">
        <f>Objects!$I$10</f>
        <v>Drum (Benzene-Toluene-Xylene)</v>
      </c>
      <c r="N32" s="13">
        <v>8</v>
      </c>
      <c r="O32" s="61" t="str">
        <f>Objects!$I$46</f>
        <v>Drum (Light Olefins)</v>
      </c>
      <c r="P32" s="13">
        <v>8</v>
      </c>
      <c r="Q32" s="13"/>
      <c r="R32" s="13"/>
      <c r="S32" s="13"/>
      <c r="T32" s="13"/>
      <c r="U32" s="13"/>
      <c r="V32" s="13"/>
      <c r="W32" s="13"/>
    </row>
    <row r="33" spans="1:23" ht="15" customHeight="1" x14ac:dyDescent="0.2">
      <c r="A33" s="33" t="str">
        <f>[3]Enums!$A$2</f>
        <v>1.0.0</v>
      </c>
      <c r="B33" s="13">
        <v>5</v>
      </c>
      <c r="C33" s="13" t="s">
        <v>49</v>
      </c>
      <c r="D33" s="13" t="s">
        <v>52</v>
      </c>
      <c r="E33" s="61" t="str">
        <f>Objects!$J$157</f>
        <v>Vial (Heavy Naphtha)</v>
      </c>
      <c r="F33" s="61">
        <v>4</v>
      </c>
      <c r="G33" s="13" t="str">
        <f>Objects!$G$2</f>
        <v>Platinum Catalyst</v>
      </c>
      <c r="H33" s="13">
        <v>2</v>
      </c>
      <c r="I33" s="13" t="str">
        <f>Objects!$J$70</f>
        <v>Vial (Butadiene)</v>
      </c>
      <c r="J33" s="61">
        <v>3</v>
      </c>
      <c r="K33" t="str">
        <f>Objects!$N$58</f>
        <v>Vial (Dicyclopentadiene)</v>
      </c>
      <c r="L33" s="13">
        <v>1</v>
      </c>
      <c r="M33" s="13"/>
      <c r="N33" s="13"/>
      <c r="O33" s="13"/>
      <c r="P33" s="13"/>
      <c r="Q33" s="13"/>
      <c r="R33" s="13"/>
      <c r="S33" s="13"/>
      <c r="T33" s="13"/>
      <c r="U33" s="13"/>
      <c r="V33" s="13"/>
      <c r="W33" s="13"/>
    </row>
    <row r="34" spans="1:23" ht="15" customHeight="1" x14ac:dyDescent="0.2">
      <c r="A34" s="33" t="str">
        <f>[3]Enums!$A$2</f>
        <v>1.0.0</v>
      </c>
      <c r="B34" s="13">
        <v>5</v>
      </c>
      <c r="C34" s="13" t="s">
        <v>49</v>
      </c>
      <c r="D34" s="13" t="s">
        <v>52</v>
      </c>
      <c r="E34" s="61" t="str">
        <f>Objects!$J$157</f>
        <v>Vial (Heavy Naphtha)</v>
      </c>
      <c r="F34" s="61">
        <v>16</v>
      </c>
      <c r="G34" s="13" t="str">
        <f>Objects!$G$2</f>
        <v>Platinum Catalyst</v>
      </c>
      <c r="H34" s="13">
        <v>3</v>
      </c>
      <c r="I34" s="13" t="str">
        <f>Objects!$J$70</f>
        <v>Vial (Butadiene)</v>
      </c>
      <c r="J34" s="61">
        <v>12</v>
      </c>
      <c r="K34" t="str">
        <f>Objects!$N$58</f>
        <v>Vial (Dicyclopentadiene)</v>
      </c>
      <c r="L34" s="13">
        <v>3</v>
      </c>
      <c r="M34" s="61" t="str">
        <f>Objects!$I$8</f>
        <v>Vial (Benzene-Toluene-Xylene)</v>
      </c>
      <c r="N34" s="13">
        <v>2</v>
      </c>
      <c r="O34" s="61" t="str">
        <f>Objects!$I$44</f>
        <v>Vial (Light Olefins)</v>
      </c>
      <c r="P34" s="13">
        <v>2</v>
      </c>
      <c r="Q34" s="13"/>
      <c r="R34" s="13"/>
      <c r="S34" s="13"/>
      <c r="T34" s="13"/>
      <c r="U34" s="13"/>
      <c r="V34" s="13"/>
      <c r="W34" s="13"/>
    </row>
    <row r="35" spans="1:23" ht="15" customHeight="1" x14ac:dyDescent="0.2">
      <c r="A35" s="33" t="str">
        <f>[3]Enums!$A$2</f>
        <v>1.0.0</v>
      </c>
      <c r="B35" s="13">
        <v>5</v>
      </c>
      <c r="C35" s="13" t="s">
        <v>49</v>
      </c>
      <c r="D35" s="13" t="s">
        <v>52</v>
      </c>
      <c r="E35" s="61" t="str">
        <f>Objects!$K$157</f>
        <v>Beaker (Heavy Naphtha)</v>
      </c>
      <c r="F35" s="61">
        <v>1</v>
      </c>
      <c r="G35" s="13" t="str">
        <f>Objects!$G$2</f>
        <v>Platinum Catalyst</v>
      </c>
      <c r="H35" s="13">
        <v>4</v>
      </c>
      <c r="I35" s="13" t="str">
        <f>Objects!$J$70</f>
        <v>Vial (Butadiene)</v>
      </c>
      <c r="J35" s="61">
        <v>48</v>
      </c>
      <c r="K35" t="str">
        <f>Objects!$N$58</f>
        <v>Vial (Dicyclopentadiene)</v>
      </c>
      <c r="L35" s="13">
        <v>16</v>
      </c>
      <c r="M35" s="61" t="str">
        <f>Objects!$I$8</f>
        <v>Vial (Benzene-Toluene-Xylene)</v>
      </c>
      <c r="N35" s="13">
        <v>8</v>
      </c>
      <c r="O35" s="61" t="str">
        <f>Objects!$I$44</f>
        <v>Vial (Light Olefins)</v>
      </c>
      <c r="P35" s="13">
        <v>8</v>
      </c>
      <c r="Q35" s="13"/>
      <c r="R35" s="13"/>
      <c r="S35" s="13"/>
      <c r="T35" s="13"/>
      <c r="U35" s="13"/>
      <c r="V35" s="13"/>
      <c r="W35" s="13"/>
    </row>
    <row r="36" spans="1:23" ht="15" customHeight="1" x14ac:dyDescent="0.2">
      <c r="A36" s="33" t="str">
        <f>[3]Enums!$A$2</f>
        <v>1.0.0</v>
      </c>
      <c r="B36" s="13">
        <v>5</v>
      </c>
      <c r="C36" s="13" t="s">
        <v>49</v>
      </c>
      <c r="D36" s="13" t="s">
        <v>52</v>
      </c>
      <c r="E36" s="61" t="str">
        <f>Objects!$K$157</f>
        <v>Beaker (Heavy Naphtha)</v>
      </c>
      <c r="F36" s="61">
        <v>4</v>
      </c>
      <c r="G36" s="13" t="str">
        <f>Objects!$G$2</f>
        <v>Platinum Catalyst</v>
      </c>
      <c r="H36" s="13">
        <v>5</v>
      </c>
      <c r="I36" s="13" t="str">
        <f>Objects!$K$70</f>
        <v>Beaker (Butadiene)</v>
      </c>
      <c r="J36" s="61">
        <v>3</v>
      </c>
      <c r="K36" t="str">
        <f>Objects!$O$58</f>
        <v>Beaker (Dicyclopentadiene)</v>
      </c>
      <c r="L36" s="13">
        <v>1</v>
      </c>
      <c r="M36" s="61" t="str">
        <f>Objects!$I$8</f>
        <v>Vial (Benzene-Toluene-Xylene)</v>
      </c>
      <c r="N36" s="13">
        <v>32</v>
      </c>
      <c r="O36" s="61" t="str">
        <f>Objects!$I$44</f>
        <v>Vial (Light Olefins)</v>
      </c>
      <c r="P36" s="13">
        <v>32</v>
      </c>
      <c r="Q36" s="13"/>
      <c r="R36" s="13"/>
      <c r="S36" s="13"/>
      <c r="T36" s="13"/>
      <c r="U36" s="13"/>
      <c r="V36" s="13"/>
      <c r="W36" s="13"/>
    </row>
    <row r="37" spans="1:23" ht="15" customHeight="1" x14ac:dyDescent="0.2">
      <c r="A37" s="33" t="str">
        <f>[3]Enums!$A$2</f>
        <v>1.0.0</v>
      </c>
      <c r="B37" s="13">
        <v>5</v>
      </c>
      <c r="C37" s="13" t="s">
        <v>49</v>
      </c>
      <c r="D37" s="13" t="s">
        <v>52</v>
      </c>
      <c r="E37" s="61" t="str">
        <f>Objects!$K$157</f>
        <v>Beaker (Heavy Naphtha)</v>
      </c>
      <c r="F37" s="61">
        <v>16</v>
      </c>
      <c r="G37" s="13" t="str">
        <f>Objects!$G$2</f>
        <v>Platinum Catalyst</v>
      </c>
      <c r="H37" s="13">
        <v>6</v>
      </c>
      <c r="I37" s="13" t="str">
        <f>Objects!$K$70</f>
        <v>Beaker (Butadiene)</v>
      </c>
      <c r="J37" s="61">
        <v>12</v>
      </c>
      <c r="K37" t="str">
        <f>Objects!$O$58</f>
        <v>Beaker (Dicyclopentadiene)</v>
      </c>
      <c r="L37" s="13">
        <v>3</v>
      </c>
      <c r="M37" s="61" t="str">
        <f>Objects!$I$9</f>
        <v>Beaker (Benzene-Toluene-Xylene)</v>
      </c>
      <c r="N37" s="13">
        <v>2</v>
      </c>
      <c r="O37" s="61" t="str">
        <f>Objects!$I$45</f>
        <v>Beaker (Light Olefins)</v>
      </c>
      <c r="P37" s="13">
        <v>2</v>
      </c>
      <c r="Q37" s="13"/>
      <c r="R37" s="13"/>
      <c r="S37" s="13"/>
      <c r="T37" s="13"/>
      <c r="U37" s="13"/>
      <c r="V37" s="13"/>
      <c r="W37" s="13"/>
    </row>
    <row r="38" spans="1:23" ht="15" customHeight="1" x14ac:dyDescent="0.2">
      <c r="A38" s="33" t="str">
        <f>[3]Enums!$A$2</f>
        <v>1.0.0</v>
      </c>
      <c r="B38" s="13">
        <v>5</v>
      </c>
      <c r="C38" s="13" t="s">
        <v>49</v>
      </c>
      <c r="D38" s="13" t="s">
        <v>52</v>
      </c>
      <c r="E38" s="61" t="str">
        <f>Objects!$L$157</f>
        <v>Drum (Heavy Naphtha)</v>
      </c>
      <c r="F38" s="61">
        <v>1</v>
      </c>
      <c r="G38" s="13" t="str">
        <f>Objects!$G$2</f>
        <v>Platinum Catalyst</v>
      </c>
      <c r="H38" s="13">
        <v>8</v>
      </c>
      <c r="I38" s="13" t="str">
        <f>Objects!$K$70</f>
        <v>Beaker (Butadiene)</v>
      </c>
      <c r="J38" s="61">
        <v>48</v>
      </c>
      <c r="K38" t="str">
        <f>Objects!$O$58</f>
        <v>Beaker (Dicyclopentadiene)</v>
      </c>
      <c r="L38" s="13">
        <v>16</v>
      </c>
      <c r="M38" s="61" t="str">
        <f>Objects!$I$9</f>
        <v>Beaker (Benzene-Toluene-Xylene)</v>
      </c>
      <c r="N38" s="13">
        <v>8</v>
      </c>
      <c r="O38" s="61" t="str">
        <f>Objects!$I$45</f>
        <v>Beaker (Light Olefins)</v>
      </c>
      <c r="P38" s="13">
        <v>8</v>
      </c>
      <c r="Q38" s="13"/>
      <c r="R38" s="13"/>
      <c r="S38" s="13"/>
      <c r="T38" s="13"/>
      <c r="U38" s="13"/>
      <c r="V38" s="13"/>
      <c r="W38" s="13"/>
    </row>
    <row r="39" spans="1:23" ht="15" customHeight="1" x14ac:dyDescent="0.2">
      <c r="A39" s="33" t="str">
        <f>[3]Enums!$A$2</f>
        <v>1.0.0</v>
      </c>
      <c r="B39" s="13">
        <v>5</v>
      </c>
      <c r="C39" s="13" t="s">
        <v>49</v>
      </c>
      <c r="D39" s="13" t="s">
        <v>52</v>
      </c>
      <c r="E39" s="61" t="str">
        <f>Objects!$L$157</f>
        <v>Drum (Heavy Naphtha)</v>
      </c>
      <c r="F39" s="61">
        <v>4</v>
      </c>
      <c r="G39" s="13" t="str">
        <f>Objects!$G$2</f>
        <v>Platinum Catalyst</v>
      </c>
      <c r="H39" s="13">
        <v>10</v>
      </c>
      <c r="I39" s="13" t="str">
        <f>Objects!$L$70</f>
        <v>Drum (Butadiene)</v>
      </c>
      <c r="J39" s="61">
        <v>3</v>
      </c>
      <c r="K39" t="str">
        <f>Objects!$P$58</f>
        <v>Drum (Dicyclopentadiene)</v>
      </c>
      <c r="L39" s="13">
        <v>1</v>
      </c>
      <c r="M39" s="61" t="str">
        <f>Objects!$I$9</f>
        <v>Beaker (Benzene-Toluene-Xylene)</v>
      </c>
      <c r="N39" s="13">
        <v>32</v>
      </c>
      <c r="O39" s="61" t="str">
        <f>Objects!$I$45</f>
        <v>Beaker (Light Olefins)</v>
      </c>
      <c r="P39" s="13">
        <v>32</v>
      </c>
      <c r="Q39" s="13"/>
      <c r="R39" s="13"/>
      <c r="S39" s="13"/>
      <c r="T39" s="13"/>
      <c r="U39" s="13"/>
      <c r="V39" s="13"/>
      <c r="W39" s="13"/>
    </row>
    <row r="40" spans="1:23" ht="15" customHeight="1" x14ac:dyDescent="0.2">
      <c r="A40" s="33" t="str">
        <f>[3]Enums!$A$2</f>
        <v>1.0.0</v>
      </c>
      <c r="B40" s="13">
        <v>5</v>
      </c>
      <c r="C40" s="13" t="s">
        <v>49</v>
      </c>
      <c r="D40" s="13" t="s">
        <v>52</v>
      </c>
      <c r="E40" s="61" t="str">
        <f>Objects!$L$157</f>
        <v>Drum (Heavy Naphtha)</v>
      </c>
      <c r="F40" s="61">
        <v>16</v>
      </c>
      <c r="G40" s="13" t="str">
        <f>Objects!$G$2</f>
        <v>Platinum Catalyst</v>
      </c>
      <c r="H40" s="13">
        <v>12</v>
      </c>
      <c r="I40" s="13" t="str">
        <f>Objects!$L$70</f>
        <v>Drum (Butadiene)</v>
      </c>
      <c r="J40" s="61">
        <v>12</v>
      </c>
      <c r="K40" t="str">
        <f>Objects!$P$58</f>
        <v>Drum (Dicyclopentadiene)</v>
      </c>
      <c r="L40" s="13">
        <v>3</v>
      </c>
      <c r="M40" s="61" t="str">
        <f>Objects!$I$10</f>
        <v>Drum (Benzene-Toluene-Xylene)</v>
      </c>
      <c r="N40" s="13">
        <v>2</v>
      </c>
      <c r="O40" s="61" t="str">
        <f>Objects!$I$46</f>
        <v>Drum (Light Olefins)</v>
      </c>
      <c r="P40" s="13">
        <v>2</v>
      </c>
      <c r="Q40" s="13"/>
      <c r="R40" s="13"/>
      <c r="S40" s="13"/>
      <c r="T40" s="13"/>
      <c r="U40" s="13"/>
      <c r="V40" s="13"/>
      <c r="W40" s="13"/>
    </row>
    <row r="41" spans="1:23" ht="15" customHeight="1" x14ac:dyDescent="0.2">
      <c r="A41" s="33" t="str">
        <f>[3]Enums!$A$2</f>
        <v>1.0.0</v>
      </c>
      <c r="B41" s="13">
        <v>5</v>
      </c>
      <c r="C41" s="13" t="s">
        <v>49</v>
      </c>
      <c r="D41" s="13" t="s">
        <v>52</v>
      </c>
      <c r="E41" s="61" t="str">
        <f>Objects!$L$157</f>
        <v>Drum (Heavy Naphtha)</v>
      </c>
      <c r="F41" s="61">
        <v>64</v>
      </c>
      <c r="G41" s="13" t="str">
        <f>Objects!$G$2</f>
        <v>Platinum Catalyst</v>
      </c>
      <c r="H41" s="13">
        <v>16</v>
      </c>
      <c r="I41" s="13" t="str">
        <f>Objects!$L$70</f>
        <v>Drum (Butadiene)</v>
      </c>
      <c r="J41" s="61">
        <v>48</v>
      </c>
      <c r="K41" t="str">
        <f>Objects!$P$58</f>
        <v>Drum (Dicyclopentadiene)</v>
      </c>
      <c r="L41" s="13">
        <v>16</v>
      </c>
      <c r="M41" s="61" t="str">
        <f>Objects!$I$10</f>
        <v>Drum (Benzene-Toluene-Xylene)</v>
      </c>
      <c r="N41" s="13">
        <v>8</v>
      </c>
      <c r="O41" s="61" t="str">
        <f>Objects!$I$46</f>
        <v>Drum (Light Olefins)</v>
      </c>
      <c r="P41" s="13">
        <v>8</v>
      </c>
      <c r="Q41" s="13"/>
      <c r="R41" s="13"/>
      <c r="S41" s="13"/>
      <c r="T41" s="13"/>
      <c r="U41" s="13"/>
      <c r="V41" s="13"/>
      <c r="W41" s="13"/>
    </row>
    <row r="42" spans="1:23" ht="15" customHeight="1" x14ac:dyDescent="0.2">
      <c r="A42" s="33" t="str">
        <f>[3]Enums!$A$12</f>
        <v>1.1.0</v>
      </c>
      <c r="B42" s="13">
        <v>5</v>
      </c>
      <c r="C42" s="13" t="s">
        <v>49</v>
      </c>
      <c r="D42" s="13" t="s">
        <v>52</v>
      </c>
      <c r="E42" s="13" t="str">
        <f>Objects!$J$177</f>
        <v>Vial (Light Naphthenes)</v>
      </c>
      <c r="F42" s="13">
        <v>4</v>
      </c>
      <c r="G42" s="13" t="str">
        <f>Objects!$G$2</f>
        <v>Platinum Catalyst</v>
      </c>
      <c r="H42" s="13">
        <v>2</v>
      </c>
      <c r="I42" s="13" t="str">
        <f>Objects!$J$138</f>
        <v>Flask (Ethylene)</v>
      </c>
      <c r="J42" s="13">
        <v>1</v>
      </c>
      <c r="K42" s="13" t="str">
        <f>Objects!$J$255</f>
        <v>Flask (Propylene)</v>
      </c>
      <c r="L42" s="13">
        <v>1</v>
      </c>
      <c r="M42" t="str">
        <f>Objects!$J$73</f>
        <v>Vial (Butylene isomers)</v>
      </c>
      <c r="N42" s="13">
        <v>1</v>
      </c>
      <c r="O42" s="13" t="str">
        <f>Objects!$N$22</f>
        <v>Vial (Isoprene)</v>
      </c>
      <c r="P42" s="13">
        <v>1</v>
      </c>
      <c r="Q42" s="13"/>
      <c r="R42" s="13"/>
      <c r="S42" s="13"/>
      <c r="T42" s="13"/>
      <c r="U42" s="13"/>
      <c r="V42" s="13"/>
      <c r="W42" s="13"/>
    </row>
    <row r="43" spans="1:23" ht="15" customHeight="1" x14ac:dyDescent="0.2">
      <c r="A43" s="33" t="str">
        <f>[3]Enums!$A$12</f>
        <v>1.1.0</v>
      </c>
      <c r="B43" s="13">
        <v>5</v>
      </c>
      <c r="C43" s="13" t="s">
        <v>49</v>
      </c>
      <c r="D43" s="13" t="s">
        <v>52</v>
      </c>
      <c r="E43" s="13" t="str">
        <f>Objects!$J$177</f>
        <v>Vial (Light Naphthenes)</v>
      </c>
      <c r="F43" s="13">
        <v>16</v>
      </c>
      <c r="G43" s="13" t="str">
        <f>Objects!$G$2</f>
        <v>Platinum Catalyst</v>
      </c>
      <c r="H43" s="13">
        <v>3</v>
      </c>
      <c r="I43" s="13" t="str">
        <f>Objects!$J$138</f>
        <v>Flask (Ethylene)</v>
      </c>
      <c r="J43" s="13">
        <v>4</v>
      </c>
      <c r="K43" s="13" t="str">
        <f>Objects!$J$255</f>
        <v>Flask (Propylene)</v>
      </c>
      <c r="L43" s="13">
        <v>4</v>
      </c>
      <c r="M43" t="str">
        <f>Objects!$J$73</f>
        <v>Vial (Butylene isomers)</v>
      </c>
      <c r="N43" s="13">
        <v>4</v>
      </c>
      <c r="O43" s="13" t="str">
        <f>Objects!$N$22</f>
        <v>Vial (Isoprene)</v>
      </c>
      <c r="P43" s="13">
        <v>4</v>
      </c>
      <c r="Q43" s="13"/>
      <c r="R43" s="13"/>
      <c r="S43" s="13"/>
      <c r="T43" s="13"/>
      <c r="U43" s="13"/>
      <c r="V43" s="13"/>
      <c r="W43" s="13"/>
    </row>
    <row r="44" spans="1:23" ht="15" customHeight="1" x14ac:dyDescent="0.2">
      <c r="A44" s="33" t="str">
        <f>[3]Enums!$A$12</f>
        <v>1.1.0</v>
      </c>
      <c r="B44" s="13">
        <v>5</v>
      </c>
      <c r="C44" s="13" t="s">
        <v>49</v>
      </c>
      <c r="D44" s="13" t="s">
        <v>52</v>
      </c>
      <c r="E44" s="13" t="str">
        <f>Objects!$K$177</f>
        <v>Beaker (Light Naphthenes)</v>
      </c>
      <c r="F44" s="13">
        <v>1</v>
      </c>
      <c r="G44" s="13" t="str">
        <f>Objects!$G$2</f>
        <v>Platinum Catalyst</v>
      </c>
      <c r="H44" s="13">
        <v>4</v>
      </c>
      <c r="I44" s="13" t="str">
        <f>Objects!$J$138</f>
        <v>Flask (Ethylene)</v>
      </c>
      <c r="J44" s="13">
        <v>16</v>
      </c>
      <c r="K44" s="13" t="str">
        <f>Objects!$J$255</f>
        <v>Flask (Propylene)</v>
      </c>
      <c r="L44" s="13">
        <v>16</v>
      </c>
      <c r="M44" t="str">
        <f>Objects!$J$73</f>
        <v>Vial (Butylene isomers)</v>
      </c>
      <c r="N44" s="13">
        <v>16</v>
      </c>
      <c r="O44" s="13" t="str">
        <f>Objects!$N$22</f>
        <v>Vial (Isoprene)</v>
      </c>
      <c r="P44" s="13">
        <v>16</v>
      </c>
      <c r="Q44" s="13"/>
      <c r="R44" s="13"/>
      <c r="S44" s="13"/>
      <c r="T44" s="13"/>
      <c r="U44" s="13"/>
      <c r="V44" s="13"/>
      <c r="W44" s="13"/>
    </row>
    <row r="45" spans="1:23" ht="15" customHeight="1" x14ac:dyDescent="0.2">
      <c r="A45" s="33" t="str">
        <f>[3]Enums!$A$12</f>
        <v>1.1.0</v>
      </c>
      <c r="B45" s="13">
        <v>5</v>
      </c>
      <c r="C45" s="13" t="s">
        <v>49</v>
      </c>
      <c r="D45" s="13" t="s">
        <v>52</v>
      </c>
      <c r="E45" s="13" t="str">
        <f>Objects!$K$177</f>
        <v>Beaker (Light Naphthenes)</v>
      </c>
      <c r="F45" s="13">
        <v>4</v>
      </c>
      <c r="G45" s="13" t="str">
        <f>Objects!$G$2</f>
        <v>Platinum Catalyst</v>
      </c>
      <c r="H45" s="13">
        <v>5</v>
      </c>
      <c r="I45" s="13" t="str">
        <f>Objects!$K$138</f>
        <v>Cartridge (Ethylene)</v>
      </c>
      <c r="J45" s="13">
        <v>1</v>
      </c>
      <c r="K45" s="13" t="str">
        <f>Objects!$K$255</f>
        <v>Cartridge (Propylene)</v>
      </c>
      <c r="L45" s="13">
        <v>1</v>
      </c>
      <c r="M45" t="str">
        <f>Objects!$K$73</f>
        <v>Beaker (Butylene isomers)</v>
      </c>
      <c r="N45" s="13">
        <v>1</v>
      </c>
      <c r="O45" s="13" t="str">
        <f>Objects!$O$22</f>
        <v>Beaker (Isoprene)</v>
      </c>
      <c r="P45" s="13">
        <v>1</v>
      </c>
      <c r="Q45" s="13"/>
      <c r="R45" s="13"/>
      <c r="S45" s="13"/>
      <c r="T45" s="13"/>
      <c r="U45" s="13"/>
      <c r="V45" s="13"/>
      <c r="W45" s="13"/>
    </row>
    <row r="46" spans="1:23" ht="15" customHeight="1" x14ac:dyDescent="0.2">
      <c r="A46" s="33" t="str">
        <f>[3]Enums!$A$12</f>
        <v>1.1.0</v>
      </c>
      <c r="B46" s="13">
        <v>5</v>
      </c>
      <c r="C46" s="13" t="s">
        <v>49</v>
      </c>
      <c r="D46" s="13" t="s">
        <v>52</v>
      </c>
      <c r="E46" s="13" t="str">
        <f>Objects!$K$177</f>
        <v>Beaker (Light Naphthenes)</v>
      </c>
      <c r="F46" s="13">
        <v>16</v>
      </c>
      <c r="G46" s="13" t="str">
        <f>Objects!$G$2</f>
        <v>Platinum Catalyst</v>
      </c>
      <c r="H46" s="13">
        <v>6</v>
      </c>
      <c r="I46" s="13" t="str">
        <f>Objects!$K$138</f>
        <v>Cartridge (Ethylene)</v>
      </c>
      <c r="J46" s="13">
        <v>4</v>
      </c>
      <c r="K46" s="13" t="str">
        <f>Objects!$K$255</f>
        <v>Cartridge (Propylene)</v>
      </c>
      <c r="L46" s="13">
        <v>4</v>
      </c>
      <c r="M46" t="str">
        <f>Objects!$K$73</f>
        <v>Beaker (Butylene isomers)</v>
      </c>
      <c r="N46" s="13">
        <v>4</v>
      </c>
      <c r="O46" s="13" t="str">
        <f>Objects!$O$22</f>
        <v>Beaker (Isoprene)</v>
      </c>
      <c r="P46" s="13">
        <v>4</v>
      </c>
      <c r="Q46" s="13"/>
      <c r="R46" s="13"/>
      <c r="S46" s="13"/>
      <c r="T46" s="13"/>
      <c r="U46" s="13"/>
      <c r="V46" s="13"/>
      <c r="W46" s="13"/>
    </row>
    <row r="47" spans="1:23" ht="15" customHeight="1" x14ac:dyDescent="0.2">
      <c r="A47" s="33" t="str">
        <f>[3]Enums!$A$12</f>
        <v>1.1.0</v>
      </c>
      <c r="B47" s="13">
        <v>5</v>
      </c>
      <c r="C47" s="13" t="s">
        <v>49</v>
      </c>
      <c r="D47" s="13" t="s">
        <v>52</v>
      </c>
      <c r="E47" s="13" t="str">
        <f>Objects!$L$177</f>
        <v>Drum (Light Naphthenes)</v>
      </c>
      <c r="F47" s="13">
        <v>1</v>
      </c>
      <c r="G47" s="13" t="str">
        <f>Objects!$G$2</f>
        <v>Platinum Catalyst</v>
      </c>
      <c r="H47" s="13">
        <v>8</v>
      </c>
      <c r="I47" s="13" t="str">
        <f>Objects!$K$138</f>
        <v>Cartridge (Ethylene)</v>
      </c>
      <c r="J47" s="13">
        <v>16</v>
      </c>
      <c r="K47" s="13" t="str">
        <f>Objects!$K$255</f>
        <v>Cartridge (Propylene)</v>
      </c>
      <c r="L47" s="13">
        <v>16</v>
      </c>
      <c r="M47" t="str">
        <f>Objects!$K$73</f>
        <v>Beaker (Butylene isomers)</v>
      </c>
      <c r="N47" s="13">
        <v>16</v>
      </c>
      <c r="O47" s="13" t="str">
        <f>Objects!$O$22</f>
        <v>Beaker (Isoprene)</v>
      </c>
      <c r="P47" s="13">
        <v>16</v>
      </c>
      <c r="Q47" s="13"/>
      <c r="R47" s="13"/>
      <c r="S47" s="13"/>
      <c r="T47" s="13"/>
      <c r="U47" s="13"/>
      <c r="V47" s="13"/>
      <c r="W47" s="13"/>
    </row>
    <row r="48" spans="1:23" ht="15" customHeight="1" x14ac:dyDescent="0.2">
      <c r="A48" s="33" t="str">
        <f>[3]Enums!$A$12</f>
        <v>1.1.0</v>
      </c>
      <c r="B48" s="13">
        <v>5</v>
      </c>
      <c r="C48" s="13" t="s">
        <v>49</v>
      </c>
      <c r="D48" s="13" t="s">
        <v>52</v>
      </c>
      <c r="E48" s="13" t="str">
        <f>Objects!$L$177</f>
        <v>Drum (Light Naphthenes)</v>
      </c>
      <c r="F48" s="13">
        <v>4</v>
      </c>
      <c r="G48" s="13" t="str">
        <f>Objects!$G$2</f>
        <v>Platinum Catalyst</v>
      </c>
      <c r="H48" s="13">
        <v>10</v>
      </c>
      <c r="I48" s="13" t="str">
        <f>Objects!$L$138</f>
        <v>Canister (Ethylene)</v>
      </c>
      <c r="J48" s="13">
        <v>1</v>
      </c>
      <c r="K48" s="13" t="str">
        <f>Objects!$L$255</f>
        <v>Canister (Propylene)</v>
      </c>
      <c r="L48" s="13">
        <v>1</v>
      </c>
      <c r="M48" t="str">
        <f>Objects!$L$73</f>
        <v>Drum (Butylene isomers)</v>
      </c>
      <c r="N48" s="13">
        <v>1</v>
      </c>
      <c r="O48" s="13" t="str">
        <f>Objects!$P$22</f>
        <v>Drum (Isoprene)</v>
      </c>
      <c r="P48" s="13">
        <v>1</v>
      </c>
      <c r="Q48" s="13"/>
      <c r="R48" s="13"/>
      <c r="S48" s="13"/>
      <c r="T48" s="13"/>
      <c r="U48" s="13"/>
      <c r="V48" s="13"/>
      <c r="W48" s="13"/>
    </row>
    <row r="49" spans="1:23" ht="15" customHeight="1" x14ac:dyDescent="0.2">
      <c r="A49" s="33" t="str">
        <f>[3]Enums!$A$12</f>
        <v>1.1.0</v>
      </c>
      <c r="B49" s="13">
        <v>5</v>
      </c>
      <c r="C49" s="13" t="s">
        <v>49</v>
      </c>
      <c r="D49" s="13" t="s">
        <v>52</v>
      </c>
      <c r="E49" s="13" t="str">
        <f>Objects!$L$177</f>
        <v>Drum (Light Naphthenes)</v>
      </c>
      <c r="F49" s="13">
        <v>16</v>
      </c>
      <c r="G49" s="13" t="str">
        <f>Objects!$G$2</f>
        <v>Platinum Catalyst</v>
      </c>
      <c r="H49" s="13">
        <v>12</v>
      </c>
      <c r="I49" s="13" t="str">
        <f>Objects!$L$138</f>
        <v>Canister (Ethylene)</v>
      </c>
      <c r="J49" s="13">
        <v>4</v>
      </c>
      <c r="K49" s="13" t="str">
        <f>Objects!$L$255</f>
        <v>Canister (Propylene)</v>
      </c>
      <c r="L49" s="13">
        <v>4</v>
      </c>
      <c r="M49" t="str">
        <f>Objects!$L$73</f>
        <v>Drum (Butylene isomers)</v>
      </c>
      <c r="N49" s="13">
        <v>4</v>
      </c>
      <c r="O49" s="13" t="str">
        <f>Objects!$P$22</f>
        <v>Drum (Isoprene)</v>
      </c>
      <c r="P49" s="13">
        <v>4</v>
      </c>
      <c r="Q49" s="13"/>
      <c r="R49" s="13"/>
      <c r="S49" s="13"/>
      <c r="T49" s="13"/>
      <c r="U49" s="13"/>
      <c r="V49" s="13"/>
      <c r="W49" s="13"/>
    </row>
    <row r="50" spans="1:23" ht="15" customHeight="1" x14ac:dyDescent="0.2">
      <c r="A50" s="33" t="str">
        <f>[3]Enums!$A$12</f>
        <v>1.1.0</v>
      </c>
      <c r="B50" s="13">
        <v>5</v>
      </c>
      <c r="C50" s="13" t="s">
        <v>49</v>
      </c>
      <c r="D50" s="13" t="s">
        <v>52</v>
      </c>
      <c r="E50" s="13" t="str">
        <f>Objects!$L$177</f>
        <v>Drum (Light Naphthenes)</v>
      </c>
      <c r="F50" s="13">
        <v>64</v>
      </c>
      <c r="G50" s="13" t="str">
        <f>Objects!$G$2</f>
        <v>Platinum Catalyst</v>
      </c>
      <c r="H50" s="13">
        <v>16</v>
      </c>
      <c r="I50" s="13" t="str">
        <f>Objects!$L$138</f>
        <v>Canister (Ethylene)</v>
      </c>
      <c r="J50" s="13">
        <v>16</v>
      </c>
      <c r="K50" s="13" t="str">
        <f>Objects!$L$255</f>
        <v>Canister (Propylene)</v>
      </c>
      <c r="L50" s="13">
        <v>16</v>
      </c>
      <c r="M50" t="str">
        <f>Objects!$L$73</f>
        <v>Drum (Butylene isomers)</v>
      </c>
      <c r="N50" s="13">
        <v>16</v>
      </c>
      <c r="O50" s="13" t="str">
        <f>Objects!$P$22</f>
        <v>Drum (Isoprene)</v>
      </c>
      <c r="P50" s="13">
        <v>16</v>
      </c>
      <c r="Q50" s="13"/>
      <c r="R50" s="13"/>
      <c r="S50" s="13"/>
      <c r="T50" s="13"/>
      <c r="U50" s="13"/>
      <c r="V50" s="13"/>
      <c r="W50" s="13"/>
    </row>
    <row r="51" spans="1:23" ht="15" customHeight="1" x14ac:dyDescent="0.2">
      <c r="A51" s="33" t="str">
        <f>[3]Enums!$A$14</f>
        <v>1.1.2</v>
      </c>
      <c r="B51" s="13">
        <v>5</v>
      </c>
      <c r="C51" s="13" t="s">
        <v>49</v>
      </c>
      <c r="D51" s="13" t="s">
        <v>52</v>
      </c>
      <c r="E51" s="26" t="str">
        <f>Objects!$J$320</f>
        <v>Vial (Xylene)</v>
      </c>
      <c r="F51" s="13">
        <v>4</v>
      </c>
      <c r="G51" s="13" t="str">
        <f>Objects!$R$2</f>
        <v>Flask (Hydrogen)</v>
      </c>
      <c r="H51" s="13">
        <v>4</v>
      </c>
      <c r="I51" s="13" t="str">
        <f>Objects!$J$70</f>
        <v>Vial (Butadiene)</v>
      </c>
      <c r="J51" s="13">
        <v>4</v>
      </c>
      <c r="K51" t="str">
        <f>Objects!$J$73</f>
        <v>Vial (Butylene isomers)</v>
      </c>
      <c r="L51" s="13">
        <v>4</v>
      </c>
      <c r="M51" s="13"/>
      <c r="N51" s="13"/>
      <c r="O51" s="13"/>
      <c r="P51" s="13"/>
      <c r="Q51" s="13"/>
      <c r="R51" s="13"/>
      <c r="S51" s="13"/>
      <c r="T51" s="13"/>
      <c r="U51" s="13"/>
      <c r="V51" s="13"/>
      <c r="W51" s="13"/>
    </row>
    <row r="52" spans="1:23" ht="15" customHeight="1" x14ac:dyDescent="0.2">
      <c r="A52" s="33" t="str">
        <f>[3]Enums!$A$14</f>
        <v>1.1.2</v>
      </c>
      <c r="B52" s="13">
        <v>5</v>
      </c>
      <c r="C52" s="13" t="s">
        <v>49</v>
      </c>
      <c r="D52" s="13" t="s">
        <v>52</v>
      </c>
      <c r="E52" s="26" t="str">
        <f>Objects!$J$320</f>
        <v>Vial (Xylene)</v>
      </c>
      <c r="F52" s="13">
        <v>16</v>
      </c>
      <c r="G52" s="13" t="str">
        <f>Objects!$R$2</f>
        <v>Flask (Hydrogen)</v>
      </c>
      <c r="H52" s="13">
        <v>16</v>
      </c>
      <c r="I52" s="13" t="str">
        <f>Objects!$J$70</f>
        <v>Vial (Butadiene)</v>
      </c>
      <c r="J52" s="13">
        <v>16</v>
      </c>
      <c r="K52" t="str">
        <f>Objects!$J$73</f>
        <v>Vial (Butylene isomers)</v>
      </c>
      <c r="L52" s="13">
        <v>16</v>
      </c>
      <c r="M52" s="13"/>
      <c r="N52" s="13"/>
      <c r="O52" s="13"/>
      <c r="P52" s="13"/>
      <c r="Q52" s="13"/>
      <c r="R52" s="13"/>
      <c r="S52" s="13"/>
      <c r="T52" s="13"/>
      <c r="U52" s="13"/>
      <c r="V52" s="13"/>
      <c r="W52" s="13"/>
    </row>
    <row r="53" spans="1:23" ht="15" customHeight="1" x14ac:dyDescent="0.2">
      <c r="A53" s="33" t="str">
        <f>[3]Enums!$A$14</f>
        <v>1.1.2</v>
      </c>
      <c r="B53" s="13">
        <v>5</v>
      </c>
      <c r="C53" s="13" t="s">
        <v>49</v>
      </c>
      <c r="D53" s="13" t="s">
        <v>52</v>
      </c>
      <c r="E53" s="26" t="str">
        <f>Objects!$K$320</f>
        <v>Beaker (Xylene)</v>
      </c>
      <c r="F53" s="13">
        <v>1</v>
      </c>
      <c r="G53" s="13" t="str">
        <f>Objects!$R$2</f>
        <v>Flask (Hydrogen)</v>
      </c>
      <c r="H53" s="13">
        <v>1</v>
      </c>
      <c r="I53" s="13" t="str">
        <f>Objects!$K$70</f>
        <v>Beaker (Butadiene)</v>
      </c>
      <c r="J53" s="13">
        <v>1</v>
      </c>
      <c r="K53" t="str">
        <f>Objects!$K$73</f>
        <v>Beaker (Butylene isomers)</v>
      </c>
      <c r="L53" s="13">
        <v>1</v>
      </c>
      <c r="M53" s="13"/>
      <c r="N53" s="13"/>
      <c r="O53" s="13"/>
      <c r="P53" s="13"/>
      <c r="Q53" s="13"/>
      <c r="R53" s="13"/>
      <c r="S53" s="13"/>
      <c r="T53" s="13"/>
      <c r="U53" s="13"/>
      <c r="V53" s="13"/>
      <c r="W53" s="13"/>
    </row>
    <row r="54" spans="1:23" ht="15" customHeight="1" x14ac:dyDescent="0.2">
      <c r="A54" s="33" t="str">
        <f>[3]Enums!$A$14</f>
        <v>1.1.2</v>
      </c>
      <c r="B54" s="13">
        <v>5</v>
      </c>
      <c r="C54" s="13" t="s">
        <v>49</v>
      </c>
      <c r="D54" s="13" t="s">
        <v>52</v>
      </c>
      <c r="E54" s="26" t="str">
        <f>Objects!$K$320</f>
        <v>Beaker (Xylene)</v>
      </c>
      <c r="F54" s="13">
        <v>4</v>
      </c>
      <c r="G54" s="13" t="str">
        <f>Objects!$S$2</f>
        <v>Cartridge (Hydrogen)</v>
      </c>
      <c r="H54" s="13">
        <v>4</v>
      </c>
      <c r="I54" s="13" t="str">
        <f>Objects!$K$70</f>
        <v>Beaker (Butadiene)</v>
      </c>
      <c r="J54" s="13">
        <v>4</v>
      </c>
      <c r="K54" t="str">
        <f>Objects!$K$73</f>
        <v>Beaker (Butylene isomers)</v>
      </c>
      <c r="L54" s="13">
        <v>4</v>
      </c>
      <c r="M54" s="13"/>
      <c r="N54" s="13"/>
      <c r="O54" s="13"/>
      <c r="P54" s="13"/>
      <c r="Q54" s="13"/>
      <c r="R54" s="13"/>
      <c r="S54" s="13"/>
      <c r="T54" s="13"/>
      <c r="U54" s="13"/>
      <c r="V54" s="13"/>
      <c r="W54" s="13"/>
    </row>
    <row r="55" spans="1:23" ht="15" customHeight="1" x14ac:dyDescent="0.2">
      <c r="A55" s="33" t="str">
        <f>[3]Enums!$A$14</f>
        <v>1.1.2</v>
      </c>
      <c r="B55" s="13">
        <v>5</v>
      </c>
      <c r="C55" s="13" t="s">
        <v>49</v>
      </c>
      <c r="D55" s="13" t="s">
        <v>52</v>
      </c>
      <c r="E55" s="26" t="str">
        <f>Objects!$K$320</f>
        <v>Beaker (Xylene)</v>
      </c>
      <c r="F55" s="13">
        <v>16</v>
      </c>
      <c r="G55" s="13" t="str">
        <f>Objects!$S$2</f>
        <v>Cartridge (Hydrogen)</v>
      </c>
      <c r="H55" s="13">
        <v>16</v>
      </c>
      <c r="I55" s="13" t="str">
        <f>Objects!$K$70</f>
        <v>Beaker (Butadiene)</v>
      </c>
      <c r="J55" s="13">
        <v>16</v>
      </c>
      <c r="K55" t="str">
        <f>Objects!$K$73</f>
        <v>Beaker (Butylene isomers)</v>
      </c>
      <c r="L55" s="13">
        <v>16</v>
      </c>
      <c r="M55" s="13"/>
      <c r="N55" s="13"/>
      <c r="O55" s="13"/>
      <c r="P55" s="13"/>
      <c r="Q55" s="13"/>
      <c r="R55" s="13"/>
      <c r="S55" s="13"/>
      <c r="T55" s="13"/>
      <c r="U55" s="13"/>
      <c r="V55" s="13"/>
      <c r="W55" s="13"/>
    </row>
    <row r="56" spans="1:23" ht="15" customHeight="1" x14ac:dyDescent="0.2">
      <c r="A56" s="33" t="str">
        <f>[3]Enums!$A$14</f>
        <v>1.1.2</v>
      </c>
      <c r="B56" s="13">
        <v>5</v>
      </c>
      <c r="C56" s="13" t="s">
        <v>49</v>
      </c>
      <c r="D56" s="13" t="s">
        <v>52</v>
      </c>
      <c r="E56" s="26" t="str">
        <f>Objects!$L$320</f>
        <v>Drum (Xylene)</v>
      </c>
      <c r="F56" s="13">
        <v>1</v>
      </c>
      <c r="G56" s="13" t="str">
        <f>Objects!$S$2</f>
        <v>Cartridge (Hydrogen)</v>
      </c>
      <c r="H56" s="13">
        <v>1</v>
      </c>
      <c r="I56" s="13" t="str">
        <f>Objects!$L$70</f>
        <v>Drum (Butadiene)</v>
      </c>
      <c r="J56" s="13">
        <v>1</v>
      </c>
      <c r="K56" t="str">
        <f>Objects!$L$73</f>
        <v>Drum (Butylene isomers)</v>
      </c>
      <c r="L56" s="13">
        <v>1</v>
      </c>
      <c r="M56" s="13"/>
      <c r="N56" s="13"/>
      <c r="O56" s="13"/>
      <c r="P56" s="13"/>
      <c r="Q56" s="13"/>
      <c r="R56" s="13"/>
      <c r="S56" s="13"/>
      <c r="T56" s="13"/>
      <c r="U56" s="13"/>
      <c r="V56" s="13"/>
      <c r="W56" s="13"/>
    </row>
    <row r="57" spans="1:23" ht="15" customHeight="1" x14ac:dyDescent="0.2">
      <c r="A57" s="33" t="str">
        <f>[3]Enums!$A$14</f>
        <v>1.1.2</v>
      </c>
      <c r="B57" s="13">
        <v>5</v>
      </c>
      <c r="C57" s="13" t="s">
        <v>49</v>
      </c>
      <c r="D57" s="13" t="s">
        <v>52</v>
      </c>
      <c r="E57" s="26" t="str">
        <f>Objects!$L$320</f>
        <v>Drum (Xylene)</v>
      </c>
      <c r="F57" s="13">
        <v>4</v>
      </c>
      <c r="G57" s="13" t="str">
        <f>Objects!$T$2</f>
        <v>Canister (Hydrogen)</v>
      </c>
      <c r="H57" s="13">
        <v>4</v>
      </c>
      <c r="I57" s="13" t="str">
        <f>Objects!$L$70</f>
        <v>Drum (Butadiene)</v>
      </c>
      <c r="J57" s="13">
        <v>4</v>
      </c>
      <c r="K57" t="str">
        <f>Objects!$L$73</f>
        <v>Drum (Butylene isomers)</v>
      </c>
      <c r="L57" s="13">
        <v>4</v>
      </c>
      <c r="M57" s="13"/>
      <c r="N57" s="13"/>
      <c r="O57" s="13"/>
      <c r="P57" s="13"/>
      <c r="Q57" s="13"/>
      <c r="R57" s="13"/>
      <c r="S57" s="13"/>
      <c r="T57" s="13"/>
      <c r="U57" s="13"/>
      <c r="V57" s="13"/>
      <c r="W57" s="13"/>
    </row>
    <row r="58" spans="1:23" ht="15" customHeight="1" x14ac:dyDescent="0.2">
      <c r="A58" s="33" t="str">
        <f>[3]Enums!$A$14</f>
        <v>1.1.2</v>
      </c>
      <c r="B58" s="13">
        <v>5</v>
      </c>
      <c r="C58" s="13" t="s">
        <v>49</v>
      </c>
      <c r="D58" s="13" t="s">
        <v>52</v>
      </c>
      <c r="E58" s="26" t="str">
        <f>Objects!$L$320</f>
        <v>Drum (Xylene)</v>
      </c>
      <c r="F58" s="13">
        <v>16</v>
      </c>
      <c r="G58" s="13" t="str">
        <f>Objects!$T$2</f>
        <v>Canister (Hydrogen)</v>
      </c>
      <c r="H58" s="13">
        <v>16</v>
      </c>
      <c r="I58" s="13" t="str">
        <f>Objects!$L$70</f>
        <v>Drum (Butadiene)</v>
      </c>
      <c r="J58" s="13">
        <v>16</v>
      </c>
      <c r="K58" t="str">
        <f>Objects!$L$73</f>
        <v>Drum (Butylene isomers)</v>
      </c>
      <c r="L58" s="13">
        <v>16</v>
      </c>
      <c r="M58" s="13"/>
      <c r="N58" s="13"/>
      <c r="O58" s="13"/>
      <c r="P58" s="13"/>
      <c r="Q58" s="13"/>
      <c r="R58" s="13"/>
      <c r="S58" s="13"/>
      <c r="T58" s="13"/>
      <c r="U58" s="13"/>
      <c r="V58" s="13"/>
      <c r="W58" s="13"/>
    </row>
    <row r="59" spans="1:23" ht="15" customHeight="1" x14ac:dyDescent="0.2">
      <c r="A59" s="33" t="str">
        <f>[3]Enums!$A$14</f>
        <v>1.1.2</v>
      </c>
      <c r="B59" s="13">
        <v>5</v>
      </c>
      <c r="C59" s="13" t="s">
        <v>49</v>
      </c>
      <c r="D59" s="13" t="s">
        <v>52</v>
      </c>
      <c r="E59" s="26" t="str">
        <f>Objects!$L$320</f>
        <v>Drum (Xylene)</v>
      </c>
      <c r="F59" s="13">
        <v>64</v>
      </c>
      <c r="G59" s="13" t="str">
        <f>Objects!$T$2</f>
        <v>Canister (Hydrogen)</v>
      </c>
      <c r="H59" s="13">
        <v>64</v>
      </c>
      <c r="I59" s="13" t="str">
        <f>Objects!$L$70</f>
        <v>Drum (Butadiene)</v>
      </c>
      <c r="J59" s="13">
        <v>64</v>
      </c>
      <c r="K59" t="str">
        <f>Objects!$L$73</f>
        <v>Drum (Butylene isomers)</v>
      </c>
      <c r="L59" s="13">
        <v>64</v>
      </c>
      <c r="M59" s="13"/>
      <c r="N59" s="13"/>
      <c r="O59" s="13"/>
      <c r="P59" s="13"/>
      <c r="Q59" s="13"/>
      <c r="R59" s="13"/>
      <c r="S59" s="13"/>
      <c r="T59" s="13"/>
      <c r="U59" s="13"/>
      <c r="V59" s="13"/>
      <c r="W59" s="13"/>
    </row>
    <row r="60" spans="1:23" ht="15" customHeight="1" x14ac:dyDescent="0.2">
      <c r="A60" s="33" t="str">
        <f>[3]Enums!$A$14</f>
        <v>1.1.2</v>
      </c>
      <c r="B60" s="13">
        <v>5</v>
      </c>
      <c r="C60" s="13" t="s">
        <v>49</v>
      </c>
      <c r="D60" s="13" t="s">
        <v>52</v>
      </c>
      <c r="E60" s="26" t="str">
        <f>Objects!$J$301</f>
        <v>Vial (Toluene)</v>
      </c>
      <c r="F60" s="13">
        <v>4</v>
      </c>
      <c r="G60" s="13" t="str">
        <f>Objects!$R$2</f>
        <v>Flask (Hydrogen)</v>
      </c>
      <c r="H60" s="13">
        <v>4</v>
      </c>
      <c r="I60" s="13" t="str">
        <f>Objects!$J$70</f>
        <v>Vial (Butadiene)</v>
      </c>
      <c r="J60" s="13">
        <v>2</v>
      </c>
      <c r="K60" t="str">
        <f>Objects!$J$73</f>
        <v>Vial (Butylene isomers)</v>
      </c>
      <c r="L60" s="13">
        <v>2</v>
      </c>
      <c r="M60" s="13" t="str">
        <f>Objects!$J$255</f>
        <v>Flask (Propylene)</v>
      </c>
      <c r="N60" s="13">
        <v>4</v>
      </c>
      <c r="O60" s="13"/>
      <c r="P60" s="13"/>
      <c r="Q60" s="13"/>
      <c r="R60" s="13"/>
      <c r="S60" s="13"/>
      <c r="T60" s="13"/>
      <c r="U60" s="13"/>
      <c r="V60" s="13"/>
      <c r="W60" s="13"/>
    </row>
    <row r="61" spans="1:23" ht="15" customHeight="1" x14ac:dyDescent="0.2">
      <c r="A61" s="33" t="str">
        <f>[3]Enums!$A$14</f>
        <v>1.1.2</v>
      </c>
      <c r="B61" s="13">
        <v>5</v>
      </c>
      <c r="C61" s="13" t="s">
        <v>49</v>
      </c>
      <c r="D61" s="13" t="s">
        <v>52</v>
      </c>
      <c r="E61" s="26" t="str">
        <f>Objects!$J$301</f>
        <v>Vial (Toluene)</v>
      </c>
      <c r="F61" s="13">
        <v>16</v>
      </c>
      <c r="G61" s="13" t="str">
        <f>Objects!$R$2</f>
        <v>Flask (Hydrogen)</v>
      </c>
      <c r="H61" s="13">
        <v>16</v>
      </c>
      <c r="I61" s="13" t="str">
        <f>Objects!$J$70</f>
        <v>Vial (Butadiene)</v>
      </c>
      <c r="J61" s="13">
        <v>8</v>
      </c>
      <c r="K61" t="str">
        <f>Objects!$J$73</f>
        <v>Vial (Butylene isomers)</v>
      </c>
      <c r="L61" s="13">
        <v>8</v>
      </c>
      <c r="M61" s="13" t="str">
        <f>Objects!$J$255</f>
        <v>Flask (Propylene)</v>
      </c>
      <c r="N61" s="13">
        <v>16</v>
      </c>
      <c r="O61" s="13"/>
      <c r="P61" s="13"/>
      <c r="Q61" s="13"/>
      <c r="R61" s="13"/>
      <c r="S61" s="13"/>
      <c r="T61" s="13"/>
      <c r="U61" s="13"/>
      <c r="V61" s="13"/>
      <c r="W61" s="13"/>
    </row>
    <row r="62" spans="1:23" ht="15" customHeight="1" x14ac:dyDescent="0.2">
      <c r="A62" s="33" t="str">
        <f>[3]Enums!$A$14</f>
        <v>1.1.2</v>
      </c>
      <c r="B62" s="13">
        <v>5</v>
      </c>
      <c r="C62" s="13" t="s">
        <v>49</v>
      </c>
      <c r="D62" s="13" t="s">
        <v>52</v>
      </c>
      <c r="E62" s="26" t="str">
        <f>Objects!$K$301</f>
        <v>Beaker (Toluene)</v>
      </c>
      <c r="F62" s="13">
        <v>1</v>
      </c>
      <c r="G62" s="13" t="str">
        <f>Objects!$R$2</f>
        <v>Flask (Hydrogen)</v>
      </c>
      <c r="H62" s="13">
        <v>1</v>
      </c>
      <c r="I62" s="13" t="str">
        <f>Objects!$K$70</f>
        <v>Beaker (Butadiene)</v>
      </c>
      <c r="J62" s="13">
        <v>32</v>
      </c>
      <c r="K62" t="str">
        <f>Objects!$K$73</f>
        <v>Beaker (Butylene isomers)</v>
      </c>
      <c r="L62" s="13">
        <v>32</v>
      </c>
      <c r="M62" s="13" t="str">
        <f>Objects!$K$255</f>
        <v>Cartridge (Propylene)</v>
      </c>
      <c r="N62" s="13">
        <v>1</v>
      </c>
      <c r="O62" s="13"/>
      <c r="P62" s="13"/>
      <c r="Q62" s="13"/>
      <c r="R62" s="13"/>
      <c r="S62" s="13"/>
      <c r="T62" s="13"/>
      <c r="U62" s="13"/>
      <c r="V62" s="13"/>
      <c r="W62" s="13"/>
    </row>
    <row r="63" spans="1:23" ht="15" customHeight="1" x14ac:dyDescent="0.2">
      <c r="A63" s="33" t="str">
        <f>[3]Enums!$A$14</f>
        <v>1.1.2</v>
      </c>
      <c r="B63" s="13">
        <v>5</v>
      </c>
      <c r="C63" s="13" t="s">
        <v>49</v>
      </c>
      <c r="D63" s="13" t="s">
        <v>52</v>
      </c>
      <c r="E63" s="26" t="str">
        <f>Objects!$K$301</f>
        <v>Beaker (Toluene)</v>
      </c>
      <c r="F63" s="13">
        <v>4</v>
      </c>
      <c r="G63" s="13" t="str">
        <f>Objects!$S$2</f>
        <v>Cartridge (Hydrogen)</v>
      </c>
      <c r="H63" s="13">
        <v>4</v>
      </c>
      <c r="I63" s="13" t="str">
        <f>Objects!$K$70</f>
        <v>Beaker (Butadiene)</v>
      </c>
      <c r="J63" s="13">
        <v>2</v>
      </c>
      <c r="K63" t="str">
        <f>Objects!$K$73</f>
        <v>Beaker (Butylene isomers)</v>
      </c>
      <c r="L63" s="13">
        <v>2</v>
      </c>
      <c r="M63" s="13" t="str">
        <f>Objects!$K$255</f>
        <v>Cartridge (Propylene)</v>
      </c>
      <c r="N63" s="13">
        <v>4</v>
      </c>
      <c r="O63" s="13"/>
      <c r="P63" s="13"/>
      <c r="Q63" s="13"/>
      <c r="R63" s="13"/>
      <c r="S63" s="13"/>
      <c r="T63" s="13"/>
      <c r="U63" s="13"/>
      <c r="V63" s="13"/>
      <c r="W63" s="13"/>
    </row>
    <row r="64" spans="1:23" ht="15" customHeight="1" x14ac:dyDescent="0.2">
      <c r="A64" s="33" t="str">
        <f>[3]Enums!$A$14</f>
        <v>1.1.2</v>
      </c>
      <c r="B64" s="13">
        <v>5</v>
      </c>
      <c r="C64" s="13" t="s">
        <v>49</v>
      </c>
      <c r="D64" s="13" t="s">
        <v>52</v>
      </c>
      <c r="E64" s="26" t="str">
        <f>Objects!$K$301</f>
        <v>Beaker (Toluene)</v>
      </c>
      <c r="F64" s="13">
        <v>16</v>
      </c>
      <c r="G64" s="13" t="str">
        <f>Objects!$S$2</f>
        <v>Cartridge (Hydrogen)</v>
      </c>
      <c r="H64" s="13">
        <v>16</v>
      </c>
      <c r="I64" s="13" t="str">
        <f>Objects!$K$70</f>
        <v>Beaker (Butadiene)</v>
      </c>
      <c r="J64" s="13">
        <v>8</v>
      </c>
      <c r="K64" t="str">
        <f>Objects!$K$73</f>
        <v>Beaker (Butylene isomers)</v>
      </c>
      <c r="L64" s="13">
        <v>8</v>
      </c>
      <c r="M64" s="13" t="str">
        <f>Objects!$K$255</f>
        <v>Cartridge (Propylene)</v>
      </c>
      <c r="N64" s="13">
        <v>16</v>
      </c>
      <c r="O64" s="13"/>
      <c r="P64" s="13"/>
      <c r="Q64" s="13"/>
      <c r="R64" s="13"/>
      <c r="S64" s="13"/>
      <c r="T64" s="13"/>
      <c r="U64" s="13"/>
      <c r="V64" s="13"/>
      <c r="W64" s="13"/>
    </row>
    <row r="65" spans="1:23" ht="15" customHeight="1" x14ac:dyDescent="0.2">
      <c r="A65" s="33" t="str">
        <f>[3]Enums!$A$14</f>
        <v>1.1.2</v>
      </c>
      <c r="B65" s="13">
        <v>5</v>
      </c>
      <c r="C65" s="13" t="s">
        <v>49</v>
      </c>
      <c r="D65" s="13" t="s">
        <v>52</v>
      </c>
      <c r="E65" s="26" t="str">
        <f>Objects!$L$301</f>
        <v>Drum (Toluene)</v>
      </c>
      <c r="F65" s="13">
        <v>1</v>
      </c>
      <c r="G65" s="13" t="str">
        <f>Objects!$T$2</f>
        <v>Canister (Hydrogen)</v>
      </c>
      <c r="H65" s="13">
        <v>1</v>
      </c>
      <c r="I65" s="13" t="str">
        <f>Objects!$K$70</f>
        <v>Beaker (Butadiene)</v>
      </c>
      <c r="J65" s="13">
        <v>32</v>
      </c>
      <c r="K65" t="str">
        <f>Objects!$K$73</f>
        <v>Beaker (Butylene isomers)</v>
      </c>
      <c r="L65" s="13">
        <v>32</v>
      </c>
      <c r="M65" s="13" t="str">
        <f>Objects!$L$255</f>
        <v>Canister (Propylene)</v>
      </c>
      <c r="N65" s="13">
        <v>1</v>
      </c>
      <c r="O65" s="13"/>
      <c r="P65" s="13"/>
      <c r="Q65" s="13"/>
      <c r="R65" s="13"/>
      <c r="S65" s="13"/>
      <c r="T65" s="13"/>
      <c r="U65" s="13"/>
      <c r="V65" s="13"/>
      <c r="W65" s="13"/>
    </row>
    <row r="66" spans="1:23" ht="15" customHeight="1" x14ac:dyDescent="0.2">
      <c r="A66" s="33" t="str">
        <f>[3]Enums!$A$14</f>
        <v>1.1.2</v>
      </c>
      <c r="B66" s="13">
        <v>5</v>
      </c>
      <c r="C66" s="13" t="s">
        <v>49</v>
      </c>
      <c r="D66" s="13" t="s">
        <v>52</v>
      </c>
      <c r="E66" s="26" t="str">
        <f>Objects!$L$301</f>
        <v>Drum (Toluene)</v>
      </c>
      <c r="F66" s="13">
        <v>4</v>
      </c>
      <c r="G66" s="13" t="str">
        <f>Objects!$T$2</f>
        <v>Canister (Hydrogen)</v>
      </c>
      <c r="H66" s="13">
        <v>4</v>
      </c>
      <c r="I66" s="13" t="str">
        <f>Objects!$L$70</f>
        <v>Drum (Butadiene)</v>
      </c>
      <c r="J66" s="13">
        <v>2</v>
      </c>
      <c r="K66" t="str">
        <f>Objects!$L$73</f>
        <v>Drum (Butylene isomers)</v>
      </c>
      <c r="L66" s="13">
        <v>2</v>
      </c>
      <c r="M66" s="13" t="str">
        <f>Objects!$L$255</f>
        <v>Canister (Propylene)</v>
      </c>
      <c r="N66" s="13">
        <v>4</v>
      </c>
      <c r="O66" s="13"/>
      <c r="P66" s="13"/>
      <c r="Q66" s="13"/>
      <c r="R66" s="13"/>
      <c r="S66" s="13"/>
      <c r="T66" s="13"/>
      <c r="U66" s="13"/>
      <c r="V66" s="13"/>
      <c r="W66" s="13"/>
    </row>
    <row r="67" spans="1:23" ht="15" customHeight="1" x14ac:dyDescent="0.2">
      <c r="A67" s="33" t="str">
        <f>[3]Enums!$A$14</f>
        <v>1.1.2</v>
      </c>
      <c r="B67" s="13">
        <v>5</v>
      </c>
      <c r="C67" s="13" t="s">
        <v>49</v>
      </c>
      <c r="D67" s="13" t="s">
        <v>52</v>
      </c>
      <c r="E67" s="26" t="str">
        <f>Objects!$L$301</f>
        <v>Drum (Toluene)</v>
      </c>
      <c r="F67" s="13">
        <v>16</v>
      </c>
      <c r="G67" s="13" t="str">
        <f>Objects!$T$2</f>
        <v>Canister (Hydrogen)</v>
      </c>
      <c r="H67" s="13">
        <v>16</v>
      </c>
      <c r="I67" s="13" t="str">
        <f>Objects!$L$70</f>
        <v>Drum (Butadiene)</v>
      </c>
      <c r="J67" s="13">
        <v>8</v>
      </c>
      <c r="K67" t="str">
        <f>Objects!$L$73</f>
        <v>Drum (Butylene isomers)</v>
      </c>
      <c r="L67" s="13">
        <v>8</v>
      </c>
      <c r="M67" s="13" t="str">
        <f>Objects!$L$255</f>
        <v>Canister (Propylene)</v>
      </c>
      <c r="N67" s="13">
        <v>16</v>
      </c>
      <c r="O67" s="13"/>
      <c r="P67" s="13"/>
      <c r="Q67" s="13"/>
      <c r="R67" s="13"/>
      <c r="S67" s="13"/>
      <c r="T67" s="13"/>
      <c r="U67" s="13"/>
      <c r="V67" s="13"/>
      <c r="W67" s="13"/>
    </row>
    <row r="68" spans="1:23" ht="15" customHeight="1" x14ac:dyDescent="0.2">
      <c r="A68" s="33" t="str">
        <f>[3]Enums!$A$14</f>
        <v>1.1.2</v>
      </c>
      <c r="B68" s="13">
        <v>5</v>
      </c>
      <c r="C68" s="13" t="s">
        <v>49</v>
      </c>
      <c r="D68" s="13" t="s">
        <v>52</v>
      </c>
      <c r="E68" s="26" t="str">
        <f>Objects!$L$301</f>
        <v>Drum (Toluene)</v>
      </c>
      <c r="F68" s="13">
        <v>64</v>
      </c>
      <c r="G68" s="13" t="str">
        <f>Objects!$T$2</f>
        <v>Canister (Hydrogen)</v>
      </c>
      <c r="H68" s="13">
        <v>64</v>
      </c>
      <c r="I68" s="13" t="str">
        <f>Objects!$L$70</f>
        <v>Drum (Butadiene)</v>
      </c>
      <c r="J68" s="13">
        <v>32</v>
      </c>
      <c r="K68" t="str">
        <f>Objects!$L$73</f>
        <v>Drum (Butylene isomers)</v>
      </c>
      <c r="L68" s="13">
        <v>32</v>
      </c>
      <c r="M68" s="13" t="str">
        <f>Objects!$L$255</f>
        <v>Canister (Propylene)</v>
      </c>
      <c r="N68" s="13">
        <v>64</v>
      </c>
      <c r="O68" s="13"/>
      <c r="P68" s="13"/>
      <c r="Q68" s="13"/>
      <c r="R68" s="13"/>
      <c r="S68" s="13"/>
      <c r="T68" s="13"/>
      <c r="U68" s="13"/>
      <c r="V68" s="13"/>
      <c r="W68" s="13"/>
    </row>
    <row r="69" spans="1:23" ht="15" customHeight="1" x14ac:dyDescent="0.2">
      <c r="A69" s="33" t="str">
        <f>[3]Enums!$A$14</f>
        <v>1.1.2</v>
      </c>
      <c r="B69" s="13">
        <v>5</v>
      </c>
      <c r="C69" s="13" t="s">
        <v>49</v>
      </c>
      <c r="D69" s="13" t="s">
        <v>52</v>
      </c>
      <c r="E69" s="61" t="str">
        <f>Objects!$J$62</f>
        <v>Vial (Benzene)</v>
      </c>
      <c r="F69" s="13">
        <v>4</v>
      </c>
      <c r="G69" s="13" t="str">
        <f>Objects!$R$2</f>
        <v>Flask (Hydrogen)</v>
      </c>
      <c r="H69" s="13">
        <v>4</v>
      </c>
      <c r="I69" s="13" t="str">
        <f>Objects!$J$70</f>
        <v>Vial (Butadiene)</v>
      </c>
      <c r="J69" s="13">
        <v>2</v>
      </c>
      <c r="K69" t="str">
        <f>Objects!$J$73</f>
        <v>Vial (Butylene isomers)</v>
      </c>
      <c r="L69" s="13">
        <v>2</v>
      </c>
      <c r="M69" s="13" t="str">
        <f>Objects!$J$138</f>
        <v>Flask (Ethylene)</v>
      </c>
      <c r="N69" s="13">
        <v>4</v>
      </c>
      <c r="O69" s="13"/>
      <c r="P69" s="13"/>
      <c r="Q69" s="13"/>
      <c r="R69" s="13"/>
      <c r="S69" s="13"/>
      <c r="T69" s="13"/>
      <c r="U69" s="13"/>
      <c r="V69" s="13"/>
      <c r="W69" s="13"/>
    </row>
    <row r="70" spans="1:23" ht="15" customHeight="1" x14ac:dyDescent="0.2">
      <c r="A70" s="33" t="str">
        <f>[3]Enums!$A$14</f>
        <v>1.1.2</v>
      </c>
      <c r="B70" s="13">
        <v>5</v>
      </c>
      <c r="C70" s="13" t="s">
        <v>49</v>
      </c>
      <c r="D70" s="13" t="s">
        <v>52</v>
      </c>
      <c r="E70" s="61" t="str">
        <f>Objects!$J$62</f>
        <v>Vial (Benzene)</v>
      </c>
      <c r="F70" s="13">
        <v>16</v>
      </c>
      <c r="G70" s="13" t="str">
        <f>Objects!$R$2</f>
        <v>Flask (Hydrogen)</v>
      </c>
      <c r="H70" s="13">
        <v>16</v>
      </c>
      <c r="I70" s="13" t="str">
        <f>Objects!$J$70</f>
        <v>Vial (Butadiene)</v>
      </c>
      <c r="J70" s="13">
        <v>8</v>
      </c>
      <c r="K70" t="str">
        <f>Objects!$J$73</f>
        <v>Vial (Butylene isomers)</v>
      </c>
      <c r="L70" s="13">
        <v>8</v>
      </c>
      <c r="M70" s="13" t="str">
        <f>Objects!$J$138</f>
        <v>Flask (Ethylene)</v>
      </c>
      <c r="N70" s="13">
        <v>16</v>
      </c>
      <c r="O70" s="13"/>
      <c r="P70" s="13"/>
      <c r="Q70" s="13"/>
      <c r="R70" s="13"/>
      <c r="S70" s="13"/>
      <c r="T70" s="13"/>
      <c r="U70" s="13"/>
      <c r="V70" s="13"/>
      <c r="W70" s="13"/>
    </row>
    <row r="71" spans="1:23" ht="15" customHeight="1" x14ac:dyDescent="0.2">
      <c r="A71" s="33" t="str">
        <f>[3]Enums!$A$14</f>
        <v>1.1.2</v>
      </c>
      <c r="B71" s="13">
        <v>5</v>
      </c>
      <c r="C71" s="13" t="s">
        <v>49</v>
      </c>
      <c r="D71" s="13" t="s">
        <v>52</v>
      </c>
      <c r="E71" s="61" t="str">
        <f>Objects!$K$62</f>
        <v>Beaker (Benzene)</v>
      </c>
      <c r="F71" s="13">
        <v>1</v>
      </c>
      <c r="G71" s="13" t="str">
        <f>Objects!$R$2</f>
        <v>Flask (Hydrogen)</v>
      </c>
      <c r="H71" s="13">
        <v>1</v>
      </c>
      <c r="I71" s="13" t="str">
        <f>Objects!$K$70</f>
        <v>Beaker (Butadiene)</v>
      </c>
      <c r="J71" s="13">
        <v>32</v>
      </c>
      <c r="K71" t="str">
        <f>Objects!$K$73</f>
        <v>Beaker (Butylene isomers)</v>
      </c>
      <c r="L71" s="13">
        <v>32</v>
      </c>
      <c r="M71" s="13" t="str">
        <f>Objects!$K$138</f>
        <v>Cartridge (Ethylene)</v>
      </c>
      <c r="N71" s="13">
        <v>1</v>
      </c>
      <c r="O71" s="13"/>
      <c r="P71" s="13"/>
      <c r="Q71" s="13"/>
      <c r="R71" s="13"/>
      <c r="S71" s="13"/>
      <c r="T71" s="13"/>
      <c r="U71" s="13"/>
      <c r="V71" s="13"/>
      <c r="W71" s="13"/>
    </row>
    <row r="72" spans="1:23" ht="15" customHeight="1" x14ac:dyDescent="0.2">
      <c r="A72" s="33" t="str">
        <f>[3]Enums!$A$14</f>
        <v>1.1.2</v>
      </c>
      <c r="B72" s="13">
        <v>5</v>
      </c>
      <c r="C72" s="13" t="s">
        <v>49</v>
      </c>
      <c r="D72" s="13" t="s">
        <v>52</v>
      </c>
      <c r="E72" s="61" t="str">
        <f>Objects!$K$62</f>
        <v>Beaker (Benzene)</v>
      </c>
      <c r="F72" s="13">
        <v>4</v>
      </c>
      <c r="G72" s="13" t="str">
        <f>Objects!$S$2</f>
        <v>Cartridge (Hydrogen)</v>
      </c>
      <c r="H72" s="13">
        <v>4</v>
      </c>
      <c r="I72" s="13" t="str">
        <f>Objects!$K$70</f>
        <v>Beaker (Butadiene)</v>
      </c>
      <c r="J72" s="13">
        <v>2</v>
      </c>
      <c r="K72" t="str">
        <f>Objects!$K$73</f>
        <v>Beaker (Butylene isomers)</v>
      </c>
      <c r="L72" s="13">
        <v>2</v>
      </c>
      <c r="M72" s="13" t="str">
        <f>Objects!$K$138</f>
        <v>Cartridge (Ethylene)</v>
      </c>
      <c r="N72" s="13">
        <v>4</v>
      </c>
      <c r="O72" s="13"/>
      <c r="P72" s="13"/>
      <c r="Q72" s="13"/>
      <c r="R72" s="13"/>
      <c r="S72" s="13"/>
      <c r="T72" s="13"/>
      <c r="U72" s="13"/>
      <c r="V72" s="13"/>
      <c r="W72" s="13"/>
    </row>
    <row r="73" spans="1:23" ht="15" customHeight="1" x14ac:dyDescent="0.2">
      <c r="A73" s="33" t="str">
        <f>[3]Enums!$A$14</f>
        <v>1.1.2</v>
      </c>
      <c r="B73" s="13">
        <v>5</v>
      </c>
      <c r="C73" s="13" t="s">
        <v>49</v>
      </c>
      <c r="D73" s="13" t="s">
        <v>52</v>
      </c>
      <c r="E73" s="61" t="str">
        <f>Objects!$K$62</f>
        <v>Beaker (Benzene)</v>
      </c>
      <c r="F73" s="13">
        <v>16</v>
      </c>
      <c r="G73" s="13" t="str">
        <f>Objects!$S$2</f>
        <v>Cartridge (Hydrogen)</v>
      </c>
      <c r="H73" s="13">
        <v>16</v>
      </c>
      <c r="I73" s="13" t="str">
        <f>Objects!$K$70</f>
        <v>Beaker (Butadiene)</v>
      </c>
      <c r="J73" s="13">
        <v>8</v>
      </c>
      <c r="K73" t="str">
        <f>Objects!$K$73</f>
        <v>Beaker (Butylene isomers)</v>
      </c>
      <c r="L73" s="13">
        <v>8</v>
      </c>
      <c r="M73" s="13" t="str">
        <f>Objects!$K$138</f>
        <v>Cartridge (Ethylene)</v>
      </c>
      <c r="N73" s="13">
        <v>16</v>
      </c>
      <c r="O73" s="13"/>
      <c r="P73" s="13"/>
      <c r="Q73" s="13"/>
      <c r="R73" s="13"/>
      <c r="S73" s="13"/>
      <c r="T73" s="13"/>
      <c r="U73" s="13"/>
      <c r="V73" s="13"/>
      <c r="W73" s="13"/>
    </row>
    <row r="74" spans="1:23" ht="15" customHeight="1" x14ac:dyDescent="0.2">
      <c r="A74" s="33" t="str">
        <f>[3]Enums!$A$14</f>
        <v>1.1.2</v>
      </c>
      <c r="B74" s="13">
        <v>5</v>
      </c>
      <c r="C74" s="13" t="s">
        <v>49</v>
      </c>
      <c r="D74" s="13" t="s">
        <v>52</v>
      </c>
      <c r="E74" s="61" t="str">
        <f>Objects!$L$62</f>
        <v>Drum (Benzene)</v>
      </c>
      <c r="F74" s="13">
        <v>1</v>
      </c>
      <c r="G74" s="13" t="str">
        <f>Objects!$T$2</f>
        <v>Canister (Hydrogen)</v>
      </c>
      <c r="H74" s="13">
        <v>1</v>
      </c>
      <c r="I74" s="13" t="str">
        <f>Objects!$K$70</f>
        <v>Beaker (Butadiene)</v>
      </c>
      <c r="J74" s="13">
        <v>32</v>
      </c>
      <c r="K74" t="str">
        <f>Objects!$K$73</f>
        <v>Beaker (Butylene isomers)</v>
      </c>
      <c r="L74" s="13">
        <v>32</v>
      </c>
      <c r="M74" s="13" t="str">
        <f>Objects!$L$138</f>
        <v>Canister (Ethylene)</v>
      </c>
      <c r="N74" s="13">
        <v>1</v>
      </c>
      <c r="O74" s="13"/>
      <c r="P74" s="13"/>
      <c r="Q74" s="13"/>
      <c r="R74" s="13"/>
      <c r="S74" s="13"/>
      <c r="T74" s="13"/>
      <c r="U74" s="13"/>
      <c r="V74" s="13"/>
      <c r="W74" s="13"/>
    </row>
    <row r="75" spans="1:23" ht="15" customHeight="1" x14ac:dyDescent="0.2">
      <c r="A75" s="33" t="str">
        <f>[3]Enums!$A$14</f>
        <v>1.1.2</v>
      </c>
      <c r="B75" s="13">
        <v>5</v>
      </c>
      <c r="C75" s="13" t="s">
        <v>49</v>
      </c>
      <c r="D75" s="13" t="s">
        <v>52</v>
      </c>
      <c r="E75" s="61" t="str">
        <f>Objects!$L$62</f>
        <v>Drum (Benzene)</v>
      </c>
      <c r="F75" s="13">
        <v>4</v>
      </c>
      <c r="G75" s="13" t="str">
        <f>Objects!$T$2</f>
        <v>Canister (Hydrogen)</v>
      </c>
      <c r="H75" s="13">
        <v>4</v>
      </c>
      <c r="I75" s="13" t="str">
        <f>Objects!$L$70</f>
        <v>Drum (Butadiene)</v>
      </c>
      <c r="J75" s="13">
        <v>2</v>
      </c>
      <c r="K75" t="str">
        <f>Objects!$L$73</f>
        <v>Drum (Butylene isomers)</v>
      </c>
      <c r="L75" s="13">
        <v>2</v>
      </c>
      <c r="M75" s="13" t="str">
        <f>Objects!$L$138</f>
        <v>Canister (Ethylene)</v>
      </c>
      <c r="N75" s="13">
        <v>4</v>
      </c>
      <c r="O75" s="13"/>
      <c r="P75" s="13"/>
      <c r="Q75" s="13"/>
      <c r="R75" s="13"/>
      <c r="S75" s="13"/>
      <c r="T75" s="13"/>
      <c r="U75" s="13"/>
      <c r="V75" s="13"/>
      <c r="W75" s="13"/>
    </row>
    <row r="76" spans="1:23" ht="15" customHeight="1" x14ac:dyDescent="0.2">
      <c r="A76" s="33" t="str">
        <f>[3]Enums!$A$14</f>
        <v>1.1.2</v>
      </c>
      <c r="B76" s="13">
        <v>5</v>
      </c>
      <c r="C76" s="13" t="s">
        <v>49</v>
      </c>
      <c r="D76" s="13" t="s">
        <v>52</v>
      </c>
      <c r="E76" s="61" t="str">
        <f>Objects!$L$62</f>
        <v>Drum (Benzene)</v>
      </c>
      <c r="F76" s="13">
        <v>16</v>
      </c>
      <c r="G76" s="13" t="str">
        <f>Objects!$T$2</f>
        <v>Canister (Hydrogen)</v>
      </c>
      <c r="H76" s="13">
        <v>16</v>
      </c>
      <c r="I76" s="13" t="str">
        <f>Objects!$L$70</f>
        <v>Drum (Butadiene)</v>
      </c>
      <c r="J76" s="13">
        <v>8</v>
      </c>
      <c r="K76" t="str">
        <f>Objects!$L$73</f>
        <v>Drum (Butylene isomers)</v>
      </c>
      <c r="L76" s="13">
        <v>8</v>
      </c>
      <c r="M76" s="13" t="str">
        <f>Objects!$L$138</f>
        <v>Canister (Ethylene)</v>
      </c>
      <c r="N76" s="13">
        <v>16</v>
      </c>
      <c r="O76" s="13"/>
      <c r="P76" s="13"/>
      <c r="Q76" s="13"/>
      <c r="R76" s="13"/>
      <c r="S76" s="13"/>
      <c r="T76" s="13"/>
      <c r="U76" s="13"/>
      <c r="V76" s="13"/>
      <c r="W76" s="13"/>
    </row>
    <row r="77" spans="1:23" ht="15" customHeight="1" x14ac:dyDescent="0.2">
      <c r="A77" s="33" t="str">
        <f>[3]Enums!$A$14</f>
        <v>1.1.2</v>
      </c>
      <c r="B77" s="13">
        <v>5</v>
      </c>
      <c r="C77" s="13" t="s">
        <v>49</v>
      </c>
      <c r="D77" s="13" t="s">
        <v>52</v>
      </c>
      <c r="E77" s="61" t="str">
        <f>Objects!$L$62</f>
        <v>Drum (Benzene)</v>
      </c>
      <c r="F77" s="13">
        <v>64</v>
      </c>
      <c r="G77" s="13" t="str">
        <f>Objects!$T$2</f>
        <v>Canister (Hydrogen)</v>
      </c>
      <c r="H77" s="13">
        <v>64</v>
      </c>
      <c r="I77" s="13" t="str">
        <f>Objects!$L$70</f>
        <v>Drum (Butadiene)</v>
      </c>
      <c r="J77" s="13">
        <v>32</v>
      </c>
      <c r="K77" t="str">
        <f>Objects!$L$73</f>
        <v>Drum (Butylene isomers)</v>
      </c>
      <c r="L77" s="13">
        <v>32</v>
      </c>
      <c r="M77" s="13" t="str">
        <f>Objects!$L$138</f>
        <v>Canister (Ethylene)</v>
      </c>
      <c r="N77" s="13">
        <v>64</v>
      </c>
      <c r="O77" s="13"/>
      <c r="P77" s="13"/>
      <c r="Q77" s="13"/>
      <c r="R77" s="13"/>
      <c r="S77" s="13"/>
      <c r="T77" s="13"/>
      <c r="U77" s="13"/>
      <c r="V77" s="13"/>
      <c r="W77" s="13"/>
    </row>
    <row r="78" spans="1:23" ht="15" customHeight="1" x14ac:dyDescent="0.2">
      <c r="A78" s="33" t="str">
        <f>[3]Enums!$A$14</f>
        <v>1.1.2</v>
      </c>
      <c r="B78" s="13">
        <v>5</v>
      </c>
      <c r="C78" s="13" t="s">
        <v>49</v>
      </c>
      <c r="D78" s="13" t="s">
        <v>52</v>
      </c>
      <c r="E78" s="26" t="str">
        <f>Objects!$J$301</f>
        <v>Vial (Toluene)</v>
      </c>
      <c r="F78" s="13">
        <v>4</v>
      </c>
      <c r="G78" s="13" t="str">
        <f>Objects!$I$20</f>
        <v>Flask (Ethane)</v>
      </c>
      <c r="H78" s="13">
        <v>4</v>
      </c>
      <c r="I78" s="13" t="str">
        <f>Objects!$J$284</f>
        <v>Vial (Styrene)</v>
      </c>
      <c r="J78" s="13">
        <v>1</v>
      </c>
      <c r="K78" s="26" t="str">
        <f>Objects!$J$301</f>
        <v>Vial (Toluene)</v>
      </c>
      <c r="L78" s="13">
        <v>3</v>
      </c>
      <c r="M78" s="13" t="str">
        <f>Objects!$I$20</f>
        <v>Flask (Ethane)</v>
      </c>
      <c r="N78" s="13">
        <v>1</v>
      </c>
      <c r="O78" s="13" t="str">
        <f>Objects!$J$138</f>
        <v>Flask (Ethylene)</v>
      </c>
      <c r="P78" s="13">
        <v>2</v>
      </c>
      <c r="Q78" s="13" t="str">
        <f>Objects!$R$2</f>
        <v>Flask (Hydrogen)</v>
      </c>
      <c r="R78" s="13">
        <v>1</v>
      </c>
      <c r="S78" s="13"/>
      <c r="T78" s="13"/>
      <c r="U78" s="13"/>
      <c r="V78" s="13"/>
      <c r="W78" s="13"/>
    </row>
    <row r="79" spans="1:23" ht="15" customHeight="1" x14ac:dyDescent="0.2">
      <c r="A79" s="33" t="str">
        <f>[3]Enums!$A$14</f>
        <v>1.1.2</v>
      </c>
      <c r="B79" s="13">
        <v>5</v>
      </c>
      <c r="C79" s="13" t="s">
        <v>49</v>
      </c>
      <c r="D79" s="13" t="s">
        <v>52</v>
      </c>
      <c r="E79" s="26" t="str">
        <f>Objects!$J$301</f>
        <v>Vial (Toluene)</v>
      </c>
      <c r="F79" s="13">
        <v>16</v>
      </c>
      <c r="G79" s="13" t="str">
        <f>Objects!$I$20</f>
        <v>Flask (Ethane)</v>
      </c>
      <c r="H79" s="13">
        <v>16</v>
      </c>
      <c r="I79" s="13" t="str">
        <f>Objects!$J$284</f>
        <v>Vial (Styrene)</v>
      </c>
      <c r="J79" s="13">
        <v>4</v>
      </c>
      <c r="K79" s="26" t="str">
        <f>Objects!$J$301</f>
        <v>Vial (Toluene)</v>
      </c>
      <c r="L79" s="13">
        <v>12</v>
      </c>
      <c r="M79" s="13" t="str">
        <f>Objects!$I$20</f>
        <v>Flask (Ethane)</v>
      </c>
      <c r="N79" s="13">
        <v>4</v>
      </c>
      <c r="O79" s="13" t="str">
        <f>Objects!$J$138</f>
        <v>Flask (Ethylene)</v>
      </c>
      <c r="P79" s="13">
        <v>8</v>
      </c>
      <c r="Q79" s="13" t="str">
        <f>Objects!$R$2</f>
        <v>Flask (Hydrogen)</v>
      </c>
      <c r="R79" s="13">
        <v>4</v>
      </c>
      <c r="S79" s="13"/>
      <c r="T79" s="13"/>
      <c r="U79" s="13"/>
      <c r="V79" s="13"/>
      <c r="W79" s="13"/>
    </row>
    <row r="80" spans="1:23" ht="15" customHeight="1" x14ac:dyDescent="0.2">
      <c r="A80" s="33" t="str">
        <f>[3]Enums!$A$14</f>
        <v>1.1.2</v>
      </c>
      <c r="B80" s="13">
        <v>5</v>
      </c>
      <c r="C80" s="13" t="s">
        <v>49</v>
      </c>
      <c r="D80" s="13" t="s">
        <v>52</v>
      </c>
      <c r="E80" s="26" t="str">
        <f>Objects!$K$301</f>
        <v>Beaker (Toluene)</v>
      </c>
      <c r="F80" s="13">
        <v>1</v>
      </c>
      <c r="G80" s="13" t="str">
        <f>Objects!$I$21</f>
        <v>Cartridge (Ethane)</v>
      </c>
      <c r="H80" s="13">
        <v>1</v>
      </c>
      <c r="I80" s="13" t="str">
        <f>Objects!$J$284</f>
        <v>Vial (Styrene)</v>
      </c>
      <c r="J80" s="13">
        <v>16</v>
      </c>
      <c r="K80" s="26" t="str">
        <f>Objects!$J$301</f>
        <v>Vial (Toluene)</v>
      </c>
      <c r="L80" s="13">
        <v>48</v>
      </c>
      <c r="M80" s="13" t="str">
        <f>Objects!$I$20</f>
        <v>Flask (Ethane)</v>
      </c>
      <c r="N80" s="13">
        <v>16</v>
      </c>
      <c r="O80" s="13" t="str">
        <f>Objects!$J$138</f>
        <v>Flask (Ethylene)</v>
      </c>
      <c r="P80" s="13">
        <v>32</v>
      </c>
      <c r="Q80" s="13" t="str">
        <f>Objects!$R$2</f>
        <v>Flask (Hydrogen)</v>
      </c>
      <c r="R80" s="13">
        <v>16</v>
      </c>
      <c r="S80" s="13"/>
      <c r="T80" s="13"/>
      <c r="U80" s="13"/>
      <c r="V80" s="13"/>
      <c r="W80" s="13"/>
    </row>
    <row r="81" spans="1:23" ht="15" customHeight="1" x14ac:dyDescent="0.2">
      <c r="A81" s="33" t="str">
        <f>[3]Enums!$A$14</f>
        <v>1.1.2</v>
      </c>
      <c r="B81" s="13">
        <v>5</v>
      </c>
      <c r="C81" s="13" t="s">
        <v>49</v>
      </c>
      <c r="D81" s="13" t="s">
        <v>52</v>
      </c>
      <c r="E81" s="26" t="str">
        <f>Objects!$K$301</f>
        <v>Beaker (Toluene)</v>
      </c>
      <c r="F81" s="13">
        <v>4</v>
      </c>
      <c r="G81" s="13" t="str">
        <f>Objects!$I$21</f>
        <v>Cartridge (Ethane)</v>
      </c>
      <c r="H81" s="13">
        <v>4</v>
      </c>
      <c r="I81" s="13" t="str">
        <f>Objects!$K$284</f>
        <v>Beaker (Styrene)</v>
      </c>
      <c r="J81" s="13">
        <v>1</v>
      </c>
      <c r="K81" s="26" t="str">
        <f>Objects!$K$301</f>
        <v>Beaker (Toluene)</v>
      </c>
      <c r="L81" s="13">
        <v>3</v>
      </c>
      <c r="M81" s="13" t="str">
        <f>Objects!$I$21</f>
        <v>Cartridge (Ethane)</v>
      </c>
      <c r="N81" s="13">
        <v>1</v>
      </c>
      <c r="O81" s="13" t="str">
        <f>Objects!$K$138</f>
        <v>Cartridge (Ethylene)</v>
      </c>
      <c r="P81" s="13">
        <v>2</v>
      </c>
      <c r="Q81" s="13" t="str">
        <f>Objects!$S$2</f>
        <v>Cartridge (Hydrogen)</v>
      </c>
      <c r="R81" s="13">
        <v>1</v>
      </c>
      <c r="S81" s="13"/>
      <c r="T81" s="13"/>
      <c r="U81" s="13"/>
      <c r="V81" s="13"/>
      <c r="W81" s="13"/>
    </row>
    <row r="82" spans="1:23" ht="15" customHeight="1" x14ac:dyDescent="0.2">
      <c r="A82" s="33" t="str">
        <f>[3]Enums!$A$14</f>
        <v>1.1.2</v>
      </c>
      <c r="B82" s="13">
        <v>5</v>
      </c>
      <c r="C82" s="13" t="s">
        <v>49</v>
      </c>
      <c r="D82" s="13" t="s">
        <v>52</v>
      </c>
      <c r="E82" s="26" t="str">
        <f>Objects!$K$301</f>
        <v>Beaker (Toluene)</v>
      </c>
      <c r="F82" s="13">
        <v>16</v>
      </c>
      <c r="G82" s="13" t="str">
        <f>Objects!$I$21</f>
        <v>Cartridge (Ethane)</v>
      </c>
      <c r="H82" s="13">
        <v>16</v>
      </c>
      <c r="I82" s="13" t="str">
        <f>Objects!$K$284</f>
        <v>Beaker (Styrene)</v>
      </c>
      <c r="J82" s="13">
        <v>4</v>
      </c>
      <c r="K82" s="26" t="str">
        <f>Objects!$K$301</f>
        <v>Beaker (Toluene)</v>
      </c>
      <c r="L82" s="13">
        <v>12</v>
      </c>
      <c r="M82" s="13" t="str">
        <f>Objects!$I$21</f>
        <v>Cartridge (Ethane)</v>
      </c>
      <c r="N82" s="13">
        <v>4</v>
      </c>
      <c r="O82" s="13" t="str">
        <f>Objects!$K$138</f>
        <v>Cartridge (Ethylene)</v>
      </c>
      <c r="P82" s="13">
        <v>8</v>
      </c>
      <c r="Q82" s="13" t="str">
        <f>Objects!$S$2</f>
        <v>Cartridge (Hydrogen)</v>
      </c>
      <c r="R82" s="13">
        <v>4</v>
      </c>
      <c r="S82" s="13"/>
      <c r="T82" s="13"/>
      <c r="U82" s="13"/>
      <c r="V82" s="13"/>
      <c r="W82" s="13"/>
    </row>
    <row r="83" spans="1:23" ht="15" customHeight="1" x14ac:dyDescent="0.2">
      <c r="A83" s="33" t="str">
        <f>[3]Enums!$A$14</f>
        <v>1.1.2</v>
      </c>
      <c r="B83" s="13">
        <v>5</v>
      </c>
      <c r="C83" s="13" t="s">
        <v>49</v>
      </c>
      <c r="D83" s="13" t="s">
        <v>52</v>
      </c>
      <c r="E83" s="26" t="str">
        <f>Objects!$L$301</f>
        <v>Drum (Toluene)</v>
      </c>
      <c r="F83" s="13">
        <v>1</v>
      </c>
      <c r="G83" s="13" t="str">
        <f>Objects!$I$22</f>
        <v>Canister (Ethane)</v>
      </c>
      <c r="H83" s="13">
        <v>1</v>
      </c>
      <c r="I83" s="13" t="str">
        <f>Objects!$K$284</f>
        <v>Beaker (Styrene)</v>
      </c>
      <c r="J83" s="13">
        <v>16</v>
      </c>
      <c r="K83" s="26" t="str">
        <f>Objects!$K$301</f>
        <v>Beaker (Toluene)</v>
      </c>
      <c r="L83" s="13">
        <v>48</v>
      </c>
      <c r="M83" s="13" t="str">
        <f>Objects!$I$21</f>
        <v>Cartridge (Ethane)</v>
      </c>
      <c r="N83" s="13">
        <v>16</v>
      </c>
      <c r="O83" s="13" t="str">
        <f>Objects!$K$138</f>
        <v>Cartridge (Ethylene)</v>
      </c>
      <c r="P83" s="13">
        <v>32</v>
      </c>
      <c r="Q83" s="13" t="str">
        <f>Objects!$S$2</f>
        <v>Cartridge (Hydrogen)</v>
      </c>
      <c r="R83" s="13">
        <v>16</v>
      </c>
      <c r="S83" s="13"/>
      <c r="T83" s="13"/>
      <c r="U83" s="13"/>
      <c r="V83" s="13"/>
      <c r="W83" s="13"/>
    </row>
    <row r="84" spans="1:23" ht="15" customHeight="1" x14ac:dyDescent="0.2">
      <c r="A84" s="33" t="str">
        <f>[3]Enums!$A$14</f>
        <v>1.1.2</v>
      </c>
      <c r="B84" s="13">
        <v>5</v>
      </c>
      <c r="C84" s="13" t="s">
        <v>49</v>
      </c>
      <c r="D84" s="13" t="s">
        <v>52</v>
      </c>
      <c r="E84" s="26" t="str">
        <f>Objects!$L$301</f>
        <v>Drum (Toluene)</v>
      </c>
      <c r="F84" s="13">
        <v>4</v>
      </c>
      <c r="G84" s="13" t="str">
        <f>Objects!$I$22</f>
        <v>Canister (Ethane)</v>
      </c>
      <c r="H84" s="13">
        <v>4</v>
      </c>
      <c r="I84" s="13" t="str">
        <f>Objects!$L$284</f>
        <v>Drum (Styrene)</v>
      </c>
      <c r="J84" s="13">
        <v>1</v>
      </c>
      <c r="K84" s="26" t="str">
        <f>Objects!$L$301</f>
        <v>Drum (Toluene)</v>
      </c>
      <c r="L84" s="13">
        <v>3</v>
      </c>
      <c r="M84" s="13" t="str">
        <f>Objects!$I$22</f>
        <v>Canister (Ethane)</v>
      </c>
      <c r="N84" s="13">
        <v>1</v>
      </c>
      <c r="O84" s="13" t="str">
        <f>Objects!$L$138</f>
        <v>Canister (Ethylene)</v>
      </c>
      <c r="P84" s="13">
        <v>2</v>
      </c>
      <c r="Q84" s="13" t="str">
        <f>Objects!$T$2</f>
        <v>Canister (Hydrogen)</v>
      </c>
      <c r="R84" s="13">
        <v>1</v>
      </c>
      <c r="S84" s="13"/>
      <c r="T84" s="13"/>
      <c r="U84" s="13"/>
      <c r="V84" s="13"/>
      <c r="W84" s="13"/>
    </row>
    <row r="85" spans="1:23" ht="15" customHeight="1" x14ac:dyDescent="0.2">
      <c r="A85" s="33" t="str">
        <f>[3]Enums!$A$14</f>
        <v>1.1.2</v>
      </c>
      <c r="B85" s="13">
        <v>5</v>
      </c>
      <c r="C85" s="13" t="s">
        <v>49</v>
      </c>
      <c r="D85" s="13" t="s">
        <v>52</v>
      </c>
      <c r="E85" s="26" t="str">
        <f>Objects!$L$301</f>
        <v>Drum (Toluene)</v>
      </c>
      <c r="F85" s="13">
        <v>16</v>
      </c>
      <c r="G85" s="13" t="str">
        <f>Objects!$I$22</f>
        <v>Canister (Ethane)</v>
      </c>
      <c r="H85" s="13">
        <v>16</v>
      </c>
      <c r="I85" s="13" t="str">
        <f>Objects!$L$284</f>
        <v>Drum (Styrene)</v>
      </c>
      <c r="J85" s="13">
        <v>4</v>
      </c>
      <c r="K85" s="26" t="str">
        <f>Objects!$L$301</f>
        <v>Drum (Toluene)</v>
      </c>
      <c r="L85" s="13">
        <v>12</v>
      </c>
      <c r="M85" s="13" t="str">
        <f>Objects!$I$22</f>
        <v>Canister (Ethane)</v>
      </c>
      <c r="N85" s="13">
        <v>4</v>
      </c>
      <c r="O85" s="13" t="str">
        <f>Objects!$L$138</f>
        <v>Canister (Ethylene)</v>
      </c>
      <c r="P85" s="13">
        <v>8</v>
      </c>
      <c r="Q85" s="13" t="str">
        <f>Objects!$T$2</f>
        <v>Canister (Hydrogen)</v>
      </c>
      <c r="R85" s="13">
        <v>4</v>
      </c>
      <c r="S85" s="13"/>
      <c r="T85" s="13"/>
      <c r="U85" s="13"/>
      <c r="V85" s="13"/>
      <c r="W85" s="13"/>
    </row>
    <row r="86" spans="1:23" ht="15" customHeight="1" x14ac:dyDescent="0.2">
      <c r="A86" s="33" t="str">
        <f>[3]Enums!$A$14</f>
        <v>1.1.2</v>
      </c>
      <c r="B86" s="13">
        <v>5</v>
      </c>
      <c r="C86" s="13" t="s">
        <v>49</v>
      </c>
      <c r="D86" s="13" t="s">
        <v>52</v>
      </c>
      <c r="E86" s="26" t="str">
        <f>Objects!$L$301</f>
        <v>Drum (Toluene)</v>
      </c>
      <c r="F86" s="13">
        <v>64</v>
      </c>
      <c r="G86" s="13" t="str">
        <f>Objects!$I$22</f>
        <v>Canister (Ethane)</v>
      </c>
      <c r="H86" s="13">
        <v>64</v>
      </c>
      <c r="I86" s="13" t="str">
        <f>Objects!$L$284</f>
        <v>Drum (Styrene)</v>
      </c>
      <c r="J86" s="13">
        <v>16</v>
      </c>
      <c r="K86" s="26" t="str">
        <f>Objects!$L$301</f>
        <v>Drum (Toluene)</v>
      </c>
      <c r="L86" s="13">
        <v>48</v>
      </c>
      <c r="M86" s="13" t="str">
        <f>Objects!$I$22</f>
        <v>Canister (Ethane)</v>
      </c>
      <c r="N86" s="13">
        <v>16</v>
      </c>
      <c r="O86" s="13" t="str">
        <f>Objects!$L$138</f>
        <v>Canister (Ethylene)</v>
      </c>
      <c r="P86" s="13">
        <v>32</v>
      </c>
      <c r="Q86" s="13" t="str">
        <f>Objects!$T$2</f>
        <v>Canister (Hydrogen)</v>
      </c>
      <c r="R86" s="13">
        <v>16</v>
      </c>
      <c r="S86" s="13"/>
      <c r="T86" s="13"/>
      <c r="U86" s="13"/>
      <c r="V86" s="13"/>
      <c r="W86" s="13"/>
    </row>
    <row r="87" spans="1:23" ht="15" customHeight="1" x14ac:dyDescent="0.2">
      <c r="A87" s="33" t="str">
        <f>[3]Enums!$A$14</f>
        <v>1.1.2</v>
      </c>
      <c r="B87" s="13">
        <v>5</v>
      </c>
      <c r="C87" s="13" t="s">
        <v>49</v>
      </c>
      <c r="D87" s="13" t="s">
        <v>52</v>
      </c>
      <c r="E87" s="61" t="str">
        <f>Objects!$J$62</f>
        <v>Vial (Benzene)</v>
      </c>
      <c r="F87" s="13">
        <v>4</v>
      </c>
      <c r="G87" s="13" t="str">
        <f>Objects!$J$253</f>
        <v>Flask (Propane)</v>
      </c>
      <c r="H87" s="13">
        <v>4</v>
      </c>
      <c r="I87" s="13" t="str">
        <f>Objects!$J$137</f>
        <v>Vial (Ethylbenzene)</v>
      </c>
      <c r="J87" s="13">
        <v>2</v>
      </c>
      <c r="K87" s="61" t="str">
        <f>Objects!$J$62</f>
        <v>Vial (Benzene)</v>
      </c>
      <c r="L87" s="13">
        <v>2</v>
      </c>
      <c r="M87" s="13" t="str">
        <f>Objects!$J$138</f>
        <v>Flask (Ethylene)</v>
      </c>
      <c r="N87" s="13">
        <v>2</v>
      </c>
      <c r="O87" s="13" t="str">
        <f>Objects!$R$2</f>
        <v>Flask (Hydrogen)</v>
      </c>
      <c r="P87" s="13">
        <v>2</v>
      </c>
      <c r="Q87" s="13"/>
      <c r="R87" s="13"/>
      <c r="S87" s="13"/>
      <c r="T87" s="13"/>
      <c r="U87" s="13"/>
      <c r="V87" s="13"/>
      <c r="W87" s="13"/>
    </row>
    <row r="88" spans="1:23" ht="15" customHeight="1" x14ac:dyDescent="0.2">
      <c r="A88" s="33" t="str">
        <f>[3]Enums!$A$14</f>
        <v>1.1.2</v>
      </c>
      <c r="B88" s="13">
        <v>5</v>
      </c>
      <c r="C88" s="13" t="s">
        <v>49</v>
      </c>
      <c r="D88" s="13" t="s">
        <v>52</v>
      </c>
      <c r="E88" s="61" t="str">
        <f>Objects!$J$62</f>
        <v>Vial (Benzene)</v>
      </c>
      <c r="F88" s="13">
        <v>16</v>
      </c>
      <c r="G88" s="13" t="str">
        <f>Objects!$J$253</f>
        <v>Flask (Propane)</v>
      </c>
      <c r="H88" s="13">
        <v>16</v>
      </c>
      <c r="I88" s="13" t="str">
        <f>Objects!$J$137</f>
        <v>Vial (Ethylbenzene)</v>
      </c>
      <c r="J88" s="13">
        <v>8</v>
      </c>
      <c r="K88" s="61" t="str">
        <f>Objects!$J$62</f>
        <v>Vial (Benzene)</v>
      </c>
      <c r="L88" s="13">
        <v>8</v>
      </c>
      <c r="M88" s="13" t="str">
        <f>Objects!$J$138</f>
        <v>Flask (Ethylene)</v>
      </c>
      <c r="N88" s="13">
        <v>8</v>
      </c>
      <c r="O88" s="13" t="str">
        <f>Objects!$R$2</f>
        <v>Flask (Hydrogen)</v>
      </c>
      <c r="P88" s="13">
        <v>8</v>
      </c>
      <c r="Q88" s="13"/>
      <c r="R88" s="13"/>
      <c r="S88" s="13"/>
      <c r="T88" s="13"/>
      <c r="U88" s="13"/>
      <c r="V88" s="13"/>
      <c r="W88" s="13"/>
    </row>
    <row r="89" spans="1:23" ht="15" customHeight="1" x14ac:dyDescent="0.2">
      <c r="A89" s="33" t="str">
        <f>[3]Enums!$A$14</f>
        <v>1.1.2</v>
      </c>
      <c r="B89" s="13">
        <v>5</v>
      </c>
      <c r="C89" s="13" t="s">
        <v>49</v>
      </c>
      <c r="D89" s="13" t="s">
        <v>52</v>
      </c>
      <c r="E89" s="61" t="str">
        <f>Objects!$K$62</f>
        <v>Beaker (Benzene)</v>
      </c>
      <c r="F89" s="13">
        <v>1</v>
      </c>
      <c r="G89" s="13" t="str">
        <f>Objects!$K$253</f>
        <v>Cartridge (Propane)</v>
      </c>
      <c r="H89" s="13">
        <v>1</v>
      </c>
      <c r="I89" s="13" t="str">
        <f>Objects!$J$137</f>
        <v>Vial (Ethylbenzene)</v>
      </c>
      <c r="J89" s="13">
        <v>32</v>
      </c>
      <c r="K89" s="61" t="str">
        <f>Objects!$K$62</f>
        <v>Beaker (Benzene)</v>
      </c>
      <c r="L89" s="13">
        <v>32</v>
      </c>
      <c r="M89" s="13" t="str">
        <f>Objects!$J$138</f>
        <v>Flask (Ethylene)</v>
      </c>
      <c r="N89" s="13">
        <v>32</v>
      </c>
      <c r="O89" s="13" t="str">
        <f>Objects!$R$2</f>
        <v>Flask (Hydrogen)</v>
      </c>
      <c r="P89" s="13">
        <v>32</v>
      </c>
      <c r="Q89" s="13"/>
      <c r="R89" s="13"/>
      <c r="S89" s="13"/>
      <c r="T89" s="13"/>
      <c r="U89" s="13"/>
      <c r="V89" s="13"/>
      <c r="W89" s="13"/>
    </row>
    <row r="90" spans="1:23" ht="15" customHeight="1" x14ac:dyDescent="0.2">
      <c r="A90" s="33" t="str">
        <f>[3]Enums!$A$14</f>
        <v>1.1.2</v>
      </c>
      <c r="B90" s="13">
        <v>5</v>
      </c>
      <c r="C90" s="13" t="s">
        <v>49</v>
      </c>
      <c r="D90" s="13" t="s">
        <v>52</v>
      </c>
      <c r="E90" s="61" t="str">
        <f>Objects!$K$62</f>
        <v>Beaker (Benzene)</v>
      </c>
      <c r="F90" s="13">
        <v>4</v>
      </c>
      <c r="G90" s="13" t="str">
        <f>Objects!$K$253</f>
        <v>Cartridge (Propane)</v>
      </c>
      <c r="H90" s="13">
        <v>4</v>
      </c>
      <c r="I90" s="13" t="str">
        <f>Objects!$K$137</f>
        <v>Beaker (Ethylbenzene)</v>
      </c>
      <c r="J90" s="13">
        <v>2</v>
      </c>
      <c r="K90" s="61" t="str">
        <f>Objects!$K$62</f>
        <v>Beaker (Benzene)</v>
      </c>
      <c r="L90" s="13">
        <v>2</v>
      </c>
      <c r="M90" s="13" t="str">
        <f>Objects!$K$138</f>
        <v>Cartridge (Ethylene)</v>
      </c>
      <c r="N90" s="13">
        <v>2</v>
      </c>
      <c r="O90" s="13" t="str">
        <f>Objects!$S$2</f>
        <v>Cartridge (Hydrogen)</v>
      </c>
      <c r="P90" s="13">
        <v>2</v>
      </c>
      <c r="Q90" s="13"/>
      <c r="R90" s="13"/>
      <c r="S90" s="13"/>
      <c r="T90" s="13"/>
      <c r="U90" s="13"/>
      <c r="V90" s="13"/>
      <c r="W90" s="13"/>
    </row>
    <row r="91" spans="1:23" ht="15" customHeight="1" x14ac:dyDescent="0.2">
      <c r="A91" s="33" t="str">
        <f>[3]Enums!$A$14</f>
        <v>1.1.2</v>
      </c>
      <c r="B91" s="13">
        <v>5</v>
      </c>
      <c r="C91" s="13" t="s">
        <v>49</v>
      </c>
      <c r="D91" s="13" t="s">
        <v>52</v>
      </c>
      <c r="E91" s="61" t="str">
        <f>Objects!$K$62</f>
        <v>Beaker (Benzene)</v>
      </c>
      <c r="F91" s="13">
        <v>16</v>
      </c>
      <c r="G91" s="13" t="str">
        <f>Objects!$K$253</f>
        <v>Cartridge (Propane)</v>
      </c>
      <c r="H91" s="13">
        <v>16</v>
      </c>
      <c r="I91" s="13" t="str">
        <f>Objects!$K$137</f>
        <v>Beaker (Ethylbenzene)</v>
      </c>
      <c r="J91" s="13">
        <v>8</v>
      </c>
      <c r="K91" s="61" t="str">
        <f>Objects!$K$62</f>
        <v>Beaker (Benzene)</v>
      </c>
      <c r="L91" s="13">
        <v>8</v>
      </c>
      <c r="M91" s="13" t="str">
        <f>Objects!$K$138</f>
        <v>Cartridge (Ethylene)</v>
      </c>
      <c r="N91" s="13">
        <v>8</v>
      </c>
      <c r="O91" s="13" t="str">
        <f>Objects!$S$2</f>
        <v>Cartridge (Hydrogen)</v>
      </c>
      <c r="P91" s="13">
        <v>8</v>
      </c>
      <c r="Q91" s="13"/>
      <c r="R91" s="13"/>
      <c r="S91" s="13"/>
      <c r="T91" s="13"/>
      <c r="U91" s="13"/>
      <c r="V91" s="13"/>
      <c r="W91" s="13"/>
    </row>
    <row r="92" spans="1:23" ht="15" customHeight="1" x14ac:dyDescent="0.2">
      <c r="A92" s="33" t="str">
        <f>[3]Enums!$A$14</f>
        <v>1.1.2</v>
      </c>
      <c r="B92" s="13">
        <v>5</v>
      </c>
      <c r="C92" s="13" t="s">
        <v>49</v>
      </c>
      <c r="D92" s="13" t="s">
        <v>52</v>
      </c>
      <c r="E92" s="61" t="str">
        <f>Objects!$L$62</f>
        <v>Drum (Benzene)</v>
      </c>
      <c r="F92" s="13">
        <v>1</v>
      </c>
      <c r="G92" s="13" t="str">
        <f>Objects!$L$253</f>
        <v>Canister (Propane)</v>
      </c>
      <c r="H92" s="13">
        <v>1</v>
      </c>
      <c r="I92" s="13" t="str">
        <f>Objects!$K$137</f>
        <v>Beaker (Ethylbenzene)</v>
      </c>
      <c r="J92" s="13">
        <v>32</v>
      </c>
      <c r="K92" s="61" t="str">
        <f>Objects!$L$62</f>
        <v>Drum (Benzene)</v>
      </c>
      <c r="L92" s="13">
        <v>32</v>
      </c>
      <c r="M92" s="13" t="str">
        <f>Objects!$K$138</f>
        <v>Cartridge (Ethylene)</v>
      </c>
      <c r="N92" s="13">
        <v>32</v>
      </c>
      <c r="O92" s="13" t="str">
        <f>Objects!$S$2</f>
        <v>Cartridge (Hydrogen)</v>
      </c>
      <c r="P92" s="13">
        <v>32</v>
      </c>
      <c r="Q92" s="13"/>
      <c r="R92" s="13"/>
      <c r="S92" s="13"/>
      <c r="T92" s="13"/>
      <c r="U92" s="13"/>
      <c r="V92" s="13"/>
      <c r="W92" s="13"/>
    </row>
    <row r="93" spans="1:23" ht="15" customHeight="1" x14ac:dyDescent="0.2">
      <c r="A93" s="33" t="str">
        <f>[3]Enums!$A$14</f>
        <v>1.1.2</v>
      </c>
      <c r="B93" s="13">
        <v>5</v>
      </c>
      <c r="C93" s="13" t="s">
        <v>49</v>
      </c>
      <c r="D93" s="13" t="s">
        <v>52</v>
      </c>
      <c r="E93" s="61" t="str">
        <f>Objects!$L$62</f>
        <v>Drum (Benzene)</v>
      </c>
      <c r="F93" s="13">
        <v>4</v>
      </c>
      <c r="G93" s="13" t="str">
        <f>Objects!$L$253</f>
        <v>Canister (Propane)</v>
      </c>
      <c r="H93" s="13">
        <v>4</v>
      </c>
      <c r="I93" s="13" t="str">
        <f>Objects!$L$137</f>
        <v>Drum (Ethylbenzene)</v>
      </c>
      <c r="J93" s="13">
        <v>2</v>
      </c>
      <c r="K93" s="61" t="str">
        <f>Objects!$L$62</f>
        <v>Drum (Benzene)</v>
      </c>
      <c r="L93" s="13">
        <v>2</v>
      </c>
      <c r="M93" s="13" t="str">
        <f>Objects!$L$138</f>
        <v>Canister (Ethylene)</v>
      </c>
      <c r="N93" s="13">
        <v>2</v>
      </c>
      <c r="O93" s="13" t="str">
        <f>Objects!$T$2</f>
        <v>Canister (Hydrogen)</v>
      </c>
      <c r="P93" s="13">
        <v>2</v>
      </c>
      <c r="Q93" s="13"/>
      <c r="R93" s="13"/>
      <c r="S93" s="13"/>
      <c r="T93" s="13"/>
      <c r="U93" s="13"/>
      <c r="V93" s="13"/>
      <c r="W93" s="13"/>
    </row>
    <row r="94" spans="1:23" ht="15" customHeight="1" x14ac:dyDescent="0.2">
      <c r="A94" s="33" t="str">
        <f>[3]Enums!$A$14</f>
        <v>1.1.2</v>
      </c>
      <c r="B94" s="13">
        <v>5</v>
      </c>
      <c r="C94" s="13" t="s">
        <v>49</v>
      </c>
      <c r="D94" s="13" t="s">
        <v>52</v>
      </c>
      <c r="E94" s="61" t="str">
        <f>Objects!$L$62</f>
        <v>Drum (Benzene)</v>
      </c>
      <c r="F94" s="13">
        <v>16</v>
      </c>
      <c r="G94" s="13" t="str">
        <f>Objects!$L$253</f>
        <v>Canister (Propane)</v>
      </c>
      <c r="H94" s="13">
        <v>16</v>
      </c>
      <c r="I94" s="13" t="str">
        <f>Objects!$L$137</f>
        <v>Drum (Ethylbenzene)</v>
      </c>
      <c r="J94" s="13">
        <v>8</v>
      </c>
      <c r="K94" s="61" t="str">
        <f>Objects!$L$62</f>
        <v>Drum (Benzene)</v>
      </c>
      <c r="L94" s="13">
        <v>8</v>
      </c>
      <c r="M94" s="13" t="str">
        <f>Objects!$L$138</f>
        <v>Canister (Ethylene)</v>
      </c>
      <c r="N94" s="13">
        <v>8</v>
      </c>
      <c r="O94" s="13" t="str">
        <f>Objects!$T$2</f>
        <v>Canister (Hydrogen)</v>
      </c>
      <c r="P94" s="13">
        <v>8</v>
      </c>
      <c r="Q94" s="13"/>
      <c r="R94" s="13"/>
      <c r="S94" s="13"/>
      <c r="T94" s="13"/>
      <c r="U94" s="13"/>
      <c r="V94" s="13"/>
      <c r="W94" s="13"/>
    </row>
    <row r="95" spans="1:23" ht="15" customHeight="1" x14ac:dyDescent="0.2">
      <c r="A95" s="33" t="str">
        <f>[3]Enums!$A$14</f>
        <v>1.1.2</v>
      </c>
      <c r="B95" s="13">
        <v>5</v>
      </c>
      <c r="C95" s="13" t="s">
        <v>49</v>
      </c>
      <c r="D95" s="13" t="s">
        <v>52</v>
      </c>
      <c r="E95" s="61" t="str">
        <f>Objects!$L$62</f>
        <v>Drum (Benzene)</v>
      </c>
      <c r="F95" s="13">
        <v>64</v>
      </c>
      <c r="G95" s="13" t="str">
        <f>Objects!$L$253</f>
        <v>Canister (Propane)</v>
      </c>
      <c r="H95" s="13">
        <v>64</v>
      </c>
      <c r="I95" s="13" t="str">
        <f>Objects!$L$137</f>
        <v>Drum (Ethylbenzene)</v>
      </c>
      <c r="J95" s="13">
        <v>32</v>
      </c>
      <c r="K95" s="61" t="str">
        <f>Objects!$L$62</f>
        <v>Drum (Benzene)</v>
      </c>
      <c r="L95" s="13">
        <v>32</v>
      </c>
      <c r="M95" s="13" t="str">
        <f>Objects!$L$138</f>
        <v>Canister (Ethylene)</v>
      </c>
      <c r="N95" s="13">
        <v>32</v>
      </c>
      <c r="O95" s="13" t="str">
        <f>Objects!$T$2</f>
        <v>Canister (Hydrogen)</v>
      </c>
      <c r="P95" s="13">
        <v>32</v>
      </c>
      <c r="Q95" s="13"/>
      <c r="R95" s="13"/>
      <c r="S95" s="13"/>
      <c r="T95" s="13"/>
      <c r="U95" s="13"/>
      <c r="V95" s="13"/>
      <c r="W95" s="13"/>
    </row>
    <row r="96" spans="1:23" ht="15" customHeight="1" x14ac:dyDescent="0.2">
      <c r="A96" s="33" t="str">
        <f>[3]Enums!$A$14</f>
        <v>1.1.2</v>
      </c>
      <c r="B96" s="13">
        <v>5</v>
      </c>
      <c r="C96" s="13" t="s">
        <v>49</v>
      </c>
      <c r="D96" s="13" t="s">
        <v>52</v>
      </c>
      <c r="E96" s="61" t="str">
        <f>Objects!$J$176</f>
        <v>Vial (Light Naphtha)</v>
      </c>
      <c r="F96" s="61">
        <v>4</v>
      </c>
      <c r="G96" s="13" t="str">
        <f>Objects!$G$4</f>
        <v>Palladium Catalyst</v>
      </c>
      <c r="H96" s="13">
        <v>2</v>
      </c>
      <c r="I96" s="13" t="str">
        <f>Objects!$J$138</f>
        <v>Flask (Ethylene)</v>
      </c>
      <c r="J96" s="61">
        <v>2</v>
      </c>
      <c r="K96" t="str">
        <f>Objects!$N$55</f>
        <v>Vial (Cyclopentadiene)</v>
      </c>
      <c r="L96" s="13">
        <v>1</v>
      </c>
      <c r="M96" s="13"/>
      <c r="N96" s="13"/>
      <c r="O96" s="13"/>
      <c r="P96" s="13"/>
      <c r="Q96" s="13"/>
      <c r="R96" s="13"/>
      <c r="S96" s="13"/>
      <c r="T96" s="13"/>
      <c r="U96" s="13"/>
      <c r="V96" s="13"/>
      <c r="W96" s="13"/>
    </row>
    <row r="97" spans="1:23" ht="15" customHeight="1" x14ac:dyDescent="0.2">
      <c r="A97" s="33" t="str">
        <f>[3]Enums!$A$14</f>
        <v>1.1.2</v>
      </c>
      <c r="B97" s="13">
        <v>5</v>
      </c>
      <c r="C97" s="13" t="s">
        <v>49</v>
      </c>
      <c r="D97" s="13" t="s">
        <v>52</v>
      </c>
      <c r="E97" s="61" t="str">
        <f>Objects!$J$176</f>
        <v>Vial (Light Naphtha)</v>
      </c>
      <c r="F97" s="61">
        <v>16</v>
      </c>
      <c r="G97" s="13" t="str">
        <f>Objects!$G$4</f>
        <v>Palladium Catalyst</v>
      </c>
      <c r="H97" s="13">
        <v>3</v>
      </c>
      <c r="I97" s="13" t="str">
        <f>Objects!$J$138</f>
        <v>Flask (Ethylene)</v>
      </c>
      <c r="J97" s="61">
        <v>8</v>
      </c>
      <c r="K97" t="str">
        <f>Objects!$N$55</f>
        <v>Vial (Cyclopentadiene)</v>
      </c>
      <c r="L97" s="13">
        <v>3</v>
      </c>
      <c r="M97" s="61" t="str">
        <f>Objects!$I$8</f>
        <v>Vial (Benzene-Toluene-Xylene)</v>
      </c>
      <c r="N97" s="13">
        <v>2</v>
      </c>
      <c r="O97" s="61" t="str">
        <f>Objects!$I$44</f>
        <v>Vial (Light Olefins)</v>
      </c>
      <c r="P97" s="13">
        <v>2</v>
      </c>
      <c r="Q97" s="13"/>
      <c r="R97" s="13"/>
      <c r="S97" s="13"/>
      <c r="T97" s="13"/>
      <c r="U97" s="13"/>
      <c r="V97" s="13"/>
      <c r="W97" s="13"/>
    </row>
    <row r="98" spans="1:23" ht="15" customHeight="1" x14ac:dyDescent="0.2">
      <c r="A98" s="33" t="str">
        <f>[3]Enums!$A$14</f>
        <v>1.1.2</v>
      </c>
      <c r="B98" s="13">
        <v>5</v>
      </c>
      <c r="C98" s="13" t="s">
        <v>49</v>
      </c>
      <c r="D98" s="13" t="s">
        <v>52</v>
      </c>
      <c r="E98" s="61" t="str">
        <f>Objects!$K$176</f>
        <v>Beaker (Light Naphtha)</v>
      </c>
      <c r="F98" s="61">
        <v>1</v>
      </c>
      <c r="G98" s="13" t="str">
        <f>Objects!$G$4</f>
        <v>Palladium Catalyst</v>
      </c>
      <c r="H98" s="13">
        <v>4</v>
      </c>
      <c r="I98" s="13" t="str">
        <f>Objects!$J$138</f>
        <v>Flask (Ethylene)</v>
      </c>
      <c r="J98" s="61">
        <v>32</v>
      </c>
      <c r="K98" t="str">
        <f>Objects!$N$55</f>
        <v>Vial (Cyclopentadiene)</v>
      </c>
      <c r="L98" s="13">
        <v>16</v>
      </c>
      <c r="M98" s="61" t="str">
        <f>Objects!$I$8</f>
        <v>Vial (Benzene-Toluene-Xylene)</v>
      </c>
      <c r="N98" s="13">
        <v>8</v>
      </c>
      <c r="O98" s="61" t="str">
        <f>Objects!$I$44</f>
        <v>Vial (Light Olefins)</v>
      </c>
      <c r="P98" s="13">
        <v>8</v>
      </c>
      <c r="Q98" s="13"/>
      <c r="R98" s="13"/>
      <c r="S98" s="13"/>
      <c r="T98" s="13"/>
      <c r="U98" s="13"/>
      <c r="V98" s="13"/>
      <c r="W98" s="13"/>
    </row>
    <row r="99" spans="1:23" ht="15" customHeight="1" x14ac:dyDescent="0.2">
      <c r="A99" s="33" t="str">
        <f>[3]Enums!$A$14</f>
        <v>1.1.2</v>
      </c>
      <c r="B99" s="13">
        <v>5</v>
      </c>
      <c r="C99" s="13" t="s">
        <v>49</v>
      </c>
      <c r="D99" s="13" t="s">
        <v>52</v>
      </c>
      <c r="E99" s="61" t="str">
        <f>Objects!$K$176</f>
        <v>Beaker (Light Naphtha)</v>
      </c>
      <c r="F99" s="61">
        <v>4</v>
      </c>
      <c r="G99" s="13" t="str">
        <f>Objects!$G$4</f>
        <v>Palladium Catalyst</v>
      </c>
      <c r="H99" s="13">
        <v>5</v>
      </c>
      <c r="I99" s="13" t="str">
        <f>Objects!$K$138</f>
        <v>Cartridge (Ethylene)</v>
      </c>
      <c r="J99" s="61">
        <v>2</v>
      </c>
      <c r="K99" t="str">
        <f>Objects!$O$55</f>
        <v>Beaker (Cyclopentadiene)</v>
      </c>
      <c r="L99" s="13">
        <v>1</v>
      </c>
      <c r="M99" s="61" t="str">
        <f>Objects!$I$8</f>
        <v>Vial (Benzene-Toluene-Xylene)</v>
      </c>
      <c r="N99" s="13">
        <v>32</v>
      </c>
      <c r="O99" s="61" t="str">
        <f>Objects!$I$44</f>
        <v>Vial (Light Olefins)</v>
      </c>
      <c r="P99" s="13">
        <v>32</v>
      </c>
      <c r="Q99" s="13"/>
      <c r="R99" s="13"/>
      <c r="S99" s="13"/>
      <c r="T99" s="13"/>
      <c r="U99" s="13"/>
      <c r="V99" s="13"/>
      <c r="W99" s="13"/>
    </row>
    <row r="100" spans="1:23" ht="15" customHeight="1" x14ac:dyDescent="0.2">
      <c r="A100" s="33" t="str">
        <f>[3]Enums!$A$14</f>
        <v>1.1.2</v>
      </c>
      <c r="B100" s="13">
        <v>5</v>
      </c>
      <c r="C100" s="13" t="s">
        <v>49</v>
      </c>
      <c r="D100" s="13" t="s">
        <v>52</v>
      </c>
      <c r="E100" s="61" t="str">
        <f>Objects!$K$176</f>
        <v>Beaker (Light Naphtha)</v>
      </c>
      <c r="F100" s="61">
        <v>16</v>
      </c>
      <c r="G100" s="13" t="str">
        <f>Objects!$G$4</f>
        <v>Palladium Catalyst</v>
      </c>
      <c r="H100" s="13">
        <v>6</v>
      </c>
      <c r="I100" s="13" t="str">
        <f>Objects!$K$138</f>
        <v>Cartridge (Ethylene)</v>
      </c>
      <c r="J100" s="61">
        <v>8</v>
      </c>
      <c r="K100" t="str">
        <f>Objects!$O$55</f>
        <v>Beaker (Cyclopentadiene)</v>
      </c>
      <c r="L100" s="13">
        <v>3</v>
      </c>
      <c r="M100" s="61" t="str">
        <f>Objects!$I$9</f>
        <v>Beaker (Benzene-Toluene-Xylene)</v>
      </c>
      <c r="N100" s="13">
        <v>2</v>
      </c>
      <c r="O100" s="61" t="str">
        <f>Objects!$I$45</f>
        <v>Beaker (Light Olefins)</v>
      </c>
      <c r="P100" s="13">
        <v>2</v>
      </c>
      <c r="Q100" s="13"/>
      <c r="R100" s="13"/>
      <c r="S100" s="13"/>
      <c r="T100" s="13"/>
      <c r="U100" s="13"/>
      <c r="V100" s="13"/>
      <c r="W100" s="13"/>
    </row>
    <row r="101" spans="1:23" ht="15" customHeight="1" x14ac:dyDescent="0.2">
      <c r="A101" s="33" t="str">
        <f>[3]Enums!$A$14</f>
        <v>1.1.2</v>
      </c>
      <c r="B101" s="13">
        <v>5</v>
      </c>
      <c r="C101" s="13" t="s">
        <v>49</v>
      </c>
      <c r="D101" s="13" t="s">
        <v>52</v>
      </c>
      <c r="E101" s="61" t="str">
        <f>Objects!$L$176</f>
        <v>Drum (Light Naphtha)</v>
      </c>
      <c r="F101" s="61">
        <v>1</v>
      </c>
      <c r="G101" s="13" t="str">
        <f>Objects!$G$4</f>
        <v>Palladium Catalyst</v>
      </c>
      <c r="H101" s="13">
        <v>8</v>
      </c>
      <c r="I101" s="13" t="str">
        <f>Objects!$K$138</f>
        <v>Cartridge (Ethylene)</v>
      </c>
      <c r="J101" s="61">
        <v>32</v>
      </c>
      <c r="K101" t="str">
        <f>Objects!$O$55</f>
        <v>Beaker (Cyclopentadiene)</v>
      </c>
      <c r="L101" s="13">
        <v>16</v>
      </c>
      <c r="M101" s="61" t="str">
        <f>Objects!$I$9</f>
        <v>Beaker (Benzene-Toluene-Xylene)</v>
      </c>
      <c r="N101" s="13">
        <v>8</v>
      </c>
      <c r="O101" s="61" t="str">
        <f>Objects!$I$45</f>
        <v>Beaker (Light Olefins)</v>
      </c>
      <c r="P101" s="13">
        <v>8</v>
      </c>
      <c r="Q101" s="13"/>
      <c r="R101" s="13"/>
      <c r="S101" s="13"/>
      <c r="T101" s="13"/>
      <c r="U101" s="13"/>
      <c r="V101" s="13"/>
      <c r="W101" s="13"/>
    </row>
    <row r="102" spans="1:23" ht="15" customHeight="1" x14ac:dyDescent="0.2">
      <c r="A102" s="33" t="str">
        <f>[3]Enums!$A$14</f>
        <v>1.1.2</v>
      </c>
      <c r="B102" s="13">
        <v>5</v>
      </c>
      <c r="C102" s="13" t="s">
        <v>49</v>
      </c>
      <c r="D102" s="13" t="s">
        <v>52</v>
      </c>
      <c r="E102" s="61" t="str">
        <f>Objects!$L$176</f>
        <v>Drum (Light Naphtha)</v>
      </c>
      <c r="F102" s="61">
        <v>4</v>
      </c>
      <c r="G102" s="13" t="str">
        <f>Objects!$G$4</f>
        <v>Palladium Catalyst</v>
      </c>
      <c r="H102" s="13">
        <v>10</v>
      </c>
      <c r="I102" s="13" t="str">
        <f>Objects!$L$138</f>
        <v>Canister (Ethylene)</v>
      </c>
      <c r="J102" s="61">
        <v>2</v>
      </c>
      <c r="K102" t="str">
        <f>Objects!$P$55</f>
        <v>Drum (Cyclopentadiene)</v>
      </c>
      <c r="L102" s="13">
        <v>1</v>
      </c>
      <c r="M102" s="61" t="str">
        <f>Objects!$I$9</f>
        <v>Beaker (Benzene-Toluene-Xylene)</v>
      </c>
      <c r="N102" s="13">
        <v>32</v>
      </c>
      <c r="O102" s="61" t="str">
        <f>Objects!$I$45</f>
        <v>Beaker (Light Olefins)</v>
      </c>
      <c r="P102" s="13">
        <v>32</v>
      </c>
      <c r="Q102" s="13"/>
      <c r="R102" s="13"/>
      <c r="S102" s="13"/>
      <c r="T102" s="13"/>
      <c r="U102" s="13"/>
      <c r="V102" s="13"/>
      <c r="W102" s="13"/>
    </row>
    <row r="103" spans="1:23" ht="15" customHeight="1" x14ac:dyDescent="0.2">
      <c r="A103" s="33" t="str">
        <f>[3]Enums!$A$14</f>
        <v>1.1.2</v>
      </c>
      <c r="B103" s="13">
        <v>5</v>
      </c>
      <c r="C103" s="13" t="s">
        <v>49</v>
      </c>
      <c r="D103" s="13" t="s">
        <v>52</v>
      </c>
      <c r="E103" s="61" t="str">
        <f>Objects!$L$176</f>
        <v>Drum (Light Naphtha)</v>
      </c>
      <c r="F103" s="61">
        <v>16</v>
      </c>
      <c r="G103" s="13" t="str">
        <f>Objects!$G$4</f>
        <v>Palladium Catalyst</v>
      </c>
      <c r="H103" s="13">
        <v>12</v>
      </c>
      <c r="I103" s="13" t="str">
        <f>Objects!$L$138</f>
        <v>Canister (Ethylene)</v>
      </c>
      <c r="J103" s="61">
        <v>8</v>
      </c>
      <c r="K103" t="str">
        <f>Objects!$P$55</f>
        <v>Drum (Cyclopentadiene)</v>
      </c>
      <c r="L103" s="13">
        <v>3</v>
      </c>
      <c r="M103" s="61" t="str">
        <f>Objects!$I$10</f>
        <v>Drum (Benzene-Toluene-Xylene)</v>
      </c>
      <c r="N103" s="13">
        <v>2</v>
      </c>
      <c r="O103" s="61" t="str">
        <f>Objects!$I$46</f>
        <v>Drum (Light Olefins)</v>
      </c>
      <c r="P103" s="13">
        <v>2</v>
      </c>
      <c r="Q103" s="13"/>
      <c r="R103" s="13"/>
      <c r="S103" s="13"/>
      <c r="T103" s="13"/>
      <c r="U103" s="13"/>
      <c r="V103" s="13"/>
      <c r="W103" s="13"/>
    </row>
    <row r="104" spans="1:23" ht="15" customHeight="1" x14ac:dyDescent="0.2">
      <c r="A104" s="33" t="str">
        <f>[3]Enums!$A$14</f>
        <v>1.1.2</v>
      </c>
      <c r="B104" s="13">
        <v>5</v>
      </c>
      <c r="C104" s="13" t="s">
        <v>49</v>
      </c>
      <c r="D104" s="13" t="s">
        <v>52</v>
      </c>
      <c r="E104" s="61" t="str">
        <f>Objects!$L$176</f>
        <v>Drum (Light Naphtha)</v>
      </c>
      <c r="F104" s="61">
        <v>64</v>
      </c>
      <c r="G104" s="13" t="str">
        <f>Objects!$G$4</f>
        <v>Palladium Catalyst</v>
      </c>
      <c r="H104" s="13">
        <v>16</v>
      </c>
      <c r="I104" s="13" t="str">
        <f>Objects!$L$138</f>
        <v>Canister (Ethylene)</v>
      </c>
      <c r="J104" s="61">
        <v>32</v>
      </c>
      <c r="K104" t="str">
        <f>Objects!$P$55</f>
        <v>Drum (Cyclopentadiene)</v>
      </c>
      <c r="L104" s="13">
        <v>16</v>
      </c>
      <c r="M104" s="61" t="str">
        <f>Objects!$I$10</f>
        <v>Drum (Benzene-Toluene-Xylene)</v>
      </c>
      <c r="N104" s="13">
        <v>8</v>
      </c>
      <c r="O104" s="61" t="str">
        <f>Objects!$I$46</f>
        <v>Drum (Light Olefins)</v>
      </c>
      <c r="P104" s="13">
        <v>8</v>
      </c>
      <c r="Q104" s="13"/>
      <c r="R104" s="13"/>
      <c r="S104" s="13"/>
      <c r="T104" s="13"/>
      <c r="U104" s="13"/>
      <c r="V104" s="13"/>
      <c r="W104" s="13"/>
    </row>
    <row r="105" spans="1:23" ht="15" customHeight="1" x14ac:dyDescent="0.2">
      <c r="A105" s="33" t="str">
        <f>[3]Enums!$A$14</f>
        <v>1.1.2</v>
      </c>
      <c r="B105" s="13">
        <v>5</v>
      </c>
      <c r="C105" s="13" t="s">
        <v>49</v>
      </c>
      <c r="D105" s="13" t="s">
        <v>52</v>
      </c>
      <c r="E105" s="61" t="str">
        <f>Objects!$J$176</f>
        <v>Vial (Light Naphtha)</v>
      </c>
      <c r="F105" s="61">
        <v>4</v>
      </c>
      <c r="G105" s="13" t="str">
        <f>Objects!$G$2</f>
        <v>Platinum Catalyst</v>
      </c>
      <c r="H105" s="13">
        <v>2</v>
      </c>
      <c r="I105" s="13" t="str">
        <f>Objects!$J$138</f>
        <v>Flask (Ethylene)</v>
      </c>
      <c r="J105" s="61">
        <v>2</v>
      </c>
      <c r="K105" t="str">
        <f>Objects!$N$55</f>
        <v>Vial (Cyclopentadiene)</v>
      </c>
      <c r="L105" s="13">
        <v>1</v>
      </c>
      <c r="M105" s="13"/>
      <c r="N105" s="13"/>
      <c r="O105" s="13"/>
      <c r="P105" s="13"/>
      <c r="Q105" s="13"/>
      <c r="R105" s="13"/>
      <c r="S105" s="13"/>
      <c r="T105" s="13"/>
      <c r="U105" s="13"/>
      <c r="V105" s="13"/>
      <c r="W105" s="13"/>
    </row>
    <row r="106" spans="1:23" ht="15" customHeight="1" x14ac:dyDescent="0.2">
      <c r="A106" s="33" t="str">
        <f>[3]Enums!$A$14</f>
        <v>1.1.2</v>
      </c>
      <c r="B106" s="13">
        <v>5</v>
      </c>
      <c r="C106" s="13" t="s">
        <v>49</v>
      </c>
      <c r="D106" s="13" t="s">
        <v>52</v>
      </c>
      <c r="E106" s="61" t="str">
        <f>Objects!$J$176</f>
        <v>Vial (Light Naphtha)</v>
      </c>
      <c r="F106" s="61">
        <v>16</v>
      </c>
      <c r="G106" s="13" t="str">
        <f>Objects!$G$2</f>
        <v>Platinum Catalyst</v>
      </c>
      <c r="H106" s="13">
        <v>3</v>
      </c>
      <c r="I106" s="13" t="str">
        <f>Objects!$J$138</f>
        <v>Flask (Ethylene)</v>
      </c>
      <c r="J106" s="61">
        <v>8</v>
      </c>
      <c r="K106" t="str">
        <f>Objects!$N$55</f>
        <v>Vial (Cyclopentadiene)</v>
      </c>
      <c r="L106" s="13">
        <v>3</v>
      </c>
      <c r="M106" s="61" t="str">
        <f>Objects!$I$8</f>
        <v>Vial (Benzene-Toluene-Xylene)</v>
      </c>
      <c r="N106" s="13">
        <v>2</v>
      </c>
      <c r="O106" s="61" t="str">
        <f>Objects!$I$44</f>
        <v>Vial (Light Olefins)</v>
      </c>
      <c r="P106" s="13">
        <v>2</v>
      </c>
      <c r="Q106" s="13"/>
      <c r="R106" s="13"/>
      <c r="S106" s="13"/>
      <c r="T106" s="13"/>
      <c r="U106" s="13"/>
      <c r="V106" s="13"/>
      <c r="W106" s="13"/>
    </row>
    <row r="107" spans="1:23" ht="15" customHeight="1" x14ac:dyDescent="0.2">
      <c r="A107" s="33" t="str">
        <f>[3]Enums!$A$14</f>
        <v>1.1.2</v>
      </c>
      <c r="B107" s="13">
        <v>5</v>
      </c>
      <c r="C107" s="13" t="s">
        <v>49</v>
      </c>
      <c r="D107" s="13" t="s">
        <v>52</v>
      </c>
      <c r="E107" s="61" t="str">
        <f>Objects!$K$176</f>
        <v>Beaker (Light Naphtha)</v>
      </c>
      <c r="F107" s="61">
        <v>1</v>
      </c>
      <c r="G107" s="13" t="str">
        <f>Objects!$G$2</f>
        <v>Platinum Catalyst</v>
      </c>
      <c r="H107" s="13">
        <v>4</v>
      </c>
      <c r="I107" s="13" t="str">
        <f>Objects!$J$138</f>
        <v>Flask (Ethylene)</v>
      </c>
      <c r="J107" s="61">
        <v>32</v>
      </c>
      <c r="K107" t="str">
        <f>Objects!$N$55</f>
        <v>Vial (Cyclopentadiene)</v>
      </c>
      <c r="L107" s="13">
        <v>16</v>
      </c>
      <c r="M107" s="61" t="str">
        <f>Objects!$I$8</f>
        <v>Vial (Benzene-Toluene-Xylene)</v>
      </c>
      <c r="N107" s="13">
        <v>8</v>
      </c>
      <c r="O107" s="61" t="str">
        <f>Objects!$I$44</f>
        <v>Vial (Light Olefins)</v>
      </c>
      <c r="P107" s="13">
        <v>8</v>
      </c>
      <c r="Q107" s="13"/>
      <c r="R107" s="13"/>
      <c r="S107" s="13"/>
      <c r="T107" s="13"/>
      <c r="U107" s="13"/>
      <c r="V107" s="13"/>
      <c r="W107" s="13"/>
    </row>
    <row r="108" spans="1:23" ht="15" customHeight="1" x14ac:dyDescent="0.2">
      <c r="A108" s="33" t="str">
        <f>[3]Enums!$A$14</f>
        <v>1.1.2</v>
      </c>
      <c r="B108" s="13">
        <v>5</v>
      </c>
      <c r="C108" s="13" t="s">
        <v>49</v>
      </c>
      <c r="D108" s="13" t="s">
        <v>52</v>
      </c>
      <c r="E108" s="61" t="str">
        <f>Objects!$K$176</f>
        <v>Beaker (Light Naphtha)</v>
      </c>
      <c r="F108" s="61">
        <v>4</v>
      </c>
      <c r="G108" s="13" t="str">
        <f>Objects!$G$2</f>
        <v>Platinum Catalyst</v>
      </c>
      <c r="H108" s="13">
        <v>5</v>
      </c>
      <c r="I108" s="13" t="str">
        <f>Objects!$K$138</f>
        <v>Cartridge (Ethylene)</v>
      </c>
      <c r="J108" s="61">
        <v>2</v>
      </c>
      <c r="K108" t="str">
        <f>Objects!$O$55</f>
        <v>Beaker (Cyclopentadiene)</v>
      </c>
      <c r="L108" s="13">
        <v>1</v>
      </c>
      <c r="M108" s="61" t="str">
        <f>Objects!$I$8</f>
        <v>Vial (Benzene-Toluene-Xylene)</v>
      </c>
      <c r="N108" s="13">
        <v>32</v>
      </c>
      <c r="O108" s="61" t="str">
        <f>Objects!$I$44</f>
        <v>Vial (Light Olefins)</v>
      </c>
      <c r="P108" s="13">
        <v>32</v>
      </c>
      <c r="Q108" s="13"/>
      <c r="R108" s="13"/>
      <c r="S108" s="13"/>
      <c r="T108" s="13"/>
      <c r="U108" s="13"/>
      <c r="V108" s="13"/>
      <c r="W108" s="13"/>
    </row>
    <row r="109" spans="1:23" ht="15" customHeight="1" x14ac:dyDescent="0.2">
      <c r="A109" s="33" t="str">
        <f>[3]Enums!$A$14</f>
        <v>1.1.2</v>
      </c>
      <c r="B109" s="13">
        <v>5</v>
      </c>
      <c r="C109" s="13" t="s">
        <v>49</v>
      </c>
      <c r="D109" s="13" t="s">
        <v>52</v>
      </c>
      <c r="E109" s="61" t="str">
        <f>Objects!$K$176</f>
        <v>Beaker (Light Naphtha)</v>
      </c>
      <c r="F109" s="61">
        <v>16</v>
      </c>
      <c r="G109" s="13" t="str">
        <f>Objects!$G$2</f>
        <v>Platinum Catalyst</v>
      </c>
      <c r="H109" s="13">
        <v>6</v>
      </c>
      <c r="I109" s="13" t="str">
        <f>Objects!$K$138</f>
        <v>Cartridge (Ethylene)</v>
      </c>
      <c r="J109" s="61">
        <v>8</v>
      </c>
      <c r="K109" t="str">
        <f>Objects!$O$55</f>
        <v>Beaker (Cyclopentadiene)</v>
      </c>
      <c r="L109" s="13">
        <v>3</v>
      </c>
      <c r="M109" s="61" t="str">
        <f>Objects!$I$9</f>
        <v>Beaker (Benzene-Toluene-Xylene)</v>
      </c>
      <c r="N109" s="13">
        <v>2</v>
      </c>
      <c r="O109" s="61" t="str">
        <f>Objects!$I$45</f>
        <v>Beaker (Light Olefins)</v>
      </c>
      <c r="P109" s="13">
        <v>2</v>
      </c>
      <c r="Q109" s="13"/>
      <c r="R109" s="13"/>
      <c r="S109" s="13"/>
      <c r="T109" s="13"/>
      <c r="U109" s="13"/>
      <c r="V109" s="13"/>
      <c r="W109" s="13"/>
    </row>
    <row r="110" spans="1:23" ht="15" customHeight="1" x14ac:dyDescent="0.2">
      <c r="A110" s="33" t="str">
        <f>[3]Enums!$A$14</f>
        <v>1.1.2</v>
      </c>
      <c r="B110" s="13">
        <v>5</v>
      </c>
      <c r="C110" s="13" t="s">
        <v>49</v>
      </c>
      <c r="D110" s="13" t="s">
        <v>52</v>
      </c>
      <c r="E110" s="61" t="str">
        <f>Objects!$L$176</f>
        <v>Drum (Light Naphtha)</v>
      </c>
      <c r="F110" s="61">
        <v>1</v>
      </c>
      <c r="G110" s="13" t="str">
        <f>Objects!$G$2</f>
        <v>Platinum Catalyst</v>
      </c>
      <c r="H110" s="13">
        <v>8</v>
      </c>
      <c r="I110" s="13" t="str">
        <f>Objects!$K$138</f>
        <v>Cartridge (Ethylene)</v>
      </c>
      <c r="J110" s="61">
        <v>32</v>
      </c>
      <c r="K110" t="str">
        <f>Objects!$O$55</f>
        <v>Beaker (Cyclopentadiene)</v>
      </c>
      <c r="L110" s="13">
        <v>16</v>
      </c>
      <c r="M110" s="61" t="str">
        <f>Objects!$I$9</f>
        <v>Beaker (Benzene-Toluene-Xylene)</v>
      </c>
      <c r="N110" s="13">
        <v>8</v>
      </c>
      <c r="O110" s="61" t="str">
        <f>Objects!$I$45</f>
        <v>Beaker (Light Olefins)</v>
      </c>
      <c r="P110" s="13">
        <v>8</v>
      </c>
      <c r="Q110" s="13"/>
      <c r="R110" s="13"/>
      <c r="S110" s="13"/>
      <c r="T110" s="13"/>
      <c r="U110" s="13"/>
      <c r="V110" s="13"/>
      <c r="W110" s="13"/>
    </row>
    <row r="111" spans="1:23" ht="15" customHeight="1" x14ac:dyDescent="0.2">
      <c r="A111" s="33" t="str">
        <f>[3]Enums!$A$14</f>
        <v>1.1.2</v>
      </c>
      <c r="B111" s="13">
        <v>5</v>
      </c>
      <c r="C111" s="13" t="s">
        <v>49</v>
      </c>
      <c r="D111" s="13" t="s">
        <v>52</v>
      </c>
      <c r="E111" s="61" t="str">
        <f>Objects!$L$176</f>
        <v>Drum (Light Naphtha)</v>
      </c>
      <c r="F111" s="61">
        <v>4</v>
      </c>
      <c r="G111" s="13" t="str">
        <f>Objects!$G$2</f>
        <v>Platinum Catalyst</v>
      </c>
      <c r="H111" s="13">
        <v>10</v>
      </c>
      <c r="I111" s="13" t="str">
        <f>Objects!$L$138</f>
        <v>Canister (Ethylene)</v>
      </c>
      <c r="J111" s="61">
        <v>2</v>
      </c>
      <c r="K111" t="str">
        <f>Objects!$P$55</f>
        <v>Drum (Cyclopentadiene)</v>
      </c>
      <c r="L111" s="13">
        <v>1</v>
      </c>
      <c r="M111" s="61" t="str">
        <f>Objects!$I$9</f>
        <v>Beaker (Benzene-Toluene-Xylene)</v>
      </c>
      <c r="N111" s="13">
        <v>32</v>
      </c>
      <c r="O111" s="61" t="str">
        <f>Objects!$I$45</f>
        <v>Beaker (Light Olefins)</v>
      </c>
      <c r="P111" s="13">
        <v>32</v>
      </c>
      <c r="Q111" s="13"/>
      <c r="R111" s="13"/>
      <c r="S111" s="13"/>
      <c r="T111" s="13"/>
      <c r="U111" s="13"/>
      <c r="V111" s="13"/>
      <c r="W111" s="13"/>
    </row>
    <row r="112" spans="1:23" ht="15" customHeight="1" x14ac:dyDescent="0.2">
      <c r="A112" s="33" t="str">
        <f>[3]Enums!$A$14</f>
        <v>1.1.2</v>
      </c>
      <c r="B112" s="13">
        <v>5</v>
      </c>
      <c r="C112" s="13" t="s">
        <v>49</v>
      </c>
      <c r="D112" s="13" t="s">
        <v>52</v>
      </c>
      <c r="E112" s="61" t="str">
        <f>Objects!$L$176</f>
        <v>Drum (Light Naphtha)</v>
      </c>
      <c r="F112" s="61">
        <v>16</v>
      </c>
      <c r="G112" s="13" t="str">
        <f>Objects!$G$2</f>
        <v>Platinum Catalyst</v>
      </c>
      <c r="H112" s="13">
        <v>12</v>
      </c>
      <c r="I112" s="13" t="str">
        <f>Objects!$L$138</f>
        <v>Canister (Ethylene)</v>
      </c>
      <c r="J112" s="61">
        <v>8</v>
      </c>
      <c r="K112" t="str">
        <f>Objects!$P$55</f>
        <v>Drum (Cyclopentadiene)</v>
      </c>
      <c r="L112" s="13">
        <v>3</v>
      </c>
      <c r="M112" s="61" t="str">
        <f>Objects!$I$10</f>
        <v>Drum (Benzene-Toluene-Xylene)</v>
      </c>
      <c r="N112" s="13">
        <v>2</v>
      </c>
      <c r="O112" s="61" t="str">
        <f>Objects!$I$46</f>
        <v>Drum (Light Olefins)</v>
      </c>
      <c r="P112" s="13">
        <v>2</v>
      </c>
      <c r="Q112" s="13"/>
      <c r="R112" s="13"/>
      <c r="S112" s="13"/>
      <c r="T112" s="13"/>
      <c r="U112" s="13"/>
      <c r="V112" s="13"/>
      <c r="W112" s="13"/>
    </row>
    <row r="113" spans="1:23" ht="15" customHeight="1" x14ac:dyDescent="0.2">
      <c r="A113" s="33" t="str">
        <f>[3]Enums!$A$14</f>
        <v>1.1.2</v>
      </c>
      <c r="B113" s="13">
        <v>5</v>
      </c>
      <c r="C113" s="13" t="s">
        <v>49</v>
      </c>
      <c r="D113" s="13" t="s">
        <v>52</v>
      </c>
      <c r="E113" s="61" t="str">
        <f>Objects!$L$176</f>
        <v>Drum (Light Naphtha)</v>
      </c>
      <c r="F113" s="61">
        <v>64</v>
      </c>
      <c r="G113" s="13" t="str">
        <f>Objects!$G$2</f>
        <v>Platinum Catalyst</v>
      </c>
      <c r="H113" s="13">
        <v>16</v>
      </c>
      <c r="I113" s="13" t="str">
        <f>Objects!$L$138</f>
        <v>Canister (Ethylene)</v>
      </c>
      <c r="J113" s="61">
        <v>32</v>
      </c>
      <c r="K113" t="str">
        <f>Objects!$P$55</f>
        <v>Drum (Cyclopentadiene)</v>
      </c>
      <c r="L113" s="13">
        <v>16</v>
      </c>
      <c r="M113" s="61" t="str">
        <f>Objects!$I$10</f>
        <v>Drum (Benzene-Toluene-Xylene)</v>
      </c>
      <c r="N113" s="13">
        <v>8</v>
      </c>
      <c r="O113" s="61" t="str">
        <f>Objects!$I$46</f>
        <v>Drum (Light Olefins)</v>
      </c>
      <c r="P113" s="13">
        <v>8</v>
      </c>
      <c r="Q113" s="13"/>
      <c r="R113" s="13"/>
      <c r="S113" s="13"/>
      <c r="T113" s="13"/>
      <c r="U113" s="13"/>
      <c r="V113" s="13"/>
      <c r="W113" s="13"/>
    </row>
    <row r="114" spans="1:23" ht="15" customHeight="1" x14ac:dyDescent="0.2">
      <c r="A114" s="33"/>
      <c r="B114" s="13"/>
      <c r="C114" s="13"/>
      <c r="D114" s="13"/>
      <c r="E114" s="13"/>
      <c r="F114" s="13"/>
      <c r="G114" s="13"/>
      <c r="H114" s="13"/>
      <c r="I114" s="13"/>
      <c r="J114" s="13"/>
      <c r="K114" s="13"/>
      <c r="L114" s="13"/>
      <c r="M114" s="13"/>
      <c r="N114" s="13"/>
      <c r="O114" s="13"/>
      <c r="P114" s="13"/>
      <c r="Q114" s="13"/>
      <c r="R114" s="13"/>
      <c r="S114" s="13"/>
      <c r="T114" s="13"/>
      <c r="U114" s="13"/>
      <c r="V114" s="13"/>
      <c r="W114" s="13"/>
    </row>
    <row r="115" spans="1:23" ht="15" customHeight="1" x14ac:dyDescent="0.2">
      <c r="A115" s="33"/>
      <c r="B115" s="13"/>
      <c r="C115" s="13"/>
      <c r="D115" s="13"/>
      <c r="E115" s="13"/>
      <c r="F115" s="13"/>
      <c r="G115" s="13"/>
      <c r="H115" s="13"/>
      <c r="I115" s="13"/>
      <c r="J115" s="13"/>
      <c r="K115" s="13"/>
      <c r="L115" s="13"/>
      <c r="M115" s="13"/>
      <c r="N115" s="13"/>
      <c r="O115" s="13"/>
      <c r="P115" s="13"/>
      <c r="Q115" s="13"/>
      <c r="R115" s="13"/>
      <c r="S115" s="13"/>
      <c r="T115" s="13"/>
      <c r="U115" s="13"/>
      <c r="V115" s="13"/>
      <c r="W115" s="13"/>
    </row>
    <row r="116" spans="1:23" ht="15" customHeight="1" x14ac:dyDescent="0.2">
      <c r="A116" s="33"/>
      <c r="B116" s="13"/>
      <c r="C116" s="13"/>
      <c r="D116" s="13"/>
      <c r="E116" s="13"/>
      <c r="F116" s="13"/>
      <c r="G116" s="13"/>
      <c r="H116" s="13"/>
      <c r="I116" s="13"/>
      <c r="J116" s="13"/>
      <c r="K116" s="13"/>
      <c r="L116" s="13"/>
      <c r="M116" s="13"/>
      <c r="N116" s="13"/>
      <c r="O116" s="13"/>
      <c r="P116" s="13"/>
      <c r="Q116" s="13"/>
      <c r="R116" s="13"/>
      <c r="S116" s="13"/>
      <c r="T116" s="13"/>
      <c r="U116" s="13"/>
      <c r="V116" s="13"/>
      <c r="W116" s="13"/>
    </row>
    <row r="117" spans="1:23" ht="15" customHeight="1" x14ac:dyDescent="0.2">
      <c r="A117" s="33"/>
      <c r="B117" s="13"/>
      <c r="C117" s="13"/>
      <c r="D117" s="13"/>
      <c r="E117" s="13"/>
      <c r="F117" s="13"/>
      <c r="G117" s="13"/>
      <c r="H117" s="13"/>
      <c r="I117" s="13"/>
      <c r="J117" s="13"/>
      <c r="K117" s="13"/>
      <c r="L117" s="13"/>
      <c r="M117" s="13"/>
      <c r="N117" s="13"/>
      <c r="O117" s="13"/>
      <c r="P117" s="13"/>
      <c r="Q117" s="13"/>
      <c r="R117" s="13"/>
      <c r="S117" s="13"/>
      <c r="T117" s="13"/>
      <c r="U117" s="13"/>
      <c r="V117" s="13"/>
      <c r="W117" s="13"/>
    </row>
    <row r="118" spans="1:23" ht="15" customHeight="1" x14ac:dyDescent="0.2">
      <c r="A118" s="33"/>
      <c r="B118" s="13"/>
      <c r="C118" s="13"/>
      <c r="D118" s="13"/>
      <c r="E118" s="13"/>
      <c r="F118" s="13"/>
      <c r="G118" s="13"/>
      <c r="H118" s="13"/>
      <c r="I118" s="13"/>
      <c r="J118" s="13"/>
      <c r="K118" s="13"/>
      <c r="L118" s="13"/>
      <c r="M118" s="13"/>
      <c r="N118" s="13"/>
      <c r="O118" s="13"/>
      <c r="P118" s="13"/>
      <c r="Q118" s="13"/>
      <c r="R118" s="13"/>
      <c r="S118" s="13"/>
      <c r="T118" s="13"/>
      <c r="U118" s="13"/>
      <c r="V118" s="13"/>
      <c r="W118" s="13"/>
    </row>
    <row r="119" spans="1:23" ht="15" customHeight="1" x14ac:dyDescent="0.2">
      <c r="A119" s="33"/>
      <c r="B119" s="13"/>
      <c r="C119" s="13"/>
      <c r="D119" s="13"/>
      <c r="E119" s="13"/>
      <c r="F119" s="13"/>
      <c r="G119" s="13"/>
      <c r="H119" s="13"/>
      <c r="I119" s="13"/>
      <c r="J119" s="13"/>
      <c r="K119" s="13"/>
      <c r="L119" s="13"/>
      <c r="M119" s="13"/>
      <c r="N119" s="13"/>
      <c r="O119" s="13"/>
      <c r="P119" s="13"/>
      <c r="Q119" s="13"/>
      <c r="R119" s="13"/>
      <c r="S119" s="13"/>
      <c r="T119" s="13"/>
      <c r="U119" s="13"/>
      <c r="V119" s="13"/>
      <c r="W119" s="13"/>
    </row>
    <row r="120" spans="1:23" ht="15" customHeight="1" x14ac:dyDescent="0.2">
      <c r="A120" s="33"/>
      <c r="B120" s="13"/>
      <c r="C120" s="13"/>
      <c r="D120" s="13"/>
      <c r="E120" s="13"/>
      <c r="F120" s="13"/>
      <c r="G120" s="13"/>
      <c r="H120" s="13"/>
      <c r="I120" s="13"/>
      <c r="J120" s="13"/>
      <c r="K120" s="13"/>
      <c r="L120" s="13"/>
      <c r="M120" s="13"/>
      <c r="N120" s="13"/>
      <c r="O120" s="13"/>
      <c r="P120" s="13"/>
      <c r="Q120" s="13"/>
      <c r="R120" s="13"/>
      <c r="S120" s="13"/>
      <c r="T120" s="13"/>
      <c r="U120" s="13"/>
      <c r="V120" s="13"/>
      <c r="W120" s="13"/>
    </row>
    <row r="121" spans="1:23" ht="15" customHeight="1" x14ac:dyDescent="0.2">
      <c r="A121" s="33"/>
      <c r="B121" s="13"/>
      <c r="C121" s="13"/>
      <c r="D121" s="13"/>
      <c r="E121" s="13"/>
      <c r="F121" s="13"/>
      <c r="G121" s="13"/>
      <c r="H121" s="13"/>
      <c r="I121" s="13"/>
      <c r="J121" s="13"/>
      <c r="K121" s="13"/>
      <c r="L121" s="13"/>
      <c r="M121" s="13"/>
      <c r="N121" s="13"/>
      <c r="O121" s="13"/>
      <c r="P121" s="13"/>
      <c r="Q121" s="13"/>
      <c r="R121" s="13"/>
      <c r="S121" s="13"/>
      <c r="T121" s="13"/>
      <c r="U121" s="13"/>
      <c r="V121" s="13"/>
      <c r="W121" s="13"/>
    </row>
    <row r="122" spans="1:23" ht="15" customHeight="1" x14ac:dyDescent="0.2">
      <c r="A122" s="33"/>
      <c r="B122" s="13"/>
      <c r="C122" s="13"/>
      <c r="D122" s="13"/>
      <c r="E122" s="13"/>
      <c r="F122" s="13"/>
      <c r="G122" s="13"/>
      <c r="H122" s="13"/>
      <c r="I122" s="13"/>
      <c r="J122" s="13"/>
      <c r="K122" s="13"/>
      <c r="L122" s="13"/>
      <c r="M122" s="13"/>
      <c r="N122" s="13"/>
      <c r="O122" s="13"/>
      <c r="P122" s="13"/>
      <c r="Q122" s="13"/>
      <c r="R122" s="13"/>
      <c r="S122" s="13"/>
      <c r="T122" s="13"/>
      <c r="U122" s="13"/>
      <c r="V122" s="13"/>
      <c r="W122" s="13"/>
    </row>
    <row r="123" spans="1:23" ht="15" customHeight="1" x14ac:dyDescent="0.2">
      <c r="A123" s="33"/>
      <c r="B123" s="13"/>
      <c r="C123" s="13"/>
      <c r="D123" s="13"/>
      <c r="E123" s="13"/>
      <c r="F123" s="13"/>
      <c r="G123" s="13"/>
      <c r="H123" s="13"/>
      <c r="I123" s="13"/>
      <c r="J123" s="13"/>
      <c r="K123" s="13"/>
      <c r="L123" s="13"/>
      <c r="M123" s="13"/>
      <c r="N123" s="13"/>
      <c r="O123" s="13"/>
      <c r="P123" s="13"/>
      <c r="Q123" s="13"/>
      <c r="R123" s="13"/>
      <c r="S123" s="13"/>
      <c r="T123" s="13"/>
      <c r="U123" s="13"/>
      <c r="V123" s="13"/>
      <c r="W123" s="13"/>
    </row>
    <row r="124" spans="1:23" ht="15" customHeight="1" x14ac:dyDescent="0.2">
      <c r="A124" s="33"/>
      <c r="B124" s="13"/>
      <c r="C124" s="13"/>
      <c r="D124" s="13"/>
      <c r="E124" s="13"/>
      <c r="F124" s="13"/>
      <c r="G124" s="13"/>
      <c r="H124" s="13"/>
      <c r="I124" s="13"/>
      <c r="J124" s="13"/>
      <c r="K124" s="13"/>
      <c r="L124" s="13"/>
      <c r="M124" s="13"/>
      <c r="N124" s="13"/>
      <c r="O124" s="13"/>
      <c r="P124" s="13"/>
      <c r="Q124" s="13"/>
      <c r="R124" s="13"/>
      <c r="S124" s="13"/>
      <c r="T124" s="13"/>
      <c r="U124" s="13"/>
      <c r="V124" s="13"/>
      <c r="W124" s="13"/>
    </row>
    <row r="125" spans="1:23" ht="15" customHeight="1" x14ac:dyDescent="0.2">
      <c r="A125" s="33"/>
      <c r="B125" s="13"/>
      <c r="C125" s="13"/>
      <c r="D125" s="13"/>
      <c r="E125" s="13"/>
      <c r="F125" s="13"/>
      <c r="G125" s="13"/>
      <c r="H125" s="13"/>
      <c r="I125" s="13"/>
      <c r="J125" s="13"/>
      <c r="K125" s="13"/>
      <c r="L125" s="13"/>
      <c r="M125" s="13"/>
      <c r="N125" s="13"/>
      <c r="O125" s="13"/>
      <c r="P125" s="13"/>
      <c r="Q125" s="13"/>
      <c r="R125" s="13"/>
      <c r="S125" s="13"/>
      <c r="T125" s="13"/>
      <c r="U125" s="13"/>
      <c r="V125" s="13"/>
      <c r="W125" s="13"/>
    </row>
    <row r="126" spans="1:23" ht="15" customHeight="1" x14ac:dyDescent="0.2">
      <c r="A126" s="33"/>
      <c r="B126" s="13"/>
      <c r="C126" s="13"/>
      <c r="D126" s="13"/>
      <c r="E126" s="13"/>
      <c r="F126" s="13"/>
      <c r="G126" s="13"/>
      <c r="H126" s="13"/>
      <c r="I126" s="13"/>
      <c r="J126" s="13"/>
      <c r="K126" s="13"/>
      <c r="L126" s="13"/>
      <c r="M126" s="13"/>
      <c r="N126" s="13"/>
      <c r="O126" s="13"/>
      <c r="P126" s="13"/>
      <c r="Q126" s="13"/>
      <c r="R126" s="13"/>
      <c r="S126" s="13"/>
      <c r="T126" s="13"/>
      <c r="U126" s="13"/>
      <c r="V126" s="13"/>
      <c r="W126" s="13"/>
    </row>
    <row r="127" spans="1:23" ht="15" customHeight="1" x14ac:dyDescent="0.2">
      <c r="A127" s="33"/>
      <c r="B127" s="13"/>
      <c r="C127" s="13"/>
      <c r="D127" s="13"/>
      <c r="E127" s="13"/>
      <c r="F127" s="13"/>
      <c r="G127" s="13"/>
      <c r="H127" s="13"/>
      <c r="I127" s="13"/>
      <c r="J127" s="13"/>
      <c r="K127" s="13"/>
      <c r="L127" s="13"/>
      <c r="M127" s="13"/>
      <c r="N127" s="13"/>
      <c r="O127" s="13"/>
      <c r="P127" s="13"/>
      <c r="Q127" s="13"/>
      <c r="R127" s="13"/>
      <c r="S127" s="13"/>
      <c r="T127" s="13"/>
      <c r="U127" s="13"/>
      <c r="V127" s="13"/>
      <c r="W127" s="13"/>
    </row>
    <row r="128" spans="1:23" ht="15" customHeight="1" x14ac:dyDescent="0.2">
      <c r="A128" s="33"/>
      <c r="B128" s="13"/>
      <c r="C128" s="13"/>
      <c r="D128" s="13"/>
      <c r="E128" s="13"/>
      <c r="F128" s="13"/>
      <c r="G128" s="13"/>
      <c r="H128" s="13"/>
      <c r="I128" s="13"/>
      <c r="J128" s="13"/>
      <c r="K128" s="13"/>
      <c r="L128" s="13"/>
      <c r="M128" s="13"/>
      <c r="N128" s="13"/>
      <c r="O128" s="13"/>
      <c r="P128" s="13"/>
      <c r="Q128" s="13"/>
      <c r="R128" s="13"/>
      <c r="S128" s="13"/>
      <c r="T128" s="13"/>
      <c r="U128" s="13"/>
      <c r="V128" s="13"/>
      <c r="W128" s="13"/>
    </row>
    <row r="129" spans="1:23" ht="15" customHeight="1" x14ac:dyDescent="0.2">
      <c r="A129" s="33"/>
      <c r="B129" s="13"/>
      <c r="C129" s="13"/>
      <c r="D129" s="13"/>
      <c r="E129" s="13"/>
      <c r="F129" s="13"/>
      <c r="G129" s="13"/>
      <c r="H129" s="13"/>
      <c r="I129" s="13"/>
      <c r="J129" s="13"/>
      <c r="K129" s="13"/>
      <c r="L129" s="13"/>
      <c r="M129" s="13"/>
      <c r="N129" s="13"/>
      <c r="O129" s="13"/>
      <c r="P129" s="13"/>
      <c r="Q129" s="13"/>
      <c r="R129" s="13"/>
      <c r="S129" s="13"/>
      <c r="T129" s="13"/>
      <c r="U129" s="13"/>
      <c r="V129" s="13"/>
      <c r="W129" s="13"/>
    </row>
    <row r="130" spans="1:23" ht="15" customHeight="1" x14ac:dyDescent="0.2">
      <c r="A130" s="33"/>
      <c r="B130" s="13"/>
      <c r="C130" s="13"/>
      <c r="D130" s="13"/>
      <c r="E130" s="13"/>
      <c r="F130" s="13"/>
      <c r="G130" s="13"/>
      <c r="H130" s="13"/>
      <c r="I130" s="13"/>
      <c r="J130" s="13"/>
      <c r="K130" s="13"/>
      <c r="L130" s="13"/>
      <c r="M130" s="13"/>
      <c r="N130" s="13"/>
      <c r="O130" s="13"/>
      <c r="P130" s="13"/>
      <c r="Q130" s="13"/>
      <c r="R130" s="13"/>
      <c r="S130" s="13"/>
      <c r="T130" s="13"/>
      <c r="U130" s="13"/>
      <c r="V130" s="13"/>
      <c r="W130" s="13"/>
    </row>
    <row r="131" spans="1:23" ht="15" customHeight="1" x14ac:dyDescent="0.2">
      <c r="A131" s="33"/>
      <c r="B131" s="13"/>
      <c r="C131" s="13"/>
      <c r="D131" s="13"/>
      <c r="E131" s="13"/>
      <c r="F131" s="13"/>
      <c r="G131" s="13"/>
      <c r="H131" s="13"/>
      <c r="I131" s="13"/>
      <c r="J131" s="13"/>
      <c r="K131" s="13"/>
      <c r="L131" s="13"/>
      <c r="M131" s="13"/>
      <c r="N131" s="13"/>
      <c r="O131" s="13"/>
      <c r="P131" s="13"/>
      <c r="Q131" s="13"/>
      <c r="R131" s="13"/>
      <c r="S131" s="13"/>
      <c r="T131" s="13"/>
      <c r="U131" s="13"/>
      <c r="V131" s="13"/>
      <c r="W131" s="13"/>
    </row>
    <row r="132" spans="1:23" ht="15" customHeight="1" x14ac:dyDescent="0.2">
      <c r="A132" s="33"/>
      <c r="B132" s="13"/>
      <c r="C132" s="13"/>
      <c r="D132" s="13"/>
      <c r="E132" s="13"/>
      <c r="F132" s="13"/>
      <c r="G132" s="13"/>
      <c r="H132" s="13"/>
      <c r="I132" s="13"/>
      <c r="J132" s="13"/>
      <c r="K132" s="13"/>
      <c r="L132" s="13"/>
      <c r="M132" s="13"/>
      <c r="N132" s="13"/>
      <c r="O132" s="13"/>
      <c r="P132" s="13"/>
      <c r="Q132" s="13"/>
      <c r="R132" s="13"/>
      <c r="S132" s="13"/>
      <c r="T132" s="13"/>
      <c r="U132" s="13"/>
      <c r="V132" s="13"/>
      <c r="W132" s="13"/>
    </row>
    <row r="133" spans="1:23" ht="15" customHeight="1" x14ac:dyDescent="0.2">
      <c r="A133" s="33"/>
      <c r="B133" s="13"/>
      <c r="C133" s="13"/>
      <c r="D133" s="13"/>
      <c r="E133" s="13"/>
      <c r="F133" s="13"/>
      <c r="G133" s="13"/>
      <c r="H133" s="13"/>
      <c r="I133" s="13"/>
      <c r="J133" s="13"/>
      <c r="K133" s="13"/>
      <c r="L133" s="13"/>
      <c r="M133" s="13"/>
      <c r="N133" s="13"/>
      <c r="O133" s="13"/>
      <c r="P133" s="13"/>
      <c r="Q133" s="13"/>
      <c r="R133" s="13"/>
      <c r="S133" s="13"/>
      <c r="T133" s="13"/>
      <c r="U133" s="13"/>
      <c r="V133" s="13"/>
      <c r="W133" s="13"/>
    </row>
    <row r="134" spans="1:23" ht="15" customHeight="1" x14ac:dyDescent="0.2">
      <c r="A134" s="33"/>
      <c r="B134" s="13"/>
      <c r="C134" s="13"/>
      <c r="D134" s="13"/>
      <c r="E134" s="13"/>
      <c r="F134" s="13"/>
      <c r="G134" s="13"/>
      <c r="H134" s="13"/>
      <c r="I134" s="13"/>
      <c r="J134" s="13"/>
      <c r="K134" s="13"/>
      <c r="L134" s="13"/>
      <c r="M134" s="13"/>
      <c r="N134" s="13"/>
      <c r="O134" s="13"/>
      <c r="P134" s="13"/>
      <c r="Q134" s="13"/>
      <c r="R134" s="13"/>
      <c r="S134" s="13"/>
      <c r="T134" s="13"/>
      <c r="U134" s="13"/>
      <c r="V134" s="13"/>
      <c r="W134" s="13"/>
    </row>
    <row r="135" spans="1:23" ht="15" customHeight="1" x14ac:dyDescent="0.2">
      <c r="A135" s="33"/>
      <c r="B135" s="13"/>
      <c r="C135" s="13"/>
      <c r="D135" s="13"/>
      <c r="E135" s="13"/>
      <c r="F135" s="13"/>
      <c r="G135" s="13"/>
      <c r="H135" s="13"/>
      <c r="I135" s="13"/>
      <c r="J135" s="13"/>
      <c r="K135" s="13"/>
      <c r="L135" s="13"/>
      <c r="M135" s="13"/>
      <c r="N135" s="13"/>
      <c r="O135" s="13"/>
      <c r="P135" s="13"/>
      <c r="Q135" s="13"/>
      <c r="R135" s="13"/>
      <c r="S135" s="13"/>
      <c r="T135" s="13"/>
      <c r="U135" s="13"/>
      <c r="V135" s="13"/>
      <c r="W135" s="13"/>
    </row>
    <row r="136" spans="1:23" ht="15" customHeight="1" x14ac:dyDescent="0.2">
      <c r="A136" s="33"/>
      <c r="B136" s="13"/>
      <c r="C136" s="13"/>
      <c r="D136" s="13"/>
      <c r="E136" s="13"/>
      <c r="F136" s="13"/>
      <c r="G136" s="13"/>
      <c r="H136" s="13"/>
      <c r="I136" s="13"/>
      <c r="J136" s="13"/>
      <c r="K136" s="13"/>
      <c r="L136" s="13"/>
      <c r="M136" s="13"/>
      <c r="N136" s="13"/>
      <c r="O136" s="13"/>
      <c r="P136" s="13"/>
      <c r="Q136" s="13"/>
      <c r="R136" s="13"/>
      <c r="S136" s="13"/>
      <c r="T136" s="13"/>
      <c r="U136" s="13"/>
      <c r="V136" s="13"/>
      <c r="W136" s="13"/>
    </row>
    <row r="137" spans="1:23" ht="15" customHeight="1" x14ac:dyDescent="0.2">
      <c r="A137" s="33"/>
      <c r="B137" s="13"/>
      <c r="C137" s="13"/>
      <c r="D137" s="13"/>
      <c r="E137" s="13"/>
      <c r="F137" s="13"/>
      <c r="G137" s="13"/>
      <c r="H137" s="13"/>
      <c r="I137" s="13"/>
      <c r="J137" s="13"/>
      <c r="K137" s="13"/>
      <c r="L137" s="13"/>
      <c r="M137" s="13"/>
      <c r="N137" s="13"/>
      <c r="O137" s="13"/>
      <c r="P137" s="13"/>
      <c r="Q137" s="13"/>
      <c r="R137" s="13"/>
      <c r="S137" s="13"/>
      <c r="T137" s="13"/>
      <c r="U137" s="13"/>
      <c r="V137" s="13"/>
      <c r="W137" s="13"/>
    </row>
    <row r="138" spans="1:23" ht="15" customHeight="1" x14ac:dyDescent="0.2">
      <c r="A138" s="33"/>
      <c r="B138" s="13"/>
      <c r="C138" s="13"/>
      <c r="D138" s="13"/>
      <c r="E138" s="13"/>
      <c r="F138" s="13"/>
      <c r="G138" s="13"/>
      <c r="H138" s="13"/>
      <c r="I138" s="13"/>
      <c r="J138" s="13"/>
      <c r="K138" s="13"/>
      <c r="L138" s="13"/>
      <c r="M138" s="13"/>
      <c r="N138" s="13"/>
      <c r="O138" s="13"/>
      <c r="P138" s="13"/>
      <c r="Q138" s="13"/>
      <c r="R138" s="13"/>
      <c r="S138" s="13"/>
      <c r="T138" s="13"/>
      <c r="U138" s="13"/>
      <c r="V138" s="13"/>
      <c r="W138" s="13"/>
    </row>
    <row r="139" spans="1:23" ht="15" customHeight="1" x14ac:dyDescent="0.2">
      <c r="A139" s="33"/>
      <c r="B139" s="13"/>
      <c r="C139" s="13"/>
      <c r="D139" s="13"/>
      <c r="E139" s="13"/>
      <c r="F139" s="13"/>
      <c r="G139" s="13"/>
      <c r="H139" s="13"/>
      <c r="I139" s="13"/>
      <c r="J139" s="13"/>
      <c r="K139" s="13"/>
      <c r="L139" s="13"/>
      <c r="M139" s="13"/>
      <c r="N139" s="13"/>
      <c r="O139" s="13"/>
      <c r="P139" s="13"/>
      <c r="Q139" s="13"/>
      <c r="R139" s="13"/>
      <c r="S139" s="13"/>
      <c r="T139" s="13"/>
      <c r="U139" s="13"/>
      <c r="V139" s="13"/>
      <c r="W139" s="13"/>
    </row>
    <row r="140" spans="1:23" ht="15" customHeight="1" x14ac:dyDescent="0.2">
      <c r="A140" s="33"/>
      <c r="B140" s="13"/>
      <c r="C140" s="13"/>
      <c r="D140" s="13"/>
      <c r="E140" s="13"/>
      <c r="F140" s="13"/>
      <c r="G140" s="13"/>
      <c r="H140" s="13"/>
      <c r="I140" s="13"/>
      <c r="J140" s="13"/>
      <c r="K140" s="13"/>
      <c r="L140" s="13"/>
      <c r="M140" s="13"/>
      <c r="N140" s="13"/>
      <c r="O140" s="13"/>
      <c r="P140" s="13"/>
      <c r="Q140" s="13"/>
      <c r="R140" s="13"/>
      <c r="S140" s="13"/>
      <c r="T140" s="13"/>
      <c r="U140" s="13"/>
      <c r="V140" s="13"/>
      <c r="W140" s="13"/>
    </row>
    <row r="141" spans="1:23" ht="15" customHeight="1" x14ac:dyDescent="0.2">
      <c r="A141" s="33"/>
      <c r="B141" s="13"/>
      <c r="C141" s="13"/>
      <c r="D141" s="13"/>
      <c r="E141" s="13"/>
      <c r="F141" s="13"/>
      <c r="G141" s="13"/>
      <c r="H141" s="13"/>
      <c r="I141" s="13"/>
      <c r="J141" s="13"/>
      <c r="K141" s="13"/>
      <c r="L141" s="13"/>
      <c r="M141" s="13"/>
      <c r="N141" s="13"/>
      <c r="O141" s="13"/>
      <c r="P141" s="13"/>
      <c r="Q141" s="13"/>
      <c r="R141" s="13"/>
      <c r="S141" s="13"/>
      <c r="T141" s="13"/>
      <c r="U141" s="13"/>
      <c r="V141" s="13"/>
      <c r="W141" s="13"/>
    </row>
    <row r="142" spans="1:23" ht="15" customHeight="1" x14ac:dyDescent="0.2">
      <c r="A142" s="33"/>
      <c r="B142" s="13"/>
      <c r="C142" s="13"/>
      <c r="D142" s="13"/>
      <c r="E142" s="13"/>
      <c r="F142" s="13"/>
      <c r="G142" s="13"/>
      <c r="H142" s="13"/>
      <c r="I142" s="13"/>
      <c r="J142" s="13"/>
      <c r="K142" s="13"/>
      <c r="L142" s="13"/>
      <c r="M142" s="13"/>
      <c r="N142" s="13"/>
      <c r="O142" s="13"/>
      <c r="P142" s="13"/>
      <c r="Q142" s="13"/>
      <c r="R142" s="13"/>
      <c r="S142" s="13"/>
      <c r="T142" s="13"/>
      <c r="U142" s="13"/>
      <c r="V142" s="13"/>
      <c r="W142" s="13"/>
    </row>
    <row r="143" spans="1:23" ht="15" customHeight="1" x14ac:dyDescent="0.2">
      <c r="A143" s="33"/>
      <c r="B143" s="13"/>
      <c r="C143" s="13"/>
      <c r="D143" s="13"/>
      <c r="E143" s="13"/>
      <c r="F143" s="13"/>
      <c r="G143" s="13"/>
      <c r="H143" s="13"/>
      <c r="I143" s="13"/>
      <c r="J143" s="13"/>
      <c r="K143" s="13"/>
      <c r="L143" s="13"/>
      <c r="M143" s="13"/>
      <c r="N143" s="13"/>
      <c r="O143" s="13"/>
      <c r="P143" s="13"/>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Y836"/>
  <sheetViews>
    <sheetView workbookViewId="0">
      <pane ySplit="1" topLeftCell="A2" activePane="bottomLeft" state="frozen"/>
      <selection activeCell="I33" sqref="I33"/>
      <selection pane="bottomLeft" activeCell="K25" sqref="K25"/>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25">
      <c r="A2" s="33" t="str">
        <f>[3]Enums!$A$2</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[3]Enums!$A$2</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[3]Enums!$A$2</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[3]Enums!$A$2</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[3]Enums!$A$2</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[3]Enums!$A$2</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[3]Enums!$A$2</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[3]Enums!$A$2</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[3]Enums!$A$2</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[3]Enums!$A$2</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[3]Enums!$A$2</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[3]Enums!$A$2</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[3]Enums!$A$2</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[3]Enums!$A$2</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[3]Enums!$A$2</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[3]Enums!$A$2</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[3]Enums!$A$2</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[3]Enums!$A$2</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[3]Enums!$A$2</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[3]Enums!$A$2</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[3]Enums!$A$2</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[3]Enums!$A$2</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[3]Enums!$A$2</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[3]Enums!$A$2</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[3]Enums!$A$6</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[3]Enums!$A$6</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[3]Enums!$A$6</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[3]Enums!$A$6</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[3]Enums!$A$6</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[3]Enums!$A$6</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[3]Enums!$A$6</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[3]Enums!$A$6</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[3]Enums!$A$6</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[3]Enums!$A$6</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[3]Enums!$A$6</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[3]Enums!$A$6</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[3]Enums!$A$6</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[3]Enums!$A$6</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[3]Enums!$A$6</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[3]Enums!$A$6</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F1323"/>
  <sheetViews>
    <sheetView workbookViewId="0">
      <pane ySplit="1" topLeftCell="A1114" activePane="bottomLeft" state="frozen"/>
      <selection activeCell="I33" sqref="I33"/>
      <selection pane="bottomLeft" activeCell="N1328" sqref="N1328"/>
    </sheetView>
  </sheetViews>
  <sheetFormatPr defaultColWidth="17.28515625" defaultRowHeight="15.75" customHeight="1" x14ac:dyDescent="0.2"/>
  <cols>
    <col min="1" max="1" width="7.28515625" style="139" customWidth="1"/>
    <col min="2" max="2" width="4" style="139" customWidth="1"/>
    <col min="3" max="3" width="4.140625" style="139" customWidth="1"/>
    <col min="4" max="4" width="3.42578125" style="139" customWidth="1"/>
    <col min="5" max="5" width="33.7109375" style="139" customWidth="1"/>
    <col min="6" max="6" width="6.85546875" style="140" customWidth="1"/>
    <col min="7" max="7" width="26.5703125" style="139" customWidth="1"/>
    <col min="8" max="8" width="6" style="140" customWidth="1"/>
    <col min="9" max="9" width="26.5703125" style="139" customWidth="1"/>
    <col min="10" max="10" width="3.42578125" style="140" customWidth="1"/>
    <col min="11" max="11" width="17.5703125" style="139" customWidth="1"/>
    <col min="12" max="12" width="3.42578125" style="140" customWidth="1"/>
    <col min="13" max="13" width="16.140625" style="139" customWidth="1"/>
    <col min="14" max="14" width="3.42578125" style="140" customWidth="1"/>
    <col min="15" max="15" width="48.7109375" style="171" customWidth="1"/>
    <col min="16" max="16" width="5.7109375" style="140" customWidth="1"/>
    <col min="17" max="17" width="30.42578125" style="139" customWidth="1"/>
    <col min="18" max="18" width="6.140625" style="139" customWidth="1"/>
    <col min="19" max="19" width="18.85546875" style="139" customWidth="1"/>
    <col min="20" max="20" width="4.42578125" style="139" customWidth="1"/>
    <col min="21" max="21" width="22" style="139" customWidth="1"/>
    <col min="22" max="22" width="4.42578125" style="139" customWidth="1"/>
    <col min="23" max="23" width="22.28515625" style="139" customWidth="1"/>
    <col min="24" max="24" width="4.42578125" style="139" customWidth="1"/>
    <col min="25" max="25" width="18.7109375" style="139" customWidth="1"/>
    <col min="26" max="26" width="4.42578125" style="139" customWidth="1"/>
    <col min="27" max="29" width="12.28515625" style="139" customWidth="1"/>
    <col min="30" max="16384" width="17.28515625" style="139"/>
  </cols>
  <sheetData>
    <row r="1" spans="1:32" ht="15" customHeight="1" x14ac:dyDescent="0.25">
      <c r="A1" s="148" t="str">
        <f>[3]Enums!$A$1</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25">
      <c r="A2" s="155" t="str">
        <f>[3]Enums!$A$12</f>
        <v>1.1.0</v>
      </c>
      <c r="B2" s="143"/>
      <c r="C2" s="143" t="s">
        <v>24</v>
      </c>
      <c r="D2" s="143" t="str">
        <f>[3]Enums!$A$133</f>
        <v>Armor Leggings</v>
      </c>
      <c r="E2" s="143" t="str">
        <f>Objects!$D$16</f>
        <v>Aluminum Ingot</v>
      </c>
      <c r="F2" s="156">
        <v>1</v>
      </c>
      <c r="G2" s="143" t="str">
        <f>Objects!$N$21</f>
        <v>Vial (Salt Water)</v>
      </c>
      <c r="H2" s="157">
        <v>1</v>
      </c>
      <c r="I2" s="143" t="str">
        <f>Objects!$AX$14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25">
      <c r="A3" s="155" t="str">
        <f>[3]Enums!$A$12</f>
        <v>1.1.0</v>
      </c>
      <c r="B3" s="143"/>
      <c r="C3" s="143" t="s">
        <v>24</v>
      </c>
      <c r="D3" s="143" t="str">
        <f>[3]Enums!$A$133</f>
        <v>Armor Leggings</v>
      </c>
      <c r="E3" s="143" t="str">
        <f>Objects!$D$16</f>
        <v>Aluminum Ingot</v>
      </c>
      <c r="F3" s="143">
        <v>4</v>
      </c>
      <c r="G3" s="143" t="str">
        <f>Objects!$N$21</f>
        <v>Vial (Salt Water)</v>
      </c>
      <c r="H3" s="143">
        <v>4</v>
      </c>
      <c r="I3" s="143" t="str">
        <f>Objects!$AX$14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25">
      <c r="A4" s="155" t="str">
        <f>[3]Enums!$A$2</f>
        <v>1.0.0</v>
      </c>
      <c r="B4" s="143"/>
      <c r="C4" s="143" t="s">
        <v>24</v>
      </c>
      <c r="D4" s="143" t="str">
        <f>[3]Enums!$A$133</f>
        <v>Armor Leggings</v>
      </c>
      <c r="E4" s="143" t="str">
        <f>Objects!$AW$152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25">
      <c r="A5" s="155" t="str">
        <f>[3]Enums!$A$2</f>
        <v>1.0.0</v>
      </c>
      <c r="B5" s="143"/>
      <c r="C5" s="143" t="s">
        <v>24</v>
      </c>
      <c r="D5" s="143" t="str">
        <f>[3]Enums!$A$133</f>
        <v>Armor Leggings</v>
      </c>
      <c r="E5" s="143" t="str">
        <f>Objects!$AW$152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25">
      <c r="A6" s="155" t="str">
        <f>[3]Enums!$A$2</f>
        <v>1.0.0</v>
      </c>
      <c r="B6" s="143"/>
      <c r="C6" s="143" t="s">
        <v>24</v>
      </c>
      <c r="D6" s="143" t="str">
        <f>[3]Enums!$A$134</f>
        <v>Armor Feet</v>
      </c>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25">
      <c r="A7" s="155" t="str">
        <f>[3]Enums!$A$2</f>
        <v>1.0.0</v>
      </c>
      <c r="B7" s="143"/>
      <c r="C7" s="143" t="s">
        <v>24</v>
      </c>
      <c r="D7" s="143" t="str">
        <f>[3]Enums!$A$134</f>
        <v>Armor Feet</v>
      </c>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25">
      <c r="A8" s="155" t="str">
        <f>[3]Enums!$A$2</f>
        <v>1.0.0</v>
      </c>
      <c r="B8" s="143"/>
      <c r="C8" s="143" t="s">
        <v>24</v>
      </c>
      <c r="D8" s="143" t="str">
        <f>[3]Enums!$A$134</f>
        <v>Armor Feet</v>
      </c>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25">
      <c r="A9" s="155" t="str">
        <f>[3]Enums!$A$2</f>
        <v>1.0.0</v>
      </c>
      <c r="B9" s="143"/>
      <c r="C9" s="143" t="s">
        <v>24</v>
      </c>
      <c r="D9" s="143" t="str">
        <f>[3]Enums!$A$134</f>
        <v>Armor Feet</v>
      </c>
      <c r="E9" s="158" t="str">
        <f>Objects!AE102</f>
        <v>Fibers (PP)</v>
      </c>
      <c r="F9" s="156">
        <v>8</v>
      </c>
      <c r="G9" s="143"/>
      <c r="H9" s="157"/>
      <c r="I9" s="143"/>
      <c r="J9" s="156"/>
      <c r="K9" s="143"/>
      <c r="L9" s="156"/>
      <c r="M9" s="143"/>
      <c r="N9" s="156"/>
      <c r="O9" s="167" t="str">
        <f>Objects!$K$255</f>
        <v>Cartridge (Propylene)</v>
      </c>
      <c r="P9" s="156">
        <v>7</v>
      </c>
      <c r="Q9" s="143"/>
      <c r="R9" s="143"/>
      <c r="S9" s="143"/>
      <c r="T9" s="143"/>
      <c r="U9" s="143"/>
      <c r="V9" s="143"/>
      <c r="W9" s="143"/>
      <c r="X9" s="143"/>
      <c r="Y9" s="143"/>
      <c r="Z9" s="143"/>
      <c r="AA9" s="143"/>
      <c r="AB9" s="145"/>
      <c r="AC9" s="145"/>
    </row>
    <row r="10" spans="1:32" ht="15" customHeight="1" x14ac:dyDescent="0.25">
      <c r="A10" s="155"/>
      <c r="B10" s="143"/>
      <c r="C10" s="143" t="s">
        <v>24</v>
      </c>
      <c r="D10" s="143" t="str">
        <f>[3]Enums!$A$134</f>
        <v>Armor Feet</v>
      </c>
      <c r="E10" s="158" t="str">
        <f>Objects!$Z$84</f>
        <v>Block (PP)</v>
      </c>
      <c r="F10" s="156">
        <v>8</v>
      </c>
      <c r="G10" s="143"/>
      <c r="H10" s="157"/>
      <c r="I10" s="143"/>
      <c r="J10" s="156"/>
      <c r="K10" s="143"/>
      <c r="L10" s="156"/>
      <c r="M10" s="143"/>
      <c r="N10" s="156"/>
      <c r="O10" s="167" t="str">
        <f>Objects!$K$255</f>
        <v>Cartridge (Propylene)</v>
      </c>
      <c r="P10" s="156">
        <v>7</v>
      </c>
      <c r="Q10" s="143"/>
      <c r="R10" s="143"/>
      <c r="S10" s="143"/>
      <c r="T10" s="143"/>
      <c r="U10" s="143"/>
      <c r="V10" s="143"/>
      <c r="W10" s="143"/>
      <c r="X10" s="143"/>
      <c r="Y10" s="143"/>
      <c r="Z10" s="143"/>
      <c r="AA10" s="143"/>
      <c r="AB10" s="145"/>
      <c r="AC10" s="145"/>
    </row>
    <row r="11" spans="1:32" ht="15" customHeight="1" x14ac:dyDescent="0.25">
      <c r="A11" s="155" t="str">
        <f>[3]Enums!$A$2</f>
        <v>1.0.0</v>
      </c>
      <c r="B11" s="143"/>
      <c r="C11" s="143" t="s">
        <v>24</v>
      </c>
      <c r="D11" s="143" t="str">
        <f>[3]Enums!$A$134</f>
        <v>Armor Feet</v>
      </c>
      <c r="E11" s="158" t="str">
        <f>Objects!$AA$84</f>
        <v>Slab (PP)</v>
      </c>
      <c r="F11" s="156">
        <v>16</v>
      </c>
      <c r="G11" s="143"/>
      <c r="H11" s="157"/>
      <c r="I11" s="143"/>
      <c r="J11" s="156"/>
      <c r="K11" s="143"/>
      <c r="L11" s="156"/>
      <c r="M11" s="143"/>
      <c r="N11" s="156"/>
      <c r="O11" s="167" t="str">
        <f>Objects!$K$255</f>
        <v>Cartridge (Propylene)</v>
      </c>
      <c r="P11" s="156">
        <v>7</v>
      </c>
      <c r="Q11" s="143"/>
      <c r="R11" s="143"/>
      <c r="S11" s="143"/>
      <c r="T11" s="143"/>
      <c r="U11" s="143"/>
      <c r="V11" s="143"/>
      <c r="W11" s="143"/>
      <c r="X11" s="143"/>
      <c r="Y11" s="143"/>
      <c r="Z11" s="143"/>
      <c r="AA11" s="143"/>
      <c r="AB11" s="145"/>
      <c r="AC11" s="145"/>
    </row>
    <row r="12" spans="1:32" ht="15" customHeight="1" x14ac:dyDescent="0.25">
      <c r="A12" s="155" t="str">
        <f>[3]Enums!$A$2</f>
        <v>1.0.0</v>
      </c>
      <c r="B12" s="143"/>
      <c r="C12" s="143" t="s">
        <v>24</v>
      </c>
      <c r="D12" s="143" t="str">
        <f>[3]Enums!$A$134</f>
        <v>Armor Feet</v>
      </c>
      <c r="E12" s="158" t="str">
        <f>Objects!$AB$84</f>
        <v>Stairs (PP)</v>
      </c>
      <c r="F12" s="156">
        <v>8</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25">
      <c r="A13" s="155" t="str">
        <f>[3]Enums!$A$2</f>
        <v>1.0.0</v>
      </c>
      <c r="B13" s="143"/>
      <c r="C13" s="143" t="s">
        <v>24</v>
      </c>
      <c r="D13" s="143" t="str">
        <f>[3]Enums!$A$134</f>
        <v>Armor Feet</v>
      </c>
      <c r="E13" s="158" t="str">
        <f>Objects!$V$5</f>
        <v>Bag (Amorphous PolyEthylene Terephthalate Pellets)</v>
      </c>
      <c r="F13" s="156">
        <v>1</v>
      </c>
      <c r="G13" s="143"/>
      <c r="H13" s="157"/>
      <c r="I13" s="143"/>
      <c r="J13" s="156"/>
      <c r="K13" s="143"/>
      <c r="L13" s="156"/>
      <c r="M13" s="143"/>
      <c r="N13" s="156"/>
      <c r="O13" s="167" t="str">
        <f>Objects!$J$295</f>
        <v>Vial (Terephthalic Acid)</v>
      </c>
      <c r="P13" s="156">
        <v>2</v>
      </c>
      <c r="Q13" s="143" t="str">
        <f>Objects!$J$140</f>
        <v>Vial (Ethylene Glycol)</v>
      </c>
      <c r="R13" s="143">
        <v>4</v>
      </c>
      <c r="S13" s="143" t="str">
        <f>Objects!$J$128</f>
        <v>Vial (Dimethyl Terephthalate)</v>
      </c>
      <c r="T13" s="143">
        <v>1</v>
      </c>
      <c r="U13" s="143"/>
      <c r="V13" s="143"/>
      <c r="W13" s="143"/>
      <c r="X13" s="143"/>
      <c r="Y13" s="143"/>
      <c r="Z13" s="143"/>
      <c r="AA13" s="143"/>
      <c r="AB13" s="145"/>
      <c r="AC13" s="145"/>
    </row>
    <row r="14" spans="1:32" ht="15" customHeight="1" x14ac:dyDescent="0.25">
      <c r="A14" s="155" t="str">
        <f>[3]Enums!$A$2</f>
        <v>1.0.0</v>
      </c>
      <c r="B14" s="143"/>
      <c r="C14" s="143" t="s">
        <v>24</v>
      </c>
      <c r="D14" s="143" t="str">
        <f>[3]Enums!$A$134</f>
        <v>Armor Feet</v>
      </c>
      <c r="E14" s="158" t="str">
        <f>Objects!$W$5</f>
        <v>Sack (Amorphous PolyEthylene Terephthalate Pellets)</v>
      </c>
      <c r="F14" s="156">
        <v>1</v>
      </c>
      <c r="G14" s="143"/>
      <c r="H14" s="157"/>
      <c r="I14" s="143"/>
      <c r="J14" s="156"/>
      <c r="K14" s="143"/>
      <c r="L14" s="156"/>
      <c r="M14" s="143"/>
      <c r="N14" s="156"/>
      <c r="O14" s="167" t="str">
        <f>Objects!$K$295</f>
        <v>Beaker (Terephthalic Acid)</v>
      </c>
      <c r="P14" s="156">
        <v>2</v>
      </c>
      <c r="Q14" s="143" t="str">
        <f>Objects!$K$140</f>
        <v>Beaker (Ethylene Glycol)</v>
      </c>
      <c r="R14" s="143">
        <v>4</v>
      </c>
      <c r="S14" s="143" t="str">
        <f>Objects!$K$128</f>
        <v>Beaker (Dimethyl Terephthalate)</v>
      </c>
      <c r="T14" s="143">
        <v>1</v>
      </c>
      <c r="U14" s="143"/>
      <c r="V14" s="143"/>
      <c r="W14" s="143"/>
      <c r="X14" s="143"/>
      <c r="Y14" s="143"/>
      <c r="Z14" s="143"/>
      <c r="AA14" s="143"/>
      <c r="AB14" s="145"/>
      <c r="AC14" s="145"/>
    </row>
    <row r="15" spans="1:32" ht="15" customHeight="1" x14ac:dyDescent="0.25">
      <c r="A15" s="155" t="str">
        <f>[3]Enums!$A$2</f>
        <v>1.0.0</v>
      </c>
      <c r="B15" s="143"/>
      <c r="C15" s="143" t="s">
        <v>24</v>
      </c>
      <c r="D15" s="143" t="str">
        <f>[3]Enums!$A$134</f>
        <v>Armor Feet</v>
      </c>
      <c r="E15" s="158" t="str">
        <f>Objects!$X$5</f>
        <v>Powder Keg (Amorphous PolyEthylene Terephthalate Pellets)</v>
      </c>
      <c r="F15" s="156">
        <v>1</v>
      </c>
      <c r="G15" s="143"/>
      <c r="H15" s="157"/>
      <c r="I15" s="143"/>
      <c r="J15" s="156"/>
      <c r="K15" s="143"/>
      <c r="L15" s="156"/>
      <c r="M15" s="143"/>
      <c r="N15" s="156"/>
      <c r="O15" s="167" t="str">
        <f>Objects!$L$295</f>
        <v>Drum (Terephthalic Acid)</v>
      </c>
      <c r="P15" s="156">
        <v>2</v>
      </c>
      <c r="Q15" s="143" t="str">
        <f>Objects!$L$140</f>
        <v>Drum (Ethylene Glycol)</v>
      </c>
      <c r="R15" s="143">
        <v>4</v>
      </c>
      <c r="S15" s="143" t="str">
        <f>Objects!$L$128</f>
        <v>Drum (Dimethyl Terephthalate)</v>
      </c>
      <c r="T15" s="143">
        <v>1</v>
      </c>
      <c r="U15" s="143"/>
      <c r="V15" s="143"/>
      <c r="W15" s="143"/>
      <c r="X15" s="143"/>
      <c r="Y15" s="143"/>
      <c r="Z15" s="143"/>
      <c r="AA15" s="143"/>
      <c r="AB15" s="145"/>
      <c r="AC15" s="145"/>
    </row>
    <row r="16" spans="1:32" ht="15" customHeight="1" x14ac:dyDescent="0.25">
      <c r="A16" s="155" t="str">
        <f>[3]Enums!$A$2</f>
        <v>1.0.0</v>
      </c>
      <c r="B16" s="143"/>
      <c r="C16" s="143" t="s">
        <v>24</v>
      </c>
      <c r="D16" s="143" t="str">
        <f>[3]Enums!$A$134</f>
        <v>Armor Feet</v>
      </c>
      <c r="E16" s="158" t="str">
        <f>Objects!$V$23</f>
        <v>Bag (Low Density PolyEthylene Pellets)</v>
      </c>
      <c r="F16" s="156">
        <v>8</v>
      </c>
      <c r="G16" s="143"/>
      <c r="H16" s="157"/>
      <c r="I16" s="143"/>
      <c r="J16" s="156"/>
      <c r="K16" s="143"/>
      <c r="L16" s="156"/>
      <c r="M16" s="143"/>
      <c r="N16" s="156"/>
      <c r="O16" s="167" t="str">
        <f>Objects!$J$138</f>
        <v>Flask (Ethylene)</v>
      </c>
      <c r="P16" s="156">
        <v>7</v>
      </c>
      <c r="Q16" s="143"/>
      <c r="R16" s="143"/>
      <c r="S16" s="143"/>
      <c r="T16" s="143"/>
      <c r="U16" s="143"/>
      <c r="V16" s="143"/>
      <c r="W16" s="143"/>
      <c r="X16" s="143"/>
      <c r="Y16" s="143"/>
      <c r="Z16" s="143"/>
      <c r="AA16" s="143"/>
      <c r="AB16" s="145"/>
      <c r="AC16" s="145"/>
    </row>
    <row r="17" spans="1:29" ht="15" customHeight="1" x14ac:dyDescent="0.25">
      <c r="A17" s="155" t="str">
        <f>[3]Enums!$A$2</f>
        <v>1.0.0</v>
      </c>
      <c r="B17" s="143"/>
      <c r="C17" s="143" t="s">
        <v>24</v>
      </c>
      <c r="D17" s="143" t="str">
        <f>[3]Enums!$A$134</f>
        <v>Armor Feet</v>
      </c>
      <c r="E17" s="158" t="str">
        <f>Objects!$W$23</f>
        <v>Sack (Low Density PolyEthylene Pellets)</v>
      </c>
      <c r="F17" s="156">
        <v>8</v>
      </c>
      <c r="G17" s="143"/>
      <c r="H17" s="157"/>
      <c r="I17" s="143"/>
      <c r="J17" s="156"/>
      <c r="K17" s="143"/>
      <c r="L17" s="156"/>
      <c r="M17" s="143"/>
      <c r="N17" s="156"/>
      <c r="O17" s="167" t="str">
        <f>Objects!$K$138</f>
        <v>Cartridge (Ethylene)</v>
      </c>
      <c r="P17" s="156">
        <v>7</v>
      </c>
      <c r="Q17" s="143"/>
      <c r="R17" s="143"/>
      <c r="S17" s="143"/>
      <c r="T17" s="143"/>
      <c r="U17" s="143"/>
      <c r="V17" s="143"/>
      <c r="W17" s="143"/>
      <c r="X17" s="143"/>
      <c r="Y17" s="143"/>
      <c r="Z17" s="143"/>
      <c r="AA17" s="143"/>
      <c r="AB17" s="145"/>
      <c r="AC17" s="145"/>
    </row>
    <row r="18" spans="1:29" ht="15" customHeight="1" x14ac:dyDescent="0.25">
      <c r="A18" s="155" t="str">
        <f>[3]Enums!$A$2</f>
        <v>1.0.0</v>
      </c>
      <c r="B18" s="143"/>
      <c r="C18" s="143" t="s">
        <v>24</v>
      </c>
      <c r="D18" s="143" t="str">
        <f>[3]Enums!$A$134</f>
        <v>Armor Feet</v>
      </c>
      <c r="E18" s="158" t="str">
        <f>Objects!$X$23</f>
        <v>Powder Keg (Low Density PolyEthylene Pellets)</v>
      </c>
      <c r="F18" s="156">
        <v>8</v>
      </c>
      <c r="G18" s="143"/>
      <c r="H18" s="157"/>
      <c r="I18" s="143"/>
      <c r="J18" s="156"/>
      <c r="K18" s="143"/>
      <c r="L18" s="156"/>
      <c r="M18" s="143"/>
      <c r="N18" s="156"/>
      <c r="O18" s="167" t="str">
        <f>Objects!$L$138</f>
        <v>Canister (Ethylene)</v>
      </c>
      <c r="P18" s="156">
        <v>7</v>
      </c>
      <c r="Q18" s="143"/>
      <c r="R18" s="143"/>
      <c r="S18" s="143"/>
      <c r="T18" s="143"/>
      <c r="U18" s="143"/>
      <c r="V18" s="143"/>
      <c r="W18" s="143"/>
      <c r="X18" s="143"/>
      <c r="Y18" s="143"/>
      <c r="Z18" s="143"/>
      <c r="AA18" s="143"/>
      <c r="AB18" s="145"/>
      <c r="AC18" s="145"/>
    </row>
    <row r="19" spans="1:29" ht="15" customHeight="1" x14ac:dyDescent="0.25">
      <c r="A19" s="155" t="str">
        <f>[3]Enums!$A$2</f>
        <v>1.0.0</v>
      </c>
      <c r="B19" s="143"/>
      <c r="C19" s="143" t="s">
        <v>24</v>
      </c>
      <c r="D19" s="143" t="str">
        <f>[3]Enums!$A$134</f>
        <v>Armor Feet</v>
      </c>
      <c r="E19" s="158" t="str">
        <f>Objects!AE41</f>
        <v>Fibers (LDPE)</v>
      </c>
      <c r="F19" s="156">
        <v>8</v>
      </c>
      <c r="G19" s="143"/>
      <c r="H19" s="157"/>
      <c r="I19" s="143"/>
      <c r="J19" s="156"/>
      <c r="K19" s="143"/>
      <c r="L19" s="156"/>
      <c r="M19" s="143"/>
      <c r="N19" s="156"/>
      <c r="O19" s="167" t="str">
        <f>Objects!$K$138</f>
        <v>Cartridge (Ethylene)</v>
      </c>
      <c r="P19" s="156">
        <v>7</v>
      </c>
      <c r="Q19" s="143"/>
      <c r="R19" s="143"/>
      <c r="S19" s="143"/>
      <c r="T19" s="143"/>
      <c r="U19" s="143"/>
      <c r="V19" s="143"/>
      <c r="W19" s="143"/>
      <c r="X19" s="143"/>
      <c r="Y19" s="143"/>
      <c r="Z19" s="143"/>
      <c r="AA19" s="143"/>
      <c r="AB19" s="145"/>
      <c r="AC19" s="145"/>
    </row>
    <row r="20" spans="1:29" ht="15" customHeight="1" x14ac:dyDescent="0.25">
      <c r="A20" s="155"/>
      <c r="B20" s="143"/>
      <c r="C20" s="143" t="s">
        <v>24</v>
      </c>
      <c r="D20" s="143" t="str">
        <f>[3]Enums!$A$134</f>
        <v>Armor Feet</v>
      </c>
      <c r="E20" s="158" t="str">
        <f>Objects!$Z$23</f>
        <v>Block (LDPE)</v>
      </c>
      <c r="F20" s="156">
        <v>8</v>
      </c>
      <c r="G20" s="143"/>
      <c r="H20" s="157"/>
      <c r="I20" s="143"/>
      <c r="J20" s="156"/>
      <c r="K20" s="143"/>
      <c r="L20" s="156"/>
      <c r="M20" s="143"/>
      <c r="N20" s="156"/>
      <c r="O20" s="167" t="str">
        <f>Objects!$K$138</f>
        <v>Cartridge (Ethylene)</v>
      </c>
      <c r="P20" s="156">
        <v>7</v>
      </c>
      <c r="Q20" s="143"/>
      <c r="R20" s="143"/>
      <c r="S20" s="143"/>
      <c r="T20" s="143"/>
      <c r="U20" s="143"/>
      <c r="V20" s="143"/>
      <c r="W20" s="143"/>
      <c r="X20" s="143"/>
      <c r="Y20" s="143"/>
      <c r="Z20" s="143"/>
      <c r="AA20" s="143"/>
      <c r="AB20" s="145"/>
      <c r="AC20" s="145"/>
    </row>
    <row r="21" spans="1:29" ht="15" customHeight="1" x14ac:dyDescent="0.25">
      <c r="A21" s="155" t="str">
        <f>[3]Enums!$A$2</f>
        <v>1.0.0</v>
      </c>
      <c r="B21" s="143"/>
      <c r="C21" s="143" t="s">
        <v>24</v>
      </c>
      <c r="D21" s="143" t="str">
        <f>[3]Enums!$A$134</f>
        <v>Armor Feet</v>
      </c>
      <c r="E21" s="158" t="str">
        <f>Objects!$AA$23</f>
        <v>Slab (LDPE)</v>
      </c>
      <c r="F21" s="156">
        <v>16</v>
      </c>
      <c r="G21" s="143"/>
      <c r="H21" s="157"/>
      <c r="I21" s="143"/>
      <c r="J21" s="156"/>
      <c r="K21" s="143"/>
      <c r="L21" s="156"/>
      <c r="M21" s="143"/>
      <c r="N21" s="156"/>
      <c r="O21" s="167" t="str">
        <f>Objects!$K$138</f>
        <v>Cartridge (Ethylene)</v>
      </c>
      <c r="P21" s="156">
        <v>7</v>
      </c>
      <c r="Q21" s="143"/>
      <c r="R21" s="143"/>
      <c r="S21" s="143"/>
      <c r="T21" s="143"/>
      <c r="U21" s="143"/>
      <c r="V21" s="143"/>
      <c r="W21" s="143"/>
      <c r="X21" s="143"/>
      <c r="Y21" s="143"/>
      <c r="Z21" s="143"/>
      <c r="AA21" s="143"/>
      <c r="AB21" s="145"/>
      <c r="AC21" s="145"/>
    </row>
    <row r="22" spans="1:29" ht="15" customHeight="1" x14ac:dyDescent="0.25">
      <c r="A22" s="155" t="str">
        <f>[3]Enums!$A$2</f>
        <v>1.0.0</v>
      </c>
      <c r="B22" s="143"/>
      <c r="C22" s="143" t="s">
        <v>24</v>
      </c>
      <c r="D22" s="143" t="str">
        <f>[3]Enums!$A$134</f>
        <v>Armor Feet</v>
      </c>
      <c r="E22" s="158" t="str">
        <f>Objects!$AB$23</f>
        <v>Stairs (LDPE)</v>
      </c>
      <c r="F22" s="156">
        <v>8</v>
      </c>
      <c r="G22" s="143"/>
      <c r="H22" s="157"/>
      <c r="I22" s="143"/>
      <c r="J22" s="156"/>
      <c r="K22" s="143"/>
      <c r="L22" s="156"/>
      <c r="M22" s="143"/>
      <c r="N22" s="156"/>
      <c r="O22" s="167" t="str">
        <f>Objects!$K$138</f>
        <v>Cartridge (Ethylene)</v>
      </c>
      <c r="P22" s="156">
        <v>7</v>
      </c>
      <c r="Q22" s="143"/>
      <c r="R22" s="143"/>
      <c r="S22" s="143"/>
      <c r="T22" s="143"/>
      <c r="U22" s="143"/>
      <c r="V22" s="143"/>
      <c r="W22" s="143"/>
      <c r="X22" s="143"/>
      <c r="Y22" s="143"/>
      <c r="Z22" s="143"/>
      <c r="AA22" s="143"/>
      <c r="AB22" s="145"/>
      <c r="AC22" s="145"/>
    </row>
    <row r="23" spans="1:29" ht="15" customHeight="1" x14ac:dyDescent="0.25">
      <c r="A23" s="155" t="str">
        <f>[3]Enums!$A$2</f>
        <v>1.0.0</v>
      </c>
      <c r="B23" s="143" t="b">
        <v>0</v>
      </c>
      <c r="C23" s="158" t="s">
        <v>23</v>
      </c>
      <c r="D23" s="143" t="str">
        <f>[3]Enums!$A$135</f>
        <v>Armor Chest</v>
      </c>
      <c r="E23" s="143" t="str">
        <f>Objects!$J$138</f>
        <v>Flask (Ethylene)</v>
      </c>
      <c r="F23" s="156">
        <v>1</v>
      </c>
      <c r="G23" s="143"/>
      <c r="H23" s="157"/>
      <c r="I23" s="143"/>
      <c r="J23" s="156"/>
      <c r="K23" s="143"/>
      <c r="L23" s="156"/>
      <c r="M23" s="143"/>
      <c r="N23" s="156"/>
      <c r="O23" s="168" t="str">
        <f>Objects!$V$23</f>
        <v>Bag (Low Density PolyEthylene Pellets)</v>
      </c>
      <c r="P23" s="156">
        <v>1</v>
      </c>
      <c r="Q23" s="143"/>
      <c r="R23" s="143"/>
      <c r="S23" s="143"/>
      <c r="T23" s="143"/>
      <c r="U23" s="143"/>
      <c r="V23" s="143"/>
      <c r="W23" s="143"/>
      <c r="X23" s="143"/>
      <c r="Y23" s="143"/>
      <c r="Z23" s="143"/>
      <c r="AA23" s="143"/>
      <c r="AB23" s="145"/>
      <c r="AC23" s="145"/>
    </row>
    <row r="24" spans="1:29" ht="15" customHeight="1" x14ac:dyDescent="0.25">
      <c r="A24" s="155" t="str">
        <f>[3]Enums!$A$2</f>
        <v>1.0.0</v>
      </c>
      <c r="B24" s="143" t="b">
        <v>0</v>
      </c>
      <c r="C24" s="143" t="s">
        <v>24</v>
      </c>
      <c r="D24" s="143" t="str">
        <f>[3]Enums!$A$135</f>
        <v>Armor Chest</v>
      </c>
      <c r="E24" s="143" t="str">
        <f>Objects!$J$138</f>
        <v>Flask (Ethylene)</v>
      </c>
      <c r="F24" s="156">
        <v>1</v>
      </c>
      <c r="G24" s="143" t="str">
        <f>Objects!$J$317</f>
        <v>Vial (Deionized Water)</v>
      </c>
      <c r="H24" s="157">
        <v>1</v>
      </c>
      <c r="I24" s="143"/>
      <c r="J24" s="156"/>
      <c r="K24" s="143"/>
      <c r="L24" s="156"/>
      <c r="M24" s="143"/>
      <c r="N24" s="156"/>
      <c r="O24" s="167" t="str">
        <f>Objects!$J$134</f>
        <v>Vial (Ethanol)</v>
      </c>
      <c r="P24" s="156">
        <v>1</v>
      </c>
      <c r="Q24" s="143"/>
      <c r="R24" s="143"/>
      <c r="S24" s="143"/>
      <c r="T24" s="143"/>
      <c r="U24" s="143"/>
      <c r="V24" s="143"/>
      <c r="W24" s="143"/>
      <c r="X24" s="143"/>
      <c r="Y24" s="143"/>
      <c r="Z24" s="143"/>
      <c r="AA24" s="143"/>
      <c r="AB24" s="145"/>
      <c r="AC24" s="145"/>
    </row>
    <row r="25" spans="1:29" ht="15" customHeight="1" x14ac:dyDescent="0.25">
      <c r="A25" s="155" t="str">
        <f>[3]Enums!$A$2</f>
        <v>1.0.0</v>
      </c>
      <c r="B25" s="143" t="b">
        <v>0</v>
      </c>
      <c r="C25" s="143" t="s">
        <v>24</v>
      </c>
      <c r="D25" s="143" t="str">
        <f>[3]Enums!$A$135</f>
        <v>Armor Chest</v>
      </c>
      <c r="E25" s="143" t="str">
        <f>Objects!$J$138</f>
        <v>Flask (Ethylene)</v>
      </c>
      <c r="F25" s="156">
        <v>1</v>
      </c>
      <c r="G25" s="143" t="str">
        <f>Objects!$R$9</f>
        <v>Flask (Oxygen)</v>
      </c>
      <c r="H25" s="157">
        <v>1</v>
      </c>
      <c r="I25" s="143" t="str">
        <f>Objects!$G$4</f>
        <v>Palladium Catalyst</v>
      </c>
      <c r="J25" s="156">
        <v>1</v>
      </c>
      <c r="K25" s="143"/>
      <c r="L25" s="156"/>
      <c r="M25" s="143"/>
      <c r="N25" s="156"/>
      <c r="O25" s="167" t="str">
        <f>Objects!$J$141</f>
        <v>Vial (Ethylene Oxide)</v>
      </c>
      <c r="P25" s="156">
        <v>1</v>
      </c>
      <c r="Q25" s="143"/>
      <c r="R25" s="143"/>
      <c r="S25" s="143"/>
      <c r="T25" s="143"/>
      <c r="U25" s="143"/>
      <c r="V25" s="143"/>
      <c r="W25" s="143"/>
      <c r="X25" s="143"/>
      <c r="Y25" s="143"/>
      <c r="Z25" s="143"/>
      <c r="AA25" s="143"/>
      <c r="AB25" s="145"/>
      <c r="AC25" s="145"/>
    </row>
    <row r="26" spans="1:29" ht="15" customHeight="1" x14ac:dyDescent="0.25">
      <c r="A26" s="155" t="str">
        <f>[3]Enums!$A$2</f>
        <v>1.0.0</v>
      </c>
      <c r="B26" s="143" t="b">
        <v>0</v>
      </c>
      <c r="C26" s="143" t="s">
        <v>24</v>
      </c>
      <c r="D26" s="143" t="str">
        <f>[3]Enums!$A$135</f>
        <v>Armor Chest</v>
      </c>
      <c r="E26" s="143" t="str">
        <f>Objects!$J$138</f>
        <v>Flask (Ethylene)</v>
      </c>
      <c r="F26" s="156">
        <v>2</v>
      </c>
      <c r="G26" s="143" t="str">
        <f>Objects!$J$31</f>
        <v>Vial (Acetic Acid)</v>
      </c>
      <c r="H26" s="157">
        <v>2</v>
      </c>
      <c r="I26" s="143" t="str">
        <f>Objects!$R$9</f>
        <v>Flask (Oxygen)</v>
      </c>
      <c r="J26" s="156">
        <v>1</v>
      </c>
      <c r="K26" s="143" t="str">
        <f>Objects!$G$4</f>
        <v>Palladium Catalyst</v>
      </c>
      <c r="L26" s="156">
        <v>1</v>
      </c>
      <c r="M26" s="143"/>
      <c r="N26" s="156"/>
      <c r="O26" s="167" t="str">
        <f>Objects!$J$314</f>
        <v>Vial (Vinyl Acetate)</v>
      </c>
      <c r="P26" s="156">
        <v>2</v>
      </c>
      <c r="Q26" s="143" t="str">
        <f>Objects!$J$317</f>
        <v>Vial (Deionized Water)</v>
      </c>
      <c r="R26" s="143">
        <v>2</v>
      </c>
      <c r="S26" s="143"/>
      <c r="T26" s="143"/>
      <c r="U26" s="143"/>
      <c r="V26" s="143"/>
      <c r="W26" s="143"/>
      <c r="X26" s="143"/>
      <c r="Y26" s="143"/>
      <c r="Z26" s="143"/>
      <c r="AA26" s="143"/>
      <c r="AB26" s="145"/>
      <c r="AC26" s="145"/>
    </row>
    <row r="27" spans="1:29" ht="15" customHeight="1" x14ac:dyDescent="0.25">
      <c r="A27" s="155" t="str">
        <f>[3]Enums!$A$2</f>
        <v>1.0.0</v>
      </c>
      <c r="B27" s="143" t="b">
        <v>0</v>
      </c>
      <c r="C27" s="158" t="s">
        <v>23</v>
      </c>
      <c r="D27" s="143" t="str">
        <f>[3]Enums!$A$135</f>
        <v>Armor Chest</v>
      </c>
      <c r="E27" s="143" t="str">
        <f>Objects!$K$138</f>
        <v>Cartridge (Ethylene)</v>
      </c>
      <c r="F27" s="156">
        <v>1</v>
      </c>
      <c r="G27" s="143"/>
      <c r="H27" s="157"/>
      <c r="I27" s="143"/>
      <c r="J27" s="156"/>
      <c r="K27" s="143"/>
      <c r="L27" s="156"/>
      <c r="M27" s="143"/>
      <c r="N27" s="156"/>
      <c r="O27" s="168" t="str">
        <f>Objects!$W$23</f>
        <v>Sack (Low Density PolyEthylene Pellets)</v>
      </c>
      <c r="P27" s="156">
        <v>1</v>
      </c>
      <c r="Q27" s="143"/>
      <c r="R27" s="143"/>
      <c r="S27" s="143"/>
      <c r="T27" s="143"/>
      <c r="U27" s="143"/>
      <c r="V27" s="143"/>
      <c r="W27" s="143"/>
      <c r="X27" s="143"/>
      <c r="Y27" s="143"/>
      <c r="Z27" s="143"/>
      <c r="AA27" s="143"/>
      <c r="AB27" s="145"/>
      <c r="AC27" s="145"/>
    </row>
    <row r="28" spans="1:29" ht="15" customHeight="1" x14ac:dyDescent="0.25">
      <c r="A28" s="155" t="str">
        <f>[3]Enums!$A$2</f>
        <v>1.0.0</v>
      </c>
      <c r="B28" s="143" t="b">
        <v>0</v>
      </c>
      <c r="C28" s="143" t="s">
        <v>24</v>
      </c>
      <c r="D28" s="143" t="str">
        <f>[3]Enums!$A$135</f>
        <v>Armor Chest</v>
      </c>
      <c r="E28" s="143" t="str">
        <f>Objects!$K$138</f>
        <v>Cartridge (Ethylene)</v>
      </c>
      <c r="F28" s="156">
        <v>1</v>
      </c>
      <c r="G28" s="143" t="str">
        <f>Objects!$K$317</f>
        <v>Beaker (Deionized Water)</v>
      </c>
      <c r="H28" s="157">
        <v>1</v>
      </c>
      <c r="I28" s="143"/>
      <c r="J28" s="156"/>
      <c r="K28" s="143"/>
      <c r="L28" s="156"/>
      <c r="M28" s="143"/>
      <c r="N28" s="156"/>
      <c r="O28" s="167" t="str">
        <f>Objects!$K$134</f>
        <v>Beaker (Ethanol)</v>
      </c>
      <c r="P28" s="156">
        <v>1</v>
      </c>
      <c r="Q28" s="143"/>
      <c r="R28" s="143"/>
      <c r="S28" s="143"/>
      <c r="T28" s="143"/>
      <c r="U28" s="143"/>
      <c r="V28" s="143"/>
      <c r="W28" s="143"/>
      <c r="X28" s="143"/>
      <c r="Y28" s="143"/>
      <c r="Z28" s="143"/>
      <c r="AA28" s="143"/>
      <c r="AB28" s="145"/>
      <c r="AC28" s="145"/>
    </row>
    <row r="29" spans="1:29" ht="15" customHeight="1" x14ac:dyDescent="0.25">
      <c r="A29" s="155" t="str">
        <f>[3]Enums!$A$2</f>
        <v>1.0.0</v>
      </c>
      <c r="B29" s="143" t="b">
        <v>0</v>
      </c>
      <c r="C29" s="143" t="s">
        <v>24</v>
      </c>
      <c r="D29" s="143" t="str">
        <f>[3]Enums!$A$135</f>
        <v>Armor Chest</v>
      </c>
      <c r="E29" s="143" t="str">
        <f>Objects!$K$138</f>
        <v>Cartridge (Ethylene)</v>
      </c>
      <c r="F29" s="156">
        <v>1</v>
      </c>
      <c r="G29" s="143" t="str">
        <f>Objects!$S$9</f>
        <v>Cartridge (Oxygen)</v>
      </c>
      <c r="H29" s="157">
        <v>1</v>
      </c>
      <c r="I29" s="143" t="str">
        <f>Objects!$G$4</f>
        <v>Palladium Catalyst</v>
      </c>
      <c r="J29" s="156">
        <v>4</v>
      </c>
      <c r="K29" s="143"/>
      <c r="L29" s="156"/>
      <c r="M29" s="143"/>
      <c r="N29" s="156"/>
      <c r="O29" s="167" t="str">
        <f>Objects!$K$141</f>
        <v>Beaker (Ethylene Oxide)</v>
      </c>
      <c r="P29" s="156">
        <v>1</v>
      </c>
      <c r="Q29" s="143"/>
      <c r="R29" s="143"/>
      <c r="S29" s="143"/>
      <c r="T29" s="143"/>
      <c r="U29" s="143"/>
      <c r="V29" s="143"/>
      <c r="W29" s="143"/>
      <c r="X29" s="143"/>
      <c r="Y29" s="143"/>
      <c r="Z29" s="143"/>
      <c r="AA29" s="143"/>
      <c r="AB29" s="145"/>
      <c r="AC29" s="145"/>
    </row>
    <row r="30" spans="1:29" ht="15" customHeight="1" x14ac:dyDescent="0.25">
      <c r="A30" s="155" t="str">
        <f>[3]Enums!$A$2</f>
        <v>1.0.0</v>
      </c>
      <c r="B30" s="143" t="b">
        <v>0</v>
      </c>
      <c r="C30" s="143" t="s">
        <v>24</v>
      </c>
      <c r="D30" s="143" t="str">
        <f>[3]Enums!$A$135</f>
        <v>Armor Chest</v>
      </c>
      <c r="E30" s="143" t="str">
        <f>Objects!$K$138</f>
        <v>Cartridge (Ethylene)</v>
      </c>
      <c r="F30" s="156">
        <v>2</v>
      </c>
      <c r="G30" s="143" t="str">
        <f>Objects!$K$31</f>
        <v>Beaker (Acetic Acid)</v>
      </c>
      <c r="H30" s="157">
        <v>2</v>
      </c>
      <c r="I30" s="143" t="str">
        <f>Objects!$S$9</f>
        <v>Cartridge (Oxygen)</v>
      </c>
      <c r="J30" s="156">
        <v>1</v>
      </c>
      <c r="K30" s="143" t="str">
        <f>Objects!$G$4</f>
        <v>Palladium Catalyst</v>
      </c>
      <c r="L30" s="156">
        <v>4</v>
      </c>
      <c r="M30" s="143"/>
      <c r="N30" s="156"/>
      <c r="O30" s="167" t="str">
        <f>Objects!$K$314</f>
        <v>Beaker (Vinyl Acetate)</v>
      </c>
      <c r="P30" s="156">
        <v>2</v>
      </c>
      <c r="Q30" s="143" t="str">
        <f>Objects!$K$317</f>
        <v>Beaker (Deionized Water)</v>
      </c>
      <c r="R30" s="143">
        <v>2</v>
      </c>
      <c r="S30" s="143"/>
      <c r="T30" s="143"/>
      <c r="U30" s="143"/>
      <c r="V30" s="143"/>
      <c r="W30" s="143"/>
      <c r="X30" s="143"/>
      <c r="Y30" s="143"/>
      <c r="Z30" s="143"/>
      <c r="AA30" s="143"/>
      <c r="AB30" s="145"/>
      <c r="AC30" s="145"/>
    </row>
    <row r="31" spans="1:29" ht="15" customHeight="1" x14ac:dyDescent="0.25">
      <c r="A31" s="155" t="str">
        <f>[3]Enums!$A$2</f>
        <v>1.0.0</v>
      </c>
      <c r="B31" s="143" t="b">
        <v>0</v>
      </c>
      <c r="C31" s="158" t="s">
        <v>23</v>
      </c>
      <c r="D31" s="143" t="str">
        <f>[3]Enums!$A$135</f>
        <v>Armor Chest</v>
      </c>
      <c r="E31" s="143" t="str">
        <f>Objects!$L$138</f>
        <v>Canister (Ethylene)</v>
      </c>
      <c r="F31" s="156">
        <v>1</v>
      </c>
      <c r="G31" s="143"/>
      <c r="H31" s="157"/>
      <c r="I31" s="143"/>
      <c r="J31" s="156"/>
      <c r="K31" s="143"/>
      <c r="L31" s="156"/>
      <c r="M31" s="143"/>
      <c r="N31" s="156"/>
      <c r="O31" s="168" t="str">
        <f>Objects!$X$23</f>
        <v>Powder Keg (Low Density PolyEthylene Pellets)</v>
      </c>
      <c r="P31" s="156">
        <v>1</v>
      </c>
      <c r="Q31" s="143"/>
      <c r="R31" s="143"/>
      <c r="S31" s="143"/>
      <c r="T31" s="143"/>
      <c r="U31" s="143"/>
      <c r="V31" s="143"/>
      <c r="W31" s="143"/>
      <c r="X31" s="143"/>
      <c r="Y31" s="143"/>
      <c r="Z31" s="143"/>
      <c r="AA31" s="143"/>
      <c r="AB31" s="145"/>
      <c r="AC31" s="145"/>
    </row>
    <row r="32" spans="1:29" ht="15" customHeight="1" x14ac:dyDescent="0.25">
      <c r="A32" s="155" t="str">
        <f>[3]Enums!$A$2</f>
        <v>1.0.0</v>
      </c>
      <c r="B32" s="143" t="b">
        <v>0</v>
      </c>
      <c r="C32" s="143" t="s">
        <v>24</v>
      </c>
      <c r="D32" s="143" t="str">
        <f>[3]Enums!$A$135</f>
        <v>Armor Chest</v>
      </c>
      <c r="E32" s="143" t="str">
        <f>Objects!$L$138</f>
        <v>Canister (Ethylene)</v>
      </c>
      <c r="F32" s="156">
        <v>1</v>
      </c>
      <c r="G32" s="143" t="str">
        <f>Objects!$L$317</f>
        <v>Drum (Deionized Water)</v>
      </c>
      <c r="H32" s="157">
        <v>1</v>
      </c>
      <c r="I32" s="143"/>
      <c r="J32" s="156"/>
      <c r="K32" s="143"/>
      <c r="L32" s="156"/>
      <c r="M32" s="143"/>
      <c r="N32" s="156"/>
      <c r="O32" s="167" t="str">
        <f>Objects!$L$134</f>
        <v>Drum (Ethanol)</v>
      </c>
      <c r="P32" s="156">
        <v>1</v>
      </c>
      <c r="Q32" s="143"/>
      <c r="R32" s="143"/>
      <c r="S32" s="143"/>
      <c r="T32" s="143"/>
      <c r="U32" s="143"/>
      <c r="V32" s="143"/>
      <c r="W32" s="143"/>
      <c r="X32" s="143"/>
      <c r="Y32" s="143"/>
      <c r="Z32" s="143"/>
      <c r="AA32" s="143"/>
      <c r="AB32" s="145"/>
      <c r="AC32" s="145"/>
    </row>
    <row r="33" spans="1:29" ht="15" customHeight="1" x14ac:dyDescent="0.25">
      <c r="A33" s="155" t="str">
        <f>[3]Enums!$A$2</f>
        <v>1.0.0</v>
      </c>
      <c r="B33" s="143" t="b">
        <v>0</v>
      </c>
      <c r="C33" s="143" t="s">
        <v>24</v>
      </c>
      <c r="D33" s="143" t="str">
        <f>[3]Enums!$A$135</f>
        <v>Armor Chest</v>
      </c>
      <c r="E33" s="143" t="str">
        <f>Objects!$L$138</f>
        <v>Canister (Ethylene)</v>
      </c>
      <c r="F33" s="156">
        <v>1</v>
      </c>
      <c r="G33" s="143" t="str">
        <f>Objects!$T$9</f>
        <v>Canister (Oxygen)</v>
      </c>
      <c r="H33" s="157">
        <v>1</v>
      </c>
      <c r="I33" s="143" t="str">
        <f>Objects!$G$4</f>
        <v>Palladium Catalyst</v>
      </c>
      <c r="J33" s="156">
        <v>16</v>
      </c>
      <c r="K33" s="143"/>
      <c r="L33" s="156"/>
      <c r="M33" s="143"/>
      <c r="N33" s="156"/>
      <c r="O33" s="167" t="str">
        <f>Objects!$L$141</f>
        <v>Drum (Ethylene Oxide)</v>
      </c>
      <c r="P33" s="156">
        <v>1</v>
      </c>
      <c r="Q33" s="143"/>
      <c r="R33" s="143"/>
      <c r="S33" s="143"/>
      <c r="T33" s="143"/>
      <c r="U33" s="143"/>
      <c r="V33" s="143"/>
      <c r="W33" s="143"/>
      <c r="X33" s="143"/>
      <c r="Y33" s="143"/>
      <c r="Z33" s="143"/>
      <c r="AA33" s="143"/>
      <c r="AB33" s="145"/>
      <c r="AC33" s="145"/>
    </row>
    <row r="34" spans="1:29" ht="15" customHeight="1" x14ac:dyDescent="0.25">
      <c r="A34" s="155" t="str">
        <f>[3]Enums!$A$2</f>
        <v>1.0.0</v>
      </c>
      <c r="B34" s="143" t="b">
        <v>0</v>
      </c>
      <c r="C34" s="143" t="s">
        <v>24</v>
      </c>
      <c r="D34" s="143" t="str">
        <f>[3]Enums!$A$135</f>
        <v>Armor Chest</v>
      </c>
      <c r="E34" s="143" t="str">
        <f>Objects!$L$138</f>
        <v>Canister (Ethylene)</v>
      </c>
      <c r="F34" s="156">
        <v>2</v>
      </c>
      <c r="G34" s="143" t="str">
        <f>Objects!$L$31</f>
        <v>Drum (Acetic Acid)</v>
      </c>
      <c r="H34" s="157">
        <v>2</v>
      </c>
      <c r="I34" s="143" t="str">
        <f>Objects!$T$9</f>
        <v>Canister (Oxygen)</v>
      </c>
      <c r="J34" s="156">
        <v>1</v>
      </c>
      <c r="K34" s="143" t="str">
        <f>Objects!$G$4</f>
        <v>Palladium Catalyst</v>
      </c>
      <c r="L34" s="156">
        <v>16</v>
      </c>
      <c r="M34" s="143"/>
      <c r="N34" s="156"/>
      <c r="O34" s="167" t="str">
        <f>Objects!$L$314</f>
        <v>Drum (Vinyl Acetate)</v>
      </c>
      <c r="P34" s="156">
        <v>2</v>
      </c>
      <c r="Q34" s="143" t="str">
        <f>Objects!$L$317</f>
        <v>Drum (Deionized Water)</v>
      </c>
      <c r="R34" s="143">
        <v>2</v>
      </c>
      <c r="S34" s="143"/>
      <c r="T34" s="143"/>
      <c r="U34" s="143"/>
      <c r="V34" s="143"/>
      <c r="W34" s="143"/>
      <c r="X34" s="143"/>
      <c r="Y34" s="143"/>
      <c r="Z34" s="143"/>
      <c r="AA34" s="143"/>
      <c r="AB34" s="145"/>
      <c r="AC34" s="145"/>
    </row>
    <row r="35" spans="1:29" ht="15" customHeight="1" x14ac:dyDescent="0.25">
      <c r="A35" s="155" t="str">
        <f>[3]Enums!$A$2</f>
        <v>1.0.0</v>
      </c>
      <c r="B35" s="143" t="b">
        <v>0</v>
      </c>
      <c r="C35" s="143" t="s">
        <v>24</v>
      </c>
      <c r="D35" s="143" t="str">
        <f>[3]Enums!$A$135</f>
        <v>Armor Chest</v>
      </c>
      <c r="E35" s="143" t="str">
        <f>Objects!$J$142</f>
        <v>Vial (Ethylidene Diacetate)</v>
      </c>
      <c r="F35" s="156">
        <v>1</v>
      </c>
      <c r="G35" s="143"/>
      <c r="H35" s="157"/>
      <c r="I35" s="143"/>
      <c r="J35" s="156"/>
      <c r="K35" s="143"/>
      <c r="L35" s="156"/>
      <c r="M35" s="143"/>
      <c r="N35" s="156"/>
      <c r="O35" s="167" t="str">
        <f>Objects!$J$314</f>
        <v>Vial (Vinyl Acetate)</v>
      </c>
      <c r="P35" s="156">
        <v>1</v>
      </c>
      <c r="Q35" s="143" t="str">
        <f>Objects!$J$31</f>
        <v>Vial (Acetic Acid)</v>
      </c>
      <c r="R35" s="143">
        <v>1</v>
      </c>
      <c r="S35" s="143"/>
      <c r="T35" s="143"/>
      <c r="U35" s="143"/>
      <c r="V35" s="143"/>
      <c r="W35" s="143"/>
      <c r="X35" s="143"/>
      <c r="Y35" s="143"/>
      <c r="Z35" s="143"/>
      <c r="AA35" s="143"/>
      <c r="AB35" s="145"/>
      <c r="AC35" s="145"/>
    </row>
    <row r="36" spans="1:29" ht="15" customHeight="1" x14ac:dyDescent="0.25">
      <c r="A36" s="155" t="str">
        <f>[3]Enums!$A$2</f>
        <v>1.0.0</v>
      </c>
      <c r="B36" s="143" t="b">
        <v>0</v>
      </c>
      <c r="C36" s="143" t="s">
        <v>24</v>
      </c>
      <c r="D36" s="143" t="str">
        <f>[3]Enums!$A$135</f>
        <v>Armor Chest</v>
      </c>
      <c r="E36" s="143" t="str">
        <f>Objects!$K$142</f>
        <v>Beaker (Ethylidene Diacetate)</v>
      </c>
      <c r="F36" s="156">
        <v>1</v>
      </c>
      <c r="G36" s="143"/>
      <c r="H36" s="157"/>
      <c r="I36" s="143"/>
      <c r="J36" s="156"/>
      <c r="K36" s="143"/>
      <c r="L36" s="156"/>
      <c r="M36" s="143"/>
      <c r="N36" s="156"/>
      <c r="O36" s="167" t="str">
        <f>Objects!$K$314</f>
        <v>Beaker (Vinyl Acetate)</v>
      </c>
      <c r="P36" s="156">
        <v>1</v>
      </c>
      <c r="Q36" s="143" t="str">
        <f>Objects!$K$31</f>
        <v>Beaker (Acetic Acid)</v>
      </c>
      <c r="R36" s="143">
        <v>1</v>
      </c>
      <c r="S36" s="143"/>
      <c r="T36" s="143"/>
      <c r="U36" s="143"/>
      <c r="V36" s="143"/>
      <c r="W36" s="143"/>
      <c r="X36" s="143"/>
      <c r="Y36" s="143"/>
      <c r="Z36" s="143"/>
      <c r="AA36" s="143"/>
      <c r="AB36" s="145"/>
      <c r="AC36" s="145"/>
    </row>
    <row r="37" spans="1:29" ht="15" customHeight="1" x14ac:dyDescent="0.25">
      <c r="A37" s="155" t="str">
        <f>[3]Enums!$A$2</f>
        <v>1.0.0</v>
      </c>
      <c r="B37" s="143" t="b">
        <v>0</v>
      </c>
      <c r="C37" s="143" t="s">
        <v>24</v>
      </c>
      <c r="D37" s="143" t="str">
        <f>[3]Enums!$A$135</f>
        <v>Armor Chest</v>
      </c>
      <c r="E37" s="143" t="str">
        <f>Objects!$L$142</f>
        <v>Drum (Ethylidene Diacetate)</v>
      </c>
      <c r="F37" s="156">
        <v>1</v>
      </c>
      <c r="G37" s="143"/>
      <c r="H37" s="157"/>
      <c r="I37" s="143"/>
      <c r="J37" s="156"/>
      <c r="K37" s="143"/>
      <c r="L37" s="156"/>
      <c r="M37" s="143"/>
      <c r="N37" s="156"/>
      <c r="O37" s="167" t="str">
        <f>Objects!$L$314</f>
        <v>Drum (Vinyl Acetate)</v>
      </c>
      <c r="P37" s="156">
        <v>1</v>
      </c>
      <c r="Q37" s="143" t="str">
        <f>Objects!$L$31</f>
        <v>Drum (Acetic Acid)</v>
      </c>
      <c r="R37" s="143">
        <v>1</v>
      </c>
      <c r="S37" s="143"/>
      <c r="T37" s="143"/>
      <c r="U37" s="143"/>
      <c r="V37" s="143"/>
      <c r="W37" s="143"/>
      <c r="X37" s="143"/>
      <c r="Y37" s="143"/>
      <c r="Z37" s="143"/>
      <c r="AA37" s="143"/>
      <c r="AB37" s="145"/>
      <c r="AC37" s="145"/>
    </row>
    <row r="38" spans="1:29" ht="15" customHeight="1" x14ac:dyDescent="0.25">
      <c r="A38" s="155" t="str">
        <f>[3]Enums!$A$2</f>
        <v>1.0.0</v>
      </c>
      <c r="B38" s="143" t="b">
        <v>0</v>
      </c>
      <c r="C38" s="143" t="s">
        <v>24</v>
      </c>
      <c r="D38" s="143" t="str">
        <f>[3]Enums!$A$135</f>
        <v>Armor Chest</v>
      </c>
      <c r="E38" s="143" t="str">
        <f>Objects!$J$31</f>
        <v>Vial (Acetic Acid)</v>
      </c>
      <c r="F38" s="156">
        <v>1</v>
      </c>
      <c r="G38" s="143" t="str">
        <f>Objects!$J$33</f>
        <v>Vial (Acetylene)</v>
      </c>
      <c r="H38" s="157">
        <v>1</v>
      </c>
      <c r="I38" s="143" t="str">
        <f>Objects!$G$4</f>
        <v>Palladium Catalyst</v>
      </c>
      <c r="J38" s="156">
        <v>1</v>
      </c>
      <c r="K38" s="143"/>
      <c r="L38" s="156"/>
      <c r="M38" s="143"/>
      <c r="N38" s="156"/>
      <c r="O38" s="167" t="str">
        <f>Objects!$J$314</f>
        <v>Vial (Vinyl Acetate)</v>
      </c>
      <c r="P38" s="156">
        <v>1</v>
      </c>
      <c r="Q38" s="143"/>
      <c r="R38" s="143"/>
      <c r="S38" s="143"/>
      <c r="T38" s="143"/>
      <c r="U38" s="143"/>
      <c r="V38" s="143"/>
      <c r="W38" s="143"/>
      <c r="X38" s="143"/>
      <c r="Y38" s="143"/>
      <c r="Z38" s="143"/>
      <c r="AA38" s="143"/>
      <c r="AB38" s="145"/>
      <c r="AC38" s="145"/>
    </row>
    <row r="39" spans="1:29" ht="15" customHeight="1" x14ac:dyDescent="0.25">
      <c r="A39" s="155" t="str">
        <f>[3]Enums!$A$2</f>
        <v>1.0.0</v>
      </c>
      <c r="B39" s="143" t="b">
        <v>0</v>
      </c>
      <c r="C39" s="143" t="s">
        <v>24</v>
      </c>
      <c r="D39" s="143" t="str">
        <f>[3]Enums!$A$135</f>
        <v>Armor Chest</v>
      </c>
      <c r="E39" s="143" t="str">
        <f>Objects!$K$31</f>
        <v>Beaker (Acetic Acid)</v>
      </c>
      <c r="F39" s="156">
        <v>1</v>
      </c>
      <c r="G39" s="143" t="str">
        <f>Objects!$K$33</f>
        <v>Beaker (Acetylene)</v>
      </c>
      <c r="H39" s="157">
        <v>1</v>
      </c>
      <c r="I39" s="143" t="str">
        <f>Objects!$G$4</f>
        <v>Palladium Catalyst</v>
      </c>
      <c r="J39" s="156">
        <v>4</v>
      </c>
      <c r="K39" s="143"/>
      <c r="L39" s="156"/>
      <c r="M39" s="143"/>
      <c r="N39" s="156"/>
      <c r="O39" s="167" t="str">
        <f>Objects!$K$314</f>
        <v>Beaker (Vinyl Acetate)</v>
      </c>
      <c r="P39" s="156">
        <v>1</v>
      </c>
      <c r="Q39" s="143"/>
      <c r="R39" s="143"/>
      <c r="S39" s="143"/>
      <c r="T39" s="143"/>
      <c r="U39" s="143"/>
      <c r="V39" s="143"/>
      <c r="W39" s="143"/>
      <c r="X39" s="143"/>
      <c r="Y39" s="143"/>
      <c r="Z39" s="143"/>
      <c r="AA39" s="143"/>
      <c r="AB39" s="145"/>
      <c r="AC39" s="145"/>
    </row>
    <row r="40" spans="1:29" ht="15" customHeight="1" x14ac:dyDescent="0.25">
      <c r="A40" s="155" t="str">
        <f>[3]Enums!$A$2</f>
        <v>1.0.0</v>
      </c>
      <c r="B40" s="143" t="b">
        <v>0</v>
      </c>
      <c r="C40" s="143" t="s">
        <v>24</v>
      </c>
      <c r="D40" s="143" t="str">
        <f>[3]Enums!$A$135</f>
        <v>Armor Chest</v>
      </c>
      <c r="E40" s="143" t="str">
        <f>Objects!$L$31</f>
        <v>Drum (Acetic Acid)</v>
      </c>
      <c r="F40" s="156">
        <v>1</v>
      </c>
      <c r="G40" s="143" t="str">
        <f>Objects!$L$33</f>
        <v>Drum (Acetylene)</v>
      </c>
      <c r="H40" s="157">
        <v>1</v>
      </c>
      <c r="I40" s="143" t="str">
        <f>Objects!$G$4</f>
        <v>Palladium Catalyst</v>
      </c>
      <c r="J40" s="156">
        <v>16</v>
      </c>
      <c r="K40" s="143"/>
      <c r="L40" s="156"/>
      <c r="M40" s="143"/>
      <c r="N40" s="156"/>
      <c r="O40" s="167" t="str">
        <f>Objects!$L$314</f>
        <v>Drum (Vinyl Acetate)</v>
      </c>
      <c r="P40" s="156">
        <v>1</v>
      </c>
      <c r="Q40" s="143"/>
      <c r="R40" s="143"/>
      <c r="S40" s="143"/>
      <c r="T40" s="143"/>
      <c r="U40" s="143"/>
      <c r="V40" s="143"/>
      <c r="W40" s="143"/>
      <c r="X40" s="143"/>
      <c r="Y40" s="143"/>
      <c r="Z40" s="143"/>
      <c r="AA40" s="143"/>
      <c r="AB40" s="145"/>
      <c r="AC40" s="145"/>
    </row>
    <row r="41" spans="1:29" ht="15" customHeight="1" x14ac:dyDescent="0.25">
      <c r="A41" s="155" t="str">
        <f>[3]Enums!$A$2</f>
        <v>1.0.0</v>
      </c>
      <c r="B41" s="143"/>
      <c r="C41" s="143"/>
      <c r="D41" s="143"/>
      <c r="E41" s="143" t="str">
        <f>Objects!$J$314</f>
        <v>Vial (Vinyl Acetate)</v>
      </c>
      <c r="F41" s="156">
        <v>1</v>
      </c>
      <c r="G41" s="143"/>
      <c r="H41" s="157"/>
      <c r="I41" s="143"/>
      <c r="J41" s="156"/>
      <c r="K41" s="143"/>
      <c r="L41" s="156"/>
      <c r="M41" s="143"/>
      <c r="N41" s="156"/>
      <c r="O41" s="167" t="str">
        <f>Objects!$V$95</f>
        <v>Bag (PolyVinyl Acetate Pellets)</v>
      </c>
      <c r="P41" s="156">
        <v>1</v>
      </c>
      <c r="Q41" s="143"/>
      <c r="R41" s="143"/>
      <c r="S41" s="143"/>
      <c r="T41" s="143"/>
      <c r="U41" s="143"/>
      <c r="V41" s="143"/>
      <c r="W41" s="143"/>
      <c r="X41" s="143"/>
      <c r="Y41" s="143"/>
      <c r="Z41" s="143"/>
      <c r="AA41" s="143"/>
      <c r="AB41" s="145"/>
      <c r="AC41" s="145"/>
    </row>
    <row r="42" spans="1:29" ht="15" customHeight="1" x14ac:dyDescent="0.25">
      <c r="A42" s="155" t="str">
        <f>[3]Enums!$A$2</f>
        <v>1.0.0</v>
      </c>
      <c r="B42" s="143"/>
      <c r="C42" s="143"/>
      <c r="D42" s="143"/>
      <c r="E42" s="143" t="str">
        <f>Objects!$K$314</f>
        <v>Beaker (Vinyl Acetate)</v>
      </c>
      <c r="F42" s="156">
        <v>1</v>
      </c>
      <c r="G42" s="143"/>
      <c r="H42" s="157"/>
      <c r="I42" s="143"/>
      <c r="J42" s="156"/>
      <c r="K42" s="143"/>
      <c r="L42" s="156"/>
      <c r="M42" s="143"/>
      <c r="N42" s="156"/>
      <c r="O42" s="167" t="str">
        <f>Objects!$W$95</f>
        <v>Sack (PolyVinyl Acetate Pellets)</v>
      </c>
      <c r="P42" s="156">
        <v>1</v>
      </c>
      <c r="Q42" s="143"/>
      <c r="R42" s="143"/>
      <c r="S42" s="143"/>
      <c r="T42" s="143"/>
      <c r="U42" s="143"/>
      <c r="V42" s="143"/>
      <c r="W42" s="143"/>
      <c r="X42" s="143"/>
      <c r="Y42" s="143"/>
      <c r="Z42" s="143"/>
      <c r="AA42" s="143"/>
      <c r="AB42" s="145"/>
      <c r="AC42" s="145"/>
    </row>
    <row r="43" spans="1:29" ht="15" customHeight="1" x14ac:dyDescent="0.25">
      <c r="A43" s="155" t="str">
        <f>[3]Enums!$A$2</f>
        <v>1.0.0</v>
      </c>
      <c r="B43" s="143" t="b">
        <v>1</v>
      </c>
      <c r="C43" s="158" t="s">
        <v>23</v>
      </c>
      <c r="D43" s="143" t="str">
        <f>[3]Enums!$A$135</f>
        <v>Armor Chest</v>
      </c>
      <c r="E43" s="143" t="str">
        <f>Objects!$L$314</f>
        <v>Drum (Vinyl Acetate)</v>
      </c>
      <c r="F43" s="156">
        <v>1</v>
      </c>
      <c r="G43" s="143"/>
      <c r="H43" s="157"/>
      <c r="I43" s="143"/>
      <c r="J43" s="156"/>
      <c r="K43" s="143"/>
      <c r="L43" s="156"/>
      <c r="M43" s="143"/>
      <c r="N43" s="156"/>
      <c r="O43" s="167" t="str">
        <f>Objects!$X$95</f>
        <v>Powder Keg (PolyVinyl Acetate Pellets)</v>
      </c>
      <c r="P43" s="156">
        <v>1</v>
      </c>
      <c r="Q43" s="143"/>
      <c r="R43" s="143"/>
      <c r="S43" s="143"/>
      <c r="T43" s="143"/>
      <c r="U43" s="143"/>
      <c r="V43" s="143"/>
      <c r="W43" s="143"/>
      <c r="X43" s="143"/>
      <c r="Y43" s="143"/>
      <c r="Z43" s="143"/>
      <c r="AA43" s="143"/>
      <c r="AB43" s="145"/>
      <c r="AC43" s="145"/>
    </row>
    <row r="44" spans="1:29" ht="15" customHeight="1" x14ac:dyDescent="0.25">
      <c r="A44" s="155" t="str">
        <f>[3]Enums!$A$2</f>
        <v>1.0.0</v>
      </c>
      <c r="B44" s="143"/>
      <c r="C44" s="158"/>
      <c r="D44" s="143"/>
      <c r="E44" s="143" t="str">
        <f>Objects!$J$138</f>
        <v>Flask (Ethylene)</v>
      </c>
      <c r="F44" s="156">
        <v>1</v>
      </c>
      <c r="G44" s="143" t="str">
        <f>Objects!$J$314</f>
        <v>Vial (Vinyl Acetate)</v>
      </c>
      <c r="H44" s="157">
        <v>1</v>
      </c>
      <c r="I44" s="143"/>
      <c r="J44" s="156"/>
      <c r="K44" s="143"/>
      <c r="L44" s="156"/>
      <c r="M44" s="143"/>
      <c r="N44" s="156"/>
      <c r="O44" s="167" t="str">
        <f>Objects!$V$16</f>
        <v>Bag (Ethylene-Vinyl Acetate Pellets)</v>
      </c>
      <c r="P44" s="156">
        <v>2</v>
      </c>
      <c r="Q44" s="143"/>
      <c r="R44" s="143"/>
      <c r="S44" s="143"/>
      <c r="T44" s="143"/>
      <c r="U44" s="143"/>
      <c r="V44" s="143"/>
      <c r="W44" s="143"/>
      <c r="X44" s="143"/>
      <c r="Y44" s="143"/>
      <c r="Z44" s="143"/>
      <c r="AA44" s="143"/>
      <c r="AB44" s="145"/>
      <c r="AC44" s="145"/>
    </row>
    <row r="45" spans="1:29" ht="15" customHeight="1" x14ac:dyDescent="0.25">
      <c r="A45" s="155" t="str">
        <f>[3]Enums!$A$2</f>
        <v>1.0.0</v>
      </c>
      <c r="B45" s="143"/>
      <c r="C45" s="158"/>
      <c r="D45" s="143"/>
      <c r="E45" s="143" t="str">
        <f>Objects!$K$138</f>
        <v>Cartridge (Ethylene)</v>
      </c>
      <c r="F45" s="156">
        <v>1</v>
      </c>
      <c r="G45" s="143" t="str">
        <f>Objects!$K$314</f>
        <v>Beaker (Vinyl Acetate)</v>
      </c>
      <c r="H45" s="157">
        <v>1</v>
      </c>
      <c r="I45" s="143"/>
      <c r="J45" s="156"/>
      <c r="K45" s="143"/>
      <c r="L45" s="156"/>
      <c r="M45" s="143"/>
      <c r="N45" s="156"/>
      <c r="O45" s="167" t="str">
        <f>Objects!$W$16</f>
        <v>Sack (Ethylene-Vinyl Acetate Pellets)</v>
      </c>
      <c r="P45" s="156">
        <v>2</v>
      </c>
      <c r="Q45" s="143"/>
      <c r="R45" s="143"/>
      <c r="S45" s="143"/>
      <c r="T45" s="143"/>
      <c r="U45" s="143"/>
      <c r="V45" s="143"/>
      <c r="W45" s="143"/>
      <c r="X45" s="143"/>
      <c r="Y45" s="143"/>
      <c r="Z45" s="143"/>
      <c r="AA45" s="143"/>
      <c r="AB45" s="145"/>
      <c r="AC45" s="145"/>
    </row>
    <row r="46" spans="1:29" ht="15" customHeight="1" x14ac:dyDescent="0.25">
      <c r="A46" s="155" t="str">
        <f>[3]Enums!$A$2</f>
        <v>1.0.0</v>
      </c>
      <c r="B46" s="143"/>
      <c r="C46" s="158"/>
      <c r="D46" s="143"/>
      <c r="E46" s="143" t="str">
        <f>Objects!$L$138</f>
        <v>Canister (Ethylene)</v>
      </c>
      <c r="F46" s="156">
        <v>1</v>
      </c>
      <c r="G46" s="143" t="str">
        <f>Objects!$L$314</f>
        <v>Drum (Vinyl Acetate)</v>
      </c>
      <c r="H46" s="157">
        <v>1</v>
      </c>
      <c r="I46" s="143"/>
      <c r="J46" s="156"/>
      <c r="K46" s="143"/>
      <c r="L46" s="156"/>
      <c r="M46" s="143"/>
      <c r="N46" s="156"/>
      <c r="O46" s="167" t="str">
        <f>Objects!$X$16</f>
        <v>Powder Keg (Ethylene-Vinyl Acetate Pellets)</v>
      </c>
      <c r="P46" s="156">
        <v>2</v>
      </c>
      <c r="Q46" s="143"/>
      <c r="R46" s="143"/>
      <c r="S46" s="143"/>
      <c r="T46" s="143"/>
      <c r="U46" s="143"/>
      <c r="V46" s="143"/>
      <c r="W46" s="143"/>
      <c r="X46" s="143"/>
      <c r="Y46" s="143"/>
      <c r="Z46" s="143"/>
      <c r="AA46" s="143"/>
      <c r="AB46" s="145"/>
      <c r="AC46" s="145"/>
    </row>
    <row r="47" spans="1:29" ht="15" customHeight="1" x14ac:dyDescent="0.25">
      <c r="A47" s="155" t="str">
        <f>[3]Enums!$A$2</f>
        <v>1.0.0</v>
      </c>
      <c r="B47" s="143"/>
      <c r="C47" s="158"/>
      <c r="D47" s="143"/>
      <c r="E47" s="143" t="str">
        <f>Objects!$J$314</f>
        <v>Vial (Vinyl Acetate)</v>
      </c>
      <c r="F47" s="156">
        <v>1</v>
      </c>
      <c r="G47" s="143" t="str">
        <f>Objects!$J$35</f>
        <v>Vial (Acrylic Acid)</v>
      </c>
      <c r="H47" s="157">
        <v>1</v>
      </c>
      <c r="I47" s="143"/>
      <c r="J47" s="156"/>
      <c r="K47" s="143"/>
      <c r="L47" s="156"/>
      <c r="M47" s="143"/>
      <c r="N47" s="156"/>
      <c r="O47" s="167" t="str">
        <f>Objects!$V$114</f>
        <v>Bag (Vinyl Acetate-Acrylic Acid Pellets)</v>
      </c>
      <c r="P47" s="156">
        <v>2</v>
      </c>
      <c r="Q47" s="143"/>
      <c r="R47" s="143"/>
      <c r="S47" s="143"/>
      <c r="T47" s="143"/>
      <c r="U47" s="143"/>
      <c r="V47" s="143"/>
      <c r="W47" s="143"/>
      <c r="X47" s="143"/>
      <c r="Y47" s="143"/>
      <c r="Z47" s="143"/>
      <c r="AA47" s="143"/>
      <c r="AB47" s="145"/>
      <c r="AC47" s="145"/>
    </row>
    <row r="48" spans="1:29" ht="15" customHeight="1" x14ac:dyDescent="0.25">
      <c r="A48" s="155" t="str">
        <f>[3]Enums!$A$2</f>
        <v>1.0.0</v>
      </c>
      <c r="B48" s="143"/>
      <c r="C48" s="158"/>
      <c r="D48" s="143"/>
      <c r="E48" s="143" t="str">
        <f>Objects!$K$314</f>
        <v>Beaker (Vinyl Acetate)</v>
      </c>
      <c r="F48" s="156">
        <v>1</v>
      </c>
      <c r="G48" s="143" t="str">
        <f>Objects!$K$35</f>
        <v>Beaker (Acrylic Acid)</v>
      </c>
      <c r="H48" s="157">
        <v>1</v>
      </c>
      <c r="I48" s="143"/>
      <c r="J48" s="156"/>
      <c r="K48" s="143"/>
      <c r="L48" s="156"/>
      <c r="M48" s="143"/>
      <c r="N48" s="156"/>
      <c r="O48" s="167" t="str">
        <f>Objects!$W$114</f>
        <v>Sack (Vinyl Acetate-Acrylic Acid Pellets)</v>
      </c>
      <c r="P48" s="156">
        <v>2</v>
      </c>
      <c r="Q48" s="143"/>
      <c r="R48" s="143"/>
      <c r="S48" s="143"/>
      <c r="T48" s="143"/>
      <c r="U48" s="143"/>
      <c r="V48" s="143"/>
      <c r="W48" s="143"/>
      <c r="X48" s="143"/>
      <c r="Y48" s="143"/>
      <c r="Z48" s="143"/>
      <c r="AA48" s="143"/>
      <c r="AB48" s="145"/>
      <c r="AC48" s="145"/>
    </row>
    <row r="49" spans="1:29" ht="15" customHeight="1" x14ac:dyDescent="0.25">
      <c r="A49" s="155" t="str">
        <f>[3]Enums!$A$2</f>
        <v>1.0.0</v>
      </c>
      <c r="B49" s="143"/>
      <c r="C49" s="158"/>
      <c r="D49" s="143"/>
      <c r="E49" s="143" t="str">
        <f>Objects!$L$314</f>
        <v>Drum (Vinyl Acetate)</v>
      </c>
      <c r="F49" s="156">
        <v>1</v>
      </c>
      <c r="G49" s="143" t="str">
        <f>Objects!$L$35</f>
        <v>Drum (Acrylic Acid)</v>
      </c>
      <c r="H49" s="157">
        <v>1</v>
      </c>
      <c r="I49" s="143"/>
      <c r="J49" s="156"/>
      <c r="K49" s="143"/>
      <c r="L49" s="156"/>
      <c r="M49" s="143"/>
      <c r="N49" s="156"/>
      <c r="O49" s="167" t="str">
        <f>Objects!$X$114</f>
        <v>Powder Keg (Vinyl Acetate-Acrylic Acid Pellets)</v>
      </c>
      <c r="P49" s="156">
        <v>2</v>
      </c>
      <c r="Q49" s="143"/>
      <c r="R49" s="143"/>
      <c r="S49" s="143"/>
      <c r="T49" s="143"/>
      <c r="U49" s="143"/>
      <c r="V49" s="143"/>
      <c r="W49" s="143"/>
      <c r="X49" s="143"/>
      <c r="Y49" s="143"/>
      <c r="Z49" s="143"/>
      <c r="AA49" s="143"/>
      <c r="AB49" s="145"/>
      <c r="AC49" s="145"/>
    </row>
    <row r="50" spans="1:29" ht="15" customHeight="1" x14ac:dyDescent="0.25">
      <c r="A50" s="155" t="str">
        <f>[3]Enums!$A$2</f>
        <v>1.0.0</v>
      </c>
      <c r="B50" s="143"/>
      <c r="C50" s="158"/>
      <c r="D50" s="143"/>
      <c r="E50" s="143" t="str">
        <f>Objects!$J$314</f>
        <v>Vial (Vinyl Acetate)</v>
      </c>
      <c r="F50" s="156">
        <v>1</v>
      </c>
      <c r="G50" s="143" t="str">
        <f>Objects!$J$315</f>
        <v>Vial (Vinyl Chloride)</v>
      </c>
      <c r="H50" s="157">
        <v>1</v>
      </c>
      <c r="I50" s="143"/>
      <c r="J50" s="156"/>
      <c r="K50" s="143"/>
      <c r="L50" s="156"/>
      <c r="M50" s="143"/>
      <c r="N50" s="156"/>
      <c r="O50" s="167" t="str">
        <f>Objects!$V$99</f>
        <v>Bag (PolyVinyl Chloride Acetate Pellets)</v>
      </c>
      <c r="P50" s="156">
        <v>2</v>
      </c>
      <c r="Q50" s="143"/>
      <c r="R50" s="143"/>
      <c r="S50" s="143"/>
      <c r="T50" s="143"/>
      <c r="U50" s="143"/>
      <c r="V50" s="143"/>
      <c r="W50" s="143"/>
      <c r="X50" s="143"/>
      <c r="Y50" s="143"/>
      <c r="Z50" s="143"/>
      <c r="AA50" s="143"/>
      <c r="AB50" s="145"/>
      <c r="AC50" s="145"/>
    </row>
    <row r="51" spans="1:29" ht="15" customHeight="1" x14ac:dyDescent="0.25">
      <c r="A51" s="155" t="str">
        <f>[3]Enums!$A$2</f>
        <v>1.0.0</v>
      </c>
      <c r="B51" s="143"/>
      <c r="C51" s="158"/>
      <c r="D51" s="143"/>
      <c r="E51" s="143" t="str">
        <f>Objects!$K$314</f>
        <v>Beaker (Vinyl Acetate)</v>
      </c>
      <c r="F51" s="156">
        <v>1</v>
      </c>
      <c r="G51" s="143" t="str">
        <f>Objects!$K$315</f>
        <v>Beaker (Vinyl Chloride)</v>
      </c>
      <c r="H51" s="157">
        <v>1</v>
      </c>
      <c r="I51" s="143"/>
      <c r="J51" s="156"/>
      <c r="K51" s="143"/>
      <c r="L51" s="156"/>
      <c r="M51" s="143"/>
      <c r="N51" s="156"/>
      <c r="O51" s="167" t="str">
        <f>Objects!$W$99</f>
        <v>Sack (PolyVinyl Chloride Acetate Pellets)</v>
      </c>
      <c r="P51" s="156">
        <v>2</v>
      </c>
      <c r="Q51" s="143"/>
      <c r="R51" s="143"/>
      <c r="S51" s="143"/>
      <c r="T51" s="143"/>
      <c r="U51" s="143"/>
      <c r="V51" s="143"/>
      <c r="W51" s="143"/>
      <c r="X51" s="143"/>
      <c r="Y51" s="143"/>
      <c r="Z51" s="143"/>
      <c r="AA51" s="143"/>
      <c r="AB51" s="145"/>
      <c r="AC51" s="145"/>
    </row>
    <row r="52" spans="1:29" ht="15" customHeight="1" x14ac:dyDescent="0.25">
      <c r="A52" s="155" t="str">
        <f>[3]Enums!$A$2</f>
        <v>1.0.0</v>
      </c>
      <c r="B52" s="143"/>
      <c r="C52" s="158"/>
      <c r="D52" s="143"/>
      <c r="E52" s="143" t="str">
        <f>Objects!$L$314</f>
        <v>Drum (Vinyl Acetate)</v>
      </c>
      <c r="F52" s="156">
        <v>1</v>
      </c>
      <c r="G52" s="143" t="str">
        <f>Objects!$L$315</f>
        <v>Drum (Vinyl Chloride)</v>
      </c>
      <c r="H52" s="157">
        <v>1</v>
      </c>
      <c r="I52" s="143"/>
      <c r="J52" s="156"/>
      <c r="K52" s="143"/>
      <c r="L52" s="156"/>
      <c r="M52" s="143"/>
      <c r="N52" s="156"/>
      <c r="O52" s="167" t="str">
        <f>Objects!$X$99</f>
        <v>Powder Keg (PolyVinyl Chloride Acetate Pellets)</v>
      </c>
      <c r="P52" s="156">
        <v>2</v>
      </c>
      <c r="Q52" s="143"/>
      <c r="R52" s="143"/>
      <c r="S52" s="143"/>
      <c r="T52" s="143"/>
      <c r="U52" s="143"/>
      <c r="V52" s="143"/>
      <c r="W52" s="143"/>
      <c r="X52" s="143"/>
      <c r="Y52" s="143"/>
      <c r="Z52" s="143"/>
      <c r="AA52" s="143"/>
      <c r="AB52" s="145"/>
      <c r="AC52" s="145"/>
    </row>
    <row r="53" spans="1:29" ht="15" customHeight="1" x14ac:dyDescent="0.25">
      <c r="A53" s="155" t="str">
        <f>[3]Enums!$A$2</f>
        <v>1.0.0</v>
      </c>
      <c r="B53" s="143"/>
      <c r="C53" s="158"/>
      <c r="D53" s="143"/>
      <c r="E53" s="143" t="str">
        <f>Objects!$K$141</f>
        <v>Beaker (Ethylene Oxide)</v>
      </c>
      <c r="F53" s="156">
        <v>1</v>
      </c>
      <c r="G53" s="143" t="str">
        <f>Objects!$K$317</f>
        <v>Beaker (Deionized Water)</v>
      </c>
      <c r="H53" s="157">
        <v>1</v>
      </c>
      <c r="I53" s="143"/>
      <c r="J53" s="156"/>
      <c r="K53" s="143"/>
      <c r="L53" s="156"/>
      <c r="M53" s="143"/>
      <c r="N53" s="156"/>
      <c r="O53" s="167" t="str">
        <f>Objects!$J$140</f>
        <v>Vial (Ethylene Glycol)</v>
      </c>
      <c r="P53" s="156">
        <v>54</v>
      </c>
      <c r="Q53" s="143" t="str">
        <f>Objects!$J$125</f>
        <v>Vial (Diethylene Glycol)</v>
      </c>
      <c r="R53" s="143">
        <v>5</v>
      </c>
      <c r="S53" s="143" t="str">
        <f>Objects!$J$306</f>
        <v>Vial (Triethylene Glycol)</v>
      </c>
      <c r="T53" s="143">
        <v>3</v>
      </c>
      <c r="U53" s="143" t="str">
        <f>Objects!$J$297</f>
        <v>Vial (Tetraethylene Glycol)</v>
      </c>
      <c r="V53" s="143">
        <v>1</v>
      </c>
      <c r="W53" s="143"/>
      <c r="X53" s="143"/>
      <c r="Y53" s="143"/>
      <c r="Z53" s="143"/>
      <c r="AA53" s="143"/>
      <c r="AB53" s="145"/>
      <c r="AC53" s="145"/>
    </row>
    <row r="54" spans="1:29" ht="15" customHeight="1" x14ac:dyDescent="0.25">
      <c r="A54" s="155" t="str">
        <f>[3]Enums!$A$2</f>
        <v>1.0.0</v>
      </c>
      <c r="B54" s="143"/>
      <c r="C54" s="158"/>
      <c r="D54" s="143"/>
      <c r="E54" s="143" t="str">
        <f>Objects!$L$141</f>
        <v>Drum (Ethylene Oxide)</v>
      </c>
      <c r="F54" s="156">
        <v>1</v>
      </c>
      <c r="G54" s="143" t="str">
        <f>Objects!$L$317</f>
        <v>Drum (Deionized Water)</v>
      </c>
      <c r="H54" s="157">
        <v>1</v>
      </c>
      <c r="I54" s="143"/>
      <c r="J54" s="156"/>
      <c r="K54" s="143"/>
      <c r="L54" s="156"/>
      <c r="M54" s="143"/>
      <c r="N54" s="156"/>
      <c r="O54" s="167" t="str">
        <f>Objects!$K$140</f>
        <v>Beaker (Ethylene Glycol)</v>
      </c>
      <c r="P54" s="156">
        <v>54</v>
      </c>
      <c r="Q54" s="143" t="str">
        <f>Objects!$K$125</f>
        <v>Beaker (Diethylene Glycol)</v>
      </c>
      <c r="R54" s="143">
        <v>5</v>
      </c>
      <c r="S54" s="143" t="str">
        <f>Objects!$K$306</f>
        <v>Beaker (Triethylene Glycol)</v>
      </c>
      <c r="T54" s="143">
        <v>3</v>
      </c>
      <c r="U54" s="143" t="str">
        <f>Objects!$K$297</f>
        <v>Beaker (Tetraethylene Glycol)</v>
      </c>
      <c r="V54" s="143">
        <v>1</v>
      </c>
      <c r="W54" s="143"/>
      <c r="X54" s="143"/>
      <c r="Y54" s="143"/>
      <c r="Z54" s="143"/>
      <c r="AA54" s="143"/>
      <c r="AB54" s="145"/>
      <c r="AC54" s="145"/>
    </row>
    <row r="55" spans="1:29" ht="15" customHeight="1" x14ac:dyDescent="0.25">
      <c r="A55" s="155" t="str">
        <f>[3]Enums!$A$2</f>
        <v>1.0.0</v>
      </c>
      <c r="B55" s="143"/>
      <c r="C55" s="158"/>
      <c r="D55" s="143"/>
      <c r="E55" s="143" t="str">
        <f>Objects!$L$141</f>
        <v>Drum (Ethylene Oxide)</v>
      </c>
      <c r="F55" s="156">
        <v>64</v>
      </c>
      <c r="G55" s="143" t="str">
        <f>Objects!$L$317</f>
        <v>Drum (Deionized Water)</v>
      </c>
      <c r="H55" s="157">
        <v>64</v>
      </c>
      <c r="I55" s="143"/>
      <c r="J55" s="156"/>
      <c r="K55" s="143"/>
      <c r="L55" s="156"/>
      <c r="M55" s="143"/>
      <c r="N55" s="156"/>
      <c r="O55" s="167" t="str">
        <f>Objects!$L$140</f>
        <v>Drum (Ethylene Glycol)</v>
      </c>
      <c r="P55" s="156">
        <v>54</v>
      </c>
      <c r="Q55" s="143" t="str">
        <f>Objects!$L$125</f>
        <v>Drum (Diethylene Glycol)</v>
      </c>
      <c r="R55" s="143">
        <v>5</v>
      </c>
      <c r="S55" s="143" t="str">
        <f>Objects!$L$306</f>
        <v>Drum (Triethylene Glycol)</v>
      </c>
      <c r="T55" s="143">
        <v>3</v>
      </c>
      <c r="U55" s="143" t="str">
        <f>Objects!$L$297</f>
        <v>Drum (Tetraethylene Glycol)</v>
      </c>
      <c r="V55" s="143">
        <v>1</v>
      </c>
      <c r="W55" s="143"/>
      <c r="X55" s="143"/>
      <c r="Y55" s="143"/>
      <c r="Z55" s="143"/>
      <c r="AA55" s="143"/>
      <c r="AB55" s="145"/>
      <c r="AC55" s="145"/>
    </row>
    <row r="56" spans="1:29" ht="15" customHeight="1" x14ac:dyDescent="0.25">
      <c r="A56" s="155" t="str">
        <f>[3]Enums!$A$2</f>
        <v>1.0.0</v>
      </c>
      <c r="B56" s="143"/>
      <c r="C56" s="158"/>
      <c r="D56" s="143"/>
      <c r="E56" s="143" t="str">
        <f>Objects!$J$141</f>
        <v>Vial (Ethylene Oxide)</v>
      </c>
      <c r="F56" s="156">
        <v>1</v>
      </c>
      <c r="G56" s="143" t="str">
        <f>Objects!$J$93</f>
        <v>Flask (Carbon Dioxide)</v>
      </c>
      <c r="H56" s="157">
        <v>1</v>
      </c>
      <c r="I56" s="143"/>
      <c r="J56" s="156"/>
      <c r="K56" s="143"/>
      <c r="L56" s="156"/>
      <c r="M56" s="143"/>
      <c r="N56" s="156"/>
      <c r="O56" s="167" t="str">
        <f>Objects!$J$139</f>
        <v>Vial (Ethylene Carbonate)</v>
      </c>
      <c r="P56" s="156">
        <v>1</v>
      </c>
      <c r="Q56" s="143"/>
      <c r="R56" s="143"/>
      <c r="S56" s="143"/>
      <c r="T56" s="143"/>
      <c r="U56" s="143"/>
      <c r="V56" s="143"/>
      <c r="W56" s="143"/>
      <c r="X56" s="143"/>
      <c r="Y56" s="143"/>
      <c r="Z56" s="143"/>
      <c r="AA56" s="143"/>
      <c r="AB56" s="145"/>
      <c r="AC56" s="145"/>
    </row>
    <row r="57" spans="1:29" ht="15" customHeight="1" x14ac:dyDescent="0.25">
      <c r="A57" s="155" t="str">
        <f>[3]Enums!$A$2</f>
        <v>1.0.0</v>
      </c>
      <c r="B57" s="143"/>
      <c r="C57" s="158"/>
      <c r="D57" s="143"/>
      <c r="E57" s="143" t="str">
        <f>Objects!$K$141</f>
        <v>Beaker (Ethylene Oxide)</v>
      </c>
      <c r="F57" s="156">
        <v>1</v>
      </c>
      <c r="G57" s="143" t="str">
        <f>Objects!$K$93</f>
        <v>Cartridge (Carbon Dioxide)</v>
      </c>
      <c r="H57" s="157">
        <v>1</v>
      </c>
      <c r="I57" s="143"/>
      <c r="J57" s="156"/>
      <c r="K57" s="143"/>
      <c r="L57" s="156"/>
      <c r="M57" s="143"/>
      <c r="N57" s="156"/>
      <c r="O57" s="167" t="str">
        <f>Objects!$K$139</f>
        <v>Beaker (Ethylene Carbonate)</v>
      </c>
      <c r="P57" s="156">
        <v>1</v>
      </c>
      <c r="Q57" s="143"/>
      <c r="R57" s="143"/>
      <c r="S57" s="143"/>
      <c r="T57" s="143"/>
      <c r="U57" s="143"/>
      <c r="V57" s="143"/>
      <c r="W57" s="143"/>
      <c r="X57" s="143"/>
      <c r="Y57" s="143"/>
      <c r="Z57" s="143"/>
      <c r="AA57" s="143"/>
      <c r="AB57" s="145"/>
      <c r="AC57" s="145"/>
    </row>
    <row r="58" spans="1:29" ht="15" customHeight="1" x14ac:dyDescent="0.25">
      <c r="A58" s="155" t="str">
        <f>[3]Enums!$A$2</f>
        <v>1.0.0</v>
      </c>
      <c r="B58" s="143"/>
      <c r="C58" s="158"/>
      <c r="D58" s="143"/>
      <c r="E58" s="143" t="str">
        <f>Objects!$L$141</f>
        <v>Drum (Ethylene Oxide)</v>
      </c>
      <c r="F58" s="156">
        <v>1</v>
      </c>
      <c r="G58" s="143" t="str">
        <f>Objects!$L$93</f>
        <v>Canister (Carbon Dioxide)</v>
      </c>
      <c r="H58" s="157">
        <v>1</v>
      </c>
      <c r="I58" s="143"/>
      <c r="J58" s="156"/>
      <c r="K58" s="143"/>
      <c r="L58" s="156"/>
      <c r="M58" s="143"/>
      <c r="N58" s="156"/>
      <c r="O58" s="167" t="str">
        <f>Objects!$L$139</f>
        <v>Drum (Ethylene Carbonate)</v>
      </c>
      <c r="P58" s="156">
        <v>1</v>
      </c>
      <c r="Q58" s="143"/>
      <c r="R58" s="143"/>
      <c r="S58" s="143"/>
      <c r="T58" s="143"/>
      <c r="U58" s="143"/>
      <c r="V58" s="143"/>
      <c r="W58" s="143"/>
      <c r="X58" s="143"/>
      <c r="Y58" s="143"/>
      <c r="Z58" s="143"/>
      <c r="AA58" s="143"/>
      <c r="AB58" s="145"/>
      <c r="AC58" s="145"/>
    </row>
    <row r="59" spans="1:29" ht="15" customHeight="1" x14ac:dyDescent="0.25">
      <c r="A59" s="155" t="str">
        <f>[3]Enums!$A$2</f>
        <v>1.0.0</v>
      </c>
      <c r="B59" s="143"/>
      <c r="C59" s="158"/>
      <c r="D59" s="143"/>
      <c r="E59" s="143" t="str">
        <f>Objects!$J$139</f>
        <v>Vial (Ethylene Carbonate)</v>
      </c>
      <c r="F59" s="156">
        <v>1</v>
      </c>
      <c r="G59" s="143" t="str">
        <f>Objects!$J$317</f>
        <v>Vial (Deionized Water)</v>
      </c>
      <c r="H59" s="157">
        <v>1</v>
      </c>
      <c r="I59" s="143"/>
      <c r="J59" s="156"/>
      <c r="K59" s="143"/>
      <c r="L59" s="156"/>
      <c r="M59" s="143"/>
      <c r="N59" s="156"/>
      <c r="O59" s="167" t="str">
        <f>Objects!$J$140</f>
        <v>Vial (Ethylene Glycol)</v>
      </c>
      <c r="P59" s="156">
        <v>1</v>
      </c>
      <c r="Q59" s="143" t="str">
        <f>Objects!$J$93</f>
        <v>Flask (Carbon Dioxide)</v>
      </c>
      <c r="R59" s="143">
        <v>1</v>
      </c>
      <c r="S59" s="143"/>
      <c r="T59" s="143"/>
      <c r="U59" s="143"/>
      <c r="V59" s="143"/>
      <c r="W59" s="143"/>
      <c r="X59" s="143"/>
      <c r="Y59" s="143"/>
      <c r="Z59" s="143"/>
      <c r="AA59" s="143"/>
      <c r="AB59" s="145"/>
      <c r="AC59" s="145"/>
    </row>
    <row r="60" spans="1:29" ht="15" customHeight="1" x14ac:dyDescent="0.25">
      <c r="A60" s="155" t="str">
        <f>[3]Enums!$A$2</f>
        <v>1.0.0</v>
      </c>
      <c r="B60" s="143"/>
      <c r="C60" s="158"/>
      <c r="D60" s="143"/>
      <c r="E60" s="143" t="str">
        <f>Objects!$K$139</f>
        <v>Beaker (Ethylene Carbonate)</v>
      </c>
      <c r="F60" s="156">
        <v>1</v>
      </c>
      <c r="G60" s="143" t="str">
        <f>Objects!$K$317</f>
        <v>Beaker (Deionized Water)</v>
      </c>
      <c r="H60" s="157">
        <v>1</v>
      </c>
      <c r="I60" s="143"/>
      <c r="J60" s="156"/>
      <c r="K60" s="143"/>
      <c r="L60" s="156"/>
      <c r="M60" s="143"/>
      <c r="N60" s="156"/>
      <c r="O60" s="167" t="str">
        <f>Objects!$K$140</f>
        <v>Beaker (Ethylene Glycol)</v>
      </c>
      <c r="P60" s="156">
        <v>1</v>
      </c>
      <c r="Q60" s="143" t="str">
        <f>Objects!$K$93</f>
        <v>Cartridge (Carbon Dioxide)</v>
      </c>
      <c r="R60" s="143">
        <v>1</v>
      </c>
      <c r="S60" s="143"/>
      <c r="T60" s="143"/>
      <c r="U60" s="143"/>
      <c r="V60" s="143"/>
      <c r="W60" s="143"/>
      <c r="X60" s="143"/>
      <c r="Y60" s="143"/>
      <c r="Z60" s="143"/>
      <c r="AA60" s="143"/>
      <c r="AB60" s="145"/>
      <c r="AC60" s="145"/>
    </row>
    <row r="61" spans="1:29" ht="15" customHeight="1" x14ac:dyDescent="0.25">
      <c r="A61" s="155" t="str">
        <f>[3]Enums!$A$2</f>
        <v>1.0.0</v>
      </c>
      <c r="B61" s="143"/>
      <c r="C61" s="158"/>
      <c r="D61" s="143"/>
      <c r="E61" s="143" t="str">
        <f>Objects!$L$139</f>
        <v>Drum (Ethylene Carbonate)</v>
      </c>
      <c r="F61" s="156">
        <v>1</v>
      </c>
      <c r="G61" s="143" t="str">
        <f>Objects!$L$317</f>
        <v>Drum (Deionized Water)</v>
      </c>
      <c r="H61" s="157">
        <v>1</v>
      </c>
      <c r="I61" s="143"/>
      <c r="J61" s="156"/>
      <c r="K61" s="143"/>
      <c r="L61" s="156"/>
      <c r="M61" s="143"/>
      <c r="N61" s="156"/>
      <c r="O61" s="167" t="str">
        <f>Objects!$L$140</f>
        <v>Drum (Ethylene Glycol)</v>
      </c>
      <c r="P61" s="156">
        <v>1</v>
      </c>
      <c r="Q61" s="143" t="str">
        <f>Objects!$L$93</f>
        <v>Canister (Carbon Dioxide)</v>
      </c>
      <c r="R61" s="143">
        <v>1</v>
      </c>
      <c r="S61" s="143"/>
      <c r="T61" s="143"/>
      <c r="U61" s="143"/>
      <c r="V61" s="143"/>
      <c r="W61" s="143"/>
      <c r="X61" s="143"/>
      <c r="Y61" s="143"/>
      <c r="Z61" s="143"/>
      <c r="AA61" s="143"/>
      <c r="AB61" s="145"/>
      <c r="AC61" s="145"/>
    </row>
    <row r="62" spans="1:29" ht="15" customHeight="1" x14ac:dyDescent="0.25">
      <c r="A62" s="155" t="str">
        <f>[3]Enums!$A$2</f>
        <v>1.0.0</v>
      </c>
      <c r="B62" s="143"/>
      <c r="C62" s="158"/>
      <c r="D62" s="143"/>
      <c r="E62" s="143" t="str">
        <f>Objects!$J$140</f>
        <v>Vial (Ethylene Glycol)</v>
      </c>
      <c r="F62" s="156">
        <v>16</v>
      </c>
      <c r="G62" s="143" t="str">
        <f>Objects!$J$317</f>
        <v>Vial (Deionized Water)</v>
      </c>
      <c r="H62" s="156">
        <v>16</v>
      </c>
      <c r="I62" s="143" t="str">
        <f>Objects!$J$277</f>
        <v>Vial (Sodium Silicate)</v>
      </c>
      <c r="J62" s="156">
        <v>1</v>
      </c>
      <c r="K62" s="143" t="str">
        <f>Objects!$J$96</f>
        <v>Vial (Carboxylates)</v>
      </c>
      <c r="L62" s="156">
        <v>1</v>
      </c>
      <c r="M62" s="143"/>
      <c r="N62" s="156"/>
      <c r="O62" s="167" t="str">
        <f>Objects!$N$2</f>
        <v>Vial (Antifreeze)</v>
      </c>
      <c r="P62" s="156">
        <v>16</v>
      </c>
      <c r="Q62" s="143"/>
      <c r="R62" s="143"/>
      <c r="S62" s="143"/>
      <c r="T62" s="143"/>
      <c r="U62" s="143"/>
      <c r="V62" s="143"/>
      <c r="W62" s="143"/>
      <c r="X62" s="143"/>
      <c r="Y62" s="143"/>
      <c r="Z62" s="143"/>
      <c r="AA62" s="143"/>
      <c r="AB62" s="145"/>
      <c r="AC62" s="145"/>
    </row>
    <row r="63" spans="1:29" ht="15" customHeight="1" x14ac:dyDescent="0.25">
      <c r="A63" s="155" t="str">
        <f>[3]Enums!$A$2</f>
        <v>1.0.0</v>
      </c>
      <c r="B63" s="143"/>
      <c r="C63" s="158"/>
      <c r="D63" s="143"/>
      <c r="E63" s="143" t="str">
        <f>Objects!$K$140</f>
        <v>Beaker (Ethylene Glycol)</v>
      </c>
      <c r="F63" s="156">
        <v>16</v>
      </c>
      <c r="G63" s="143" t="str">
        <f>Objects!$K$317</f>
        <v>Beaker (Deionized Water)</v>
      </c>
      <c r="H63" s="156">
        <v>16</v>
      </c>
      <c r="I63" s="143" t="str">
        <f>Objects!$K$277</f>
        <v>Beaker (Sodium Silicate)</v>
      </c>
      <c r="J63" s="156">
        <v>1</v>
      </c>
      <c r="K63" s="143" t="str">
        <f>Objects!$K$96</f>
        <v>Beaker (Carboxylates)</v>
      </c>
      <c r="L63" s="156">
        <v>1</v>
      </c>
      <c r="M63" s="143"/>
      <c r="N63" s="156"/>
      <c r="O63" s="167" t="str">
        <f>Objects!$O$2</f>
        <v>Beaker (Antifreeze)</v>
      </c>
      <c r="P63" s="156">
        <v>16</v>
      </c>
      <c r="Q63" s="143"/>
      <c r="R63" s="143"/>
      <c r="S63" s="143"/>
      <c r="T63" s="143"/>
      <c r="U63" s="143"/>
      <c r="V63" s="143"/>
      <c r="W63" s="143"/>
      <c r="X63" s="143"/>
      <c r="Y63" s="143"/>
      <c r="Z63" s="143"/>
      <c r="AA63" s="143"/>
      <c r="AB63" s="145"/>
      <c r="AC63" s="145"/>
    </row>
    <row r="64" spans="1:29" ht="15" customHeight="1" x14ac:dyDescent="0.25">
      <c r="A64" s="155" t="str">
        <f>[3]Enums!$A$2</f>
        <v>1.0.0</v>
      </c>
      <c r="B64" s="143"/>
      <c r="C64" s="158"/>
      <c r="D64" s="143"/>
      <c r="E64" s="143" t="str">
        <f>Objects!$L$140</f>
        <v>Drum (Ethylene Glycol)</v>
      </c>
      <c r="F64" s="156">
        <v>16</v>
      </c>
      <c r="G64" s="143" t="str">
        <f>Objects!$L$317</f>
        <v>Drum (Deionized Water)</v>
      </c>
      <c r="H64" s="156">
        <v>16</v>
      </c>
      <c r="I64" s="143" t="str">
        <f>Objects!$L$277</f>
        <v>Drum (Sodium Silicate)</v>
      </c>
      <c r="J64" s="156">
        <v>1</v>
      </c>
      <c r="K64" s="143" t="str">
        <f>Objects!$L$96</f>
        <v>Drum (Carboxylates)</v>
      </c>
      <c r="L64" s="156">
        <v>1</v>
      </c>
      <c r="M64" s="143"/>
      <c r="N64" s="156"/>
      <c r="O64" s="167" t="str">
        <f>Objects!$P$2</f>
        <v>Drum (Antifreeze)</v>
      </c>
      <c r="P64" s="156">
        <v>16</v>
      </c>
      <c r="Q64" s="143"/>
      <c r="R64" s="143"/>
      <c r="S64" s="143"/>
      <c r="T64" s="143"/>
      <c r="U64" s="143"/>
      <c r="V64" s="143"/>
      <c r="W64" s="143"/>
      <c r="X64" s="143"/>
      <c r="Y64" s="143"/>
      <c r="Z64" s="143"/>
      <c r="AA64" s="143"/>
      <c r="AB64" s="145"/>
      <c r="AC64" s="145"/>
    </row>
    <row r="65" spans="1:29" ht="15" customHeight="1" x14ac:dyDescent="0.25">
      <c r="A65" s="155" t="str">
        <f>[3]Enums!$A$2</f>
        <v>1.0.0</v>
      </c>
      <c r="B65" s="143"/>
      <c r="C65" s="158"/>
      <c r="D65" s="143"/>
      <c r="E65" s="143" t="str">
        <f>Objects!$J$140</f>
        <v>Vial (Ethylene Glycol)</v>
      </c>
      <c r="F65" s="156">
        <v>16</v>
      </c>
      <c r="G65" s="143" t="str">
        <f>Objects!$J$317</f>
        <v>Vial (Deionized Water)</v>
      </c>
      <c r="H65" s="156">
        <v>16</v>
      </c>
      <c r="I65" s="143" t="str">
        <f>Objects!$J$276</f>
        <v>Vial (Sodium Phosphate)</v>
      </c>
      <c r="J65" s="156">
        <v>1</v>
      </c>
      <c r="K65" s="143" t="str">
        <f>Objects!$J$96</f>
        <v>Vial (Carboxylates)</v>
      </c>
      <c r="L65" s="156">
        <v>1</v>
      </c>
      <c r="M65" s="143"/>
      <c r="N65" s="156"/>
      <c r="O65" s="167" t="str">
        <f>Objects!$N$2</f>
        <v>Vial (Antifreeze)</v>
      </c>
      <c r="P65" s="156">
        <v>16</v>
      </c>
      <c r="Q65" s="143"/>
      <c r="R65" s="143"/>
      <c r="S65" s="143"/>
      <c r="T65" s="143"/>
      <c r="U65" s="143"/>
      <c r="V65" s="143"/>
      <c r="W65" s="143"/>
      <c r="X65" s="143"/>
      <c r="Y65" s="143"/>
      <c r="Z65" s="143"/>
      <c r="AA65" s="143"/>
      <c r="AB65" s="145"/>
      <c r="AC65" s="145"/>
    </row>
    <row r="66" spans="1:29" ht="15" customHeight="1" x14ac:dyDescent="0.25">
      <c r="A66" s="155" t="str">
        <f>[3]Enums!$A$2</f>
        <v>1.0.0</v>
      </c>
      <c r="B66" s="143"/>
      <c r="C66" s="158"/>
      <c r="D66" s="143"/>
      <c r="E66" s="143" t="str">
        <f>Objects!$K$140</f>
        <v>Beaker (Ethylene Glycol)</v>
      </c>
      <c r="F66" s="156">
        <v>16</v>
      </c>
      <c r="G66" s="143" t="str">
        <f>Objects!$K$317</f>
        <v>Beaker (Deionized Water)</v>
      </c>
      <c r="H66" s="156">
        <v>16</v>
      </c>
      <c r="I66" s="143" t="str">
        <f>Objects!$K$276</f>
        <v>Beaker (Sodium Phosphate)</v>
      </c>
      <c r="J66" s="156">
        <v>1</v>
      </c>
      <c r="K66" s="143" t="str">
        <f>Objects!$K$96</f>
        <v>Beaker (Carboxylates)</v>
      </c>
      <c r="L66" s="156">
        <v>1</v>
      </c>
      <c r="M66" s="143"/>
      <c r="N66" s="156"/>
      <c r="O66" s="167" t="str">
        <f>Objects!$O$2</f>
        <v>Beaker (Antifreeze)</v>
      </c>
      <c r="P66" s="156">
        <v>16</v>
      </c>
      <c r="Q66" s="143"/>
      <c r="R66" s="143"/>
      <c r="S66" s="143"/>
      <c r="T66" s="143"/>
      <c r="U66" s="143"/>
      <c r="V66" s="143"/>
      <c r="W66" s="143"/>
      <c r="X66" s="143"/>
      <c r="Y66" s="143"/>
      <c r="Z66" s="143"/>
      <c r="AA66" s="143"/>
      <c r="AB66" s="145"/>
      <c r="AC66" s="145"/>
    </row>
    <row r="67" spans="1:29" ht="15" customHeight="1" x14ac:dyDescent="0.25">
      <c r="A67" s="155" t="str">
        <f>[3]Enums!$A$2</f>
        <v>1.0.0</v>
      </c>
      <c r="B67" s="143"/>
      <c r="C67" s="158"/>
      <c r="D67" s="143"/>
      <c r="E67" s="143" t="str">
        <f>Objects!$L$140</f>
        <v>Drum (Ethylene Glycol)</v>
      </c>
      <c r="F67" s="156">
        <v>16</v>
      </c>
      <c r="G67" s="143" t="str">
        <f>Objects!$L$317</f>
        <v>Drum (Deionized Water)</v>
      </c>
      <c r="H67" s="156">
        <v>16</v>
      </c>
      <c r="I67" s="143" t="str">
        <f>Objects!$L$276</f>
        <v>Drum (Sodium Phosphate)</v>
      </c>
      <c r="J67" s="156">
        <v>1</v>
      </c>
      <c r="K67" s="143" t="str">
        <f>Objects!$L$96</f>
        <v>Drum (Carboxylates)</v>
      </c>
      <c r="L67" s="156">
        <v>1</v>
      </c>
      <c r="M67" s="143"/>
      <c r="N67" s="156"/>
      <c r="O67" s="167" t="str">
        <f>Objects!$P$2</f>
        <v>Drum (Antifreeze)</v>
      </c>
      <c r="P67" s="156">
        <v>16</v>
      </c>
      <c r="Q67" s="143"/>
      <c r="R67" s="143"/>
      <c r="S67" s="143"/>
      <c r="T67" s="143"/>
      <c r="U67" s="143"/>
      <c r="V67" s="143"/>
      <c r="W67" s="143"/>
      <c r="X67" s="143"/>
      <c r="Y67" s="143"/>
      <c r="Z67" s="143"/>
      <c r="AA67" s="143"/>
      <c r="AB67" s="145"/>
      <c r="AC67" s="145"/>
    </row>
    <row r="68" spans="1:29" ht="15" customHeight="1" x14ac:dyDescent="0.25">
      <c r="A68" s="155" t="str">
        <f>[3]Enums!$A$2</f>
        <v>1.0.0</v>
      </c>
      <c r="B68" s="143"/>
      <c r="C68" s="158"/>
      <c r="D68" s="143"/>
      <c r="E68" s="143" t="str">
        <f>Objects!$J$140</f>
        <v>Vial (Ethylene Glycol)</v>
      </c>
      <c r="F68" s="156">
        <v>16</v>
      </c>
      <c r="G68" s="143" t="str">
        <f>Objects!$J$317</f>
        <v>Vial (Deionized Water)</v>
      </c>
      <c r="H68" s="156">
        <v>16</v>
      </c>
      <c r="I68" s="143" t="str">
        <f>Objects!$J$263</f>
        <v>Vial (Sodium Borate)</v>
      </c>
      <c r="J68" s="156">
        <v>1</v>
      </c>
      <c r="K68" s="143" t="str">
        <f>Objects!$J$96</f>
        <v>Vial (Carboxylates)</v>
      </c>
      <c r="L68" s="156">
        <v>1</v>
      </c>
      <c r="M68" s="143"/>
      <c r="N68" s="156"/>
      <c r="O68" s="167" t="str">
        <f>Objects!$N$2</f>
        <v>Vial (Antifreeze)</v>
      </c>
      <c r="P68" s="156">
        <v>16</v>
      </c>
      <c r="Q68" s="143"/>
      <c r="R68" s="143"/>
      <c r="S68" s="143"/>
      <c r="T68" s="143"/>
      <c r="U68" s="143"/>
      <c r="V68" s="143"/>
      <c r="W68" s="143"/>
      <c r="X68" s="143"/>
      <c r="Y68" s="143"/>
      <c r="Z68" s="143"/>
      <c r="AA68" s="143"/>
      <c r="AB68" s="145"/>
      <c r="AC68" s="145"/>
    </row>
    <row r="69" spans="1:29" ht="15" customHeight="1" x14ac:dyDescent="0.25">
      <c r="A69" s="155" t="str">
        <f>[3]Enums!$A$2</f>
        <v>1.0.0</v>
      </c>
      <c r="B69" s="143"/>
      <c r="C69" s="158"/>
      <c r="D69" s="143"/>
      <c r="E69" s="143" t="str">
        <f>Objects!$K$140</f>
        <v>Beaker (Ethylene Glycol)</v>
      </c>
      <c r="F69" s="156">
        <v>16</v>
      </c>
      <c r="G69" s="143" t="str">
        <f>Objects!$K$317</f>
        <v>Beaker (Deionized Water)</v>
      </c>
      <c r="H69" s="156">
        <v>16</v>
      </c>
      <c r="I69" s="143" t="str">
        <f>Objects!$K$263</f>
        <v>Beaker (Sodium Borate)</v>
      </c>
      <c r="J69" s="156">
        <v>1</v>
      </c>
      <c r="K69" s="143" t="str">
        <f>Objects!$K$96</f>
        <v>Beaker (Carboxylates)</v>
      </c>
      <c r="L69" s="156">
        <v>1</v>
      </c>
      <c r="M69" s="143"/>
      <c r="N69" s="156"/>
      <c r="O69" s="167" t="str">
        <f>Objects!$O$2</f>
        <v>Beaker (Antifreeze)</v>
      </c>
      <c r="P69" s="156">
        <v>16</v>
      </c>
      <c r="Q69" s="143"/>
      <c r="R69" s="143"/>
      <c r="S69" s="143"/>
      <c r="T69" s="143"/>
      <c r="U69" s="143"/>
      <c r="V69" s="143"/>
      <c r="W69" s="143"/>
      <c r="X69" s="143"/>
      <c r="Y69" s="143"/>
      <c r="Z69" s="143"/>
      <c r="AA69" s="143"/>
      <c r="AB69" s="145"/>
      <c r="AC69" s="145"/>
    </row>
    <row r="70" spans="1:29" ht="15" customHeight="1" x14ac:dyDescent="0.25">
      <c r="A70" s="155" t="str">
        <f>[3]Enums!$A$2</f>
        <v>1.0.0</v>
      </c>
      <c r="B70" s="143"/>
      <c r="C70" s="158"/>
      <c r="D70" s="143"/>
      <c r="E70" s="143" t="str">
        <f>Objects!$L$140</f>
        <v>Drum (Ethylene Glycol)</v>
      </c>
      <c r="F70" s="156">
        <v>16</v>
      </c>
      <c r="G70" s="143" t="str">
        <f>Objects!$L$317</f>
        <v>Drum (Deionized Water)</v>
      </c>
      <c r="H70" s="156">
        <v>16</v>
      </c>
      <c r="I70" s="143" t="str">
        <f>Objects!$L$263</f>
        <v>Drum (Sodium Borate)</v>
      </c>
      <c r="J70" s="156">
        <v>1</v>
      </c>
      <c r="K70" s="143" t="str">
        <f>Objects!$L$96</f>
        <v>Drum (Carboxylates)</v>
      </c>
      <c r="L70" s="156">
        <v>1</v>
      </c>
      <c r="M70" s="143"/>
      <c r="N70" s="156"/>
      <c r="O70" s="167" t="str">
        <f>Objects!$P$2</f>
        <v>Drum (Antifreeze)</v>
      </c>
      <c r="P70" s="156">
        <v>16</v>
      </c>
      <c r="Q70" s="143"/>
      <c r="R70" s="143"/>
      <c r="S70" s="143"/>
      <c r="T70" s="143"/>
      <c r="U70" s="143"/>
      <c r="V70" s="143"/>
      <c r="W70" s="143"/>
      <c r="X70" s="143"/>
      <c r="Y70" s="143"/>
      <c r="Z70" s="143"/>
      <c r="AA70" s="143"/>
      <c r="AB70" s="145"/>
      <c r="AC70" s="145"/>
    </row>
    <row r="71" spans="1:29" ht="15" customHeight="1" x14ac:dyDescent="0.25">
      <c r="A71" s="155" t="str">
        <f>[3]Enums!$A$2</f>
        <v>1.0.0</v>
      </c>
      <c r="B71" s="143"/>
      <c r="C71" s="158">
        <v>10</v>
      </c>
      <c r="D71" s="143"/>
      <c r="E71" s="143" t="str">
        <f>Objects!$K$140</f>
        <v>Beaker (Ethylene Glycol)</v>
      </c>
      <c r="F71" s="156">
        <v>1</v>
      </c>
      <c r="G71" s="143" t="str">
        <f>Objects!$J$128</f>
        <v>Vial (Dimethyl Terephthalate)</v>
      </c>
      <c r="H71" s="157">
        <v>32</v>
      </c>
      <c r="I71" s="143"/>
      <c r="J71" s="156"/>
      <c r="K71" s="143"/>
      <c r="L71" s="156"/>
      <c r="M71" s="143"/>
      <c r="N71" s="156"/>
      <c r="O71" s="167" t="str">
        <f>Objects!$V$5</f>
        <v>Bag (Amorphous PolyEthylene Terephthalate Pellets)</v>
      </c>
      <c r="P71" s="156">
        <v>32</v>
      </c>
      <c r="Q71" s="143" t="str">
        <f>Objects!$J$196</f>
        <v>Vial (Methanol)</v>
      </c>
      <c r="R71" s="143">
        <v>2</v>
      </c>
      <c r="S71" s="143"/>
      <c r="T71" s="143"/>
      <c r="U71" s="143"/>
      <c r="V71" s="143"/>
      <c r="W71" s="143"/>
      <c r="X71" s="143"/>
      <c r="Y71" s="143"/>
      <c r="Z71" s="143"/>
      <c r="AA71" s="143"/>
      <c r="AB71" s="145"/>
      <c r="AC71" s="145"/>
    </row>
    <row r="72" spans="1:29" ht="15" customHeight="1" x14ac:dyDescent="0.25">
      <c r="A72" s="155" t="str">
        <f>[3]Enums!$A$2</f>
        <v>1.0.0</v>
      </c>
      <c r="B72" s="143"/>
      <c r="C72" s="158">
        <v>10</v>
      </c>
      <c r="D72" s="143"/>
      <c r="E72" s="143" t="str">
        <f>Objects!$K$140</f>
        <v>Beaker (Ethylene Glycol)</v>
      </c>
      <c r="F72" s="156">
        <v>4</v>
      </c>
      <c r="G72" s="143" t="str">
        <f>Objects!$K$128</f>
        <v>Beaker (Dimethyl Terephthalate)</v>
      </c>
      <c r="H72" s="157">
        <v>2</v>
      </c>
      <c r="I72" s="143"/>
      <c r="J72" s="156"/>
      <c r="K72" s="143"/>
      <c r="L72" s="156"/>
      <c r="M72" s="143"/>
      <c r="N72" s="156"/>
      <c r="O72" s="167" t="str">
        <f>Objects!$W$5</f>
        <v>Sack (Amorphous PolyEthylene Terephthalate Pellets)</v>
      </c>
      <c r="P72" s="156">
        <v>2</v>
      </c>
      <c r="Q72" s="143" t="str">
        <f>Objects!$J$196</f>
        <v>Vial (Methanol)</v>
      </c>
      <c r="R72" s="143">
        <v>8</v>
      </c>
      <c r="S72" s="143"/>
      <c r="T72" s="143"/>
      <c r="U72" s="143"/>
      <c r="V72" s="143"/>
      <c r="W72" s="143"/>
      <c r="X72" s="143"/>
      <c r="Y72" s="143"/>
      <c r="Z72" s="143"/>
      <c r="AA72" s="143"/>
      <c r="AB72" s="145"/>
      <c r="AC72" s="145"/>
    </row>
    <row r="73" spans="1:29" ht="15" customHeight="1" x14ac:dyDescent="0.25">
      <c r="A73" s="155" t="str">
        <f>[3]Enums!$A$2</f>
        <v>1.0.0</v>
      </c>
      <c r="B73" s="143"/>
      <c r="C73" s="158">
        <v>10</v>
      </c>
      <c r="D73" s="143"/>
      <c r="E73" s="143" t="str">
        <f>Objects!$K$140</f>
        <v>Beaker (Ethylene Glycol)</v>
      </c>
      <c r="F73" s="156">
        <v>16</v>
      </c>
      <c r="G73" s="143" t="str">
        <f>Objects!$K$128</f>
        <v>Beaker (Dimethyl Terephthalate)</v>
      </c>
      <c r="H73" s="157">
        <v>8</v>
      </c>
      <c r="I73" s="143"/>
      <c r="J73" s="156"/>
      <c r="K73" s="143"/>
      <c r="L73" s="156"/>
      <c r="M73" s="143"/>
      <c r="N73" s="156"/>
      <c r="O73" s="167" t="str">
        <f>Objects!$W$5</f>
        <v>Sack (Amorphous PolyEthylene Terephthalate Pellets)</v>
      </c>
      <c r="P73" s="156">
        <v>8</v>
      </c>
      <c r="Q73" s="143" t="str">
        <f>Objects!$J$196</f>
        <v>Vial (Methanol)</v>
      </c>
      <c r="R73" s="143">
        <v>32</v>
      </c>
      <c r="S73" s="143"/>
      <c r="T73" s="143"/>
      <c r="U73" s="143"/>
      <c r="V73" s="143"/>
      <c r="W73" s="143"/>
      <c r="X73" s="143"/>
      <c r="Y73" s="143"/>
      <c r="Z73" s="143"/>
      <c r="AA73" s="143"/>
      <c r="AB73" s="145"/>
      <c r="AC73" s="145"/>
    </row>
    <row r="74" spans="1:29" ht="15" customHeight="1" x14ac:dyDescent="0.25">
      <c r="A74" s="155" t="str">
        <f>[3]Enums!$A$2</f>
        <v>1.0.0</v>
      </c>
      <c r="B74" s="143"/>
      <c r="C74" s="158">
        <v>10</v>
      </c>
      <c r="D74" s="143"/>
      <c r="E74" s="143" t="str">
        <f>Objects!$L$140</f>
        <v>Drum (Ethylene Glycol)</v>
      </c>
      <c r="F74" s="156">
        <v>1</v>
      </c>
      <c r="G74" s="143" t="str">
        <f>Objects!$K$128</f>
        <v>Beaker (Dimethyl Terephthalate)</v>
      </c>
      <c r="H74" s="157">
        <v>32</v>
      </c>
      <c r="I74" s="143"/>
      <c r="J74" s="156"/>
      <c r="K74" s="143"/>
      <c r="L74" s="156"/>
      <c r="M74" s="143"/>
      <c r="N74" s="156"/>
      <c r="O74" s="167" t="str">
        <f>Objects!$W$5</f>
        <v>Sack (Amorphous PolyEthylene Terephthalate Pellets)</v>
      </c>
      <c r="P74" s="156">
        <v>32</v>
      </c>
      <c r="Q74" s="143" t="str">
        <f>Objects!$K$196</f>
        <v>Beaker (Methanol)</v>
      </c>
      <c r="R74" s="143">
        <v>2</v>
      </c>
      <c r="S74" s="143"/>
      <c r="T74" s="143"/>
      <c r="U74" s="143"/>
      <c r="V74" s="143"/>
      <c r="W74" s="143"/>
      <c r="X74" s="143"/>
      <c r="Y74" s="143"/>
      <c r="Z74" s="143"/>
      <c r="AA74" s="143"/>
      <c r="AB74" s="145"/>
      <c r="AC74" s="145"/>
    </row>
    <row r="75" spans="1:29" ht="15" customHeight="1" x14ac:dyDescent="0.25">
      <c r="A75" s="155" t="str">
        <f>[3]Enums!$A$2</f>
        <v>1.0.0</v>
      </c>
      <c r="B75" s="143"/>
      <c r="C75" s="158">
        <v>10</v>
      </c>
      <c r="D75" s="143"/>
      <c r="E75" s="143" t="str">
        <f>Objects!$L$140</f>
        <v>Drum (Ethylene Glycol)</v>
      </c>
      <c r="F75" s="156">
        <v>4</v>
      </c>
      <c r="G75" s="143" t="str">
        <f>Objects!$L$128</f>
        <v>Drum (Dimethyl Terephthalate)</v>
      </c>
      <c r="H75" s="157">
        <v>2</v>
      </c>
      <c r="I75" s="143"/>
      <c r="J75" s="156"/>
      <c r="K75" s="143"/>
      <c r="L75" s="156"/>
      <c r="M75" s="143"/>
      <c r="N75" s="156"/>
      <c r="O75" s="167" t="str">
        <f>Objects!$X$5</f>
        <v>Powder Keg (Amorphous PolyEthylene Terephthalate Pellets)</v>
      </c>
      <c r="P75" s="156">
        <v>2</v>
      </c>
      <c r="Q75" s="143" t="str">
        <f>Objects!$K$196</f>
        <v>Beaker (Methanol)</v>
      </c>
      <c r="R75" s="143">
        <v>8</v>
      </c>
      <c r="S75" s="143"/>
      <c r="T75" s="143"/>
      <c r="U75" s="143"/>
      <c r="V75" s="143"/>
      <c r="W75" s="143"/>
      <c r="X75" s="143"/>
      <c r="Y75" s="143"/>
      <c r="Z75" s="143"/>
      <c r="AA75" s="143"/>
      <c r="AB75" s="145"/>
      <c r="AC75" s="145"/>
    </row>
    <row r="76" spans="1:29" ht="15" customHeight="1" x14ac:dyDescent="0.25">
      <c r="A76" s="155" t="str">
        <f>[3]Enums!$A$2</f>
        <v>1.0.0</v>
      </c>
      <c r="B76" s="143"/>
      <c r="C76" s="158">
        <v>10</v>
      </c>
      <c r="D76" s="143"/>
      <c r="E76" s="143" t="str">
        <f>Objects!$L$140</f>
        <v>Drum (Ethylene Glycol)</v>
      </c>
      <c r="F76" s="156">
        <v>16</v>
      </c>
      <c r="G76" s="143" t="str">
        <f>Objects!$L$128</f>
        <v>Drum (Dimethyl Terephthalate)</v>
      </c>
      <c r="H76" s="157">
        <v>8</v>
      </c>
      <c r="I76" s="143"/>
      <c r="J76" s="156"/>
      <c r="K76" s="143"/>
      <c r="L76" s="156"/>
      <c r="M76" s="143"/>
      <c r="N76" s="156"/>
      <c r="O76" s="167" t="str">
        <f>Objects!$X$5</f>
        <v>Powder Keg (Amorphous PolyEthylene Terephthalate Pellets)</v>
      </c>
      <c r="P76" s="156">
        <v>8</v>
      </c>
      <c r="Q76" s="143" t="str">
        <f>Objects!$K$196</f>
        <v>Beaker (Methanol)</v>
      </c>
      <c r="R76" s="143">
        <v>32</v>
      </c>
      <c r="S76" s="143"/>
      <c r="T76" s="143"/>
      <c r="U76" s="143"/>
      <c r="V76" s="143"/>
      <c r="W76" s="143"/>
      <c r="X76" s="143"/>
      <c r="Y76" s="143"/>
      <c r="Z76" s="143"/>
      <c r="AA76" s="143"/>
      <c r="AB76" s="145"/>
      <c r="AC76" s="145"/>
    </row>
    <row r="77" spans="1:29" ht="15" customHeight="1" x14ac:dyDescent="0.25">
      <c r="A77" s="155" t="str">
        <f>[3]Enums!$A$2</f>
        <v>1.0.0</v>
      </c>
      <c r="B77" s="143"/>
      <c r="C77" s="158">
        <v>10</v>
      </c>
      <c r="D77" s="143"/>
      <c r="E77" s="143" t="str">
        <f>Objects!$L$140</f>
        <v>Drum (Ethylene Glycol)</v>
      </c>
      <c r="F77" s="156">
        <v>64</v>
      </c>
      <c r="G77" s="143" t="str">
        <f>Objects!$L$128</f>
        <v>Drum (Dimethyl Terephthalate)</v>
      </c>
      <c r="H77" s="157">
        <v>32</v>
      </c>
      <c r="I77" s="143"/>
      <c r="J77" s="156"/>
      <c r="K77" s="143"/>
      <c r="L77" s="156"/>
      <c r="M77" s="143"/>
      <c r="N77" s="156"/>
      <c r="O77" s="167" t="str">
        <f>Objects!$X$5</f>
        <v>Powder Keg (Amorphous PolyEthylene Terephthalate Pellets)</v>
      </c>
      <c r="P77" s="156">
        <v>32</v>
      </c>
      <c r="Q77" s="143" t="str">
        <f>Objects!$L$196</f>
        <v>Drum (Methanol)</v>
      </c>
      <c r="R77" s="143">
        <v>2</v>
      </c>
      <c r="S77" s="143"/>
      <c r="T77" s="143"/>
      <c r="U77" s="143"/>
      <c r="V77" s="143"/>
      <c r="W77" s="143"/>
      <c r="X77" s="143"/>
      <c r="Y77" s="143"/>
      <c r="Z77" s="143"/>
      <c r="AA77" s="143"/>
      <c r="AB77" s="145"/>
      <c r="AC77" s="145"/>
    </row>
    <row r="78" spans="1:29" ht="15" customHeight="1" x14ac:dyDescent="0.25">
      <c r="A78" s="155" t="str">
        <f>[3]Enums!$A$2</f>
        <v>1.0.0</v>
      </c>
      <c r="B78" s="143"/>
      <c r="C78" s="158">
        <v>2</v>
      </c>
      <c r="D78" s="143"/>
      <c r="E78" s="143" t="str">
        <f>Objects!$K$140</f>
        <v>Beaker (Ethylene Glycol)</v>
      </c>
      <c r="F78" s="156">
        <v>1</v>
      </c>
      <c r="G78" s="143" t="str">
        <f>Objects!$J$128</f>
        <v>Vial (Dimethyl Terephthalate)</v>
      </c>
      <c r="H78" s="157">
        <v>32</v>
      </c>
      <c r="I78" s="143" t="str">
        <f>Objects!$G$6</f>
        <v>Manganese Catalyst</v>
      </c>
      <c r="J78" s="156">
        <v>2</v>
      </c>
      <c r="K78" s="143"/>
      <c r="L78" s="156"/>
      <c r="M78" s="143"/>
      <c r="N78" s="156"/>
      <c r="O78" s="167" t="str">
        <f>Objects!$V$5</f>
        <v>Bag (Amorphous PolyEthylene Terephthalate Pellets)</v>
      </c>
      <c r="P78" s="156">
        <v>32</v>
      </c>
      <c r="Q78" s="143" t="str">
        <f>Objects!$J$196</f>
        <v>Vial (Methanol)</v>
      </c>
      <c r="R78" s="143">
        <v>2</v>
      </c>
      <c r="S78" s="143"/>
      <c r="T78" s="143"/>
      <c r="U78" s="143"/>
      <c r="V78" s="143"/>
      <c r="W78" s="143"/>
      <c r="X78" s="143"/>
      <c r="Y78" s="143"/>
      <c r="Z78" s="143"/>
      <c r="AA78" s="143"/>
      <c r="AB78" s="145"/>
      <c r="AC78" s="145"/>
    </row>
    <row r="79" spans="1:29" ht="15" customHeight="1" x14ac:dyDescent="0.25">
      <c r="A79" s="155" t="str">
        <f>[3]Enums!$A$2</f>
        <v>1.0.0</v>
      </c>
      <c r="B79" s="143"/>
      <c r="C79" s="158">
        <v>2</v>
      </c>
      <c r="D79" s="143"/>
      <c r="E79" s="143" t="str">
        <f>Objects!$L$140</f>
        <v>Drum (Ethylene Glycol)</v>
      </c>
      <c r="F79" s="156">
        <v>1</v>
      </c>
      <c r="G79" s="143" t="str">
        <f>Objects!$K$128</f>
        <v>Beaker (Dimethyl Terephthalate)</v>
      </c>
      <c r="H79" s="157">
        <v>32</v>
      </c>
      <c r="I79" s="143" t="str">
        <f>Objects!$G$6</f>
        <v>Manganese Catalyst</v>
      </c>
      <c r="J79" s="156">
        <v>5</v>
      </c>
      <c r="K79" s="143"/>
      <c r="L79" s="156"/>
      <c r="M79" s="143"/>
      <c r="N79" s="156"/>
      <c r="O79" s="167" t="str">
        <f>Objects!$W$5</f>
        <v>Sack (Amorphous PolyEthylene Terephthalate Pellets)</v>
      </c>
      <c r="P79" s="156">
        <v>32</v>
      </c>
      <c r="Q79" s="143" t="str">
        <f>Objects!$K$196</f>
        <v>Beaker (Methanol)</v>
      </c>
      <c r="R79" s="143">
        <v>2</v>
      </c>
      <c r="S79" s="143"/>
      <c r="T79" s="143"/>
      <c r="U79" s="143"/>
      <c r="V79" s="143"/>
      <c r="W79" s="143"/>
      <c r="X79" s="143"/>
      <c r="Y79" s="143"/>
      <c r="Z79" s="143"/>
      <c r="AA79" s="143"/>
      <c r="AB79" s="145"/>
      <c r="AC79" s="145"/>
    </row>
    <row r="80" spans="1:29" ht="15" customHeight="1" x14ac:dyDescent="0.25">
      <c r="A80" s="155" t="str">
        <f>[3]Enums!$A$2</f>
        <v>1.0.0</v>
      </c>
      <c r="B80" s="143"/>
      <c r="C80" s="158">
        <v>2</v>
      </c>
      <c r="D80" s="143"/>
      <c r="E80" s="143" t="str">
        <f>Objects!$K$140</f>
        <v>Beaker (Ethylene Glycol)</v>
      </c>
      <c r="F80" s="156">
        <v>4</v>
      </c>
      <c r="G80" s="143" t="str">
        <f>Objects!$K$128</f>
        <v>Beaker (Dimethyl Terephthalate)</v>
      </c>
      <c r="H80" s="157">
        <v>2</v>
      </c>
      <c r="I80" s="143" t="str">
        <f>Objects!$G$6</f>
        <v>Manganese Catalyst</v>
      </c>
      <c r="J80" s="156">
        <v>3</v>
      </c>
      <c r="K80" s="143"/>
      <c r="L80" s="156"/>
      <c r="M80" s="143"/>
      <c r="N80" s="156"/>
      <c r="O80" s="167" t="str">
        <f>Objects!$W$5</f>
        <v>Sack (Amorphous PolyEthylene Terephthalate Pellets)</v>
      </c>
      <c r="P80" s="156">
        <v>2</v>
      </c>
      <c r="Q80" s="143" t="str">
        <f>Objects!$J$196</f>
        <v>Vial (Methanol)</v>
      </c>
      <c r="R80" s="143">
        <v>8</v>
      </c>
      <c r="S80" s="143"/>
      <c r="T80" s="143"/>
      <c r="U80" s="143"/>
      <c r="V80" s="143"/>
      <c r="W80" s="143"/>
      <c r="X80" s="143"/>
      <c r="Y80" s="143"/>
      <c r="Z80" s="143"/>
      <c r="AA80" s="143"/>
      <c r="AB80" s="145"/>
      <c r="AC80" s="145"/>
    </row>
    <row r="81" spans="1:29" ht="15" customHeight="1" x14ac:dyDescent="0.25">
      <c r="A81" s="155" t="str">
        <f>[3]Enums!$A$2</f>
        <v>1.0.0</v>
      </c>
      <c r="B81" s="143"/>
      <c r="C81" s="158">
        <v>2</v>
      </c>
      <c r="D81" s="143"/>
      <c r="E81" s="143" t="str">
        <f>Objects!$L$140</f>
        <v>Drum (Ethylene Glycol)</v>
      </c>
      <c r="F81" s="156">
        <v>4</v>
      </c>
      <c r="G81" s="143" t="str">
        <f>Objects!$L$128</f>
        <v>Drum (Dimethyl Terephthalate)</v>
      </c>
      <c r="H81" s="157">
        <v>2</v>
      </c>
      <c r="I81" s="143" t="str">
        <f>Objects!$G$6</f>
        <v>Manganese Catalyst</v>
      </c>
      <c r="J81" s="156">
        <v>6</v>
      </c>
      <c r="K81" s="143"/>
      <c r="L81" s="156"/>
      <c r="M81" s="143"/>
      <c r="N81" s="156"/>
      <c r="O81" s="167" t="str">
        <f>Objects!$X$5</f>
        <v>Powder Keg (Amorphous PolyEthylene Terephthalate Pellets)</v>
      </c>
      <c r="P81" s="156">
        <v>2</v>
      </c>
      <c r="Q81" s="143" t="str">
        <f>Objects!$K$196</f>
        <v>Beaker (Methanol)</v>
      </c>
      <c r="R81" s="143">
        <v>8</v>
      </c>
      <c r="S81" s="143"/>
      <c r="T81" s="143"/>
      <c r="U81" s="143"/>
      <c r="V81" s="143"/>
      <c r="W81" s="143"/>
      <c r="X81" s="143"/>
      <c r="Y81" s="143"/>
      <c r="Z81" s="143"/>
      <c r="AA81" s="143"/>
      <c r="AB81" s="145"/>
      <c r="AC81" s="145"/>
    </row>
    <row r="82" spans="1:29" ht="15" customHeight="1" x14ac:dyDescent="0.25">
      <c r="A82" s="155" t="str">
        <f>[3]Enums!$A$2</f>
        <v>1.0.0</v>
      </c>
      <c r="B82" s="143"/>
      <c r="C82" s="158">
        <v>2</v>
      </c>
      <c r="D82" s="143"/>
      <c r="E82" s="143" t="str">
        <f>Objects!$K$140</f>
        <v>Beaker (Ethylene Glycol)</v>
      </c>
      <c r="F82" s="156">
        <v>16</v>
      </c>
      <c r="G82" s="143" t="str">
        <f>Objects!$K$128</f>
        <v>Beaker (Dimethyl Terephthalate)</v>
      </c>
      <c r="H82" s="157">
        <v>8</v>
      </c>
      <c r="I82" s="143" t="str">
        <f>Objects!$G$6</f>
        <v>Manganese Catalyst</v>
      </c>
      <c r="J82" s="156">
        <v>4</v>
      </c>
      <c r="K82" s="143"/>
      <c r="L82" s="156"/>
      <c r="M82" s="143"/>
      <c r="N82" s="156"/>
      <c r="O82" s="167" t="str">
        <f>Objects!$W$5</f>
        <v>Sack (Amorphous PolyEthylene Terephthalate Pellets)</v>
      </c>
      <c r="P82" s="156">
        <v>8</v>
      </c>
      <c r="Q82" s="143" t="str">
        <f>Objects!$J$196</f>
        <v>Vial (Methanol)</v>
      </c>
      <c r="R82" s="143">
        <v>32</v>
      </c>
      <c r="S82" s="143"/>
      <c r="T82" s="143"/>
      <c r="U82" s="143"/>
      <c r="V82" s="143"/>
      <c r="W82" s="143"/>
      <c r="X82" s="143"/>
      <c r="Y82" s="143"/>
      <c r="Z82" s="143"/>
      <c r="AA82" s="143"/>
      <c r="AB82" s="145"/>
      <c r="AC82" s="145"/>
    </row>
    <row r="83" spans="1:29" ht="15" customHeight="1" x14ac:dyDescent="0.25">
      <c r="A83" s="155" t="str">
        <f>[3]Enums!$A$2</f>
        <v>1.0.0</v>
      </c>
      <c r="B83" s="143"/>
      <c r="C83" s="158">
        <v>2</v>
      </c>
      <c r="D83" s="143"/>
      <c r="E83" s="143" t="str">
        <f>Objects!$L$140</f>
        <v>Drum (Ethylene Glycol)</v>
      </c>
      <c r="F83" s="156">
        <v>16</v>
      </c>
      <c r="G83" s="143" t="str">
        <f>Objects!$L$128</f>
        <v>Drum (Dimethyl Terephthalate)</v>
      </c>
      <c r="H83" s="157">
        <v>8</v>
      </c>
      <c r="I83" s="143" t="str">
        <f>Objects!$G$6</f>
        <v>Manganese Catalyst</v>
      </c>
      <c r="J83" s="156">
        <v>7</v>
      </c>
      <c r="K83" s="143"/>
      <c r="L83" s="156"/>
      <c r="M83" s="143"/>
      <c r="N83" s="156"/>
      <c r="O83" s="167" t="str">
        <f>Objects!$X$5</f>
        <v>Powder Keg (Amorphous PolyEthylene Terephthalate Pellets)</v>
      </c>
      <c r="P83" s="156">
        <v>8</v>
      </c>
      <c r="Q83" s="143" t="str">
        <f>Objects!$K$196</f>
        <v>Beaker (Methanol)</v>
      </c>
      <c r="R83" s="143">
        <v>32</v>
      </c>
      <c r="S83" s="143"/>
      <c r="T83" s="143"/>
      <c r="U83" s="143"/>
      <c r="V83" s="143"/>
      <c r="W83" s="143"/>
      <c r="X83" s="143"/>
      <c r="Y83" s="143"/>
      <c r="Z83" s="143"/>
      <c r="AA83" s="143"/>
      <c r="AB83" s="145"/>
      <c r="AC83" s="145"/>
    </row>
    <row r="84" spans="1:29" ht="15" customHeight="1" x14ac:dyDescent="0.25">
      <c r="A84" s="155" t="str">
        <f>[3]Enums!$A$2</f>
        <v>1.0.0</v>
      </c>
      <c r="B84" s="143"/>
      <c r="C84" s="158">
        <v>2</v>
      </c>
      <c r="D84" s="143"/>
      <c r="E84" s="143" t="str">
        <f>Objects!$L$140</f>
        <v>Drum (Ethylene Glycol)</v>
      </c>
      <c r="F84" s="156">
        <v>64</v>
      </c>
      <c r="G84" s="143" t="str">
        <f>Objects!$L$128</f>
        <v>Drum (Dimethyl Terephthalate)</v>
      </c>
      <c r="H84" s="157">
        <v>32</v>
      </c>
      <c r="I84" s="143" t="str">
        <f>Objects!$G$6</f>
        <v>Manganese Catalyst</v>
      </c>
      <c r="J84" s="156">
        <v>8</v>
      </c>
      <c r="K84" s="143"/>
      <c r="L84" s="156"/>
      <c r="M84" s="143"/>
      <c r="N84" s="156"/>
      <c r="O84" s="167" t="str">
        <f>Objects!$X$5</f>
        <v>Powder Keg (Amorphous PolyEthylene Terephthalate Pellets)</v>
      </c>
      <c r="P84" s="156">
        <v>32</v>
      </c>
      <c r="Q84" s="143" t="str">
        <f>Objects!$L$196</f>
        <v>Drum (Methanol)</v>
      </c>
      <c r="R84" s="143">
        <v>2</v>
      </c>
      <c r="S84" s="143"/>
      <c r="T84" s="143"/>
      <c r="U84" s="143"/>
      <c r="V84" s="143"/>
      <c r="W84" s="143"/>
      <c r="X84" s="143"/>
      <c r="Y84" s="143"/>
      <c r="Z84" s="143"/>
      <c r="AA84" s="143"/>
      <c r="AB84" s="145"/>
      <c r="AC84" s="145"/>
    </row>
    <row r="85" spans="1:29" ht="15" customHeight="1" x14ac:dyDescent="0.25">
      <c r="A85" s="155" t="str">
        <f>[3]Enums!$A$2</f>
        <v>1.0.0</v>
      </c>
      <c r="B85" s="136"/>
      <c r="C85" s="159"/>
      <c r="D85" s="136"/>
      <c r="E85" s="136" t="str">
        <f>Objects!$K$140</f>
        <v>Beaker (Ethylene Glycol)</v>
      </c>
      <c r="F85" s="137">
        <v>1</v>
      </c>
      <c r="G85" s="136" t="str">
        <f>Objects!$K$295</f>
        <v>Beaker (Terephthalic Acid)</v>
      </c>
      <c r="H85" s="137">
        <v>1</v>
      </c>
      <c r="I85" s="136" t="str">
        <f>Objects!$G$10</f>
        <v>Antimony Trioxide Catalyst</v>
      </c>
      <c r="J85" s="137">
        <v>1</v>
      </c>
      <c r="K85" s="136"/>
      <c r="L85" s="137"/>
      <c r="M85" s="136"/>
      <c r="N85" s="137"/>
      <c r="O85" s="169" t="str">
        <f>Objects!$W$5</f>
        <v>Sack (Amorphous PolyEthylene Terephthalate Pellets)</v>
      </c>
      <c r="P85" s="137">
        <v>1</v>
      </c>
      <c r="Q85" s="136" t="str">
        <f>Objects!$K$317</f>
        <v>Beaker (Deionized Water)</v>
      </c>
      <c r="R85" s="136">
        <v>1</v>
      </c>
      <c r="S85" s="136" t="str">
        <f>Objects!$K$317</f>
        <v>Beaker (Deionized Water)</v>
      </c>
      <c r="T85" s="136">
        <v>1</v>
      </c>
      <c r="U85" s="136"/>
      <c r="V85" s="136"/>
      <c r="W85" s="136"/>
      <c r="X85" s="136"/>
      <c r="Y85" s="136"/>
      <c r="Z85" s="136"/>
      <c r="AA85" s="136"/>
      <c r="AB85" s="160"/>
      <c r="AC85" s="160"/>
    </row>
    <row r="86" spans="1:29" ht="15" customHeight="1" x14ac:dyDescent="0.25">
      <c r="A86" s="155" t="str">
        <f>[3]Enums!$A$2</f>
        <v>1.0.0</v>
      </c>
      <c r="B86" s="136"/>
      <c r="C86" s="136"/>
      <c r="D86" s="136"/>
      <c r="E86" s="136" t="str">
        <f>Objects!$L$140</f>
        <v>Drum (Ethylene Glycol)</v>
      </c>
      <c r="F86" s="137">
        <v>1</v>
      </c>
      <c r="G86" s="136" t="str">
        <f>Objects!$L$295</f>
        <v>Drum (Terephthalic Acid)</v>
      </c>
      <c r="H86" s="137">
        <v>1</v>
      </c>
      <c r="I86" s="136" t="str">
        <f>Objects!$G$10</f>
        <v>Antimony Trioxide Catalyst</v>
      </c>
      <c r="J86" s="137">
        <v>4</v>
      </c>
      <c r="K86" s="136"/>
      <c r="L86" s="137"/>
      <c r="M86" s="136"/>
      <c r="N86" s="137"/>
      <c r="O86" s="169" t="str">
        <f>Objects!$X$5</f>
        <v>Powder Keg (Amorphous PolyEthylene Terephthalate Pellets)</v>
      </c>
      <c r="P86" s="137">
        <v>1</v>
      </c>
      <c r="Q86" s="136" t="str">
        <f>Objects!$L$317</f>
        <v>Drum (Deionized Water)</v>
      </c>
      <c r="R86" s="136">
        <v>1</v>
      </c>
      <c r="S86" s="136" t="str">
        <f>Objects!$L$317</f>
        <v>Drum (Deionized Water)</v>
      </c>
      <c r="T86" s="136">
        <v>1</v>
      </c>
      <c r="U86" s="136"/>
      <c r="V86" s="136"/>
      <c r="W86" s="136"/>
      <c r="X86" s="136"/>
      <c r="Y86" s="136"/>
      <c r="Z86" s="136"/>
      <c r="AA86" s="136"/>
      <c r="AB86" s="160"/>
      <c r="AC86" s="160"/>
    </row>
    <row r="87" spans="1:29" ht="15" customHeight="1" x14ac:dyDescent="0.25">
      <c r="A87" s="155" t="str">
        <f>[3]Enums!$A$2</f>
        <v>1.0.0</v>
      </c>
      <c r="B87" s="136"/>
      <c r="C87" s="136"/>
      <c r="D87" s="136"/>
      <c r="E87" s="136" t="str">
        <f>Objects!$L$140</f>
        <v>Drum (Ethylene Glycol)</v>
      </c>
      <c r="F87" s="137">
        <v>64</v>
      </c>
      <c r="G87" s="136" t="str">
        <f>Objects!$L$295</f>
        <v>Drum (Terephthalic Acid)</v>
      </c>
      <c r="H87" s="137">
        <v>64</v>
      </c>
      <c r="I87" s="136" t="str">
        <f>Objects!$G$10</f>
        <v>Antimony Trioxide Catalyst</v>
      </c>
      <c r="J87" s="137">
        <v>8</v>
      </c>
      <c r="K87" s="136"/>
      <c r="L87" s="137"/>
      <c r="M87" s="136"/>
      <c r="N87" s="137"/>
      <c r="O87" s="169" t="str">
        <f>Objects!$X$5</f>
        <v>Powder Keg (Amorphous PolyEthylene Terephthalate Pellets)</v>
      </c>
      <c r="P87" s="137">
        <v>64</v>
      </c>
      <c r="Q87" s="136" t="str">
        <f>Objects!$L$317</f>
        <v>Drum (Deionized Water)</v>
      </c>
      <c r="R87" s="136">
        <v>64</v>
      </c>
      <c r="S87" s="136" t="str">
        <f>Objects!$L$317</f>
        <v>Drum (Deionized Water)</v>
      </c>
      <c r="T87" s="136">
        <v>64</v>
      </c>
      <c r="U87" s="136"/>
      <c r="V87" s="136"/>
      <c r="W87" s="136"/>
      <c r="X87" s="136"/>
      <c r="Y87" s="136"/>
      <c r="Z87" s="136"/>
      <c r="AA87" s="136"/>
      <c r="AB87" s="160"/>
      <c r="AC87" s="160"/>
    </row>
    <row r="88" spans="1:29" ht="15" customHeight="1" x14ac:dyDescent="0.25">
      <c r="A88" s="155" t="str">
        <f>[3]Enums!$A$2</f>
        <v>1.0.0</v>
      </c>
      <c r="B88" s="136"/>
      <c r="C88" s="136"/>
      <c r="D88" s="136"/>
      <c r="E88" s="136" t="str">
        <f>Objects!$J$140</f>
        <v>Vial (Ethylene Glycol)</v>
      </c>
      <c r="F88" s="137">
        <v>48</v>
      </c>
      <c r="G88" s="136" t="str">
        <f>Objects!$J$128</f>
        <v>Vial (Dimethyl Terephthalate)</v>
      </c>
      <c r="H88" s="161">
        <v>32</v>
      </c>
      <c r="I88" s="136" t="str">
        <f>Objects!$G$10</f>
        <v>Antimony Trioxide Catalyst</v>
      </c>
      <c r="J88" s="137">
        <v>1</v>
      </c>
      <c r="K88" s="136" t="str">
        <f>Objects!$J$115</f>
        <v>Vial (Cyclohexane Dimethanol)</v>
      </c>
      <c r="L88" s="137">
        <v>16</v>
      </c>
      <c r="M88" s="136"/>
      <c r="N88" s="137"/>
      <c r="O88" s="169" t="str">
        <f>Objects!$V$57</f>
        <v>Bag (PolyEthylene Terephthalate Glycol-Modified Pellets)</v>
      </c>
      <c r="P88" s="137">
        <v>32</v>
      </c>
      <c r="Q88" s="136" t="str">
        <f>Objects!$J$196</f>
        <v>Vial (Methanol)</v>
      </c>
      <c r="R88" s="136">
        <v>2</v>
      </c>
      <c r="S88" s="136"/>
      <c r="T88" s="136"/>
      <c r="U88" s="136"/>
      <c r="V88" s="136"/>
      <c r="W88" s="136"/>
      <c r="X88" s="136"/>
      <c r="Y88" s="136"/>
      <c r="Z88" s="136"/>
      <c r="AA88" s="136"/>
      <c r="AB88" s="160"/>
      <c r="AC88" s="160"/>
    </row>
    <row r="89" spans="1:29" ht="15" customHeight="1" x14ac:dyDescent="0.25">
      <c r="A89" s="155" t="str">
        <f>[3]Enums!$A$2</f>
        <v>1.0.0</v>
      </c>
      <c r="B89" s="136"/>
      <c r="C89" s="136"/>
      <c r="D89" s="136"/>
      <c r="E89" s="136" t="str">
        <f>Objects!$K$140</f>
        <v>Beaker (Ethylene Glycol)</v>
      </c>
      <c r="F89" s="137">
        <v>48</v>
      </c>
      <c r="G89" s="136" t="str">
        <f>Objects!$K$128</f>
        <v>Beaker (Dimethyl Terephthalate)</v>
      </c>
      <c r="H89" s="161">
        <v>32</v>
      </c>
      <c r="I89" s="136" t="str">
        <f>Objects!$G$10</f>
        <v>Antimony Trioxide Catalyst</v>
      </c>
      <c r="J89" s="137">
        <v>4</v>
      </c>
      <c r="K89" s="136" t="str">
        <f>Objects!$K$115</f>
        <v>Beaker (Cyclohexane Dimethanol)</v>
      </c>
      <c r="L89" s="137">
        <v>16</v>
      </c>
      <c r="M89" s="136"/>
      <c r="N89" s="137"/>
      <c r="O89" s="169" t="str">
        <f>Objects!$W$57</f>
        <v>Sack (PolyEthylene Terephthalate Glycol-Modified Pellets)</v>
      </c>
      <c r="P89" s="137">
        <v>32</v>
      </c>
      <c r="Q89" s="136" t="str">
        <f>Objects!$K$196</f>
        <v>Beaker (Methanol)</v>
      </c>
      <c r="R89" s="136">
        <v>2</v>
      </c>
      <c r="S89" s="136"/>
      <c r="T89" s="136"/>
      <c r="U89" s="136"/>
      <c r="V89" s="136"/>
      <c r="W89" s="136"/>
      <c r="X89" s="136"/>
      <c r="Y89" s="136"/>
      <c r="Z89" s="136"/>
      <c r="AA89" s="136"/>
      <c r="AB89" s="160"/>
      <c r="AC89" s="160"/>
    </row>
    <row r="90" spans="1:29" ht="15" customHeight="1" x14ac:dyDescent="0.25">
      <c r="A90" s="155" t="str">
        <f>[3]Enums!$A$2</f>
        <v>1.0.0</v>
      </c>
      <c r="B90" s="136"/>
      <c r="C90" s="136"/>
      <c r="D90" s="136"/>
      <c r="E90" s="136" t="str">
        <f>Objects!$L$140</f>
        <v>Drum (Ethylene Glycol)</v>
      </c>
      <c r="F90" s="137">
        <v>48</v>
      </c>
      <c r="G90" s="136" t="str">
        <f>Objects!$L$128</f>
        <v>Drum (Dimethyl Terephthalate)</v>
      </c>
      <c r="H90" s="161">
        <v>32</v>
      </c>
      <c r="I90" s="136" t="str">
        <f>Objects!$G$10</f>
        <v>Antimony Trioxide Catalyst</v>
      </c>
      <c r="J90" s="137">
        <v>16</v>
      </c>
      <c r="K90" s="136" t="str">
        <f>Objects!$L$115</f>
        <v>Drum (Cyclohexane Dimethanol)</v>
      </c>
      <c r="L90" s="137">
        <v>16</v>
      </c>
      <c r="M90" s="136"/>
      <c r="N90" s="137"/>
      <c r="O90" s="169" t="str">
        <f>Objects!$X$57</f>
        <v>Powder Keg (PolyEthylene Terephthalate Glycol-Modified Pellets)</v>
      </c>
      <c r="P90" s="137">
        <v>32</v>
      </c>
      <c r="Q90" s="136" t="str">
        <f>Objects!$L$196</f>
        <v>Drum (Methanol)</v>
      </c>
      <c r="R90" s="136">
        <v>2</v>
      </c>
      <c r="S90" s="136"/>
      <c r="T90" s="136"/>
      <c r="U90" s="136"/>
      <c r="V90" s="136"/>
      <c r="W90" s="136"/>
      <c r="X90" s="136"/>
      <c r="Y90" s="136"/>
      <c r="Z90" s="136"/>
      <c r="AA90" s="136"/>
      <c r="AB90" s="160"/>
      <c r="AC90" s="160"/>
    </row>
    <row r="91" spans="1:29" ht="15" customHeight="1" x14ac:dyDescent="0.25">
      <c r="A91" s="155" t="str">
        <f>[3]Enums!$A$2</f>
        <v>1.0.0</v>
      </c>
      <c r="B91" s="136"/>
      <c r="C91" s="136"/>
      <c r="D91" s="136"/>
      <c r="E91" s="136" t="str">
        <f>Objects!$J$140</f>
        <v>Vial (Ethylene Glycol)</v>
      </c>
      <c r="F91" s="137">
        <v>48</v>
      </c>
      <c r="G91" s="136" t="str">
        <f>Objects!$J$295</f>
        <v>Vial (Terephthalic Acid)</v>
      </c>
      <c r="H91" s="161">
        <v>64</v>
      </c>
      <c r="I91" s="136" t="str">
        <f>Objects!$G$10</f>
        <v>Antimony Trioxide Catalyst</v>
      </c>
      <c r="J91" s="137">
        <v>1</v>
      </c>
      <c r="K91" s="136" t="str">
        <f>Objects!$J$115</f>
        <v>Vial (Cyclohexane Dimethanol)</v>
      </c>
      <c r="L91" s="137">
        <v>16</v>
      </c>
      <c r="M91" s="136"/>
      <c r="N91" s="137"/>
      <c r="O91" s="169" t="str">
        <f>Objects!$W$57</f>
        <v>Sack (PolyEthylene Terephthalate Glycol-Modified Pellets)</v>
      </c>
      <c r="P91" s="137">
        <v>1</v>
      </c>
      <c r="Q91" s="136" t="str">
        <f>Objects!$K$317</f>
        <v>Beaker (Deionized Water)</v>
      </c>
      <c r="R91" s="136">
        <v>1</v>
      </c>
      <c r="S91" s="136"/>
      <c r="T91" s="136"/>
      <c r="U91" s="136"/>
      <c r="V91" s="136"/>
      <c r="W91" s="136"/>
      <c r="X91" s="136"/>
      <c r="Y91" s="136"/>
      <c r="Z91" s="136"/>
      <c r="AA91" s="136"/>
      <c r="AB91" s="160"/>
      <c r="AC91" s="160"/>
    </row>
    <row r="92" spans="1:29" ht="15" customHeight="1" x14ac:dyDescent="0.25">
      <c r="A92" s="155" t="str">
        <f>[3]Enums!$A$2</f>
        <v>1.0.0</v>
      </c>
      <c r="B92" s="136"/>
      <c r="C92" s="136"/>
      <c r="D92" s="136"/>
      <c r="E92" s="136" t="str">
        <f>Objects!$K$140</f>
        <v>Beaker (Ethylene Glycol)</v>
      </c>
      <c r="F92" s="137">
        <v>48</v>
      </c>
      <c r="G92" s="136" t="str">
        <f>Objects!$K$295</f>
        <v>Beaker (Terephthalic Acid)</v>
      </c>
      <c r="H92" s="161">
        <v>64</v>
      </c>
      <c r="I92" s="136" t="str">
        <f>Objects!$G$10</f>
        <v>Antimony Trioxide Catalyst</v>
      </c>
      <c r="J92" s="137">
        <v>4</v>
      </c>
      <c r="K92" s="136" t="str">
        <f>Objects!$K$115</f>
        <v>Beaker (Cyclohexane Dimethanol)</v>
      </c>
      <c r="L92" s="137">
        <v>16</v>
      </c>
      <c r="M92" s="136"/>
      <c r="N92" s="137"/>
      <c r="O92" s="169" t="str">
        <f>Objects!$X$57</f>
        <v>Powder Keg (PolyEthylene Terephthalate Glycol-Modified Pellets)</v>
      </c>
      <c r="P92" s="137">
        <v>1</v>
      </c>
      <c r="Q92" s="136" t="str">
        <f>Objects!$L$317</f>
        <v>Drum (Deionized Water)</v>
      </c>
      <c r="R92" s="136">
        <v>1</v>
      </c>
      <c r="S92" s="136"/>
      <c r="T92" s="136"/>
      <c r="U92" s="136"/>
      <c r="V92" s="136"/>
      <c r="W92" s="136"/>
      <c r="X92" s="136"/>
      <c r="Y92" s="136"/>
      <c r="Z92" s="136"/>
      <c r="AA92" s="136"/>
      <c r="AB92" s="160"/>
      <c r="AC92" s="160"/>
    </row>
    <row r="93" spans="1:29" ht="15" customHeight="1" x14ac:dyDescent="0.25">
      <c r="A93" s="155" t="str">
        <f>[3]Enums!$A$2</f>
        <v>1.0.0</v>
      </c>
      <c r="B93" s="136"/>
      <c r="C93" s="136"/>
      <c r="D93" s="136"/>
      <c r="E93" s="136" t="str">
        <f>Objects!$L$140</f>
        <v>Drum (Ethylene Glycol)</v>
      </c>
      <c r="F93" s="137">
        <v>48</v>
      </c>
      <c r="G93" s="136" t="str">
        <f>Objects!$L$295</f>
        <v>Drum (Terephthalic Acid)</v>
      </c>
      <c r="H93" s="161">
        <v>64</v>
      </c>
      <c r="I93" s="136" t="str">
        <f>Objects!$G$10</f>
        <v>Antimony Trioxide Catalyst</v>
      </c>
      <c r="J93" s="137">
        <v>16</v>
      </c>
      <c r="K93" s="136" t="str">
        <f>Objects!$L$115</f>
        <v>Drum (Cyclohexane Dimethanol)</v>
      </c>
      <c r="L93" s="137">
        <v>16</v>
      </c>
      <c r="M93" s="136"/>
      <c r="N93" s="137"/>
      <c r="O93" s="169" t="str">
        <f>Objects!$X$57</f>
        <v>Powder Keg (PolyEthylene Terephthalate Glycol-Modified Pellets)</v>
      </c>
      <c r="P93" s="137">
        <v>64</v>
      </c>
      <c r="Q93" s="136" t="str">
        <f>Objects!$L$317</f>
        <v>Drum (Deionized Water)</v>
      </c>
      <c r="R93" s="136">
        <v>64</v>
      </c>
      <c r="S93" s="136"/>
      <c r="T93" s="136"/>
      <c r="U93" s="136"/>
      <c r="V93" s="136"/>
      <c r="W93" s="136"/>
      <c r="X93" s="136"/>
      <c r="Y93" s="136"/>
      <c r="Z93" s="136"/>
      <c r="AA93" s="136"/>
      <c r="AB93" s="160"/>
      <c r="AC93" s="160"/>
    </row>
    <row r="94" spans="1:29" ht="15" customHeight="1" x14ac:dyDescent="0.25">
      <c r="A94" s="155" t="str">
        <f>[3]Enums!$A$2</f>
        <v>1.0.0</v>
      </c>
      <c r="B94" s="136"/>
      <c r="C94" s="136"/>
      <c r="D94" s="136"/>
      <c r="E94" s="136" t="str">
        <f>Objects!$K$140</f>
        <v>Beaker (Ethylene Glycol)</v>
      </c>
      <c r="F94" s="137">
        <v>1</v>
      </c>
      <c r="G94" s="136" t="str">
        <f>Objects!$J$295</f>
        <v>Vial (Terephthalic Acid)</v>
      </c>
      <c r="H94" s="161">
        <v>48</v>
      </c>
      <c r="I94" s="136" t="str">
        <f>Objects!$G$10</f>
        <v>Antimony Trioxide Catalyst</v>
      </c>
      <c r="J94" s="137">
        <v>1</v>
      </c>
      <c r="K94" s="136" t="str">
        <f>Objects!$J$171</f>
        <v>Vial (Isophthalic Acid)</v>
      </c>
      <c r="L94" s="137">
        <v>16</v>
      </c>
      <c r="M94" s="136"/>
      <c r="N94" s="137"/>
      <c r="O94" s="169" t="str">
        <f>Objects!$W$5</f>
        <v>Sack (Amorphous PolyEthylene Terephthalate Pellets)</v>
      </c>
      <c r="P94" s="137">
        <v>1</v>
      </c>
      <c r="Q94" s="136" t="str">
        <f>Objects!$K$317</f>
        <v>Beaker (Deionized Water)</v>
      </c>
      <c r="R94" s="136">
        <v>1</v>
      </c>
      <c r="S94" s="136"/>
      <c r="T94" s="136"/>
      <c r="U94" s="136"/>
      <c r="V94" s="136"/>
      <c r="W94" s="136"/>
      <c r="X94" s="136"/>
      <c r="Y94" s="136"/>
      <c r="Z94" s="136"/>
      <c r="AA94" s="136"/>
      <c r="AB94" s="160"/>
      <c r="AC94" s="160"/>
    </row>
    <row r="95" spans="1:29" ht="15" customHeight="1" x14ac:dyDescent="0.25">
      <c r="A95" s="155" t="str">
        <f>[3]Enums!$A$2</f>
        <v>1.0.0</v>
      </c>
      <c r="B95" s="136"/>
      <c r="C95" s="136"/>
      <c r="D95" s="136"/>
      <c r="E95" s="136" t="str">
        <f>Objects!$L$140</f>
        <v>Drum (Ethylene Glycol)</v>
      </c>
      <c r="F95" s="137">
        <v>1</v>
      </c>
      <c r="G95" s="136" t="str">
        <f>Objects!$K$295</f>
        <v>Beaker (Terephthalic Acid)</v>
      </c>
      <c r="H95" s="161">
        <v>48</v>
      </c>
      <c r="I95" s="136" t="str">
        <f>Objects!$G$10</f>
        <v>Antimony Trioxide Catalyst</v>
      </c>
      <c r="J95" s="137">
        <v>4</v>
      </c>
      <c r="K95" s="136" t="str">
        <f>Objects!$K$171</f>
        <v>Beaker (Isophthalic Acid)</v>
      </c>
      <c r="L95" s="137">
        <v>16</v>
      </c>
      <c r="M95" s="136"/>
      <c r="N95" s="137"/>
      <c r="O95" s="169" t="str">
        <f>Objects!$X$5</f>
        <v>Powder Keg (Amorphous PolyEthylene Terephthalate Pellets)</v>
      </c>
      <c r="P95" s="137">
        <v>1</v>
      </c>
      <c r="Q95" s="136" t="str">
        <f>Objects!$L$317</f>
        <v>Drum (Deionized Water)</v>
      </c>
      <c r="R95" s="136">
        <v>1</v>
      </c>
      <c r="S95" s="136"/>
      <c r="T95" s="136"/>
      <c r="U95" s="136"/>
      <c r="V95" s="136"/>
      <c r="W95" s="136"/>
      <c r="X95" s="136"/>
      <c r="Y95" s="136"/>
      <c r="Z95" s="136"/>
      <c r="AA95" s="136"/>
      <c r="AB95" s="160"/>
      <c r="AC95" s="160"/>
    </row>
    <row r="96" spans="1:29" ht="15" customHeight="1" x14ac:dyDescent="0.25">
      <c r="A96" s="155" t="str">
        <f>[3]Enums!$A$2</f>
        <v>1.0.0</v>
      </c>
      <c r="B96" s="136"/>
      <c r="C96" s="136"/>
      <c r="D96" s="136"/>
      <c r="E96" s="136" t="str">
        <f>Objects!$L$140</f>
        <v>Drum (Ethylene Glycol)</v>
      </c>
      <c r="F96" s="137">
        <v>64</v>
      </c>
      <c r="G96" s="136" t="str">
        <f>Objects!$L$295</f>
        <v>Drum (Terephthalic Acid)</v>
      </c>
      <c r="H96" s="161">
        <v>48</v>
      </c>
      <c r="I96" s="136" t="str">
        <f>Objects!$G$10</f>
        <v>Antimony Trioxide Catalyst</v>
      </c>
      <c r="J96" s="137">
        <v>16</v>
      </c>
      <c r="K96" s="136" t="str">
        <f>Objects!$L$171</f>
        <v>Drum (Isophthalic Acid)</v>
      </c>
      <c r="L96" s="137">
        <v>16</v>
      </c>
      <c r="M96" s="136"/>
      <c r="N96" s="137"/>
      <c r="O96" s="169" t="str">
        <f>Objects!$X$5</f>
        <v>Powder Keg (Amorphous PolyEthylene Terephthalate Pellets)</v>
      </c>
      <c r="P96" s="137">
        <v>64</v>
      </c>
      <c r="Q96" s="136" t="str">
        <f>Objects!$L$317</f>
        <v>Drum (Deionized Water)</v>
      </c>
      <c r="R96" s="136">
        <v>64</v>
      </c>
      <c r="S96" s="136"/>
      <c r="T96" s="136"/>
      <c r="U96" s="136"/>
      <c r="V96" s="136"/>
      <c r="W96" s="136"/>
      <c r="X96" s="136"/>
      <c r="Y96" s="136"/>
      <c r="Z96" s="136"/>
      <c r="AA96" s="136"/>
      <c r="AB96" s="160"/>
      <c r="AC96" s="160"/>
    </row>
    <row r="97" spans="1:29" ht="15" customHeight="1" x14ac:dyDescent="0.25">
      <c r="A97" s="155" t="str">
        <f>[3]Enums!$A$2</f>
        <v>1.0.0</v>
      </c>
      <c r="B97" s="136"/>
      <c r="C97" s="136"/>
      <c r="D97" s="136"/>
      <c r="E97" s="136" t="str">
        <f>Objects!$V$5</f>
        <v>Bag (Amorphous PolyEthylene Terephthalate Pellets)</v>
      </c>
      <c r="F97" s="137">
        <v>32</v>
      </c>
      <c r="G97" s="136" t="str">
        <f>Objects!$D$16</f>
        <v>Aluminum Ingot</v>
      </c>
      <c r="H97" s="161">
        <v>1</v>
      </c>
      <c r="I97" s="136"/>
      <c r="J97" s="137"/>
      <c r="K97" s="136"/>
      <c r="L97" s="137"/>
      <c r="M97" s="136"/>
      <c r="N97" s="137"/>
      <c r="O97" s="169" t="str">
        <f>Objects!$AU$34</f>
        <v>Metalized PET film</v>
      </c>
      <c r="P97" s="137">
        <v>1</v>
      </c>
      <c r="Q97" s="136"/>
      <c r="R97" s="136"/>
      <c r="S97" s="136"/>
      <c r="T97" s="136"/>
      <c r="U97" s="136"/>
      <c r="V97" s="136"/>
      <c r="W97" s="136"/>
      <c r="X97" s="136"/>
      <c r="Y97" s="136"/>
      <c r="Z97" s="136"/>
      <c r="AA97" s="136"/>
      <c r="AB97" s="160"/>
      <c r="AC97" s="160"/>
    </row>
    <row r="98" spans="1:29" ht="15" customHeight="1" x14ac:dyDescent="0.25">
      <c r="A98" s="155" t="str">
        <f>[3]Enums!$A$2</f>
        <v>1.0.0</v>
      </c>
      <c r="B98" s="136"/>
      <c r="C98" s="136"/>
      <c r="D98" s="136"/>
      <c r="E98" s="136" t="str">
        <f>Objects!$W$5</f>
        <v>Sack (Amorphous PolyEthylene Terephthalate Pellets)</v>
      </c>
      <c r="F98" s="137">
        <v>32</v>
      </c>
      <c r="G98" s="136" t="str">
        <f>Objects!$D$16</f>
        <v>Aluminum Ingot</v>
      </c>
      <c r="H98" s="161">
        <v>4</v>
      </c>
      <c r="I98" s="136"/>
      <c r="J98" s="137"/>
      <c r="K98" s="136"/>
      <c r="L98" s="137"/>
      <c r="M98" s="136"/>
      <c r="N98" s="137"/>
      <c r="O98" s="169" t="str">
        <f>Objects!$AU$34</f>
        <v>Metalized PET film</v>
      </c>
      <c r="P98" s="137">
        <v>64</v>
      </c>
      <c r="Q98" s="136"/>
      <c r="R98" s="136"/>
      <c r="S98" s="136"/>
      <c r="T98" s="136"/>
      <c r="U98" s="136"/>
      <c r="V98" s="136"/>
      <c r="W98" s="136"/>
      <c r="X98" s="136"/>
      <c r="Y98" s="136"/>
      <c r="Z98" s="136"/>
      <c r="AA98" s="136"/>
      <c r="AB98" s="160"/>
      <c r="AC98" s="160"/>
    </row>
    <row r="99" spans="1:29" ht="15" customHeight="1" x14ac:dyDescent="0.25">
      <c r="A99" s="155" t="str">
        <f>[3]Enums!$A$2</f>
        <v>1.0.0</v>
      </c>
      <c r="B99" s="136"/>
      <c r="C99" s="136"/>
      <c r="D99" s="136"/>
      <c r="E99" s="136" t="str">
        <f>Objects!$AW$84</f>
        <v>Reeds</v>
      </c>
      <c r="F99" s="136">
        <v>4</v>
      </c>
      <c r="G99" s="136"/>
      <c r="H99" s="136"/>
      <c r="I99" s="136"/>
      <c r="J99" s="136"/>
      <c r="K99" s="136"/>
      <c r="L99" s="136"/>
      <c r="M99" s="136"/>
      <c r="N99" s="136"/>
      <c r="O99" s="169" t="str">
        <f>Objects!$J$134</f>
        <v>Vial (Ethanol)</v>
      </c>
      <c r="P99" s="136">
        <v>4</v>
      </c>
      <c r="Q99" s="136"/>
      <c r="R99" s="136"/>
      <c r="S99" s="136"/>
      <c r="T99" s="136"/>
      <c r="U99" s="136"/>
      <c r="V99" s="136"/>
      <c r="W99" s="136"/>
      <c r="X99" s="136"/>
      <c r="Y99" s="136"/>
      <c r="Z99" s="136"/>
      <c r="AA99" s="136"/>
      <c r="AB99" s="160"/>
      <c r="AC99" s="160"/>
    </row>
    <row r="100" spans="1:29" ht="15" customHeight="1" x14ac:dyDescent="0.25">
      <c r="A100" s="155" t="str">
        <f>[3]Enums!$A$2</f>
        <v>1.0.0</v>
      </c>
      <c r="B100" s="136"/>
      <c r="C100" s="136"/>
      <c r="D100" s="136"/>
      <c r="E100" s="136" t="str">
        <f>Objects!$AW$84</f>
        <v>Reeds</v>
      </c>
      <c r="F100" s="136">
        <v>16</v>
      </c>
      <c r="G100" s="136"/>
      <c r="H100" s="136"/>
      <c r="I100" s="136"/>
      <c r="J100" s="136"/>
      <c r="K100" s="136"/>
      <c r="L100" s="136"/>
      <c r="M100" s="136"/>
      <c r="N100" s="136"/>
      <c r="O100" s="169" t="str">
        <f>Objects!$J$134</f>
        <v>Vial (Ethanol)</v>
      </c>
      <c r="P100" s="136">
        <v>16</v>
      </c>
      <c r="Q100" s="136"/>
      <c r="R100" s="136"/>
      <c r="S100" s="136"/>
      <c r="T100" s="136"/>
      <c r="U100" s="136"/>
      <c r="V100" s="136"/>
      <c r="W100" s="136"/>
      <c r="X100" s="136"/>
      <c r="Y100" s="136"/>
      <c r="Z100" s="136"/>
      <c r="AA100" s="136"/>
      <c r="AB100" s="160"/>
      <c r="AC100" s="160"/>
    </row>
    <row r="101" spans="1:29" ht="15" customHeight="1" x14ac:dyDescent="0.25">
      <c r="A101" s="155" t="str">
        <f>[3]Enums!$A$2</f>
        <v>1.0.0</v>
      </c>
      <c r="B101" s="136"/>
      <c r="C101" s="136"/>
      <c r="D101" s="136"/>
      <c r="E101" s="136" t="str">
        <f>Objects!$AW$84</f>
        <v>Reeds</v>
      </c>
      <c r="F101" s="136">
        <v>64</v>
      </c>
      <c r="G101" s="136"/>
      <c r="H101" s="136"/>
      <c r="I101" s="136"/>
      <c r="J101" s="136"/>
      <c r="K101" s="136"/>
      <c r="L101" s="136"/>
      <c r="M101" s="136"/>
      <c r="N101" s="136"/>
      <c r="O101" s="169" t="str">
        <f>Objects!$K$134</f>
        <v>Beaker (Ethanol)</v>
      </c>
      <c r="P101" s="136">
        <v>1</v>
      </c>
      <c r="Q101" s="136"/>
      <c r="R101" s="136"/>
      <c r="S101" s="136"/>
      <c r="T101" s="136"/>
      <c r="U101" s="136"/>
      <c r="V101" s="136"/>
      <c r="W101" s="136"/>
      <c r="X101" s="136"/>
      <c r="Y101" s="136"/>
      <c r="Z101" s="136"/>
      <c r="AA101" s="136"/>
      <c r="AB101" s="160"/>
      <c r="AC101" s="160"/>
    </row>
    <row r="102" spans="1:29" ht="15" customHeight="1" x14ac:dyDescent="0.25">
      <c r="A102" s="155" t="str">
        <f>[3]Enums!$A$2</f>
        <v>1.0.0</v>
      </c>
      <c r="B102" s="136"/>
      <c r="C102" s="136"/>
      <c r="D102" s="136"/>
      <c r="E102" s="136" t="str">
        <f>Objects!$AW$42</f>
        <v>Wheat</v>
      </c>
      <c r="F102" s="136">
        <v>4</v>
      </c>
      <c r="G102" s="136"/>
      <c r="H102" s="136"/>
      <c r="I102" s="136"/>
      <c r="J102" s="136"/>
      <c r="K102" s="136"/>
      <c r="L102" s="136"/>
      <c r="M102" s="136"/>
      <c r="N102" s="136"/>
      <c r="O102" s="169" t="str">
        <f>Objects!$J$134</f>
        <v>Vial (Ethanol)</v>
      </c>
      <c r="P102" s="136">
        <v>4</v>
      </c>
      <c r="Q102" s="136"/>
      <c r="R102" s="136"/>
      <c r="S102" s="136"/>
      <c r="T102" s="136"/>
      <c r="U102" s="136"/>
      <c r="V102" s="136"/>
      <c r="W102" s="136"/>
      <c r="X102" s="136"/>
      <c r="Y102" s="136"/>
      <c r="Z102" s="136"/>
      <c r="AA102" s="136"/>
      <c r="AB102" s="160"/>
      <c r="AC102" s="160"/>
    </row>
    <row r="103" spans="1:29" ht="15" customHeight="1" x14ac:dyDescent="0.25">
      <c r="A103" s="155" t="str">
        <f>[3]Enums!$A$2</f>
        <v>1.0.0</v>
      </c>
      <c r="B103" s="136"/>
      <c r="C103" s="136"/>
      <c r="D103" s="136"/>
      <c r="E103" s="136" t="str">
        <f>Objects!$AW$42</f>
        <v>Wheat</v>
      </c>
      <c r="F103" s="136">
        <v>16</v>
      </c>
      <c r="G103" s="136"/>
      <c r="H103" s="136"/>
      <c r="I103" s="136"/>
      <c r="J103" s="136"/>
      <c r="K103" s="136"/>
      <c r="L103" s="136"/>
      <c r="M103" s="136"/>
      <c r="N103" s="136"/>
      <c r="O103" s="169" t="str">
        <f>Objects!$J$134</f>
        <v>Vial (Ethanol)</v>
      </c>
      <c r="P103" s="136">
        <v>16</v>
      </c>
      <c r="Q103" s="136"/>
      <c r="R103" s="136"/>
      <c r="S103" s="136"/>
      <c r="T103" s="136"/>
      <c r="U103" s="136"/>
      <c r="V103" s="136"/>
      <c r="W103" s="136"/>
      <c r="X103" s="136"/>
      <c r="Y103" s="136"/>
      <c r="Z103" s="136"/>
      <c r="AA103" s="136"/>
      <c r="AB103" s="160"/>
      <c r="AC103" s="160"/>
    </row>
    <row r="104" spans="1:29" ht="15" customHeight="1" x14ac:dyDescent="0.25">
      <c r="A104" s="155" t="str">
        <f>[3]Enums!$A$2</f>
        <v>1.0.0</v>
      </c>
      <c r="B104" s="136"/>
      <c r="C104" s="136"/>
      <c r="D104" s="136"/>
      <c r="E104" s="136" t="str">
        <f>Objects!$AW$42</f>
        <v>Wheat</v>
      </c>
      <c r="F104" s="136">
        <v>64</v>
      </c>
      <c r="G104" s="136"/>
      <c r="H104" s="136"/>
      <c r="I104" s="136"/>
      <c r="J104" s="136"/>
      <c r="K104" s="136"/>
      <c r="L104" s="136"/>
      <c r="M104" s="136"/>
      <c r="N104" s="136"/>
      <c r="O104" s="169" t="str">
        <f>Objects!$K$134</f>
        <v>Beaker (Ethanol)</v>
      </c>
      <c r="P104" s="136">
        <v>1</v>
      </c>
      <c r="Q104" s="136"/>
      <c r="R104" s="136"/>
      <c r="S104" s="136"/>
      <c r="T104" s="136"/>
      <c r="U104" s="136"/>
      <c r="V104" s="136"/>
      <c r="W104" s="136"/>
      <c r="X104" s="136"/>
      <c r="Y104" s="136"/>
      <c r="Z104" s="136"/>
      <c r="AA104" s="136"/>
      <c r="AB104" s="160"/>
      <c r="AC104" s="160"/>
    </row>
    <row r="105" spans="1:29" ht="15" customHeight="1" x14ac:dyDescent="0.25">
      <c r="A105" s="155" t="str">
        <f>[3]Enums!$A$2</f>
        <v>1.0.0</v>
      </c>
      <c r="B105" s="136"/>
      <c r="C105" s="136"/>
      <c r="D105" s="136"/>
      <c r="E105" s="136" t="str">
        <f>Objects!$N$21</f>
        <v>Vial (Salt Water)</v>
      </c>
      <c r="F105" s="136">
        <v>32</v>
      </c>
      <c r="G105" s="136" t="str">
        <f>Objects!$G$2</f>
        <v>Platinum Catalyst</v>
      </c>
      <c r="H105" s="136">
        <v>1</v>
      </c>
      <c r="I105" s="136"/>
      <c r="J105" s="136"/>
      <c r="K105" s="136"/>
      <c r="L105" s="136"/>
      <c r="M105" s="136"/>
      <c r="N105" s="136"/>
      <c r="O105" s="169" t="str">
        <f>Objects!$R$18</f>
        <v>Flask (Chlorine)</v>
      </c>
      <c r="P105" s="136">
        <v>1</v>
      </c>
      <c r="Q105" s="136" t="str">
        <f>Objects!$R$36</f>
        <v>Vial (Bromine)</v>
      </c>
      <c r="R105" s="136">
        <v>1</v>
      </c>
      <c r="S105" s="139" t="str">
        <f>Objects!$R$12</f>
        <v>Bag (Sodium)</v>
      </c>
      <c r="T105" s="139">
        <v>1</v>
      </c>
      <c r="U105" s="139" t="str">
        <f>Objects!$J$263</f>
        <v>Vial (Sodium Borate)</v>
      </c>
      <c r="V105" s="139">
        <v>1</v>
      </c>
      <c r="W105" s="136" t="str">
        <f>Objects!$J$317</f>
        <v>Vial (Deionized Water)</v>
      </c>
      <c r="X105" s="136">
        <v>28</v>
      </c>
      <c r="Y105" s="136"/>
      <c r="Z105" s="136"/>
      <c r="AA105" s="136"/>
      <c r="AB105" s="160"/>
      <c r="AC105" s="160"/>
    </row>
    <row r="106" spans="1:29" ht="15" customHeight="1" x14ac:dyDescent="0.25">
      <c r="A106" s="155" t="str">
        <f>[3]Enums!$A$2</f>
        <v>1.0.0</v>
      </c>
      <c r="B106" s="136"/>
      <c r="C106" s="136"/>
      <c r="D106" s="136"/>
      <c r="E106" s="136" t="str">
        <f>Objects!$O$21</f>
        <v>Beaker (Salt Water)</v>
      </c>
      <c r="F106" s="136">
        <v>32</v>
      </c>
      <c r="G106" s="136" t="str">
        <f>Objects!$G$2</f>
        <v>Platinum Catalyst</v>
      </c>
      <c r="H106" s="136">
        <v>2</v>
      </c>
      <c r="I106" s="136"/>
      <c r="J106" s="136"/>
      <c r="K106" s="136"/>
      <c r="L106" s="136"/>
      <c r="M106" s="136"/>
      <c r="N106" s="136"/>
      <c r="O106" s="169" t="str">
        <f>Objects!$S$18</f>
        <v>Cartridge (Chlorine)</v>
      </c>
      <c r="P106" s="136">
        <v>1</v>
      </c>
      <c r="Q106" s="136" t="str">
        <f>Objects!$S$36</f>
        <v>Beaker (Bromine)</v>
      </c>
      <c r="R106" s="136">
        <v>1</v>
      </c>
      <c r="S106" s="139" t="str">
        <f>Objects!$S$12</f>
        <v>Sack (Sodium)</v>
      </c>
      <c r="T106" s="139">
        <v>1</v>
      </c>
      <c r="U106" s="139" t="str">
        <f>Objects!$K$263</f>
        <v>Beaker (Sodium Borate)</v>
      </c>
      <c r="V106" s="139">
        <v>1</v>
      </c>
      <c r="W106" s="136" t="str">
        <f>Objects!$K$317</f>
        <v>Beaker (Deionized Water)</v>
      </c>
      <c r="X106" s="136">
        <v>28</v>
      </c>
      <c r="Y106" s="136" t="str">
        <f>Objects!$G$2</f>
        <v>Platinum Catalyst</v>
      </c>
      <c r="Z106" s="136">
        <v>1</v>
      </c>
      <c r="AA106" s="136"/>
      <c r="AB106" s="160"/>
      <c r="AC106" s="160"/>
    </row>
    <row r="107" spans="1:29" ht="15" customHeight="1" x14ac:dyDescent="0.25">
      <c r="A107" s="155" t="str">
        <f>[3]Enums!$A$2</f>
        <v>1.0.0</v>
      </c>
      <c r="B107" s="136"/>
      <c r="C107" s="136"/>
      <c r="D107" s="136"/>
      <c r="E107" s="136" t="str">
        <f>Objects!$P$21</f>
        <v>Drum (Salt Water)</v>
      </c>
      <c r="F107" s="136">
        <v>32</v>
      </c>
      <c r="G107" s="136" t="str">
        <f>Objects!$G$2</f>
        <v>Platinum Catalyst</v>
      </c>
      <c r="H107" s="136">
        <v>3</v>
      </c>
      <c r="I107" s="136"/>
      <c r="J107" s="136"/>
      <c r="K107" s="136"/>
      <c r="L107" s="136"/>
      <c r="M107" s="136"/>
      <c r="N107" s="136"/>
      <c r="O107" s="169" t="str">
        <f>Objects!$T$18</f>
        <v>Canister (Chlorine)</v>
      </c>
      <c r="P107" s="136">
        <v>1</v>
      </c>
      <c r="Q107" s="136" t="str">
        <f>Objects!$T$36</f>
        <v>Drum (Bromine)</v>
      </c>
      <c r="R107" s="136">
        <v>1</v>
      </c>
      <c r="S107" s="139" t="str">
        <f>Objects!$T$12</f>
        <v>Powder Keg (Sodium)</v>
      </c>
      <c r="T107" s="139">
        <v>1</v>
      </c>
      <c r="U107" s="139" t="str">
        <f>Objects!$L$263</f>
        <v>Drum (Sodium Borate)</v>
      </c>
      <c r="V107" s="139">
        <v>1</v>
      </c>
      <c r="W107" s="136" t="str">
        <f>Objects!$L$317</f>
        <v>Drum (Deionized Water)</v>
      </c>
      <c r="X107" s="136">
        <v>28</v>
      </c>
      <c r="Y107" s="136" t="str">
        <f>Objects!$G$2</f>
        <v>Platinum Catalyst</v>
      </c>
      <c r="Z107" s="136">
        <v>2</v>
      </c>
      <c r="AA107" s="136"/>
      <c r="AB107" s="160"/>
      <c r="AC107" s="160"/>
    </row>
    <row r="108" spans="1:29" ht="15" customHeight="1" x14ac:dyDescent="0.25">
      <c r="A108" s="155" t="str">
        <f>[3]Enums!$A$2</f>
        <v>1.0.0</v>
      </c>
      <c r="B108" s="136"/>
      <c r="C108" s="136"/>
      <c r="D108" s="136"/>
      <c r="E108" s="136" t="str">
        <f>Objects!$R$2</f>
        <v>Flask (Hydrogen)</v>
      </c>
      <c r="F108" s="136">
        <v>2</v>
      </c>
      <c r="G108" s="136" t="str">
        <f>Objects!$R$9</f>
        <v>Flask (Oxygen)</v>
      </c>
      <c r="H108" s="136">
        <v>1</v>
      </c>
      <c r="I108" s="136"/>
      <c r="J108" s="136"/>
      <c r="K108" s="136"/>
      <c r="L108" s="136"/>
      <c r="M108" s="136"/>
      <c r="N108" s="136"/>
      <c r="O108" s="169" t="str">
        <f>Objects!$J$317</f>
        <v>Vial (Deionized Water)</v>
      </c>
      <c r="P108" s="136">
        <v>1</v>
      </c>
      <c r="Q108" s="136"/>
      <c r="R108" s="136"/>
      <c r="S108" s="136"/>
      <c r="T108" s="136"/>
      <c r="U108" s="136"/>
      <c r="V108" s="136"/>
      <c r="W108" s="136"/>
      <c r="X108" s="136"/>
      <c r="Y108" s="136"/>
      <c r="Z108" s="136"/>
      <c r="AA108" s="136"/>
      <c r="AB108" s="160"/>
      <c r="AC108" s="160"/>
    </row>
    <row r="109" spans="1:29" ht="15" customHeight="1" x14ac:dyDescent="0.25">
      <c r="A109" s="155" t="str">
        <f>[3]Enums!$A$2</f>
        <v>1.0.0</v>
      </c>
      <c r="B109" s="136"/>
      <c r="C109" s="136"/>
      <c r="D109" s="136"/>
      <c r="E109" s="136" t="str">
        <f>Objects!$S$2</f>
        <v>Cartridge (Hydrogen)</v>
      </c>
      <c r="F109" s="136">
        <v>2</v>
      </c>
      <c r="G109" s="136" t="str">
        <f>Objects!$S$9</f>
        <v>Cartridge (Oxygen)</v>
      </c>
      <c r="H109" s="136">
        <v>1</v>
      </c>
      <c r="I109" s="136"/>
      <c r="J109" s="136"/>
      <c r="K109" s="136"/>
      <c r="L109" s="136"/>
      <c r="M109" s="136"/>
      <c r="N109" s="136"/>
      <c r="O109" s="169" t="str">
        <f>Objects!$K$317</f>
        <v>Beaker (Deionized Water)</v>
      </c>
      <c r="P109" s="136">
        <v>1</v>
      </c>
      <c r="Q109" s="136"/>
      <c r="R109" s="136"/>
      <c r="S109" s="136"/>
      <c r="T109" s="136"/>
      <c r="U109" s="136"/>
      <c r="V109" s="136"/>
      <c r="W109" s="136"/>
      <c r="X109" s="136"/>
      <c r="Y109" s="136"/>
      <c r="Z109" s="136"/>
      <c r="AA109" s="136"/>
      <c r="AB109" s="160"/>
      <c r="AC109" s="160"/>
    </row>
    <row r="110" spans="1:29" ht="15" customHeight="1" x14ac:dyDescent="0.25">
      <c r="A110" s="155" t="str">
        <f>[3]Enums!$A$2</f>
        <v>1.0.0</v>
      </c>
      <c r="B110" s="136"/>
      <c r="C110" s="136"/>
      <c r="D110" s="136"/>
      <c r="E110" s="136" t="str">
        <f>Objects!$T$2</f>
        <v>Canister (Hydrogen)</v>
      </c>
      <c r="F110" s="136">
        <v>2</v>
      </c>
      <c r="G110" s="136" t="str">
        <f>Objects!$T$9</f>
        <v>Canister (Oxygen)</v>
      </c>
      <c r="H110" s="136">
        <v>1</v>
      </c>
      <c r="I110" s="136"/>
      <c r="J110" s="136"/>
      <c r="K110" s="136"/>
      <c r="L110" s="136"/>
      <c r="M110" s="136"/>
      <c r="N110" s="136"/>
      <c r="O110" s="169" t="str">
        <f>Objects!$L$317</f>
        <v>Drum (Deionized Water)</v>
      </c>
      <c r="P110" s="136">
        <v>1</v>
      </c>
      <c r="Q110" s="136"/>
      <c r="R110" s="136"/>
      <c r="S110" s="136"/>
      <c r="T110" s="136"/>
      <c r="U110" s="136"/>
      <c r="V110" s="136"/>
      <c r="W110" s="136"/>
      <c r="X110" s="136"/>
      <c r="Y110" s="136"/>
      <c r="Z110" s="136"/>
      <c r="AA110" s="136"/>
      <c r="AB110" s="160"/>
      <c r="AC110" s="160"/>
    </row>
    <row r="111" spans="1:29" ht="15" customHeight="1" x14ac:dyDescent="0.25">
      <c r="A111" s="155" t="str">
        <f>[3]Enums!$A$2</f>
        <v>1.0.0</v>
      </c>
      <c r="B111" s="136"/>
      <c r="C111" s="136"/>
      <c r="D111" s="136"/>
      <c r="E111" s="136" t="str">
        <f>Objects!$J$138</f>
        <v>Flask (Ethylene)</v>
      </c>
      <c r="F111" s="136">
        <v>16</v>
      </c>
      <c r="G111" s="136" t="str">
        <f>Objects!$G$14</f>
        <v>Ziegler-Natta Catalyst</v>
      </c>
      <c r="H111" s="136">
        <v>1</v>
      </c>
      <c r="I111" s="136"/>
      <c r="J111" s="136"/>
      <c r="K111" s="136"/>
      <c r="L111" s="136"/>
      <c r="M111" s="136"/>
      <c r="N111" s="136"/>
      <c r="O111" s="169" t="str">
        <f>Objects!$V$17</f>
        <v>Bag (High Density PolyEthylene Pellets)</v>
      </c>
      <c r="P111" s="136">
        <v>16</v>
      </c>
      <c r="Q111" s="136"/>
      <c r="R111" s="136"/>
      <c r="S111" s="136"/>
      <c r="T111" s="136"/>
      <c r="U111" s="136"/>
      <c r="V111" s="136"/>
      <c r="W111" s="136"/>
      <c r="X111" s="136"/>
      <c r="Y111" s="136"/>
      <c r="Z111" s="136"/>
      <c r="AA111" s="136"/>
      <c r="AB111" s="160"/>
      <c r="AC111" s="160"/>
    </row>
    <row r="112" spans="1:29" ht="15" customHeight="1" x14ac:dyDescent="0.25">
      <c r="A112" s="155" t="str">
        <f>[3]Enums!$A$2</f>
        <v>1.0.0</v>
      </c>
      <c r="B112" s="136"/>
      <c r="C112" s="136"/>
      <c r="D112" s="136"/>
      <c r="E112" s="136" t="str">
        <f>Objects!$K$138</f>
        <v>Cartridge (Ethylene)</v>
      </c>
      <c r="F112" s="136">
        <v>16</v>
      </c>
      <c r="G112" s="136" t="str">
        <f>Objects!$G$14</f>
        <v>Ziegler-Natta Catalyst</v>
      </c>
      <c r="H112" s="136">
        <v>4</v>
      </c>
      <c r="I112" s="136"/>
      <c r="J112" s="136"/>
      <c r="K112" s="136"/>
      <c r="L112" s="136"/>
      <c r="M112" s="136"/>
      <c r="N112" s="136"/>
      <c r="O112" s="169" t="str">
        <f>Objects!$W$17</f>
        <v>Sack (High Density PolyEthylene Pellets)</v>
      </c>
      <c r="P112" s="136">
        <v>16</v>
      </c>
      <c r="Q112" s="136"/>
      <c r="R112" s="136"/>
      <c r="S112" s="136"/>
      <c r="T112" s="136"/>
      <c r="U112" s="136"/>
      <c r="V112" s="136"/>
      <c r="W112" s="136"/>
      <c r="X112" s="136"/>
      <c r="Y112" s="136"/>
      <c r="Z112" s="136"/>
      <c r="AA112" s="136"/>
      <c r="AB112" s="160"/>
      <c r="AC112" s="160"/>
    </row>
    <row r="113" spans="1:29" ht="15" customHeight="1" x14ac:dyDescent="0.25">
      <c r="A113" s="155" t="str">
        <f>[3]Enums!$A$2</f>
        <v>1.0.0</v>
      </c>
      <c r="B113" s="136"/>
      <c r="C113" s="136"/>
      <c r="D113" s="136"/>
      <c r="E113" s="136" t="str">
        <f>Objects!$L$138</f>
        <v>Canister (Ethylene)</v>
      </c>
      <c r="F113" s="136">
        <v>16</v>
      </c>
      <c r="G113" s="136" t="str">
        <f>Objects!$G$14</f>
        <v>Ziegler-Natta Catalyst</v>
      </c>
      <c r="H113" s="136">
        <v>16</v>
      </c>
      <c r="I113" s="136"/>
      <c r="J113" s="136"/>
      <c r="K113" s="136"/>
      <c r="L113" s="136"/>
      <c r="M113" s="136"/>
      <c r="N113" s="136"/>
      <c r="O113" s="169" t="str">
        <f>Objects!$X$17</f>
        <v>Powder Keg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25">
      <c r="A114" s="155" t="str">
        <f>[3]Enums!$A$2</f>
        <v>1.0.0</v>
      </c>
      <c r="B114" s="136"/>
      <c r="C114" s="136"/>
      <c r="D114" s="136"/>
      <c r="E114" s="136" t="str">
        <f>Objects!$J$151</f>
        <v>Vial (Gas Oil)</v>
      </c>
      <c r="F114" s="136">
        <v>1</v>
      </c>
      <c r="G114" s="136" t="str">
        <f>Objects!$G$4</f>
        <v>Palladium Catalyst</v>
      </c>
      <c r="H114" s="136">
        <v>1</v>
      </c>
      <c r="I114" s="136"/>
      <c r="J114" s="136"/>
      <c r="K114" s="136"/>
      <c r="L114" s="136"/>
      <c r="M114" s="136"/>
      <c r="N114" s="136"/>
      <c r="O114" s="169" t="str">
        <f>Objects!$J$123</f>
        <v>Vial (Diesel)</v>
      </c>
      <c r="P114" s="136">
        <v>1</v>
      </c>
      <c r="Q114" s="136" t="str">
        <f>Objects!$J$172</f>
        <v>Vial (Kerosene)</v>
      </c>
      <c r="R114" s="136">
        <v>1</v>
      </c>
      <c r="S114" s="136"/>
      <c r="T114" s="136"/>
      <c r="U114" s="136"/>
      <c r="V114" s="136"/>
      <c r="W114" s="136"/>
      <c r="X114" s="136"/>
      <c r="Y114" s="136"/>
      <c r="Z114" s="136"/>
      <c r="AA114" s="136"/>
      <c r="AB114" s="160"/>
      <c r="AC114" s="160"/>
    </row>
    <row r="115" spans="1:29" ht="15" customHeight="1" x14ac:dyDescent="0.25">
      <c r="A115" s="155" t="str">
        <f>[3]Enums!$A$2</f>
        <v>1.0.0</v>
      </c>
      <c r="B115" s="136"/>
      <c r="C115" s="136"/>
      <c r="D115" s="136"/>
      <c r="E115" s="136" t="str">
        <f>Objects!$K$151</f>
        <v>Beaker (Gas Oil)</v>
      </c>
      <c r="F115" s="136">
        <v>1</v>
      </c>
      <c r="G115" s="136" t="str">
        <f>Objects!$G$4</f>
        <v>Palladium Catalyst</v>
      </c>
      <c r="H115" s="136">
        <v>4</v>
      </c>
      <c r="I115" s="136"/>
      <c r="J115" s="136"/>
      <c r="K115" s="136"/>
      <c r="L115" s="136"/>
      <c r="M115" s="136"/>
      <c r="N115" s="136"/>
      <c r="O115" s="169" t="str">
        <f>Objects!$K$123</f>
        <v>Beaker (Diesel)</v>
      </c>
      <c r="P115" s="136">
        <v>1</v>
      </c>
      <c r="Q115" s="136" t="str">
        <f>Objects!$K$172</f>
        <v>Beaker (Kerosene)</v>
      </c>
      <c r="R115" s="136">
        <v>1</v>
      </c>
      <c r="S115" s="136"/>
      <c r="T115" s="136"/>
      <c r="U115" s="136"/>
      <c r="V115" s="136"/>
      <c r="W115" s="136"/>
      <c r="X115" s="136"/>
      <c r="Y115" s="136"/>
      <c r="Z115" s="136"/>
      <c r="AA115" s="136"/>
      <c r="AB115" s="160"/>
      <c r="AC115" s="160"/>
    </row>
    <row r="116" spans="1:29" ht="15" customHeight="1" x14ac:dyDescent="0.25">
      <c r="A116" s="155" t="str">
        <f>[3]Enums!$A$2</f>
        <v>1.0.0</v>
      </c>
      <c r="B116" s="136"/>
      <c r="C116" s="136"/>
      <c r="D116" s="136"/>
      <c r="E116" s="136" t="str">
        <f>Objects!$L$151</f>
        <v>Drum (Gas Oil)</v>
      </c>
      <c r="F116" s="136">
        <v>1</v>
      </c>
      <c r="G116" s="136" t="str">
        <f>Objects!$G$4</f>
        <v>Palladium Catalyst</v>
      </c>
      <c r="H116" s="136">
        <v>16</v>
      </c>
      <c r="I116" s="136"/>
      <c r="J116" s="136"/>
      <c r="K116" s="136"/>
      <c r="L116" s="136"/>
      <c r="M116" s="136"/>
      <c r="N116" s="136"/>
      <c r="O116" s="169" t="str">
        <f>Objects!$L$123</f>
        <v>Drum (Diesel)</v>
      </c>
      <c r="P116" s="136">
        <v>1</v>
      </c>
      <c r="Q116" s="136" t="str">
        <f>Objects!$L$172</f>
        <v>Drum (Kerosene)</v>
      </c>
      <c r="R116" s="136">
        <v>1</v>
      </c>
      <c r="S116" s="136"/>
      <c r="T116" s="136"/>
      <c r="U116" s="136"/>
      <c r="V116" s="136"/>
      <c r="W116" s="136"/>
      <c r="X116" s="136"/>
      <c r="Y116" s="136"/>
      <c r="Z116" s="136"/>
      <c r="AA116" s="136"/>
      <c r="AB116" s="160"/>
      <c r="AC116" s="160"/>
    </row>
    <row r="117" spans="1:29" ht="15" customHeight="1" x14ac:dyDescent="0.25">
      <c r="A117" s="155"/>
      <c r="B117" s="136"/>
      <c r="C117" s="136"/>
      <c r="D117" s="136"/>
      <c r="E117" s="136" t="str">
        <f>Objects!$J$63</f>
        <v>Vial (Benzene-Toluene-Xylene)</v>
      </c>
      <c r="F117" s="136">
        <v>16</v>
      </c>
      <c r="G117" s="136" t="str">
        <f>Objects!$G$15</f>
        <v>Cobalt-Manganese-Bromide Catalyst</v>
      </c>
      <c r="H117" s="136">
        <v>1</v>
      </c>
      <c r="I117" s="136"/>
      <c r="J117" s="136"/>
      <c r="K117" s="136"/>
      <c r="L117" s="136"/>
      <c r="M117" s="136"/>
      <c r="N117" s="136"/>
      <c r="O117" s="169" t="str">
        <f>Objects!$J$295</f>
        <v>Vial (Terephthalic Acid)</v>
      </c>
      <c r="P117" s="136">
        <v>16</v>
      </c>
      <c r="Q117" s="136"/>
      <c r="R117" s="136"/>
      <c r="S117" s="136"/>
      <c r="T117" s="136"/>
      <c r="U117" s="136"/>
      <c r="V117" s="136"/>
      <c r="W117" s="136"/>
      <c r="X117" s="136"/>
      <c r="Y117" s="136"/>
      <c r="Z117" s="136"/>
      <c r="AA117" s="136"/>
      <c r="AB117" s="160"/>
      <c r="AC117" s="160"/>
    </row>
    <row r="118" spans="1:29" ht="15" customHeight="1" x14ac:dyDescent="0.25">
      <c r="A118" s="155"/>
      <c r="B118" s="136"/>
      <c r="C118" s="136"/>
      <c r="D118" s="136"/>
      <c r="E118" s="136" t="str">
        <f>Objects!$K$63</f>
        <v>Beaker (Benzene-Toluene-Xylene)</v>
      </c>
      <c r="F118" s="136">
        <v>16</v>
      </c>
      <c r="G118" s="136" t="str">
        <f>Objects!$G$15</f>
        <v>Cobalt-Manganese-Bromide Catalyst</v>
      </c>
      <c r="H118" s="136">
        <v>4</v>
      </c>
      <c r="I118" s="136"/>
      <c r="J118" s="136"/>
      <c r="K118" s="136"/>
      <c r="L118" s="136"/>
      <c r="M118" s="136"/>
      <c r="N118" s="136"/>
      <c r="O118" s="169" t="str">
        <f>Objects!$K$295</f>
        <v>Beaker (Terephthalic Acid)</v>
      </c>
      <c r="P118" s="136">
        <v>16</v>
      </c>
      <c r="Q118" s="136"/>
      <c r="R118" s="136"/>
      <c r="S118" s="136"/>
      <c r="T118" s="136"/>
      <c r="U118" s="136"/>
      <c r="V118" s="136"/>
      <c r="W118" s="136"/>
      <c r="X118" s="136"/>
      <c r="Y118" s="136"/>
      <c r="Z118" s="136"/>
      <c r="AA118" s="136"/>
      <c r="AB118" s="160"/>
      <c r="AC118" s="160"/>
    </row>
    <row r="119" spans="1:29" ht="15" customHeight="1" x14ac:dyDescent="0.25">
      <c r="A119" s="155"/>
      <c r="B119" s="136"/>
      <c r="C119" s="136"/>
      <c r="D119" s="136"/>
      <c r="E119" s="136" t="str">
        <f>Objects!$L$63</f>
        <v>Drum (Benzene-Toluene-Xylene)</v>
      </c>
      <c r="F119" s="136">
        <v>16</v>
      </c>
      <c r="G119" s="136" t="str">
        <f>Objects!$G$15</f>
        <v>Cobalt-Manganese-Bromide Catalyst</v>
      </c>
      <c r="H119" s="136">
        <v>16</v>
      </c>
      <c r="I119" s="136"/>
      <c r="J119" s="136"/>
      <c r="K119" s="136"/>
      <c r="L119" s="136"/>
      <c r="M119" s="136"/>
      <c r="N119" s="136"/>
      <c r="O119" s="169" t="str">
        <f>Objects!$L$295</f>
        <v>Drum (Terephthalic Acid)</v>
      </c>
      <c r="P119" s="136">
        <v>16</v>
      </c>
      <c r="Q119" s="136"/>
      <c r="R119" s="136"/>
      <c r="S119" s="136"/>
      <c r="T119" s="136"/>
      <c r="U119" s="136"/>
      <c r="V119" s="136"/>
      <c r="W119" s="136"/>
      <c r="X119" s="136"/>
      <c r="Y119" s="136"/>
      <c r="Z119" s="136"/>
      <c r="AA119" s="136"/>
      <c r="AB119" s="160"/>
      <c r="AC119" s="160"/>
    </row>
    <row r="120" spans="1:29" ht="15" customHeight="1" x14ac:dyDescent="0.25">
      <c r="A120" s="155" t="str">
        <f>[3]Enums!$A$2</f>
        <v>1.0.0</v>
      </c>
      <c r="B120" s="136"/>
      <c r="C120" s="136"/>
      <c r="D120" s="136"/>
      <c r="E120" s="136" t="str">
        <f>Objects!$J$63</f>
        <v>Vial (Benzene-Toluene-Xylene)</v>
      </c>
      <c r="F120" s="136">
        <v>16</v>
      </c>
      <c r="G120" s="136" t="str">
        <f>Objects!$G$5</f>
        <v>Cobalt Catalyst</v>
      </c>
      <c r="H120" s="136">
        <v>1</v>
      </c>
      <c r="I120" s="136"/>
      <c r="J120" s="136"/>
      <c r="K120" s="136"/>
      <c r="L120" s="136"/>
      <c r="M120" s="136"/>
      <c r="N120" s="136"/>
      <c r="O120" s="169" t="str">
        <f>Objects!$J$295</f>
        <v>Vial (Terephthalic Acid)</v>
      </c>
      <c r="P120" s="136">
        <v>16</v>
      </c>
      <c r="Q120" s="136"/>
      <c r="R120" s="136"/>
      <c r="S120" s="136"/>
      <c r="T120" s="136"/>
      <c r="U120" s="136"/>
      <c r="V120" s="136"/>
      <c r="W120" s="136"/>
      <c r="X120" s="136"/>
      <c r="Y120" s="136"/>
      <c r="Z120" s="136"/>
      <c r="AA120" s="136"/>
      <c r="AB120" s="160"/>
      <c r="AC120" s="160"/>
    </row>
    <row r="121" spans="1:29" ht="15" customHeight="1" x14ac:dyDescent="0.25">
      <c r="A121" s="155" t="str">
        <f>[3]Enums!$A$2</f>
        <v>1.0.0</v>
      </c>
      <c r="B121" s="136"/>
      <c r="C121" s="136"/>
      <c r="D121" s="136"/>
      <c r="E121" s="136" t="str">
        <f>Objects!$K$63</f>
        <v>Beaker (Benzene-Toluene-Xylene)</v>
      </c>
      <c r="F121" s="136">
        <v>16</v>
      </c>
      <c r="G121" s="136" t="str">
        <f>Objects!$G$5</f>
        <v>Cobalt Catalyst</v>
      </c>
      <c r="H121" s="136">
        <v>4</v>
      </c>
      <c r="I121" s="136"/>
      <c r="J121" s="136"/>
      <c r="K121" s="136"/>
      <c r="L121" s="136"/>
      <c r="M121" s="136"/>
      <c r="N121" s="136"/>
      <c r="O121" s="169" t="str">
        <f>Objects!$K$295</f>
        <v>Beaker (Terephthalic Acid)</v>
      </c>
      <c r="P121" s="136">
        <v>16</v>
      </c>
      <c r="Q121" s="136"/>
      <c r="R121" s="136"/>
      <c r="S121" s="136"/>
      <c r="T121" s="136"/>
      <c r="U121" s="136"/>
      <c r="V121" s="136"/>
      <c r="W121" s="136"/>
      <c r="X121" s="136"/>
      <c r="Y121" s="136"/>
      <c r="Z121" s="136"/>
      <c r="AA121" s="136"/>
      <c r="AB121" s="160"/>
      <c r="AC121" s="160"/>
    </row>
    <row r="122" spans="1:29" ht="15" customHeight="1" x14ac:dyDescent="0.25">
      <c r="A122" s="155" t="str">
        <f>[3]Enums!$A$2</f>
        <v>1.0.0</v>
      </c>
      <c r="B122" s="136"/>
      <c r="C122" s="136"/>
      <c r="D122" s="136"/>
      <c r="E122" s="136" t="str">
        <f>Objects!$L$63</f>
        <v>Drum (Benzene-Toluene-Xylene)</v>
      </c>
      <c r="F122" s="136">
        <v>16</v>
      </c>
      <c r="G122" s="136" t="str">
        <f>Objects!$G$5</f>
        <v>Cobalt Catalyst</v>
      </c>
      <c r="H122" s="136">
        <v>16</v>
      </c>
      <c r="I122" s="136"/>
      <c r="J122" s="136"/>
      <c r="K122" s="136"/>
      <c r="L122" s="136"/>
      <c r="M122" s="136"/>
      <c r="N122" s="136"/>
      <c r="O122" s="169" t="str">
        <f>Objects!$L$295</f>
        <v>Drum (Terephthalic Acid)</v>
      </c>
      <c r="P122" s="136">
        <v>16</v>
      </c>
      <c r="Q122" s="136"/>
      <c r="R122" s="136"/>
      <c r="S122" s="136"/>
      <c r="T122" s="136"/>
      <c r="U122" s="136"/>
      <c r="V122" s="136"/>
      <c r="W122" s="136"/>
      <c r="X122" s="136"/>
      <c r="Y122" s="136"/>
      <c r="Z122" s="136"/>
      <c r="AA122" s="136"/>
      <c r="AB122" s="160"/>
      <c r="AC122" s="160"/>
    </row>
    <row r="123" spans="1:29" ht="15" customHeight="1" x14ac:dyDescent="0.25">
      <c r="A123" s="155" t="str">
        <f>[3]Enums!$A$2</f>
        <v>1.0.0</v>
      </c>
      <c r="B123" s="136"/>
      <c r="C123" s="136"/>
      <c r="D123" s="136"/>
      <c r="E123" s="136" t="str">
        <f>Objects!$J$295</f>
        <v>Vial (Terephthalic Acid)</v>
      </c>
      <c r="F123" s="136">
        <v>1</v>
      </c>
      <c r="G123" s="136" t="str">
        <f>Objects!$J$196</f>
        <v>Vial (Methanol)</v>
      </c>
      <c r="H123" s="136">
        <v>1</v>
      </c>
      <c r="I123" s="136"/>
      <c r="J123" s="136"/>
      <c r="K123" s="136"/>
      <c r="L123" s="136"/>
      <c r="M123" s="136"/>
      <c r="N123" s="136"/>
      <c r="O123" s="169" t="str">
        <f>Objects!$J$128</f>
        <v>Vial (Dimethyl Terephthalate)</v>
      </c>
      <c r="P123" s="136">
        <v>2</v>
      </c>
      <c r="Q123" s="136"/>
      <c r="R123" s="136"/>
      <c r="S123" s="136"/>
      <c r="T123" s="136"/>
      <c r="U123" s="136"/>
      <c r="V123" s="136"/>
      <c r="W123" s="136"/>
      <c r="X123" s="136"/>
      <c r="Y123" s="136"/>
      <c r="Z123" s="136"/>
      <c r="AA123" s="136"/>
      <c r="AB123" s="160"/>
      <c r="AC123" s="160"/>
    </row>
    <row r="124" spans="1:29" ht="15" customHeight="1" x14ac:dyDescent="0.25">
      <c r="A124" s="155" t="str">
        <f>[3]Enums!$A$2</f>
        <v>1.0.0</v>
      </c>
      <c r="B124" s="136"/>
      <c r="C124" s="136"/>
      <c r="D124" s="136"/>
      <c r="E124" s="136" t="str">
        <f>Objects!$K$295</f>
        <v>Beaker (Terephthalic Acid)</v>
      </c>
      <c r="F124" s="136">
        <v>1</v>
      </c>
      <c r="G124" s="136" t="str">
        <f>Objects!$K$196</f>
        <v>Beaker (Methanol)</v>
      </c>
      <c r="H124" s="136">
        <v>1</v>
      </c>
      <c r="I124" s="136"/>
      <c r="J124" s="136"/>
      <c r="K124" s="136"/>
      <c r="L124" s="136"/>
      <c r="M124" s="136"/>
      <c r="N124" s="136"/>
      <c r="O124" s="169" t="str">
        <f>Objects!$K$128</f>
        <v>Beaker (Dimethyl Terephthalate)</v>
      </c>
      <c r="P124" s="136">
        <v>2</v>
      </c>
      <c r="Q124" s="136"/>
      <c r="R124" s="136"/>
      <c r="S124" s="136"/>
      <c r="T124" s="136"/>
      <c r="U124" s="136"/>
      <c r="V124" s="136"/>
      <c r="W124" s="136"/>
      <c r="X124" s="136"/>
      <c r="Y124" s="136"/>
      <c r="Z124" s="136"/>
      <c r="AA124" s="136"/>
      <c r="AB124" s="160"/>
      <c r="AC124" s="160"/>
    </row>
    <row r="125" spans="1:29" ht="15" customHeight="1" x14ac:dyDescent="0.25">
      <c r="A125" s="155" t="str">
        <f>[3]Enums!$A$2</f>
        <v>1.0.0</v>
      </c>
      <c r="B125" s="136"/>
      <c r="C125" s="136"/>
      <c r="D125" s="136"/>
      <c r="E125" s="136" t="str">
        <f>Objects!$L$295</f>
        <v>Drum (Terephthalic Acid)</v>
      </c>
      <c r="F125" s="136">
        <v>1</v>
      </c>
      <c r="G125" s="136" t="str">
        <f>Objects!$L$196</f>
        <v>Drum (Methanol)</v>
      </c>
      <c r="H125" s="136">
        <v>1</v>
      </c>
      <c r="I125" s="136"/>
      <c r="J125" s="136"/>
      <c r="K125" s="136"/>
      <c r="L125" s="136"/>
      <c r="M125" s="136"/>
      <c r="N125" s="136"/>
      <c r="O125" s="169" t="str">
        <f>Objects!$L$128</f>
        <v>Drum (Dimethyl Terephthalate)</v>
      </c>
      <c r="P125" s="136">
        <v>2</v>
      </c>
      <c r="Q125" s="136"/>
      <c r="R125" s="136"/>
      <c r="S125" s="136"/>
      <c r="T125" s="136"/>
      <c r="U125" s="136"/>
      <c r="V125" s="136"/>
      <c r="W125" s="136"/>
      <c r="X125" s="136"/>
      <c r="Y125" s="136"/>
      <c r="Z125" s="136"/>
      <c r="AA125" s="136"/>
      <c r="AB125" s="160"/>
      <c r="AC125" s="160"/>
    </row>
    <row r="126" spans="1:29" ht="15" customHeight="1" x14ac:dyDescent="0.25">
      <c r="A126" s="155" t="str">
        <f>[3]Enums!$A$2</f>
        <v>1.0.0</v>
      </c>
      <c r="B126" s="136"/>
      <c r="C126" s="136"/>
      <c r="D126" s="136"/>
      <c r="E126" s="136" t="str">
        <f>Objects!$R$18</f>
        <v>Flask (Chlorine)</v>
      </c>
      <c r="F126" s="136">
        <v>1</v>
      </c>
      <c r="G126" s="136" t="str">
        <f>Objects!$J$138</f>
        <v>Flask (Ethylene)</v>
      </c>
      <c r="H126" s="136">
        <v>2</v>
      </c>
      <c r="I126" s="136" t="str">
        <f>Objects!$G$11</f>
        <v>Copper II Chloride Catalyst</v>
      </c>
      <c r="J126" s="136">
        <v>1</v>
      </c>
      <c r="K126" s="136"/>
      <c r="L126" s="136"/>
      <c r="M126" s="136"/>
      <c r="N126" s="136"/>
      <c r="O126" s="169" t="str">
        <f>Objects!$J$131</f>
        <v>Vial (EDC)</v>
      </c>
      <c r="P126" s="136">
        <v>2</v>
      </c>
      <c r="Q126" s="136"/>
      <c r="R126" s="136"/>
      <c r="S126" s="136"/>
      <c r="T126" s="136"/>
      <c r="U126" s="136"/>
      <c r="V126" s="136"/>
      <c r="W126" s="136"/>
      <c r="X126" s="136"/>
      <c r="Y126" s="136"/>
      <c r="Z126" s="136"/>
      <c r="AA126" s="136"/>
      <c r="AB126" s="160"/>
      <c r="AC126" s="160"/>
    </row>
    <row r="127" spans="1:29" ht="15" customHeight="1" x14ac:dyDescent="0.25">
      <c r="A127" s="155" t="str">
        <f>[3]Enums!$A$2</f>
        <v>1.0.0</v>
      </c>
      <c r="B127" s="136"/>
      <c r="C127" s="136"/>
      <c r="D127" s="136"/>
      <c r="E127" s="136" t="str">
        <f>Objects!$S$18</f>
        <v>Cartridge (Chlorine)</v>
      </c>
      <c r="F127" s="136">
        <v>1</v>
      </c>
      <c r="G127" s="136" t="str">
        <f>Objects!$K$138</f>
        <v>Cartridge (Ethylene)</v>
      </c>
      <c r="H127" s="136">
        <v>2</v>
      </c>
      <c r="I127" s="136" t="str">
        <f>Objects!$G$11</f>
        <v>Copper II Chloride Catalyst</v>
      </c>
      <c r="J127" s="136">
        <v>4</v>
      </c>
      <c r="K127" s="136"/>
      <c r="L127" s="136"/>
      <c r="M127" s="136"/>
      <c r="N127" s="136"/>
      <c r="O127" s="169" t="str">
        <f>Objects!$K$131</f>
        <v>Beaker (EDC)</v>
      </c>
      <c r="P127" s="136">
        <v>2</v>
      </c>
      <c r="Q127" s="136"/>
      <c r="R127" s="136"/>
      <c r="S127" s="136"/>
      <c r="T127" s="136"/>
      <c r="U127" s="136"/>
      <c r="V127" s="136"/>
      <c r="W127" s="136"/>
      <c r="X127" s="136"/>
      <c r="Y127" s="136"/>
      <c r="Z127" s="136"/>
      <c r="AA127" s="136"/>
      <c r="AB127" s="160"/>
      <c r="AC127" s="160"/>
    </row>
    <row r="128" spans="1:29" ht="15" customHeight="1" x14ac:dyDescent="0.25">
      <c r="A128" s="155" t="str">
        <f>[3]Enums!$A$2</f>
        <v>1.0.0</v>
      </c>
      <c r="B128" s="136"/>
      <c r="C128" s="136"/>
      <c r="D128" s="136"/>
      <c r="E128" s="136" t="str">
        <f>Objects!$T$18</f>
        <v>Canister (Chlorine)</v>
      </c>
      <c r="F128" s="136">
        <v>1</v>
      </c>
      <c r="G128" s="136" t="str">
        <f>Objects!$L$138</f>
        <v>Canister (Ethylene)</v>
      </c>
      <c r="H128" s="136">
        <v>2</v>
      </c>
      <c r="I128" s="136" t="str">
        <f>Objects!$G$11</f>
        <v>Copper II Chloride Catalyst</v>
      </c>
      <c r="J128" s="136">
        <v>16</v>
      </c>
      <c r="K128" s="136"/>
      <c r="L128" s="136"/>
      <c r="M128" s="136"/>
      <c r="N128" s="136"/>
      <c r="O128" s="169" t="str">
        <f>Objects!$L$131</f>
        <v>Drum (EDC)</v>
      </c>
      <c r="P128" s="136">
        <v>2</v>
      </c>
      <c r="Q128" s="136"/>
      <c r="R128" s="136"/>
      <c r="S128" s="136"/>
      <c r="T128" s="136"/>
      <c r="U128" s="136"/>
      <c r="V128" s="136"/>
      <c r="W128" s="136"/>
      <c r="X128" s="136"/>
      <c r="Y128" s="136"/>
      <c r="Z128" s="136"/>
      <c r="AA128" s="136"/>
      <c r="AB128" s="160"/>
      <c r="AC128" s="160"/>
    </row>
    <row r="129" spans="1:29" ht="15" customHeight="1" x14ac:dyDescent="0.25">
      <c r="A129" s="155" t="str">
        <f>[3]Enums!$A$2</f>
        <v>1.0.0</v>
      </c>
      <c r="B129" s="136"/>
      <c r="C129" s="136"/>
      <c r="D129" s="136"/>
      <c r="E129" s="136" t="str">
        <f>Objects!$R$18</f>
        <v>Flask (Chlorine)</v>
      </c>
      <c r="F129" s="136">
        <v>1</v>
      </c>
      <c r="G129" s="136" t="str">
        <f>Objects!$J$138</f>
        <v>Flask (Ethylene)</v>
      </c>
      <c r="H129" s="136">
        <v>2</v>
      </c>
      <c r="I129" s="136" t="str">
        <f>Objects!$G$12</f>
        <v>Iron III Chloride Catalyst</v>
      </c>
      <c r="J129" s="136">
        <v>1</v>
      </c>
      <c r="K129" s="136"/>
      <c r="L129" s="136"/>
      <c r="M129" s="136"/>
      <c r="N129" s="136"/>
      <c r="O129" s="169" t="str">
        <f>Objects!$J$131</f>
        <v>Vial (EDC)</v>
      </c>
      <c r="P129" s="136">
        <v>2</v>
      </c>
      <c r="Q129" s="136"/>
      <c r="R129" s="136"/>
      <c r="S129" s="136"/>
      <c r="T129" s="136"/>
      <c r="U129" s="136"/>
      <c r="V129" s="136"/>
      <c r="W129" s="136"/>
      <c r="X129" s="136"/>
      <c r="Y129" s="136"/>
      <c r="Z129" s="136"/>
      <c r="AA129" s="136"/>
      <c r="AB129" s="160"/>
      <c r="AC129" s="160"/>
    </row>
    <row r="130" spans="1:29" ht="15" customHeight="1" x14ac:dyDescent="0.25">
      <c r="A130" s="155" t="str">
        <f>[3]Enums!$A$2</f>
        <v>1.0.0</v>
      </c>
      <c r="B130" s="136"/>
      <c r="C130" s="136"/>
      <c r="D130" s="136"/>
      <c r="E130" s="136" t="str">
        <f>Objects!$S$18</f>
        <v>Cartridge (Chlorine)</v>
      </c>
      <c r="F130" s="136">
        <v>1</v>
      </c>
      <c r="G130" s="136" t="str">
        <f>Objects!$K$138</f>
        <v>Cartridge (Ethylene)</v>
      </c>
      <c r="H130" s="136">
        <v>2</v>
      </c>
      <c r="I130" s="136" t="str">
        <f>Objects!$G$12</f>
        <v>Iron III Chloride Catalyst</v>
      </c>
      <c r="J130" s="136">
        <v>4</v>
      </c>
      <c r="K130" s="136"/>
      <c r="L130" s="136"/>
      <c r="M130" s="136"/>
      <c r="N130" s="136"/>
      <c r="O130" s="169" t="str">
        <f>Objects!$K$131</f>
        <v>Beaker (EDC)</v>
      </c>
      <c r="P130" s="136">
        <v>2</v>
      </c>
      <c r="Q130" s="136"/>
      <c r="R130" s="136"/>
      <c r="S130" s="136"/>
      <c r="T130" s="136"/>
      <c r="U130" s="136"/>
      <c r="V130" s="136"/>
      <c r="W130" s="136"/>
      <c r="X130" s="136"/>
      <c r="Y130" s="136"/>
      <c r="Z130" s="136"/>
      <c r="AA130" s="136"/>
      <c r="AB130" s="160"/>
      <c r="AC130" s="160"/>
    </row>
    <row r="131" spans="1:29" ht="15" customHeight="1" x14ac:dyDescent="0.25">
      <c r="A131" s="155" t="str">
        <f>[3]Enums!$A$2</f>
        <v>1.0.0</v>
      </c>
      <c r="B131" s="136"/>
      <c r="C131" s="136"/>
      <c r="D131" s="136"/>
      <c r="E131" s="136" t="str">
        <f>Objects!$T$18</f>
        <v>Canister (Chlorine)</v>
      </c>
      <c r="F131" s="136">
        <v>1</v>
      </c>
      <c r="G131" s="136" t="str">
        <f>Objects!$L$138</f>
        <v>Canister (Ethylene)</v>
      </c>
      <c r="H131" s="136">
        <v>2</v>
      </c>
      <c r="I131" s="136" t="str">
        <f>Objects!$G$12</f>
        <v>Iron III Chloride Catalyst</v>
      </c>
      <c r="J131" s="136">
        <v>16</v>
      </c>
      <c r="K131" s="136"/>
      <c r="L131" s="136"/>
      <c r="M131" s="136"/>
      <c r="N131" s="136"/>
      <c r="O131" s="169" t="str">
        <f>Objects!$L$131</f>
        <v>Drum (EDC)</v>
      </c>
      <c r="P131" s="136">
        <v>2</v>
      </c>
      <c r="Q131" s="136"/>
      <c r="R131" s="136"/>
      <c r="S131" s="136"/>
      <c r="T131" s="136"/>
      <c r="U131" s="136"/>
      <c r="V131" s="136"/>
      <c r="W131" s="136"/>
      <c r="X131" s="136"/>
      <c r="Y131" s="136"/>
      <c r="Z131" s="136"/>
      <c r="AA131" s="136"/>
      <c r="AB131" s="160"/>
      <c r="AC131" s="160"/>
    </row>
    <row r="132" spans="1:29" ht="15" customHeight="1" x14ac:dyDescent="0.25">
      <c r="A132" s="155" t="str">
        <f>[3]Enums!$A$2</f>
        <v>1.0.0</v>
      </c>
      <c r="B132" s="136"/>
      <c r="C132" s="136"/>
      <c r="D132" s="136"/>
      <c r="E132" s="136" t="str">
        <f>Objects!$J$131</f>
        <v>Vial (EDC)</v>
      </c>
      <c r="F132" s="136">
        <v>1</v>
      </c>
      <c r="G132" s="136"/>
      <c r="H132" s="136"/>
      <c r="I132" s="136"/>
      <c r="J132" s="136"/>
      <c r="K132" s="136"/>
      <c r="L132" s="136"/>
      <c r="M132" s="136"/>
      <c r="N132" s="136"/>
      <c r="O132" s="169" t="str">
        <f>Objects!$J$315</f>
        <v>Vial (Vinyl Chloride)</v>
      </c>
      <c r="P132" s="136">
        <v>1</v>
      </c>
      <c r="Q132" s="136" t="str">
        <f>Objects!$J$161</f>
        <v>Vial (Hydrochloric Acid)</v>
      </c>
      <c r="R132" s="136">
        <v>1</v>
      </c>
      <c r="S132" s="136"/>
      <c r="T132" s="136"/>
      <c r="U132" s="136"/>
      <c r="V132" s="136"/>
      <c r="W132" s="136"/>
      <c r="X132" s="136"/>
      <c r="Y132" s="136"/>
      <c r="Z132" s="136"/>
      <c r="AA132" s="136"/>
      <c r="AB132" s="160"/>
      <c r="AC132" s="160"/>
    </row>
    <row r="133" spans="1:29" ht="15" customHeight="1" x14ac:dyDescent="0.25">
      <c r="A133" s="155" t="str">
        <f>[3]Enums!$A$2</f>
        <v>1.0.0</v>
      </c>
      <c r="B133" s="136"/>
      <c r="C133" s="136"/>
      <c r="D133" s="136"/>
      <c r="E133" s="136" t="str">
        <f>Objects!$K$131</f>
        <v>Beaker (EDC)</v>
      </c>
      <c r="F133" s="136">
        <v>1</v>
      </c>
      <c r="G133" s="136"/>
      <c r="H133" s="136"/>
      <c r="I133" s="136"/>
      <c r="J133" s="136"/>
      <c r="K133" s="136"/>
      <c r="L133" s="136"/>
      <c r="M133" s="136"/>
      <c r="N133" s="136"/>
      <c r="O133" s="169" t="str">
        <f>Objects!$K$315</f>
        <v>Beaker (Vinyl Chloride)</v>
      </c>
      <c r="P133" s="136">
        <v>1</v>
      </c>
      <c r="Q133" s="136" t="str">
        <f>Objects!$K$161</f>
        <v>Beaker (Hydrochloric Acid)</v>
      </c>
      <c r="R133" s="136">
        <v>1</v>
      </c>
      <c r="S133" s="136"/>
      <c r="T133" s="136"/>
      <c r="U133" s="136"/>
      <c r="V133" s="136"/>
      <c r="W133" s="136"/>
      <c r="X133" s="136"/>
      <c r="Y133" s="136"/>
      <c r="Z133" s="136"/>
      <c r="AA133" s="136"/>
      <c r="AB133" s="160"/>
      <c r="AC133" s="160"/>
    </row>
    <row r="134" spans="1:29" ht="15" customHeight="1" x14ac:dyDescent="0.25">
      <c r="A134" s="155" t="str">
        <f>[3]Enums!$A$2</f>
        <v>1.0.0</v>
      </c>
      <c r="B134" s="136"/>
      <c r="C134" s="136"/>
      <c r="D134" s="136"/>
      <c r="E134" s="136" t="str">
        <f>Objects!$L$131</f>
        <v>Drum (EDC)</v>
      </c>
      <c r="F134" s="136">
        <v>1</v>
      </c>
      <c r="G134" s="136"/>
      <c r="H134" s="136"/>
      <c r="I134" s="136"/>
      <c r="J134" s="136"/>
      <c r="K134" s="136"/>
      <c r="L134" s="136"/>
      <c r="M134" s="136"/>
      <c r="N134" s="136"/>
      <c r="O134" s="169" t="str">
        <f>Objects!$L$315</f>
        <v>Drum (Vinyl Chloride)</v>
      </c>
      <c r="P134" s="136">
        <v>1</v>
      </c>
      <c r="Q134" s="136" t="str">
        <f>Objects!$L$161</f>
        <v>Drum (Hydrochloric Acid)</v>
      </c>
      <c r="R134" s="136">
        <v>1</v>
      </c>
      <c r="S134" s="136"/>
      <c r="T134" s="136"/>
      <c r="U134" s="136"/>
      <c r="V134" s="136"/>
      <c r="W134" s="136"/>
      <c r="X134" s="136"/>
      <c r="Y134" s="136"/>
      <c r="Z134" s="136"/>
      <c r="AA134" s="136"/>
      <c r="AB134" s="160"/>
      <c r="AC134" s="160"/>
    </row>
    <row r="135" spans="1:29" ht="15" customHeight="1" x14ac:dyDescent="0.25">
      <c r="A135" s="155" t="str">
        <f>[3]Enums!$A$2</f>
        <v>1.0.0</v>
      </c>
      <c r="B135" s="136"/>
      <c r="C135" s="136"/>
      <c r="D135" s="136"/>
      <c r="E135" s="136" t="str">
        <f>Objects!$J$33</f>
        <v>Vial (Acetylene)</v>
      </c>
      <c r="F135" s="136">
        <v>1</v>
      </c>
      <c r="G135" s="136" t="str">
        <f>Objects!$J$161</f>
        <v>Vial (Hydrochloric Acid)</v>
      </c>
      <c r="H135" s="136">
        <v>1</v>
      </c>
      <c r="I135" s="136"/>
      <c r="J135" s="136"/>
      <c r="K135" s="136"/>
      <c r="L135" s="136"/>
      <c r="M135" s="136"/>
      <c r="N135" s="136"/>
      <c r="O135" s="169" t="str">
        <f>Objects!$J$315</f>
        <v>Vial (Vinyl Chloride)</v>
      </c>
      <c r="P135" s="136">
        <v>1</v>
      </c>
      <c r="Q135" s="136"/>
      <c r="R135" s="136"/>
      <c r="S135" s="136"/>
      <c r="T135" s="136"/>
      <c r="U135" s="136"/>
      <c r="V135" s="136"/>
      <c r="W135" s="136"/>
      <c r="X135" s="136"/>
      <c r="Y135" s="136"/>
      <c r="Z135" s="136"/>
      <c r="AA135" s="136"/>
      <c r="AB135" s="160"/>
      <c r="AC135" s="160"/>
    </row>
    <row r="136" spans="1:29" ht="15" customHeight="1" x14ac:dyDescent="0.25">
      <c r="A136" s="155" t="str">
        <f>[3]Enums!$A$2</f>
        <v>1.0.0</v>
      </c>
      <c r="B136" s="136"/>
      <c r="C136" s="136"/>
      <c r="D136" s="136"/>
      <c r="E136" s="136" t="str">
        <f>Objects!$K$33</f>
        <v>Beaker (Acetylene)</v>
      </c>
      <c r="F136" s="136">
        <v>1</v>
      </c>
      <c r="G136" s="136" t="str">
        <f>Objects!$K$161</f>
        <v>Beaker (Hydrochloric Acid)</v>
      </c>
      <c r="H136" s="136">
        <v>1</v>
      </c>
      <c r="I136" s="136"/>
      <c r="J136" s="136"/>
      <c r="K136" s="136"/>
      <c r="L136" s="136"/>
      <c r="M136" s="136"/>
      <c r="N136" s="136"/>
      <c r="O136" s="169" t="str">
        <f>Objects!$K$315</f>
        <v>Beaker (Vinyl Chloride)</v>
      </c>
      <c r="P136" s="136">
        <v>1</v>
      </c>
      <c r="Q136" s="136"/>
      <c r="R136" s="136"/>
      <c r="S136" s="136"/>
      <c r="T136" s="136"/>
      <c r="U136" s="136"/>
      <c r="V136" s="136"/>
      <c r="W136" s="136"/>
      <c r="X136" s="136"/>
      <c r="Y136" s="136"/>
      <c r="Z136" s="136"/>
      <c r="AA136" s="136"/>
      <c r="AB136" s="160"/>
      <c r="AC136" s="160"/>
    </row>
    <row r="137" spans="1:29" ht="15" customHeight="1" x14ac:dyDescent="0.25">
      <c r="A137" s="155" t="str">
        <f>[3]Enums!$A$2</f>
        <v>1.0.0</v>
      </c>
      <c r="B137" s="136"/>
      <c r="C137" s="136"/>
      <c r="D137" s="136"/>
      <c r="E137" s="136" t="str">
        <f>Objects!$L$33</f>
        <v>Drum (Acetylene)</v>
      </c>
      <c r="F137" s="136">
        <v>1</v>
      </c>
      <c r="G137" s="136" t="str">
        <f>Objects!$L$161</f>
        <v>Drum (Hydrochloric Acid)</v>
      </c>
      <c r="H137" s="136">
        <v>1</v>
      </c>
      <c r="I137" s="136"/>
      <c r="J137" s="136"/>
      <c r="K137" s="136"/>
      <c r="L137" s="136"/>
      <c r="M137" s="136"/>
      <c r="N137" s="136"/>
      <c r="O137" s="169" t="str">
        <f>Objects!$L$315</f>
        <v>Drum (Vinyl Chloride)</v>
      </c>
      <c r="P137" s="136">
        <v>1</v>
      </c>
      <c r="Q137" s="136"/>
      <c r="R137" s="136"/>
      <c r="S137" s="136"/>
      <c r="T137" s="136"/>
      <c r="U137" s="136"/>
      <c r="V137" s="136"/>
      <c r="W137" s="136"/>
      <c r="X137" s="136"/>
      <c r="Y137" s="136"/>
      <c r="Z137" s="136"/>
      <c r="AA137" s="136"/>
      <c r="AB137" s="160"/>
      <c r="AC137" s="160"/>
    </row>
    <row r="138" spans="1:29" ht="15" customHeight="1" x14ac:dyDescent="0.25">
      <c r="A138" s="155" t="str">
        <f>[3]Enums!$A$2</f>
        <v>1.0.0</v>
      </c>
      <c r="B138" s="136"/>
      <c r="C138" s="136"/>
      <c r="D138" s="136"/>
      <c r="E138" s="136" t="str">
        <f>Objects!$J$195</f>
        <v>Flask (Methane)</v>
      </c>
      <c r="F138" s="136">
        <v>2</v>
      </c>
      <c r="G138" s="136"/>
      <c r="H138" s="136"/>
      <c r="I138" s="136"/>
      <c r="J138" s="136"/>
      <c r="K138" s="136"/>
      <c r="L138" s="136"/>
      <c r="M138" s="136"/>
      <c r="N138" s="137"/>
      <c r="O138" s="169" t="str">
        <f>Objects!$J$33</f>
        <v>Vial (Acetylene)</v>
      </c>
      <c r="P138" s="136">
        <v>1</v>
      </c>
      <c r="Q138" s="136" t="str">
        <f>Objects!$R$2</f>
        <v>Flask (Hydrogen)</v>
      </c>
      <c r="R138" s="136">
        <v>3</v>
      </c>
      <c r="S138" s="136"/>
      <c r="T138" s="136"/>
      <c r="U138" s="136"/>
      <c r="V138" s="136"/>
      <c r="W138" s="136"/>
      <c r="X138" s="136"/>
      <c r="Y138" s="136"/>
      <c r="Z138" s="136"/>
      <c r="AA138" s="136"/>
      <c r="AB138" s="160"/>
      <c r="AC138" s="160"/>
    </row>
    <row r="139" spans="1:29" ht="15" customHeight="1" x14ac:dyDescent="0.25">
      <c r="A139" s="155" t="str">
        <f>[3]Enums!$A$2</f>
        <v>1.0.0</v>
      </c>
      <c r="B139" s="136"/>
      <c r="C139" s="136"/>
      <c r="D139" s="136"/>
      <c r="E139" s="136" t="str">
        <f>Objects!$K$195</f>
        <v>Cartridge (Methane)</v>
      </c>
      <c r="F139" s="136">
        <v>2</v>
      </c>
      <c r="G139" s="136"/>
      <c r="H139" s="136"/>
      <c r="I139" s="136"/>
      <c r="J139" s="136"/>
      <c r="K139" s="136"/>
      <c r="L139" s="136"/>
      <c r="M139" s="136"/>
      <c r="N139" s="137"/>
      <c r="O139" s="169" t="str">
        <f>Objects!$K$33</f>
        <v>Beaker (Acetylene)</v>
      </c>
      <c r="P139" s="136">
        <v>1</v>
      </c>
      <c r="Q139" s="136" t="str">
        <f>Objects!$S$2</f>
        <v>Cartridge (Hydrogen)</v>
      </c>
      <c r="R139" s="136">
        <v>3</v>
      </c>
      <c r="S139" s="136"/>
      <c r="T139" s="136"/>
      <c r="U139" s="136"/>
      <c r="V139" s="136"/>
      <c r="W139" s="136"/>
      <c r="X139" s="136"/>
      <c r="Y139" s="136"/>
      <c r="Z139" s="136"/>
      <c r="AA139" s="136"/>
      <c r="AB139" s="160"/>
      <c r="AC139" s="160"/>
    </row>
    <row r="140" spans="1:29" ht="15" customHeight="1" x14ac:dyDescent="0.25">
      <c r="A140" s="155" t="str">
        <f>[3]Enums!$A$2</f>
        <v>1.0.0</v>
      </c>
      <c r="B140" s="136"/>
      <c r="C140" s="136"/>
      <c r="D140" s="136"/>
      <c r="E140" s="136" t="str">
        <f>Objects!$L$195</f>
        <v>Canister (Methane)</v>
      </c>
      <c r="F140" s="136">
        <v>2</v>
      </c>
      <c r="G140" s="136"/>
      <c r="H140" s="136"/>
      <c r="I140" s="136"/>
      <c r="J140" s="136"/>
      <c r="K140" s="136"/>
      <c r="L140" s="136"/>
      <c r="M140" s="136"/>
      <c r="N140" s="137"/>
      <c r="O140" s="169" t="str">
        <f>Objects!$L$33</f>
        <v>Drum (Acetylene)</v>
      </c>
      <c r="P140" s="136">
        <v>1</v>
      </c>
      <c r="Q140" s="136" t="str">
        <f>Objects!$T$2</f>
        <v>Canister (Hydrogen)</v>
      </c>
      <c r="R140" s="136">
        <v>3</v>
      </c>
      <c r="S140" s="136"/>
      <c r="T140" s="136"/>
      <c r="U140" s="136"/>
      <c r="V140" s="136"/>
      <c r="W140" s="136"/>
      <c r="X140" s="136"/>
      <c r="Y140" s="136"/>
      <c r="Z140" s="136"/>
      <c r="AA140" s="136"/>
      <c r="AB140" s="160"/>
      <c r="AC140" s="160"/>
    </row>
    <row r="141" spans="1:29" ht="15" customHeight="1" x14ac:dyDescent="0.25">
      <c r="A141" s="155" t="str">
        <f>[3]Enums!$A$2</f>
        <v>1.0.0</v>
      </c>
      <c r="B141" s="136"/>
      <c r="C141" s="136"/>
      <c r="D141" s="136"/>
      <c r="E141" s="136" t="str">
        <f>Objects!$R$2</f>
        <v>Flask (Hydrogen)</v>
      </c>
      <c r="F141" s="136">
        <v>1</v>
      </c>
      <c r="G141" s="136" t="str">
        <f>Objects!$R$18</f>
        <v>Flask (Chlorine)</v>
      </c>
      <c r="H141" s="136">
        <v>1</v>
      </c>
      <c r="I141" s="136"/>
      <c r="J141" s="136"/>
      <c r="K141" s="136"/>
      <c r="L141" s="136"/>
      <c r="M141" s="136"/>
      <c r="N141" s="137"/>
      <c r="O141" s="169" t="str">
        <f>Objects!$J$161</f>
        <v>Vial (Hydrochloric Acid)</v>
      </c>
      <c r="P141" s="136">
        <v>2</v>
      </c>
      <c r="Q141" s="136"/>
      <c r="R141" s="136"/>
      <c r="S141" s="136"/>
      <c r="T141" s="136"/>
      <c r="U141" s="136"/>
      <c r="V141" s="136"/>
      <c r="W141" s="136"/>
      <c r="X141" s="136"/>
      <c r="Y141" s="136"/>
      <c r="Z141" s="136"/>
      <c r="AA141" s="136"/>
      <c r="AB141" s="160"/>
      <c r="AC141" s="160"/>
    </row>
    <row r="142" spans="1:29" ht="15" customHeight="1" x14ac:dyDescent="0.25">
      <c r="A142" s="155" t="str">
        <f>[3]Enums!$A$2</f>
        <v>1.0.0</v>
      </c>
      <c r="B142" s="136"/>
      <c r="C142" s="136"/>
      <c r="D142" s="136"/>
      <c r="E142" s="136" t="str">
        <f>Objects!$S$2</f>
        <v>Cartridge (Hydrogen)</v>
      </c>
      <c r="F142" s="136">
        <v>1</v>
      </c>
      <c r="G142" s="136" t="str">
        <f>Objects!$S$18</f>
        <v>Cartridge (Chlorine)</v>
      </c>
      <c r="H142" s="136">
        <v>1</v>
      </c>
      <c r="I142" s="136"/>
      <c r="J142" s="136"/>
      <c r="K142" s="136"/>
      <c r="L142" s="136"/>
      <c r="M142" s="136"/>
      <c r="N142" s="137"/>
      <c r="O142" s="169" t="str">
        <f>Objects!$K$161</f>
        <v>Beaker (Hydrochloric Acid)</v>
      </c>
      <c r="P142" s="136">
        <v>2</v>
      </c>
      <c r="Q142" s="136"/>
      <c r="R142" s="136"/>
      <c r="S142" s="136"/>
      <c r="T142" s="136"/>
      <c r="U142" s="136"/>
      <c r="V142" s="136"/>
      <c r="W142" s="136"/>
      <c r="X142" s="136"/>
      <c r="Y142" s="136"/>
      <c r="Z142" s="136"/>
      <c r="AA142" s="136"/>
      <c r="AB142" s="160"/>
      <c r="AC142" s="160"/>
    </row>
    <row r="143" spans="1:29" ht="15" customHeight="1" x14ac:dyDescent="0.25">
      <c r="A143" s="155" t="str">
        <f>[3]Enums!$A$2</f>
        <v>1.0.0</v>
      </c>
      <c r="B143" s="136"/>
      <c r="C143" s="136"/>
      <c r="D143" s="136"/>
      <c r="E143" s="136" t="str">
        <f>Objects!$T$2</f>
        <v>Canister (Hydrogen)</v>
      </c>
      <c r="F143" s="136">
        <v>1</v>
      </c>
      <c r="G143" s="136" t="str">
        <f>Objects!$T$18</f>
        <v>Canister (Chlorine)</v>
      </c>
      <c r="H143" s="136">
        <v>1</v>
      </c>
      <c r="I143" s="136"/>
      <c r="J143" s="136"/>
      <c r="K143" s="136"/>
      <c r="L143" s="136"/>
      <c r="M143" s="136"/>
      <c r="N143" s="137"/>
      <c r="O143" s="169" t="str">
        <f>Objects!$L$161</f>
        <v>Drum (Hydrochloric Acid)</v>
      </c>
      <c r="P143" s="136">
        <v>2</v>
      </c>
      <c r="Q143" s="136"/>
      <c r="R143" s="136"/>
      <c r="S143" s="136"/>
      <c r="T143" s="136"/>
      <c r="U143" s="136"/>
      <c r="V143" s="136"/>
      <c r="W143" s="136"/>
      <c r="X143" s="136"/>
      <c r="Y143" s="136"/>
      <c r="Z143" s="136"/>
      <c r="AA143" s="136"/>
      <c r="AB143" s="160"/>
      <c r="AC143" s="160"/>
    </row>
    <row r="144" spans="1:29" ht="15" customHeight="1" x14ac:dyDescent="0.25">
      <c r="A144" s="155" t="str">
        <f>[3]Enums!$A$2</f>
        <v>1.0.0</v>
      </c>
      <c r="B144" s="136"/>
      <c r="C144" s="136"/>
      <c r="D144" s="136"/>
      <c r="E144" s="136" t="str">
        <f>Objects!$J$315</f>
        <v>Vial (Vinyl Chloride)</v>
      </c>
      <c r="F144" s="136">
        <v>1</v>
      </c>
      <c r="G144" s="136" t="str">
        <f>Objects!$J$317</f>
        <v>Vial (Deionized Water)</v>
      </c>
      <c r="H144" s="136">
        <v>3</v>
      </c>
      <c r="I144" s="136"/>
      <c r="J144" s="136"/>
      <c r="K144" s="136"/>
      <c r="L144" s="136"/>
      <c r="M144" s="136"/>
      <c r="N144" s="137"/>
      <c r="O144" s="169" t="str">
        <f>Objects!$V$98</f>
        <v>Bag (PolyVinyl Chloride Pellets)</v>
      </c>
      <c r="P144" s="136">
        <v>1</v>
      </c>
      <c r="Q144" s="136" t="str">
        <f>Objects!$J$317</f>
        <v>Vial (Deionized Water)</v>
      </c>
      <c r="R144" s="136">
        <v>3</v>
      </c>
      <c r="S144" s="136"/>
      <c r="T144" s="136"/>
      <c r="U144" s="136"/>
      <c r="V144" s="136"/>
      <c r="W144" s="136"/>
      <c r="X144" s="136"/>
      <c r="Y144" s="136"/>
      <c r="Z144" s="136"/>
      <c r="AA144" s="136"/>
      <c r="AB144" s="160"/>
      <c r="AC144" s="160"/>
    </row>
    <row r="145" spans="1:29" ht="15" customHeight="1" x14ac:dyDescent="0.25">
      <c r="A145" s="155" t="str">
        <f>[3]Enums!$A$2</f>
        <v>1.0.0</v>
      </c>
      <c r="B145" s="136"/>
      <c r="C145" s="136"/>
      <c r="D145" s="136"/>
      <c r="E145" s="136" t="str">
        <f>Objects!$K$315</f>
        <v>Beaker (Vinyl Chloride)</v>
      </c>
      <c r="F145" s="136">
        <v>1</v>
      </c>
      <c r="G145" s="136" t="str">
        <f>Objects!$K$317</f>
        <v>Beaker (Deionized Water)</v>
      </c>
      <c r="H145" s="136">
        <v>3</v>
      </c>
      <c r="I145" s="136"/>
      <c r="J145" s="136"/>
      <c r="K145" s="136"/>
      <c r="L145" s="136"/>
      <c r="M145" s="136"/>
      <c r="N145" s="137"/>
      <c r="O145" s="169" t="str">
        <f>Objects!$V$98</f>
        <v>Bag (PolyVinyl Chloride Pellets)</v>
      </c>
      <c r="P145" s="136">
        <v>1</v>
      </c>
      <c r="Q145" s="136" t="str">
        <f>Objects!$K$317</f>
        <v>Beaker (Deionized Water)</v>
      </c>
      <c r="R145" s="136">
        <v>3</v>
      </c>
      <c r="S145" s="136"/>
      <c r="T145" s="136"/>
      <c r="U145" s="136"/>
      <c r="V145" s="136"/>
      <c r="W145" s="136"/>
      <c r="X145" s="136"/>
      <c r="Y145" s="136"/>
      <c r="Z145" s="136"/>
      <c r="AA145" s="136"/>
      <c r="AB145" s="160"/>
      <c r="AC145" s="160"/>
    </row>
    <row r="146" spans="1:29" ht="15" customHeight="1" x14ac:dyDescent="0.25">
      <c r="A146" s="155" t="str">
        <f>[3]Enums!$A$2</f>
        <v>1.0.0</v>
      </c>
      <c r="B146" s="136"/>
      <c r="C146" s="136"/>
      <c r="D146" s="136"/>
      <c r="E146" s="136" t="str">
        <f>Objects!$L$315</f>
        <v>Drum (Vinyl Chloride)</v>
      </c>
      <c r="F146" s="136">
        <v>1</v>
      </c>
      <c r="G146" s="136" t="str">
        <f>Objects!$L$317</f>
        <v>Drum (Deionized Water)</v>
      </c>
      <c r="H146" s="136">
        <v>3</v>
      </c>
      <c r="I146" s="136"/>
      <c r="J146" s="136"/>
      <c r="K146" s="136"/>
      <c r="L146" s="136"/>
      <c r="M146" s="136"/>
      <c r="N146" s="137"/>
      <c r="O146" s="169" t="str">
        <f>Objects!$V$98</f>
        <v>Bag (PolyVinyl Chloride Pellets)</v>
      </c>
      <c r="P146" s="136">
        <v>1</v>
      </c>
      <c r="Q146" s="136" t="str">
        <f>Objects!$L$317</f>
        <v>Drum (Deionized Water)</v>
      </c>
      <c r="R146" s="136">
        <v>3</v>
      </c>
      <c r="S146" s="136"/>
      <c r="T146" s="136"/>
      <c r="U146" s="136"/>
      <c r="V146" s="136"/>
      <c r="W146" s="136"/>
      <c r="X146" s="136"/>
      <c r="Y146" s="136"/>
      <c r="Z146" s="136"/>
      <c r="AA146" s="136"/>
      <c r="AB146" s="160"/>
      <c r="AC146" s="160"/>
    </row>
    <row r="147" spans="1:29" ht="15" customHeight="1" x14ac:dyDescent="0.25">
      <c r="A147" s="155" t="str">
        <f>[3]Enums!$A$2</f>
        <v>1.0.0</v>
      </c>
      <c r="B147" s="136"/>
      <c r="C147" s="136"/>
      <c r="D147" s="136"/>
      <c r="E147" s="136" t="str">
        <f>Objects!$G$13</f>
        <v>Iron III Oxide Catalyst</v>
      </c>
      <c r="F147" s="136">
        <v>1</v>
      </c>
      <c r="G147" s="136" t="str">
        <f>Objects!$AW$73</f>
        <v>Lava Bucket</v>
      </c>
      <c r="H147" s="136">
        <v>1</v>
      </c>
      <c r="I147" s="136"/>
      <c r="J147" s="136"/>
      <c r="K147" s="136"/>
      <c r="L147" s="136"/>
      <c r="M147" s="136"/>
      <c r="N147" s="137"/>
      <c r="O147" s="169" t="str">
        <f>Objects!$K$287</f>
        <v>Beaker (Sulfuric Acid)</v>
      </c>
      <c r="P147" s="136">
        <v>4</v>
      </c>
      <c r="Q147" s="136" t="str">
        <f>Objects!$AW$71</f>
        <v>Bucket</v>
      </c>
      <c r="R147" s="136">
        <v>1</v>
      </c>
      <c r="S147" s="136"/>
      <c r="T147" s="136"/>
      <c r="U147" s="136"/>
      <c r="V147" s="136"/>
      <c r="W147" s="136"/>
      <c r="X147" s="136"/>
      <c r="Y147" s="136"/>
      <c r="Z147" s="136"/>
      <c r="AA147" s="136"/>
      <c r="AB147" s="160"/>
      <c r="AC147" s="160"/>
    </row>
    <row r="148" spans="1:29" ht="15" customHeight="1" x14ac:dyDescent="0.25">
      <c r="A148" s="155" t="str">
        <f>[3]Enums!$A$2</f>
        <v>1.0.0</v>
      </c>
      <c r="B148" s="136"/>
      <c r="C148" s="136"/>
      <c r="D148" s="136"/>
      <c r="E148" s="136" t="str">
        <f>Objects!$G$13</f>
        <v>Iron III Oxide Catalyst</v>
      </c>
      <c r="F148" s="136">
        <v>16</v>
      </c>
      <c r="G148" s="136" t="str">
        <f>Objects!$AW$73</f>
        <v>Lava Bucket</v>
      </c>
      <c r="H148" s="136">
        <v>1</v>
      </c>
      <c r="I148" s="136" t="str">
        <f>Objects!$AW$73</f>
        <v>Lava Bucket</v>
      </c>
      <c r="J148" s="136">
        <v>1</v>
      </c>
      <c r="K148" s="136"/>
      <c r="L148" s="136"/>
      <c r="M148" s="136"/>
      <c r="N148" s="137"/>
      <c r="O148" s="169" t="str">
        <f>Objects!$L$287</f>
        <v>Drum (Sulfuric Acid)</v>
      </c>
      <c r="P148" s="136">
        <v>1</v>
      </c>
      <c r="Q148" s="136" t="str">
        <f>Objects!$AW$71</f>
        <v>Bucket</v>
      </c>
      <c r="R148" s="136">
        <v>1</v>
      </c>
      <c r="S148" s="136" t="str">
        <f>Objects!$AW$71</f>
        <v>Bucket</v>
      </c>
      <c r="T148" s="136">
        <v>1</v>
      </c>
      <c r="U148" s="136"/>
      <c r="V148" s="136"/>
      <c r="W148" s="136"/>
      <c r="X148" s="136"/>
      <c r="Y148" s="136"/>
      <c r="Z148" s="136"/>
      <c r="AA148" s="136"/>
      <c r="AB148" s="160"/>
      <c r="AC148" s="160"/>
    </row>
    <row r="149" spans="1:29" ht="15" customHeight="1" x14ac:dyDescent="0.25">
      <c r="A149" s="155" t="str">
        <f>[3]Enums!$A$2</f>
        <v>1.0.0</v>
      </c>
      <c r="B149" s="136"/>
      <c r="C149" s="136"/>
      <c r="D149" s="136"/>
      <c r="E149" s="136" t="str">
        <f>Objects!$G$13</f>
        <v>Iron III Oxide Catalyst</v>
      </c>
      <c r="F149" s="136">
        <v>64</v>
      </c>
      <c r="G149" s="136" t="str">
        <f>Objects!$AW$73</f>
        <v>Lava Bucket</v>
      </c>
      <c r="H149" s="136">
        <v>1</v>
      </c>
      <c r="I149" s="136" t="str">
        <f>Objects!$AW$73</f>
        <v>Lava Bucket</v>
      </c>
      <c r="J149" s="136">
        <v>1</v>
      </c>
      <c r="K149" s="136" t="str">
        <f>Objects!$AW$73</f>
        <v>Lava Bucket</v>
      </c>
      <c r="L149" s="136">
        <v>1</v>
      </c>
      <c r="M149" s="136"/>
      <c r="N149" s="137"/>
      <c r="O149" s="169" t="str">
        <f>Objects!$L$287</f>
        <v>Drum (Sulfuric Acid)</v>
      </c>
      <c r="P149" s="136">
        <v>4</v>
      </c>
      <c r="Q149" s="136" t="str">
        <f>Objects!$AW$71</f>
        <v>Bucket</v>
      </c>
      <c r="R149" s="136">
        <v>1</v>
      </c>
      <c r="S149" s="136" t="str">
        <f>Objects!$AW$71</f>
        <v>Bucket</v>
      </c>
      <c r="T149" s="136">
        <v>1</v>
      </c>
      <c r="U149" s="136" t="str">
        <f>Objects!$AW$71</f>
        <v>Bucket</v>
      </c>
      <c r="V149" s="136">
        <v>1</v>
      </c>
      <c r="W149" s="136"/>
      <c r="X149" s="136"/>
      <c r="Y149" s="136"/>
      <c r="Z149" s="136"/>
      <c r="AA149" s="136"/>
      <c r="AB149" s="160"/>
      <c r="AC149" s="160"/>
    </row>
    <row r="150" spans="1:29" ht="15" customHeight="1" x14ac:dyDescent="0.25">
      <c r="A150" s="155" t="str">
        <f>[3]Enums!$A$2</f>
        <v>1.0.0</v>
      </c>
      <c r="B150" s="136"/>
      <c r="C150" s="136"/>
      <c r="D150" s="136"/>
      <c r="E150" s="136" t="str">
        <f>Objects!$J$138</f>
        <v>Flask (Ethylene)</v>
      </c>
      <c r="F150" s="136">
        <v>1</v>
      </c>
      <c r="G150" s="136" t="str">
        <f>Objects!$J$62</f>
        <v>Vial (Benzene)</v>
      </c>
      <c r="H150" s="136">
        <v>1</v>
      </c>
      <c r="I150" s="136" t="str">
        <f>Objects!$J$287</f>
        <v>Vial (Sulfuric Acid)</v>
      </c>
      <c r="J150" s="136">
        <v>1</v>
      </c>
      <c r="K150" s="136"/>
      <c r="L150" s="136"/>
      <c r="M150" s="136"/>
      <c r="N150" s="137"/>
      <c r="O150" s="169" t="str">
        <f>Objects!$J$137</f>
        <v>Vial (Ethylbenzene)</v>
      </c>
      <c r="P150" s="136">
        <v>2</v>
      </c>
      <c r="Q150" s="136" t="str">
        <f>Objects!$J$320</f>
        <v>Vial (Xylene)</v>
      </c>
      <c r="R150" s="136">
        <v>1</v>
      </c>
      <c r="S150" s="136" t="str">
        <f>Objects!$J$195</f>
        <v>Flask (Methane)</v>
      </c>
      <c r="T150" s="136">
        <v>1</v>
      </c>
      <c r="U150" s="136"/>
      <c r="V150" s="136"/>
      <c r="W150" s="136"/>
      <c r="X150" s="136"/>
      <c r="Y150" s="136"/>
      <c r="Z150" s="136"/>
      <c r="AA150" s="136"/>
      <c r="AB150" s="160"/>
      <c r="AC150" s="160"/>
    </row>
    <row r="151" spans="1:29" ht="15" customHeight="1" x14ac:dyDescent="0.25">
      <c r="A151" s="155" t="str">
        <f>[3]Enums!$A$2</f>
        <v>1.0.0</v>
      </c>
      <c r="B151" s="136"/>
      <c r="C151" s="136"/>
      <c r="D151" s="136"/>
      <c r="E151" s="136" t="str">
        <f>Objects!$K$138</f>
        <v>Cartridge (Ethylene)</v>
      </c>
      <c r="F151" s="136">
        <v>1</v>
      </c>
      <c r="G151" s="136" t="str">
        <f>Objects!$K$62</f>
        <v>Beaker (Benzene)</v>
      </c>
      <c r="H151" s="136">
        <v>1</v>
      </c>
      <c r="I151" s="136" t="str">
        <f>Objects!$K$287</f>
        <v>Beaker (Sulfuric Acid)</v>
      </c>
      <c r="J151" s="136">
        <v>1</v>
      </c>
      <c r="K151" s="136"/>
      <c r="L151" s="136"/>
      <c r="M151" s="136"/>
      <c r="N151" s="137"/>
      <c r="O151" s="169" t="str">
        <f>Objects!$K$137</f>
        <v>Beaker (Ethylbenzene)</v>
      </c>
      <c r="P151" s="136">
        <v>2</v>
      </c>
      <c r="Q151" s="136" t="str">
        <f>Objects!$K$320</f>
        <v>Beaker (Xylene)</v>
      </c>
      <c r="R151" s="136">
        <v>1</v>
      </c>
      <c r="S151" s="136" t="str">
        <f>Objects!$K$195</f>
        <v>Cartridge (Methane)</v>
      </c>
      <c r="T151" s="136">
        <v>1</v>
      </c>
      <c r="U151" s="136"/>
      <c r="V151" s="136"/>
      <c r="W151" s="136"/>
      <c r="X151" s="136"/>
      <c r="Y151" s="136"/>
      <c r="Z151" s="136"/>
      <c r="AA151" s="136"/>
      <c r="AB151" s="160"/>
      <c r="AC151" s="160"/>
    </row>
    <row r="152" spans="1:29" ht="15" customHeight="1" x14ac:dyDescent="0.25">
      <c r="A152" s="155" t="str">
        <f>[3]Enums!$A$2</f>
        <v>1.0.0</v>
      </c>
      <c r="B152" s="136"/>
      <c r="C152" s="136"/>
      <c r="D152" s="136"/>
      <c r="E152" s="136" t="str">
        <f>Objects!$L$138</f>
        <v>Canister (Ethylene)</v>
      </c>
      <c r="F152" s="136">
        <v>1</v>
      </c>
      <c r="G152" s="136" t="str">
        <f>Objects!$L$62</f>
        <v>Drum (Benzene)</v>
      </c>
      <c r="H152" s="136">
        <v>1</v>
      </c>
      <c r="I152" s="136" t="str">
        <f>Objects!$L$287</f>
        <v>Drum (Sulfuric Acid)</v>
      </c>
      <c r="J152" s="136">
        <v>1</v>
      </c>
      <c r="K152" s="136"/>
      <c r="L152" s="136"/>
      <c r="M152" s="136"/>
      <c r="N152" s="137"/>
      <c r="O152" s="169" t="str">
        <f>Objects!$L$137</f>
        <v>Drum (Ethylbenzene)</v>
      </c>
      <c r="P152" s="136">
        <v>2</v>
      </c>
      <c r="Q152" s="136" t="str">
        <f>Objects!$L$320</f>
        <v>Drum (Xylene)</v>
      </c>
      <c r="R152" s="136">
        <v>1</v>
      </c>
      <c r="S152" s="136" t="str">
        <f>Objects!$L$195</f>
        <v>Canister (Methane)</v>
      </c>
      <c r="T152" s="136">
        <v>1</v>
      </c>
      <c r="U152" s="136"/>
      <c r="V152" s="136"/>
      <c r="W152" s="136"/>
      <c r="X152" s="136"/>
      <c r="Y152" s="136"/>
      <c r="Z152" s="136"/>
      <c r="AA152" s="136"/>
      <c r="AB152" s="160"/>
      <c r="AC152" s="160"/>
    </row>
    <row r="153" spans="1:29" ht="15" customHeight="1" x14ac:dyDescent="0.25">
      <c r="A153" s="155" t="str">
        <f>[3]Enums!$A$2</f>
        <v>1.0.0</v>
      </c>
      <c r="B153" s="136"/>
      <c r="C153" s="136"/>
      <c r="D153" s="136"/>
      <c r="E153" s="136" t="str">
        <f>Objects!$J$137</f>
        <v>Vial (Ethylbenzene)</v>
      </c>
      <c r="F153" s="136">
        <v>1</v>
      </c>
      <c r="G153" s="136" t="str">
        <f>Objects!$J$317</f>
        <v>Vial (Deionized Water)</v>
      </c>
      <c r="H153" s="136">
        <v>10</v>
      </c>
      <c r="I153" s="136" t="str">
        <f>Objects!$AW$9</f>
        <v>Coal</v>
      </c>
      <c r="J153" s="136">
        <v>1</v>
      </c>
      <c r="K153" s="136" t="str">
        <f>Objects!$G$13</f>
        <v>Iron III Oxide Catalyst</v>
      </c>
      <c r="L153" s="136">
        <v>1</v>
      </c>
      <c r="M153" s="136"/>
      <c r="N153" s="137"/>
      <c r="O153" s="169" t="str">
        <f>Objects!$J$284</f>
        <v>Vial (Styrene)</v>
      </c>
      <c r="P153" s="136">
        <v>1</v>
      </c>
      <c r="Q153" s="136" t="str">
        <f>Objects!$J$317</f>
        <v>Vial (Deionized Water)</v>
      </c>
      <c r="R153" s="136">
        <v>9</v>
      </c>
      <c r="S153" s="136" t="str">
        <f>Objects!$J$223</f>
        <v>Vial (o-Xylene)</v>
      </c>
      <c r="T153" s="136">
        <v>1</v>
      </c>
      <c r="U153" s="136"/>
      <c r="V153" s="136"/>
      <c r="W153" s="136"/>
      <c r="X153" s="136"/>
      <c r="Y153" s="136"/>
      <c r="Z153" s="136"/>
      <c r="AA153" s="136"/>
      <c r="AB153" s="160"/>
      <c r="AC153" s="160"/>
    </row>
    <row r="154" spans="1:29" ht="15" customHeight="1" x14ac:dyDescent="0.25">
      <c r="A154" s="155" t="str">
        <f>[3]Enums!$A$2</f>
        <v>1.0.0</v>
      </c>
      <c r="B154" s="136"/>
      <c r="C154" s="136"/>
      <c r="D154" s="136"/>
      <c r="E154" s="136" t="str">
        <f>Objects!$K$137</f>
        <v>Beaker (Ethylbenzene)</v>
      </c>
      <c r="F154" s="136">
        <v>1</v>
      </c>
      <c r="G154" s="136" t="str">
        <f>Objects!$K$317</f>
        <v>Beaker (Deionized Water)</v>
      </c>
      <c r="H154" s="136">
        <v>10</v>
      </c>
      <c r="I154" s="136" t="str">
        <f>Objects!$AW$9</f>
        <v>Coal</v>
      </c>
      <c r="J154" s="136">
        <v>4</v>
      </c>
      <c r="K154" s="136" t="str">
        <f>Objects!$G$13</f>
        <v>Iron III Oxide Catalyst</v>
      </c>
      <c r="L154" s="136">
        <v>16</v>
      </c>
      <c r="M154" s="136"/>
      <c r="N154" s="137"/>
      <c r="O154" s="169" t="str">
        <f>Objects!$K$284</f>
        <v>Beaker (Styrene)</v>
      </c>
      <c r="P154" s="136">
        <v>1</v>
      </c>
      <c r="Q154" s="136" t="str">
        <f>Objects!$K$317</f>
        <v>Beaker (Deionized Water)</v>
      </c>
      <c r="R154" s="136">
        <v>9</v>
      </c>
      <c r="S154" s="136" t="str">
        <f>Objects!$K$223</f>
        <v>Beaker (o-Xylene)</v>
      </c>
      <c r="T154" s="136">
        <v>1</v>
      </c>
      <c r="U154" s="136"/>
      <c r="V154" s="136"/>
      <c r="W154" s="136"/>
      <c r="X154" s="136"/>
      <c r="Y154" s="136"/>
      <c r="Z154" s="136"/>
      <c r="AA154" s="136"/>
      <c r="AB154" s="160"/>
      <c r="AC154" s="160"/>
    </row>
    <row r="155" spans="1:29" ht="15" customHeight="1" x14ac:dyDescent="0.25">
      <c r="A155" s="155" t="str">
        <f>[3]Enums!$A$2</f>
        <v>1.0.0</v>
      </c>
      <c r="B155" s="136"/>
      <c r="C155" s="136"/>
      <c r="D155" s="136"/>
      <c r="E155" s="136" t="str">
        <f>Objects!$L$137</f>
        <v>Drum (Ethylbenzene)</v>
      </c>
      <c r="F155" s="136">
        <v>1</v>
      </c>
      <c r="G155" s="136" t="str">
        <f>Objects!$L$317</f>
        <v>Drum (Deionized Water)</v>
      </c>
      <c r="H155" s="136">
        <v>10</v>
      </c>
      <c r="I155" s="136" t="str">
        <f>Objects!$AW$9</f>
        <v>Coal</v>
      </c>
      <c r="J155" s="136">
        <v>16</v>
      </c>
      <c r="K155" s="136" t="str">
        <f>Objects!$G$13</f>
        <v>Iron III Oxide Catalyst</v>
      </c>
      <c r="L155" s="136">
        <v>64</v>
      </c>
      <c r="M155" s="136"/>
      <c r="N155" s="137"/>
      <c r="O155" s="169" t="str">
        <f>Objects!$L$284</f>
        <v>Drum (Styrene)</v>
      </c>
      <c r="P155" s="136">
        <v>1</v>
      </c>
      <c r="Q155" s="136" t="str">
        <f>Objects!$L$317</f>
        <v>Drum (Deionized Water)</v>
      </c>
      <c r="R155" s="136">
        <v>9</v>
      </c>
      <c r="S155" s="136" t="str">
        <f>Objects!$L$223</f>
        <v>Drum (o-Xylene)</v>
      </c>
      <c r="T155" s="136">
        <v>1</v>
      </c>
      <c r="U155" s="136"/>
      <c r="V155" s="136"/>
      <c r="W155" s="136"/>
      <c r="X155" s="136"/>
      <c r="Y155" s="136"/>
      <c r="Z155" s="136"/>
      <c r="AA155" s="136"/>
      <c r="AB155" s="160"/>
      <c r="AC155" s="160"/>
    </row>
    <row r="156" spans="1:29" ht="15" customHeight="1" x14ac:dyDescent="0.25">
      <c r="A156" s="155"/>
      <c r="B156" s="136"/>
      <c r="C156" s="136"/>
      <c r="D156" s="136"/>
      <c r="E156" s="136" t="str">
        <f>Objects!$J$284</f>
        <v>Vial (Styrene)</v>
      </c>
      <c r="F156" s="136">
        <v>1</v>
      </c>
      <c r="G156" s="136"/>
      <c r="H156" s="136"/>
      <c r="I156" s="136"/>
      <c r="J156" s="136"/>
      <c r="K156" s="136"/>
      <c r="L156" s="136"/>
      <c r="M156" s="136"/>
      <c r="N156" s="137"/>
      <c r="O156" s="169" t="str">
        <f>Objects!$V$87</f>
        <v>Bag (PolyStyrene Pellets)</v>
      </c>
      <c r="P156" s="136">
        <v>16</v>
      </c>
      <c r="Q156" s="136" t="str">
        <f>Objects!$C$21</f>
        <v>Bitumen</v>
      </c>
      <c r="R156" s="136">
        <v>1</v>
      </c>
      <c r="S156" s="136"/>
      <c r="T156" s="136"/>
      <c r="U156" s="136"/>
      <c r="V156" s="136"/>
      <c r="W156" s="136"/>
      <c r="X156" s="136"/>
      <c r="Y156" s="136"/>
      <c r="Z156" s="136"/>
      <c r="AA156" s="136"/>
      <c r="AB156" s="160"/>
      <c r="AC156" s="160"/>
    </row>
    <row r="157" spans="1:29" ht="15" customHeight="1" x14ac:dyDescent="0.25">
      <c r="A157" s="155"/>
      <c r="B157" s="136"/>
      <c r="C157" s="136"/>
      <c r="D157" s="136"/>
      <c r="E157" s="136" t="str">
        <f>Objects!$K$284</f>
        <v>Beaker (Styrene)</v>
      </c>
      <c r="F157" s="136">
        <v>1</v>
      </c>
      <c r="G157" s="136"/>
      <c r="H157" s="136"/>
      <c r="I157" s="136"/>
      <c r="J157" s="136"/>
      <c r="K157" s="136"/>
      <c r="L157" s="136"/>
      <c r="M157" s="136"/>
      <c r="N157" s="137"/>
      <c r="O157" s="169" t="str">
        <f>Objects!$W$87</f>
        <v>Sack (PolyStyrene Pellets)</v>
      </c>
      <c r="P157" s="136">
        <v>16</v>
      </c>
      <c r="Q157" s="136" t="str">
        <f>Objects!$C$21</f>
        <v>Bitumen</v>
      </c>
      <c r="R157" s="136">
        <v>16</v>
      </c>
      <c r="S157" s="136"/>
      <c r="T157" s="136"/>
      <c r="U157" s="136"/>
      <c r="V157" s="136"/>
      <c r="W157" s="136"/>
      <c r="X157" s="136"/>
      <c r="Y157" s="136"/>
      <c r="Z157" s="136"/>
      <c r="AA157" s="136"/>
      <c r="AB157" s="160"/>
      <c r="AC157" s="160"/>
    </row>
    <row r="158" spans="1:29" ht="15" customHeight="1" x14ac:dyDescent="0.25">
      <c r="A158" s="155"/>
      <c r="B158" s="136"/>
      <c r="C158" s="136"/>
      <c r="D158" s="136"/>
      <c r="E158" s="136" t="str">
        <f>Objects!$L$284</f>
        <v>Drum (Styrene)</v>
      </c>
      <c r="F158" s="136">
        <v>1</v>
      </c>
      <c r="G158" s="136"/>
      <c r="H158" s="136"/>
      <c r="I158" s="136"/>
      <c r="J158" s="136"/>
      <c r="K158" s="136"/>
      <c r="L158" s="136"/>
      <c r="M158" s="136"/>
      <c r="N158" s="137"/>
      <c r="O158" s="169" t="str">
        <f>Objects!$X$87</f>
        <v>Powder Keg (PolyStyrene Pellets)</v>
      </c>
      <c r="P158" s="136">
        <v>16</v>
      </c>
      <c r="Q158" s="136" t="str">
        <f>Objects!$C$21</f>
        <v>Bitumen</v>
      </c>
      <c r="R158" s="136">
        <v>64</v>
      </c>
      <c r="S158" s="136"/>
      <c r="T158" s="136"/>
      <c r="U158" s="136"/>
      <c r="V158" s="136"/>
      <c r="W158" s="136"/>
      <c r="X158" s="136"/>
      <c r="Y158" s="136"/>
      <c r="Z158" s="136"/>
      <c r="AA158" s="136"/>
      <c r="AB158" s="160"/>
      <c r="AC158" s="160"/>
    </row>
    <row r="159" spans="1:29" ht="15" customHeight="1" x14ac:dyDescent="0.25">
      <c r="A159" s="155" t="str">
        <f>[3]Enums!$A$2</f>
        <v>1.0.0</v>
      </c>
      <c r="B159" s="136"/>
      <c r="C159" s="136"/>
      <c r="D159" s="136"/>
      <c r="E159" s="136" t="str">
        <f>Objects!$AW$9</f>
        <v>Coal</v>
      </c>
      <c r="F159" s="136">
        <v>1</v>
      </c>
      <c r="G159" s="136"/>
      <c r="H159" s="136"/>
      <c r="I159" s="136"/>
      <c r="J159" s="136"/>
      <c r="K159" s="136"/>
      <c r="L159" s="136"/>
      <c r="M159" s="136"/>
      <c r="N159" s="137"/>
      <c r="O159" s="169" t="str">
        <f>Objects!$J$105</f>
        <v>Vial (Coke)</v>
      </c>
      <c r="P159" s="136">
        <v>8</v>
      </c>
      <c r="Q159" s="136" t="str">
        <f>Objects!$J$209</f>
        <v>Vial (Naphtha)</v>
      </c>
      <c r="R159" s="136">
        <v>8</v>
      </c>
      <c r="S159" s="136"/>
      <c r="T159" s="136"/>
      <c r="U159" s="136"/>
      <c r="V159" s="136"/>
      <c r="W159" s="136"/>
      <c r="X159" s="136"/>
      <c r="Y159" s="136"/>
      <c r="Z159" s="136"/>
      <c r="AA159" s="136"/>
      <c r="AB159" s="160"/>
      <c r="AC159" s="160"/>
    </row>
    <row r="160" spans="1:29" ht="15" customHeight="1" x14ac:dyDescent="0.25">
      <c r="A160" s="155" t="str">
        <f>[3]Enums!$A$2</f>
        <v>1.0.0</v>
      </c>
      <c r="B160" s="136"/>
      <c r="C160" s="136"/>
      <c r="D160" s="136"/>
      <c r="E160" s="136" t="str">
        <f>Objects!$AW$9</f>
        <v>Coal</v>
      </c>
      <c r="F160" s="136">
        <v>16</v>
      </c>
      <c r="G160" s="136"/>
      <c r="H160" s="136"/>
      <c r="I160" s="136"/>
      <c r="J160" s="136"/>
      <c r="K160" s="136"/>
      <c r="L160" s="136"/>
      <c r="M160" s="136"/>
      <c r="N160" s="137"/>
      <c r="O160" s="169" t="str">
        <f>Objects!$K$105</f>
        <v>Beaker (Coke)</v>
      </c>
      <c r="P160" s="136">
        <v>2</v>
      </c>
      <c r="Q160" s="136" t="str">
        <f>Objects!$K$209</f>
        <v>Beaker (Naphtha)</v>
      </c>
      <c r="R160" s="136">
        <v>2</v>
      </c>
      <c r="S160" s="136"/>
      <c r="T160" s="136"/>
      <c r="U160" s="136"/>
      <c r="V160" s="136"/>
      <c r="W160" s="136"/>
      <c r="X160" s="136"/>
      <c r="Y160" s="136"/>
      <c r="Z160" s="136"/>
      <c r="AA160" s="136"/>
      <c r="AB160" s="160"/>
      <c r="AC160" s="160"/>
    </row>
    <row r="161" spans="1:29" ht="15" customHeight="1" x14ac:dyDescent="0.25">
      <c r="A161" s="155" t="str">
        <f>[3]Enums!$A$2</f>
        <v>1.0.0</v>
      </c>
      <c r="B161" s="136"/>
      <c r="C161" s="136"/>
      <c r="D161" s="136"/>
      <c r="E161" s="136" t="str">
        <f>Objects!$AW$9</f>
        <v>Coal</v>
      </c>
      <c r="F161" s="136">
        <v>64</v>
      </c>
      <c r="G161" s="136"/>
      <c r="H161" s="136"/>
      <c r="I161" s="136"/>
      <c r="J161" s="136"/>
      <c r="K161" s="136"/>
      <c r="L161" s="136"/>
      <c r="M161" s="136"/>
      <c r="N161" s="137"/>
      <c r="O161" s="169" t="str">
        <f>Objects!$K$105</f>
        <v>Beaker (Coke)</v>
      </c>
      <c r="P161" s="136">
        <v>32</v>
      </c>
      <c r="Q161" s="136" t="str">
        <f>Objects!$K$209</f>
        <v>Beaker (Naphtha)</v>
      </c>
      <c r="R161" s="136">
        <v>32</v>
      </c>
      <c r="S161" s="136"/>
      <c r="T161" s="136"/>
      <c r="U161" s="136"/>
      <c r="V161" s="136"/>
      <c r="W161" s="136"/>
      <c r="X161" s="136"/>
      <c r="Y161" s="136"/>
      <c r="Z161" s="136"/>
      <c r="AA161" s="136"/>
      <c r="AB161" s="160"/>
      <c r="AC161" s="160"/>
    </row>
    <row r="162" spans="1:29" ht="15" customHeight="1" x14ac:dyDescent="0.25">
      <c r="A162" s="155" t="str">
        <f>[3]Enums!$A$2</f>
        <v>1.0.0</v>
      </c>
      <c r="B162" s="136"/>
      <c r="C162" s="136"/>
      <c r="D162" s="136"/>
      <c r="E162" s="136" t="str">
        <f>Objects!$AX$175</f>
        <v>Coal Block</v>
      </c>
      <c r="F162" s="136">
        <v>1</v>
      </c>
      <c r="G162" s="136"/>
      <c r="H162" s="136"/>
      <c r="I162" s="136"/>
      <c r="J162" s="136"/>
      <c r="K162" s="136"/>
      <c r="L162" s="136"/>
      <c r="M162" s="136"/>
      <c r="N162" s="137"/>
      <c r="O162" s="169" t="str">
        <f>Objects!$K$105</f>
        <v>Beaker (Coke)</v>
      </c>
      <c r="P162" s="136">
        <v>2</v>
      </c>
      <c r="Q162" s="136" t="str">
        <f>Objects!$K$209</f>
        <v>Beaker (Naphtha)</v>
      </c>
      <c r="R162" s="136">
        <v>2</v>
      </c>
      <c r="S162" s="136"/>
      <c r="T162" s="136"/>
      <c r="U162" s="136"/>
      <c r="V162" s="136"/>
      <c r="W162" s="136"/>
      <c r="X162" s="136"/>
      <c r="Y162" s="136"/>
      <c r="Z162" s="136"/>
      <c r="AA162" s="136"/>
      <c r="AB162" s="160"/>
      <c r="AC162" s="160"/>
    </row>
    <row r="163" spans="1:29" ht="15" customHeight="1" x14ac:dyDescent="0.25">
      <c r="A163" s="155" t="str">
        <f>[3]Enums!$A$2</f>
        <v>1.0.0</v>
      </c>
      <c r="B163" s="136"/>
      <c r="C163" s="136"/>
      <c r="D163" s="136"/>
      <c r="E163" s="136" t="str">
        <f>Objects!$AX$175</f>
        <v>Coal Block</v>
      </c>
      <c r="F163" s="136">
        <v>16</v>
      </c>
      <c r="G163" s="136"/>
      <c r="H163" s="136"/>
      <c r="I163" s="136"/>
      <c r="J163" s="136"/>
      <c r="K163" s="136"/>
      <c r="L163" s="136"/>
      <c r="M163" s="136"/>
      <c r="N163" s="137"/>
      <c r="O163" s="169" t="str">
        <f>Objects!$K$105</f>
        <v>Beaker (Coke)</v>
      </c>
      <c r="P163" s="136">
        <v>32</v>
      </c>
      <c r="Q163" s="136" t="str">
        <f>Objects!$K$209</f>
        <v>Beaker (Naphtha)</v>
      </c>
      <c r="R163" s="136">
        <v>32</v>
      </c>
      <c r="S163" s="136"/>
      <c r="T163" s="136"/>
      <c r="U163" s="136"/>
      <c r="V163" s="136"/>
      <c r="W163" s="136"/>
      <c r="X163" s="136"/>
      <c r="Y163" s="136"/>
      <c r="Z163" s="136"/>
      <c r="AA163" s="136"/>
      <c r="AB163" s="160"/>
      <c r="AC163" s="160"/>
    </row>
    <row r="164" spans="1:29" ht="15" customHeight="1" x14ac:dyDescent="0.25">
      <c r="A164" s="155" t="str">
        <f>[3]Enums!$A$2</f>
        <v>1.0.0</v>
      </c>
      <c r="B164" s="136"/>
      <c r="C164" s="136"/>
      <c r="D164" s="136"/>
      <c r="E164" s="136" t="str">
        <f>Objects!$AX$175</f>
        <v>Coal Block</v>
      </c>
      <c r="F164" s="136">
        <v>64</v>
      </c>
      <c r="G164" s="136"/>
      <c r="H164" s="136"/>
      <c r="I164" s="136"/>
      <c r="J164" s="137"/>
      <c r="K164" s="136"/>
      <c r="L164" s="137"/>
      <c r="M164" s="136"/>
      <c r="N164" s="137"/>
      <c r="O164" s="169" t="str">
        <f>Objects!$L$105</f>
        <v>Drum (Coke)</v>
      </c>
      <c r="P164" s="136">
        <v>8</v>
      </c>
      <c r="Q164" s="136" t="str">
        <f>Objects!$L$209</f>
        <v>Drum (Naphtha)</v>
      </c>
      <c r="R164" s="136">
        <v>8</v>
      </c>
      <c r="S164" s="136"/>
      <c r="T164" s="136"/>
      <c r="U164" s="136"/>
      <c r="V164" s="136"/>
      <c r="W164" s="136"/>
      <c r="X164" s="136"/>
      <c r="Y164" s="136"/>
      <c r="Z164" s="136"/>
      <c r="AA164" s="136"/>
      <c r="AB164" s="160"/>
      <c r="AC164" s="160"/>
    </row>
    <row r="165" spans="1:29" ht="15" customHeight="1" x14ac:dyDescent="0.25">
      <c r="A165" s="155" t="str">
        <f>[3]Enums!$A$2</f>
        <v>1.0.0</v>
      </c>
      <c r="B165" s="136"/>
      <c r="C165" s="136"/>
      <c r="D165" s="136"/>
      <c r="E165" s="136" t="str">
        <f>Objects!$J$85</f>
        <v>Vial (Calcium Oxide)</v>
      </c>
      <c r="F165" s="136">
        <v>1</v>
      </c>
      <c r="G165" s="136" t="str">
        <f>Objects!$J$105</f>
        <v>Vial (Coke)</v>
      </c>
      <c r="H165" s="136">
        <v>3</v>
      </c>
      <c r="I165" s="136"/>
      <c r="J165" s="136"/>
      <c r="K165" s="136"/>
      <c r="L165" s="136"/>
      <c r="M165" s="136"/>
      <c r="N165" s="137"/>
      <c r="O165" s="169" t="str">
        <f>Objects!$J$77</f>
        <v>Bag (Calcium Carbide)</v>
      </c>
      <c r="P165" s="136">
        <v>1</v>
      </c>
      <c r="Q165" s="136" t="str">
        <f>Objects!$J$83</f>
        <v>Bag (Calcium Monoxide)</v>
      </c>
      <c r="R165" s="136">
        <v>1</v>
      </c>
      <c r="S165" s="136"/>
      <c r="T165" s="136"/>
      <c r="U165" s="136"/>
      <c r="V165" s="136"/>
      <c r="W165" s="136"/>
      <c r="X165" s="136"/>
      <c r="Y165" s="136"/>
      <c r="Z165" s="136"/>
      <c r="AA165" s="136"/>
      <c r="AB165" s="160"/>
      <c r="AC165" s="160"/>
    </row>
    <row r="166" spans="1:29" ht="15" customHeight="1" x14ac:dyDescent="0.25">
      <c r="A166" s="155" t="str">
        <f>[3]Enums!$A$2</f>
        <v>1.0.0</v>
      </c>
      <c r="B166" s="136"/>
      <c r="C166" s="136"/>
      <c r="D166" s="136"/>
      <c r="E166" s="136" t="str">
        <f>Objects!$K$85</f>
        <v>Beaker (Calcium Oxide)</v>
      </c>
      <c r="F166" s="136">
        <v>1</v>
      </c>
      <c r="G166" s="136" t="str">
        <f>Objects!$K$105</f>
        <v>Beaker (Coke)</v>
      </c>
      <c r="H166" s="136">
        <v>3</v>
      </c>
      <c r="I166" s="136"/>
      <c r="J166" s="136"/>
      <c r="K166" s="136"/>
      <c r="L166" s="136"/>
      <c r="M166" s="136"/>
      <c r="N166" s="137"/>
      <c r="O166" s="169" t="str">
        <f>Objects!$K$77</f>
        <v>Sack (Calcium Carbide)</v>
      </c>
      <c r="P166" s="136">
        <v>1</v>
      </c>
      <c r="Q166" s="136" t="str">
        <f>Objects!$K$83</f>
        <v>Sack (Calcium Monoxide)</v>
      </c>
      <c r="R166" s="136">
        <v>1</v>
      </c>
      <c r="S166" s="136"/>
      <c r="T166" s="136"/>
      <c r="U166" s="136"/>
      <c r="V166" s="136"/>
      <c r="W166" s="136"/>
      <c r="X166" s="136"/>
      <c r="Y166" s="136"/>
      <c r="Z166" s="136"/>
      <c r="AA166" s="136"/>
      <c r="AB166" s="160"/>
      <c r="AC166" s="160"/>
    </row>
    <row r="167" spans="1:29" ht="15" customHeight="1" x14ac:dyDescent="0.25">
      <c r="A167" s="155" t="str">
        <f>[3]Enums!$A$2</f>
        <v>1.0.0</v>
      </c>
      <c r="B167" s="136"/>
      <c r="C167" s="136"/>
      <c r="D167" s="136"/>
      <c r="E167" s="136" t="str">
        <f>Objects!$L$85</f>
        <v>Drum (Calcium Oxide)</v>
      </c>
      <c r="F167" s="136">
        <v>1</v>
      </c>
      <c r="G167" s="136" t="str">
        <f>Objects!$L$105</f>
        <v>Drum (Coke)</v>
      </c>
      <c r="H167" s="136">
        <v>3</v>
      </c>
      <c r="I167" s="136"/>
      <c r="J167" s="136"/>
      <c r="K167" s="136"/>
      <c r="L167" s="136"/>
      <c r="M167" s="136"/>
      <c r="N167" s="137"/>
      <c r="O167" s="169" t="str">
        <f>Objects!$L$77</f>
        <v>Powder Keg (Calcium Carbide)</v>
      </c>
      <c r="P167" s="136">
        <v>1</v>
      </c>
      <c r="Q167" s="136" t="str">
        <f>Objects!$L$83</f>
        <v>Powder Keg (Calcium Monoxide)</v>
      </c>
      <c r="R167" s="136">
        <v>1</v>
      </c>
      <c r="S167" s="136"/>
      <c r="T167" s="136"/>
      <c r="U167" s="136"/>
      <c r="V167" s="136"/>
      <c r="W167" s="136"/>
      <c r="X167" s="136"/>
      <c r="Y167" s="136"/>
      <c r="Z167" s="136"/>
      <c r="AA167" s="136"/>
      <c r="AB167" s="160"/>
      <c r="AC167" s="160"/>
    </row>
    <row r="168" spans="1:29" ht="15" customHeight="1" x14ac:dyDescent="0.25">
      <c r="A168" s="155" t="str">
        <f>[3]Enums!$A$2</f>
        <v>1.0.0</v>
      </c>
      <c r="B168" s="136"/>
      <c r="C168" s="136"/>
      <c r="D168" s="136"/>
      <c r="E168" s="136" t="str">
        <f>Objects!$J$77</f>
        <v>Bag (Calcium Carbide)</v>
      </c>
      <c r="F168" s="136">
        <v>1</v>
      </c>
      <c r="G168" s="136" t="str">
        <f>Objects!$J$317</f>
        <v>Vial (Deionized Water)</v>
      </c>
      <c r="H168" s="136">
        <v>1</v>
      </c>
      <c r="I168" s="136"/>
      <c r="J168" s="136"/>
      <c r="K168" s="136"/>
      <c r="L168" s="136"/>
      <c r="M168" s="136"/>
      <c r="N168" s="137"/>
      <c r="O168" s="169" t="str">
        <f>Objects!$J$33</f>
        <v>Vial (Acetylene)</v>
      </c>
      <c r="P168" s="136">
        <v>1</v>
      </c>
      <c r="Q168" s="136" t="str">
        <f>Objects!$J$81</f>
        <v>Bag (Calcium Hydroxide)</v>
      </c>
      <c r="R168" s="136">
        <v>1</v>
      </c>
      <c r="S168" s="136"/>
      <c r="T168" s="136"/>
      <c r="U168" s="136"/>
      <c r="V168" s="136"/>
      <c r="W168" s="136"/>
      <c r="X168" s="136"/>
      <c r="Y168" s="136"/>
      <c r="Z168" s="136"/>
      <c r="AA168" s="136"/>
      <c r="AB168" s="160"/>
      <c r="AC168" s="160"/>
    </row>
    <row r="169" spans="1:29" ht="15" customHeight="1" x14ac:dyDescent="0.25">
      <c r="A169" s="155" t="str">
        <f>[3]Enums!$A$2</f>
        <v>1.0.0</v>
      </c>
      <c r="B169" s="136"/>
      <c r="C169" s="136"/>
      <c r="D169" s="136"/>
      <c r="E169" s="136" t="str">
        <f>Objects!$K$77</f>
        <v>Sack (Calcium Carbide)</v>
      </c>
      <c r="F169" s="136">
        <v>1</v>
      </c>
      <c r="G169" s="136" t="str">
        <f>Objects!$K$317</f>
        <v>Beaker (Deionized Water)</v>
      </c>
      <c r="H169" s="136">
        <v>1</v>
      </c>
      <c r="I169" s="136"/>
      <c r="J169" s="136"/>
      <c r="K169" s="136"/>
      <c r="L169" s="136"/>
      <c r="M169" s="136"/>
      <c r="N169" s="137"/>
      <c r="O169" s="169" t="str">
        <f>Objects!$K$33</f>
        <v>Beaker (Acetylene)</v>
      </c>
      <c r="P169" s="136">
        <v>1</v>
      </c>
      <c r="Q169" s="136" t="str">
        <f>Objects!$K$81</f>
        <v>Sack (Calcium Hydroxide)</v>
      </c>
      <c r="R169" s="136">
        <v>1</v>
      </c>
      <c r="S169" s="136"/>
      <c r="T169" s="136"/>
      <c r="U169" s="136"/>
      <c r="V169" s="136"/>
      <c r="W169" s="136"/>
      <c r="X169" s="136"/>
      <c r="Y169" s="136"/>
      <c r="Z169" s="136"/>
      <c r="AA169" s="136"/>
      <c r="AB169" s="160"/>
      <c r="AC169" s="160"/>
    </row>
    <row r="170" spans="1:29" ht="15" customHeight="1" x14ac:dyDescent="0.25">
      <c r="A170" s="155" t="str">
        <f>[3]Enums!$A$2</f>
        <v>1.0.0</v>
      </c>
      <c r="B170" s="136"/>
      <c r="C170" s="136"/>
      <c r="D170" s="136"/>
      <c r="E170" s="136" t="str">
        <f>Objects!$L$77</f>
        <v>Powder Keg (Calcium Carbide)</v>
      </c>
      <c r="F170" s="136">
        <v>1</v>
      </c>
      <c r="G170" s="136" t="str">
        <f>Objects!$L$317</f>
        <v>Drum (Deionized Water)</v>
      </c>
      <c r="H170" s="136">
        <v>1</v>
      </c>
      <c r="I170" s="136"/>
      <c r="J170" s="136"/>
      <c r="K170" s="136"/>
      <c r="L170" s="136"/>
      <c r="M170" s="136"/>
      <c r="N170" s="137"/>
      <c r="O170" s="169" t="str">
        <f>Objects!$L$33</f>
        <v>Drum (Acetylene)</v>
      </c>
      <c r="P170" s="136">
        <v>1</v>
      </c>
      <c r="Q170" s="136" t="str">
        <f>Objects!$L$81</f>
        <v>Powder Keg (Calcium Hydroxide)</v>
      </c>
      <c r="R170" s="136">
        <v>1</v>
      </c>
      <c r="S170" s="136"/>
      <c r="T170" s="136"/>
      <c r="U170" s="136"/>
      <c r="V170" s="136"/>
      <c r="W170" s="136"/>
      <c r="X170" s="136"/>
      <c r="Y170" s="136"/>
      <c r="Z170" s="136"/>
      <c r="AA170" s="136"/>
      <c r="AB170" s="160"/>
      <c r="AC170" s="160"/>
    </row>
    <row r="171" spans="1:29" ht="15" customHeight="1" x14ac:dyDescent="0.25">
      <c r="A171" s="155" t="str">
        <f>[3]Enums!$A$2</f>
        <v>1.0.0</v>
      </c>
      <c r="B171" s="136"/>
      <c r="C171" s="136"/>
      <c r="D171" s="136"/>
      <c r="E171" s="136" t="str">
        <f>Objects!$J$155</f>
        <v>Vial (Glycolic Acid)</v>
      </c>
      <c r="F171" s="136">
        <v>1</v>
      </c>
      <c r="G171" s="136"/>
      <c r="H171" s="136"/>
      <c r="I171" s="136"/>
      <c r="J171" s="136"/>
      <c r="K171" s="136"/>
      <c r="L171" s="136"/>
      <c r="M171" s="136"/>
      <c r="N171" s="137"/>
      <c r="O171" s="169" t="str">
        <f>Objects!$V$58</f>
        <v>Bag (PolyGlycolic Acid Pellets)</v>
      </c>
      <c r="P171" s="136">
        <v>1</v>
      </c>
      <c r="Q171" s="136" t="str">
        <f>Objects!$J$317</f>
        <v>Vial (Deionized Water)</v>
      </c>
      <c r="R171" s="136">
        <v>1</v>
      </c>
      <c r="S171" s="136"/>
      <c r="T171" s="136"/>
      <c r="U171" s="136"/>
      <c r="V171" s="136"/>
      <c r="W171" s="136"/>
      <c r="X171" s="136"/>
      <c r="Y171" s="136"/>
      <c r="Z171" s="136"/>
      <c r="AA171" s="136"/>
      <c r="AB171" s="160"/>
      <c r="AC171" s="160"/>
    </row>
    <row r="172" spans="1:29" ht="15" customHeight="1" x14ac:dyDescent="0.25">
      <c r="A172" s="155" t="str">
        <f>[3]Enums!$A$2</f>
        <v>1.0.0</v>
      </c>
      <c r="B172" s="136"/>
      <c r="C172" s="136"/>
      <c r="D172" s="136"/>
      <c r="E172" s="136" t="str">
        <f>Objects!$K$155</f>
        <v>Beaker (Glycolic Acid)</v>
      </c>
      <c r="F172" s="136">
        <v>1</v>
      </c>
      <c r="G172" s="136"/>
      <c r="H172" s="136"/>
      <c r="I172" s="136"/>
      <c r="J172" s="136"/>
      <c r="K172" s="136"/>
      <c r="L172" s="136"/>
      <c r="M172" s="136"/>
      <c r="N172" s="137"/>
      <c r="O172" s="169" t="str">
        <f>Objects!$W$58</f>
        <v>Sack (PolyGlycolic Acid Pellets)</v>
      </c>
      <c r="P172" s="136">
        <v>1</v>
      </c>
      <c r="Q172" s="136" t="str">
        <f>Objects!$K$317</f>
        <v>Beaker (Deionized Water)</v>
      </c>
      <c r="R172" s="136">
        <v>1</v>
      </c>
      <c r="S172" s="136"/>
      <c r="T172" s="136"/>
      <c r="U172" s="136"/>
      <c r="V172" s="136"/>
      <c r="W172" s="136"/>
      <c r="X172" s="136"/>
      <c r="Y172" s="136"/>
      <c r="Z172" s="136"/>
      <c r="AA172" s="136"/>
      <c r="AB172" s="160"/>
      <c r="AC172" s="160"/>
    </row>
    <row r="173" spans="1:29" ht="15" customHeight="1" x14ac:dyDescent="0.25">
      <c r="A173" s="155" t="str">
        <f>[3]Enums!$A$2</f>
        <v>1.0.0</v>
      </c>
      <c r="B173" s="136"/>
      <c r="C173" s="136"/>
      <c r="D173" s="136"/>
      <c r="E173" s="136" t="str">
        <f>Objects!$L$155</f>
        <v>Drum (Glycolic Acid)</v>
      </c>
      <c r="F173" s="136">
        <v>1</v>
      </c>
      <c r="G173" s="136"/>
      <c r="H173" s="136"/>
      <c r="I173" s="136"/>
      <c r="J173" s="136"/>
      <c r="K173" s="136"/>
      <c r="L173" s="136"/>
      <c r="M173" s="136"/>
      <c r="N173" s="137"/>
      <c r="O173" s="169" t="str">
        <f>Objects!$X$58</f>
        <v>Powder Keg (PolyGlycolic Acid Pellets)</v>
      </c>
      <c r="P173" s="136">
        <v>1</v>
      </c>
      <c r="Q173" s="136" t="str">
        <f>Objects!$L$317</f>
        <v>Drum (Deionized Water)</v>
      </c>
      <c r="R173" s="136">
        <v>1</v>
      </c>
      <c r="S173" s="136"/>
      <c r="T173" s="136"/>
      <c r="U173" s="136"/>
      <c r="V173" s="136"/>
      <c r="W173" s="136"/>
      <c r="X173" s="136"/>
      <c r="Y173" s="136"/>
      <c r="Z173" s="136"/>
      <c r="AA173" s="136"/>
      <c r="AB173" s="160"/>
      <c r="AC173" s="160"/>
    </row>
    <row r="174" spans="1:29" ht="15" customHeight="1" x14ac:dyDescent="0.25">
      <c r="A174" s="155"/>
      <c r="B174" s="136"/>
      <c r="C174" s="136"/>
      <c r="D174" s="136"/>
      <c r="E174" s="136" t="str">
        <f>Objects!$J$173</f>
        <v>Vial (Lactic Acid)</v>
      </c>
      <c r="F174" s="136">
        <v>1</v>
      </c>
      <c r="G174" s="136"/>
      <c r="H174" s="136"/>
      <c r="I174" s="136"/>
      <c r="J174" s="136"/>
      <c r="K174" s="136"/>
      <c r="L174" s="136"/>
      <c r="M174" s="136"/>
      <c r="N174" s="137"/>
      <c r="O174" s="169" t="str">
        <f>Objects!$V$68</f>
        <v>Bag (PolyLactic Acid Pellets)</v>
      </c>
      <c r="P174" s="136">
        <v>1</v>
      </c>
      <c r="Q174" s="136"/>
      <c r="R174" s="136"/>
      <c r="S174" s="136"/>
      <c r="T174" s="136"/>
      <c r="U174" s="136"/>
      <c r="V174" s="136"/>
      <c r="W174" s="136"/>
      <c r="X174" s="136"/>
      <c r="Y174" s="136"/>
      <c r="Z174" s="136"/>
      <c r="AA174" s="136"/>
      <c r="AB174" s="160"/>
      <c r="AC174" s="160"/>
    </row>
    <row r="175" spans="1:29" ht="15" customHeight="1" x14ac:dyDescent="0.25">
      <c r="A175" s="155"/>
      <c r="B175" s="136"/>
      <c r="C175" s="136"/>
      <c r="D175" s="136"/>
      <c r="E175" s="136" t="str">
        <f>Objects!$K$173</f>
        <v>Beaker (Lactic Acid)</v>
      </c>
      <c r="F175" s="136">
        <v>1</v>
      </c>
      <c r="G175" s="136"/>
      <c r="H175" s="136"/>
      <c r="I175" s="136"/>
      <c r="J175" s="136"/>
      <c r="K175" s="136"/>
      <c r="L175" s="136"/>
      <c r="M175" s="136"/>
      <c r="N175" s="137"/>
      <c r="O175" s="169" t="str">
        <f>Objects!$W$68</f>
        <v>Sack (PolyLactic Acid Pellets)</v>
      </c>
      <c r="P175" s="136">
        <v>1</v>
      </c>
      <c r="Q175" s="136"/>
      <c r="R175" s="136"/>
      <c r="S175" s="136"/>
      <c r="T175" s="136"/>
      <c r="U175" s="136"/>
      <c r="V175" s="136"/>
      <c r="W175" s="136"/>
      <c r="X175" s="136"/>
      <c r="Y175" s="136"/>
      <c r="Z175" s="136"/>
      <c r="AA175" s="136"/>
      <c r="AB175" s="160"/>
      <c r="AC175" s="160"/>
    </row>
    <row r="176" spans="1:29" ht="15" customHeight="1" x14ac:dyDescent="0.25">
      <c r="A176" s="155"/>
      <c r="B176" s="136"/>
      <c r="C176" s="136"/>
      <c r="D176" s="136"/>
      <c r="E176" s="136" t="str">
        <f>Objects!$L$173</f>
        <v>Drum (Lactic Acid)</v>
      </c>
      <c r="F176" s="136">
        <v>1</v>
      </c>
      <c r="G176" s="136"/>
      <c r="H176" s="136"/>
      <c r="I176" s="136"/>
      <c r="J176" s="136"/>
      <c r="K176" s="136"/>
      <c r="L176" s="136"/>
      <c r="M176" s="136"/>
      <c r="N176" s="137"/>
      <c r="O176" s="169" t="str">
        <f>Objects!$X$68</f>
        <v>Powder Keg (PolyLactic Acid Pellets)</v>
      </c>
      <c r="P176" s="136">
        <v>1</v>
      </c>
      <c r="Q176" s="136"/>
      <c r="R176" s="136"/>
      <c r="S176" s="136"/>
      <c r="T176" s="136"/>
      <c r="U176" s="136"/>
      <c r="V176" s="136"/>
      <c r="W176" s="136"/>
      <c r="X176" s="136"/>
      <c r="Y176" s="136"/>
      <c r="Z176" s="136"/>
      <c r="AA176" s="136"/>
      <c r="AB176" s="160"/>
      <c r="AC176" s="160"/>
    </row>
    <row r="177" spans="1:29" ht="15" customHeight="1" x14ac:dyDescent="0.25">
      <c r="A177" s="155" t="str">
        <f>[3]Enums!$A$2</f>
        <v>1.0.0</v>
      </c>
      <c r="B177" s="136"/>
      <c r="C177" s="136"/>
      <c r="D177" s="136"/>
      <c r="E177" s="136" t="str">
        <f>Objects!$J$91</f>
        <v>Vial (Caprolactone)</v>
      </c>
      <c r="F177" s="136">
        <v>1</v>
      </c>
      <c r="G177" s="136"/>
      <c r="H177" s="136"/>
      <c r="I177" s="136"/>
      <c r="J177" s="136"/>
      <c r="K177" s="136"/>
      <c r="L177" s="136"/>
      <c r="M177" s="136"/>
      <c r="N177" s="137"/>
      <c r="O177" s="169" t="str">
        <f>Objects!$V$42</f>
        <v>Bag (PolyCaprolactone Pellets)</v>
      </c>
      <c r="P177" s="136">
        <v>1</v>
      </c>
      <c r="Q177" s="136"/>
      <c r="R177" s="136"/>
      <c r="S177" s="136"/>
      <c r="T177" s="136"/>
      <c r="U177" s="136"/>
      <c r="V177" s="136"/>
      <c r="W177" s="136"/>
      <c r="X177" s="136"/>
      <c r="Y177" s="136"/>
      <c r="Z177" s="136"/>
      <c r="AA177" s="136"/>
      <c r="AB177" s="160"/>
      <c r="AC177" s="160"/>
    </row>
    <row r="178" spans="1:29" ht="15" customHeight="1" x14ac:dyDescent="0.25">
      <c r="A178" s="155" t="str">
        <f>[3]Enums!$A$2</f>
        <v>1.0.0</v>
      </c>
      <c r="B178" s="136"/>
      <c r="C178" s="136"/>
      <c r="D178" s="136"/>
      <c r="E178" s="136" t="str">
        <f>Objects!$K$91</f>
        <v>Beaker (Caprolactone)</v>
      </c>
      <c r="F178" s="136">
        <v>1</v>
      </c>
      <c r="G178" s="136"/>
      <c r="H178" s="136"/>
      <c r="I178" s="136"/>
      <c r="J178" s="136"/>
      <c r="K178" s="136"/>
      <c r="L178" s="136"/>
      <c r="M178" s="136"/>
      <c r="N178" s="137"/>
      <c r="O178" s="169" t="str">
        <f>Objects!$W$42</f>
        <v>Sack (PolyCaprolactone Pellets)</v>
      </c>
      <c r="P178" s="136">
        <v>1</v>
      </c>
      <c r="Q178" s="136"/>
      <c r="R178" s="136"/>
      <c r="S178" s="136"/>
      <c r="T178" s="136"/>
      <c r="U178" s="136"/>
      <c r="V178" s="136"/>
      <c r="W178" s="136"/>
      <c r="X178" s="136"/>
      <c r="Y178" s="136"/>
      <c r="Z178" s="136"/>
      <c r="AA178" s="136"/>
      <c r="AB178" s="160"/>
      <c r="AC178" s="160"/>
    </row>
    <row r="179" spans="1:29" ht="15" customHeight="1" x14ac:dyDescent="0.25">
      <c r="A179" s="155" t="str">
        <f>[3]Enums!$A$2</f>
        <v>1.0.0</v>
      </c>
      <c r="B179" s="136"/>
      <c r="C179" s="136"/>
      <c r="D179" s="136"/>
      <c r="E179" s="136" t="str">
        <f>Objects!$L$91</f>
        <v>Drum (Caprolactone)</v>
      </c>
      <c r="F179" s="136">
        <v>1</v>
      </c>
      <c r="G179" s="136"/>
      <c r="H179" s="136"/>
      <c r="I179" s="136"/>
      <c r="J179" s="136"/>
      <c r="K179" s="136"/>
      <c r="L179" s="136"/>
      <c r="M179" s="136"/>
      <c r="N179" s="137"/>
      <c r="O179" s="169" t="str">
        <f>Objects!$X$42</f>
        <v>Powder Keg (PolyCaprolactone Pellets)</v>
      </c>
      <c r="P179" s="136">
        <v>1</v>
      </c>
      <c r="Q179" s="136"/>
      <c r="R179" s="136"/>
      <c r="S179" s="136"/>
      <c r="T179" s="136"/>
      <c r="U179" s="136"/>
      <c r="V179" s="136"/>
      <c r="W179" s="136"/>
      <c r="X179" s="136"/>
      <c r="Y179" s="136"/>
      <c r="Z179" s="136"/>
      <c r="AA179" s="136"/>
      <c r="AB179" s="160"/>
      <c r="AC179" s="160"/>
    </row>
    <row r="180" spans="1:29" ht="15" customHeight="1" x14ac:dyDescent="0.25">
      <c r="A180" s="155" t="str">
        <f>[3]Enums!$A$2</f>
        <v>1.0.0</v>
      </c>
      <c r="B180" s="136"/>
      <c r="C180" s="136"/>
      <c r="D180" s="136"/>
      <c r="E180" s="136" t="str">
        <f>Objects!$J$114</f>
        <v>Vial (Cyclohexane)</v>
      </c>
      <c r="F180" s="136">
        <v>16</v>
      </c>
      <c r="G180" s="136" t="str">
        <f>Objects!$G$5</f>
        <v>Cobalt Catalyst</v>
      </c>
      <c r="H180" s="136">
        <v>1</v>
      </c>
      <c r="I180" s="136" t="str">
        <f>Objects!$R$9</f>
        <v>Flask (Oxygen)</v>
      </c>
      <c r="J180" s="136">
        <v>16</v>
      </c>
      <c r="K180" s="136"/>
      <c r="L180" s="136"/>
      <c r="M180" s="136"/>
      <c r="N180" s="137"/>
      <c r="O180" s="169" t="str">
        <f>Objects!$J$116</f>
        <v>Vial (Cyclohexanone)</v>
      </c>
      <c r="P180" s="136">
        <v>16</v>
      </c>
      <c r="Q180" s="136" t="str">
        <f>Objects!$J$317</f>
        <v>Vial (Deionized Water)</v>
      </c>
      <c r="R180" s="136">
        <v>16</v>
      </c>
      <c r="S180" s="136"/>
      <c r="T180" s="136"/>
      <c r="U180" s="136"/>
      <c r="V180" s="136"/>
      <c r="W180" s="136"/>
      <c r="X180" s="136"/>
      <c r="Y180" s="136"/>
      <c r="Z180" s="136"/>
      <c r="AA180" s="136"/>
      <c r="AB180" s="160"/>
      <c r="AC180" s="160"/>
    </row>
    <row r="181" spans="1:29" ht="15" customHeight="1" x14ac:dyDescent="0.25">
      <c r="A181" s="155" t="str">
        <f>[3]Enums!$A$2</f>
        <v>1.0.0</v>
      </c>
      <c r="B181" s="136"/>
      <c r="C181" s="136"/>
      <c r="D181" s="136"/>
      <c r="E181" s="136" t="str">
        <f>Objects!$K$114</f>
        <v>Beaker (Cyclohexane)</v>
      </c>
      <c r="F181" s="136">
        <v>16</v>
      </c>
      <c r="G181" s="136" t="str">
        <f>Objects!$G$5</f>
        <v>Cobalt Catalyst</v>
      </c>
      <c r="H181" s="136">
        <v>4</v>
      </c>
      <c r="I181" s="136" t="str">
        <f>Objects!$S$9</f>
        <v>Cartridge (Oxygen)</v>
      </c>
      <c r="J181" s="136">
        <v>16</v>
      </c>
      <c r="K181" s="136"/>
      <c r="L181" s="136"/>
      <c r="M181" s="136"/>
      <c r="N181" s="137"/>
      <c r="O181" s="169" t="str">
        <f>Objects!$K$116</f>
        <v>Beaker (Cyclohexanone)</v>
      </c>
      <c r="P181" s="136">
        <v>16</v>
      </c>
      <c r="Q181" s="136" t="str">
        <f>Objects!$K$317</f>
        <v>Beaker (Deionized Water)</v>
      </c>
      <c r="R181" s="136">
        <v>16</v>
      </c>
      <c r="S181" s="136"/>
      <c r="T181" s="136"/>
      <c r="U181" s="136"/>
      <c r="V181" s="136"/>
      <c r="W181" s="136"/>
      <c r="X181" s="136"/>
      <c r="Y181" s="136"/>
      <c r="Z181" s="136"/>
      <c r="AA181" s="136"/>
      <c r="AB181" s="160"/>
      <c r="AC181" s="160"/>
    </row>
    <row r="182" spans="1:29" ht="15" customHeight="1" x14ac:dyDescent="0.25">
      <c r="A182" s="155" t="str">
        <f>[3]Enums!$A$2</f>
        <v>1.0.0</v>
      </c>
      <c r="B182" s="136"/>
      <c r="C182" s="136"/>
      <c r="D182" s="136"/>
      <c r="E182" s="136" t="str">
        <f>Objects!$L$114</f>
        <v>Drum (Cyclohexane)</v>
      </c>
      <c r="F182" s="136">
        <v>16</v>
      </c>
      <c r="G182" s="136" t="str">
        <f>Objects!$G$5</f>
        <v>Cobalt Catalyst</v>
      </c>
      <c r="H182" s="136">
        <v>64</v>
      </c>
      <c r="I182" s="136" t="str">
        <f>Objects!$T$9</f>
        <v>Canister (Oxygen)</v>
      </c>
      <c r="J182" s="136">
        <v>16</v>
      </c>
      <c r="K182" s="136"/>
      <c r="L182" s="136"/>
      <c r="M182" s="136"/>
      <c r="N182" s="137"/>
      <c r="O182" s="169" t="str">
        <f>Objects!$L$116</f>
        <v>Drum (Cyclohexanone)</v>
      </c>
      <c r="P182" s="136">
        <v>16</v>
      </c>
      <c r="Q182" s="136" t="str">
        <f>Objects!$L$317</f>
        <v>Drum (Deionized Water)</v>
      </c>
      <c r="R182" s="136">
        <v>16</v>
      </c>
      <c r="S182" s="136"/>
      <c r="T182" s="136"/>
      <c r="U182" s="136"/>
      <c r="V182" s="136"/>
      <c r="W182" s="136"/>
      <c r="X182" s="136"/>
      <c r="Y182" s="136"/>
      <c r="Z182" s="136"/>
      <c r="AA182" s="136"/>
      <c r="AB182" s="160"/>
      <c r="AC182" s="160"/>
    </row>
    <row r="183" spans="1:29" ht="15" customHeight="1" x14ac:dyDescent="0.25">
      <c r="A183" s="155" t="str">
        <f>[3]Enums!$A$2</f>
        <v>1.0.0</v>
      </c>
      <c r="B183" s="136"/>
      <c r="C183" s="136"/>
      <c r="D183" s="136"/>
      <c r="E183" s="136" t="str">
        <f>Objects!$J$116</f>
        <v>Vial (Cyclohexanone)</v>
      </c>
      <c r="F183" s="136">
        <v>1</v>
      </c>
      <c r="G183" s="136" t="str">
        <f>Objects!$J$230</f>
        <v>Vial (Peracetic Acid)</v>
      </c>
      <c r="H183" s="136">
        <v>1</v>
      </c>
      <c r="I183" s="136"/>
      <c r="J183" s="136"/>
      <c r="K183" s="136"/>
      <c r="L183" s="136"/>
      <c r="M183" s="136"/>
      <c r="N183" s="137"/>
      <c r="O183" s="169" t="str">
        <f>Objects!$J$91</f>
        <v>Vial (Caprolactone)</v>
      </c>
      <c r="P183" s="136">
        <v>1</v>
      </c>
      <c r="Q183" s="136"/>
      <c r="R183" s="136"/>
      <c r="S183" s="136"/>
      <c r="T183" s="136"/>
      <c r="U183" s="136"/>
      <c r="V183" s="136"/>
      <c r="W183" s="136"/>
      <c r="X183" s="136"/>
      <c r="Y183" s="136"/>
      <c r="Z183" s="136"/>
      <c r="AA183" s="136"/>
      <c r="AB183" s="160"/>
      <c r="AC183" s="160"/>
    </row>
    <row r="184" spans="1:29" ht="15" customHeight="1" x14ac:dyDescent="0.25">
      <c r="A184" s="155" t="str">
        <f>[3]Enums!$A$2</f>
        <v>1.0.0</v>
      </c>
      <c r="B184" s="136"/>
      <c r="C184" s="136"/>
      <c r="D184" s="136"/>
      <c r="E184" s="136" t="str">
        <f>Objects!$K$116</f>
        <v>Beaker (Cyclohexanone)</v>
      </c>
      <c r="F184" s="136">
        <v>1</v>
      </c>
      <c r="G184" s="136" t="str">
        <f>Objects!$K$230</f>
        <v>Beaker (Peracetic Acid)</v>
      </c>
      <c r="H184" s="136">
        <v>1</v>
      </c>
      <c r="I184" s="136"/>
      <c r="J184" s="136"/>
      <c r="K184" s="136"/>
      <c r="L184" s="136"/>
      <c r="M184" s="136"/>
      <c r="N184" s="137"/>
      <c r="O184" s="169" t="str">
        <f>Objects!$K$91</f>
        <v>Beaker (Caprolactone)</v>
      </c>
      <c r="P184" s="136">
        <v>1</v>
      </c>
      <c r="Q184" s="136"/>
      <c r="R184" s="136"/>
      <c r="S184" s="136"/>
      <c r="T184" s="136"/>
      <c r="U184" s="136"/>
      <c r="V184" s="136"/>
      <c r="W184" s="136"/>
      <c r="X184" s="136"/>
      <c r="Y184" s="136"/>
      <c r="Z184" s="136"/>
      <c r="AA184" s="136"/>
      <c r="AB184" s="160"/>
      <c r="AC184" s="160"/>
    </row>
    <row r="185" spans="1:29" ht="15" customHeight="1" x14ac:dyDescent="0.25">
      <c r="A185" s="155" t="str">
        <f>[3]Enums!$A$2</f>
        <v>1.0.0</v>
      </c>
      <c r="B185" s="136"/>
      <c r="C185" s="136"/>
      <c r="D185" s="136"/>
      <c r="E185" s="136" t="str">
        <f>Objects!$L$116</f>
        <v>Drum (Cyclohexanone)</v>
      </c>
      <c r="F185" s="136">
        <v>1</v>
      </c>
      <c r="G185" s="136" t="str">
        <f>Objects!$L$230</f>
        <v>Drum (Peracetic Acid)</v>
      </c>
      <c r="H185" s="136">
        <v>1</v>
      </c>
      <c r="I185" s="136"/>
      <c r="J185" s="136"/>
      <c r="K185" s="136"/>
      <c r="L185" s="136"/>
      <c r="M185" s="136"/>
      <c r="N185" s="137"/>
      <c r="O185" s="169" t="str">
        <f>Objects!$L$91</f>
        <v>Drum (Caprolactone)</v>
      </c>
      <c r="P185" s="136">
        <v>1</v>
      </c>
      <c r="Q185" s="136"/>
      <c r="R185" s="136"/>
      <c r="S185" s="136"/>
      <c r="T185" s="136"/>
      <c r="U185" s="136"/>
      <c r="V185" s="136"/>
      <c r="W185" s="136"/>
      <c r="X185" s="136"/>
      <c r="Y185" s="136"/>
      <c r="Z185" s="136"/>
      <c r="AA185" s="136"/>
      <c r="AB185" s="160"/>
      <c r="AC185" s="160"/>
    </row>
    <row r="186" spans="1:29" ht="15" customHeight="1" x14ac:dyDescent="0.25">
      <c r="A186" s="155" t="str">
        <f>[3]Enums!$A$2</f>
        <v>1.0.0</v>
      </c>
      <c r="B186" s="136"/>
      <c r="C186" s="136"/>
      <c r="D186" s="136"/>
      <c r="E186" s="136" t="str">
        <f>Objects!$J$30</f>
        <v>Vial (Acetaldehyde)</v>
      </c>
      <c r="F186" s="136">
        <v>1</v>
      </c>
      <c r="G186" s="136" t="str">
        <f>Objects!$R$9</f>
        <v>Flask (Oxygen)</v>
      </c>
      <c r="H186" s="136">
        <v>1</v>
      </c>
      <c r="I186" s="136"/>
      <c r="J186" s="136"/>
      <c r="K186" s="136"/>
      <c r="L186" s="136"/>
      <c r="M186" s="136"/>
      <c r="N186" s="137"/>
      <c r="O186" s="169" t="str">
        <f>Objects!$J$230</f>
        <v>Vial (Peracetic Acid)</v>
      </c>
      <c r="P186" s="136">
        <v>1</v>
      </c>
      <c r="Q186" s="136"/>
      <c r="R186" s="136"/>
      <c r="S186" s="136"/>
      <c r="T186" s="136"/>
      <c r="U186" s="136"/>
      <c r="V186" s="136"/>
      <c r="W186" s="136"/>
      <c r="X186" s="136"/>
      <c r="Y186" s="136"/>
      <c r="Z186" s="136"/>
      <c r="AA186" s="136"/>
      <c r="AB186" s="160"/>
      <c r="AC186" s="160"/>
    </row>
    <row r="187" spans="1:29" ht="15" customHeight="1" x14ac:dyDescent="0.25">
      <c r="A187" s="155" t="str">
        <f>[3]Enums!$A$2</f>
        <v>1.0.0</v>
      </c>
      <c r="B187" s="136"/>
      <c r="C187" s="136"/>
      <c r="D187" s="136"/>
      <c r="E187" s="136" t="str">
        <f>Objects!$K$30</f>
        <v>Beaker (Acetaldehyde)</v>
      </c>
      <c r="F187" s="136">
        <v>1</v>
      </c>
      <c r="G187" s="136" t="str">
        <f>Objects!$S$9</f>
        <v>Cartridge (Oxygen)</v>
      </c>
      <c r="H187" s="136">
        <v>1</v>
      </c>
      <c r="I187" s="136"/>
      <c r="J187" s="136"/>
      <c r="K187" s="136"/>
      <c r="L187" s="136"/>
      <c r="M187" s="136"/>
      <c r="N187" s="137"/>
      <c r="O187" s="169" t="str">
        <f>Objects!$K$230</f>
        <v>Beaker (Peracetic Acid)</v>
      </c>
      <c r="P187" s="136">
        <v>1</v>
      </c>
      <c r="Q187" s="136"/>
      <c r="R187" s="136"/>
      <c r="S187" s="136"/>
      <c r="T187" s="136"/>
      <c r="U187" s="136"/>
      <c r="V187" s="136"/>
      <c r="W187" s="136"/>
      <c r="X187" s="136"/>
      <c r="Y187" s="136"/>
      <c r="Z187" s="136"/>
      <c r="AA187" s="136"/>
      <c r="AB187" s="160"/>
      <c r="AC187" s="160"/>
    </row>
    <row r="188" spans="1:29" ht="15" customHeight="1" x14ac:dyDescent="0.25">
      <c r="A188" s="155" t="str">
        <f>[3]Enums!$A$2</f>
        <v>1.0.0</v>
      </c>
      <c r="B188" s="136"/>
      <c r="C188" s="136"/>
      <c r="D188" s="136"/>
      <c r="E188" s="136" t="str">
        <f>Objects!$L$30</f>
        <v>Drum (Acetaldehyde)</v>
      </c>
      <c r="F188" s="136">
        <v>1</v>
      </c>
      <c r="G188" s="136" t="str">
        <f>Objects!$T$9</f>
        <v>Canister (Oxygen)</v>
      </c>
      <c r="H188" s="136">
        <v>1</v>
      </c>
      <c r="I188" s="136"/>
      <c r="J188" s="136"/>
      <c r="K188" s="136"/>
      <c r="L188" s="136"/>
      <c r="M188" s="136"/>
      <c r="N188" s="137"/>
      <c r="O188" s="169" t="str">
        <f>Objects!$L$230</f>
        <v>Drum (Peracetic Acid)</v>
      </c>
      <c r="P188" s="136">
        <v>1</v>
      </c>
      <c r="Q188" s="136"/>
      <c r="R188" s="136"/>
      <c r="S188" s="136"/>
      <c r="T188" s="136"/>
      <c r="U188" s="136"/>
      <c r="V188" s="136"/>
      <c r="W188" s="136"/>
      <c r="X188" s="136"/>
      <c r="Y188" s="136"/>
      <c r="Z188" s="136"/>
      <c r="AA188" s="136"/>
      <c r="AB188" s="160"/>
      <c r="AC188" s="160"/>
    </row>
    <row r="189" spans="1:29" ht="15" customHeight="1" x14ac:dyDescent="0.25">
      <c r="A189" s="155" t="str">
        <f>[3]Enums!$A$2</f>
        <v>1.0.0</v>
      </c>
      <c r="B189" s="136"/>
      <c r="C189" s="136"/>
      <c r="D189" s="136"/>
      <c r="E189" s="136" t="str">
        <f>Objects!$J$31</f>
        <v>Vial (Acetic Acid)</v>
      </c>
      <c r="F189" s="136">
        <v>1</v>
      </c>
      <c r="G189" s="136" t="str">
        <f>Objects!$J$163</f>
        <v>Vial (Hydrogen Peroxide)</v>
      </c>
      <c r="H189" s="136">
        <v>1</v>
      </c>
      <c r="I189" s="136"/>
      <c r="J189" s="136"/>
      <c r="K189" s="136"/>
      <c r="L189" s="136"/>
      <c r="M189" s="136"/>
      <c r="N189" s="137"/>
      <c r="O189" s="169" t="str">
        <f>Objects!$J$230</f>
        <v>Vial (Peracetic Acid)</v>
      </c>
      <c r="P189" s="136">
        <v>1</v>
      </c>
      <c r="Q189" s="136" t="str">
        <f>Objects!$J$317</f>
        <v>Vial (Deionized Water)</v>
      </c>
      <c r="R189" s="136">
        <v>1</v>
      </c>
      <c r="S189" s="136"/>
      <c r="T189" s="136"/>
      <c r="U189" s="136"/>
      <c r="V189" s="136"/>
      <c r="W189" s="136"/>
      <c r="X189" s="136"/>
      <c r="Y189" s="136"/>
      <c r="Z189" s="136"/>
      <c r="AA189" s="136"/>
      <c r="AB189" s="160"/>
      <c r="AC189" s="160"/>
    </row>
    <row r="190" spans="1:29" ht="15" customHeight="1" x14ac:dyDescent="0.25">
      <c r="A190" s="155" t="str">
        <f>[3]Enums!$A$2</f>
        <v>1.0.0</v>
      </c>
      <c r="B190" s="136"/>
      <c r="C190" s="136"/>
      <c r="D190" s="136"/>
      <c r="E190" s="136" t="str">
        <f>Objects!$K$31</f>
        <v>Beaker (Acetic Acid)</v>
      </c>
      <c r="F190" s="136">
        <v>1</v>
      </c>
      <c r="G190" s="136" t="str">
        <f>Objects!$K$163</f>
        <v>Beaker (Hydrogen Peroxide)</v>
      </c>
      <c r="H190" s="136">
        <v>1</v>
      </c>
      <c r="I190" s="136"/>
      <c r="J190" s="136"/>
      <c r="K190" s="136"/>
      <c r="L190" s="136"/>
      <c r="M190" s="136"/>
      <c r="N190" s="137"/>
      <c r="O190" s="169" t="str">
        <f>Objects!$K$230</f>
        <v>Beaker (Peracetic Acid)</v>
      </c>
      <c r="P190" s="136">
        <v>1</v>
      </c>
      <c r="Q190" s="136" t="str">
        <f>Objects!$K$317</f>
        <v>Beaker (Deionized Water)</v>
      </c>
      <c r="R190" s="136">
        <v>1</v>
      </c>
      <c r="S190" s="136"/>
      <c r="T190" s="136"/>
      <c r="U190" s="136"/>
      <c r="V190" s="136"/>
      <c r="W190" s="136"/>
      <c r="X190" s="136"/>
      <c r="Y190" s="136"/>
      <c r="Z190" s="136"/>
      <c r="AA190" s="136"/>
      <c r="AB190" s="160"/>
      <c r="AC190" s="160"/>
    </row>
    <row r="191" spans="1:29" ht="15" customHeight="1" x14ac:dyDescent="0.25">
      <c r="A191" s="155" t="str">
        <f>[3]Enums!$A$2</f>
        <v>1.0.0</v>
      </c>
      <c r="B191" s="136"/>
      <c r="C191" s="136"/>
      <c r="D191" s="136"/>
      <c r="E191" s="136" t="str">
        <f>Objects!$L$31</f>
        <v>Drum (Acetic Acid)</v>
      </c>
      <c r="F191" s="136">
        <v>1</v>
      </c>
      <c r="G191" s="136" t="str">
        <f>Objects!$L$163</f>
        <v>Drum (Hydrogen Peroxide)</v>
      </c>
      <c r="H191" s="136">
        <v>1</v>
      </c>
      <c r="I191" s="136"/>
      <c r="J191" s="136"/>
      <c r="K191" s="136"/>
      <c r="L191" s="136"/>
      <c r="M191" s="136"/>
      <c r="N191" s="137"/>
      <c r="O191" s="169" t="str">
        <f>Objects!$L$230</f>
        <v>Drum (Peracetic Acid)</v>
      </c>
      <c r="P191" s="136">
        <v>1</v>
      </c>
      <c r="Q191" s="136" t="str">
        <f>Objects!$L$317</f>
        <v>Drum (Deionized Water)</v>
      </c>
      <c r="R191" s="136">
        <v>1</v>
      </c>
      <c r="S191" s="136"/>
      <c r="T191" s="136"/>
      <c r="U191" s="136"/>
      <c r="V191" s="136"/>
      <c r="W191" s="136"/>
      <c r="X191" s="136"/>
      <c r="Y191" s="136"/>
      <c r="Z191" s="136"/>
      <c r="AA191" s="136"/>
      <c r="AB191" s="160"/>
      <c r="AC191" s="160"/>
    </row>
    <row r="192" spans="1:29" ht="15" customHeight="1" x14ac:dyDescent="0.25">
      <c r="A192" s="155" t="str">
        <f>[3]Enums!$A$2</f>
        <v>1.0.0</v>
      </c>
      <c r="B192" s="136"/>
      <c r="C192" s="136"/>
      <c r="D192" s="136"/>
      <c r="E192" s="136" t="str">
        <f>Objects!$K$138</f>
        <v>Cartridge (Ethylene)</v>
      </c>
      <c r="F192" s="136">
        <v>1</v>
      </c>
      <c r="G192" s="136" t="str">
        <f>Objects!$G$4</f>
        <v>Palladium Catalyst</v>
      </c>
      <c r="H192" s="136">
        <v>1</v>
      </c>
      <c r="I192" s="136" t="str">
        <f>Objects!$G$11</f>
        <v>Copper II Chloride Catalyst</v>
      </c>
      <c r="J192" s="136">
        <v>1</v>
      </c>
      <c r="K192" s="136" t="str">
        <f>Objects!$R$9</f>
        <v>Flask (Oxygen)</v>
      </c>
      <c r="L192" s="136">
        <v>32</v>
      </c>
      <c r="M192" s="136"/>
      <c r="N192" s="137"/>
      <c r="O192" s="169" t="str">
        <f>Objects!$K$30</f>
        <v>Beaker (Acetaldehyde)</v>
      </c>
      <c r="P192" s="136">
        <v>1</v>
      </c>
      <c r="Q192" s="136"/>
      <c r="R192" s="136"/>
      <c r="S192" s="136"/>
      <c r="T192" s="136"/>
      <c r="U192" s="136"/>
      <c r="V192" s="136"/>
      <c r="W192" s="136"/>
      <c r="X192" s="136"/>
      <c r="Y192" s="136"/>
      <c r="Z192" s="136"/>
      <c r="AA192" s="136"/>
      <c r="AB192" s="160"/>
      <c r="AC192" s="160"/>
    </row>
    <row r="193" spans="1:29" ht="15" customHeight="1" x14ac:dyDescent="0.25">
      <c r="A193" s="155" t="str">
        <f>[3]Enums!$A$2</f>
        <v>1.0.0</v>
      </c>
      <c r="B193" s="136"/>
      <c r="C193" s="136"/>
      <c r="D193" s="136"/>
      <c r="E193" s="136" t="str">
        <f>Objects!$L$138</f>
        <v>Canister (Ethylene)</v>
      </c>
      <c r="F193" s="136">
        <v>1</v>
      </c>
      <c r="G193" s="136" t="str">
        <f>Objects!$G$4</f>
        <v>Palladium Catalyst</v>
      </c>
      <c r="H193" s="136">
        <v>4</v>
      </c>
      <c r="I193" s="136" t="str">
        <f>Objects!$G$11</f>
        <v>Copper II Chloride Catalyst</v>
      </c>
      <c r="J193" s="136">
        <v>4</v>
      </c>
      <c r="K193" s="136" t="str">
        <f>Objects!$S$9</f>
        <v>Cartridge (Oxygen)</v>
      </c>
      <c r="L193" s="136">
        <v>32</v>
      </c>
      <c r="M193" s="136"/>
      <c r="N193" s="137"/>
      <c r="O193" s="169" t="str">
        <f>Objects!$L$30</f>
        <v>Drum (Acetaldehyde)</v>
      </c>
      <c r="P193" s="136">
        <v>1</v>
      </c>
      <c r="Q193" s="136"/>
      <c r="R193" s="136"/>
      <c r="S193" s="136"/>
      <c r="T193" s="136"/>
      <c r="U193" s="136"/>
      <c r="V193" s="136"/>
      <c r="W193" s="136"/>
      <c r="X193" s="136"/>
      <c r="Y193" s="136"/>
      <c r="Z193" s="136"/>
      <c r="AA193" s="136"/>
      <c r="AB193" s="160"/>
      <c r="AC193" s="160"/>
    </row>
    <row r="194" spans="1:29" ht="15" customHeight="1" x14ac:dyDescent="0.25">
      <c r="A194" s="155" t="str">
        <f>[3]Enums!$A$2</f>
        <v>1.0.0</v>
      </c>
      <c r="B194" s="136"/>
      <c r="C194" s="136"/>
      <c r="D194" s="136"/>
      <c r="E194" s="136" t="str">
        <f>Objects!$L$138</f>
        <v>Canister (Ethylene)</v>
      </c>
      <c r="F194" s="136">
        <v>64</v>
      </c>
      <c r="G194" s="136" t="str">
        <f>Objects!$G$4</f>
        <v>Palladium Catalyst</v>
      </c>
      <c r="H194" s="136">
        <v>16</v>
      </c>
      <c r="I194" s="136" t="str">
        <f>Objects!$G$11</f>
        <v>Copper II Chloride Catalyst</v>
      </c>
      <c r="J194" s="136">
        <v>16</v>
      </c>
      <c r="K194" s="136" t="str">
        <f>Objects!$T$9</f>
        <v>Canister (Oxygen)</v>
      </c>
      <c r="L194" s="136">
        <v>32</v>
      </c>
      <c r="M194" s="136"/>
      <c r="N194" s="137"/>
      <c r="O194" s="169" t="str">
        <f>Objects!$L$30</f>
        <v>Drum (Acetaldehyde)</v>
      </c>
      <c r="P194" s="136">
        <v>64</v>
      </c>
      <c r="Q194" s="136"/>
      <c r="R194" s="136"/>
      <c r="S194" s="136"/>
      <c r="T194" s="136"/>
      <c r="U194" s="136"/>
      <c r="V194" s="136"/>
      <c r="W194" s="136"/>
      <c r="X194" s="136"/>
      <c r="Y194" s="136"/>
      <c r="Z194" s="136"/>
      <c r="AA194" s="136"/>
      <c r="AB194" s="160"/>
      <c r="AC194" s="160"/>
    </row>
    <row r="195" spans="1:29" ht="15" customHeight="1" x14ac:dyDescent="0.25">
      <c r="A195" s="155" t="str">
        <f>[3]Enums!$A$2</f>
        <v>1.0.0</v>
      </c>
      <c r="B195" s="136"/>
      <c r="C195" s="136"/>
      <c r="D195" s="136"/>
      <c r="E195" s="136" t="str">
        <f>Objects!$J$134</f>
        <v>Vial (Ethanol)</v>
      </c>
      <c r="F195" s="136">
        <v>4</v>
      </c>
      <c r="G195" s="136" t="str">
        <f>Objects!$R$9</f>
        <v>Flask (Oxygen)</v>
      </c>
      <c r="H195" s="136">
        <v>1</v>
      </c>
      <c r="I195" s="136" t="str">
        <f>Objects!$G$7</f>
        <v>Silver Catalyst</v>
      </c>
      <c r="J195" s="136">
        <v>1</v>
      </c>
      <c r="K195" s="136"/>
      <c r="L195" s="136"/>
      <c r="M195" s="136"/>
      <c r="N195" s="137"/>
      <c r="O195" s="169" t="str">
        <f>Objects!$J$30</f>
        <v>Vial (Acetaldehyde)</v>
      </c>
      <c r="P195" s="136">
        <v>4</v>
      </c>
      <c r="Q195" s="136"/>
      <c r="R195" s="136"/>
      <c r="S195" s="136"/>
      <c r="T195" s="136"/>
      <c r="U195" s="136"/>
      <c r="V195" s="136"/>
      <c r="W195" s="136"/>
      <c r="X195" s="136"/>
      <c r="Y195" s="136"/>
      <c r="Z195" s="136"/>
      <c r="AA195" s="136"/>
      <c r="AB195" s="160"/>
      <c r="AC195" s="160"/>
    </row>
    <row r="196" spans="1:29" ht="15" customHeight="1" x14ac:dyDescent="0.25">
      <c r="A196" s="155" t="str">
        <f>[3]Enums!$A$2</f>
        <v>1.0.0</v>
      </c>
      <c r="B196" s="136"/>
      <c r="C196" s="136"/>
      <c r="D196" s="136"/>
      <c r="E196" s="136" t="str">
        <f>Objects!$K$134</f>
        <v>Beaker (Ethanol)</v>
      </c>
      <c r="F196" s="136">
        <v>4</v>
      </c>
      <c r="G196" s="136" t="str">
        <f>Objects!$S$9</f>
        <v>Cartridge (Oxygen)</v>
      </c>
      <c r="H196" s="136">
        <v>1</v>
      </c>
      <c r="I196" s="136" t="str">
        <f>Objects!$G$7</f>
        <v>Silver Catalyst</v>
      </c>
      <c r="J196" s="136">
        <v>4</v>
      </c>
      <c r="K196" s="136"/>
      <c r="L196" s="136"/>
      <c r="M196" s="136"/>
      <c r="N196" s="137"/>
      <c r="O196" s="169" t="str">
        <f>Objects!$K$30</f>
        <v>Beaker (Acetaldehyde)</v>
      </c>
      <c r="P196" s="136">
        <v>4</v>
      </c>
      <c r="Q196" s="136"/>
      <c r="R196" s="136"/>
      <c r="S196" s="136"/>
      <c r="T196" s="136"/>
      <c r="U196" s="136"/>
      <c r="V196" s="136"/>
      <c r="W196" s="136"/>
      <c r="X196" s="136"/>
      <c r="Y196" s="136"/>
      <c r="Z196" s="136"/>
      <c r="AA196" s="136"/>
      <c r="AB196" s="160"/>
      <c r="AC196" s="160"/>
    </row>
    <row r="197" spans="1:29" ht="15" customHeight="1" x14ac:dyDescent="0.25">
      <c r="A197" s="155" t="str">
        <f>[3]Enums!$A$2</f>
        <v>1.0.0</v>
      </c>
      <c r="B197" s="136"/>
      <c r="C197" s="136"/>
      <c r="D197" s="136"/>
      <c r="E197" s="136" t="str">
        <f>Objects!$L$134</f>
        <v>Drum (Ethanol)</v>
      </c>
      <c r="F197" s="136">
        <v>4</v>
      </c>
      <c r="G197" s="136" t="str">
        <f>Objects!$T$9</f>
        <v>Canister (Oxygen)</v>
      </c>
      <c r="H197" s="136">
        <v>1</v>
      </c>
      <c r="I197" s="136" t="str">
        <f>Objects!$G$7</f>
        <v>Silver Catalyst</v>
      </c>
      <c r="J197" s="136">
        <v>16</v>
      </c>
      <c r="K197" s="136"/>
      <c r="L197" s="136"/>
      <c r="M197" s="136"/>
      <c r="N197" s="137"/>
      <c r="O197" s="169" t="str">
        <f>Objects!$L$30</f>
        <v>Drum (Acetaldehyde)</v>
      </c>
      <c r="P197" s="136">
        <v>4</v>
      </c>
      <c r="Q197" s="136"/>
      <c r="R197" s="136"/>
      <c r="S197" s="136"/>
      <c r="T197" s="136"/>
      <c r="U197" s="136"/>
      <c r="V197" s="136"/>
      <c r="W197" s="136"/>
      <c r="X197" s="136"/>
      <c r="Y197" s="136"/>
      <c r="Z197" s="136"/>
      <c r="AA197" s="136"/>
      <c r="AB197" s="160"/>
      <c r="AC197" s="160"/>
    </row>
    <row r="198" spans="1:29" ht="15" customHeight="1" x14ac:dyDescent="0.25">
      <c r="A198" s="155" t="str">
        <f>[3]Enums!$A$2</f>
        <v>1.0.0</v>
      </c>
      <c r="B198" s="136"/>
      <c r="C198" s="136"/>
      <c r="D198" s="136"/>
      <c r="E198" s="136" t="str">
        <f>Objects!$J$33</f>
        <v>Vial (Acetylene)</v>
      </c>
      <c r="F198" s="136">
        <v>4</v>
      </c>
      <c r="G198" s="136" t="str">
        <f>Objects!$G$8</f>
        <v>Mercury Catalyst</v>
      </c>
      <c r="H198" s="136">
        <v>1</v>
      </c>
      <c r="I198" s="136"/>
      <c r="J198" s="136"/>
      <c r="K198" s="136"/>
      <c r="L198" s="136"/>
      <c r="M198" s="136"/>
      <c r="N198" s="137"/>
      <c r="O198" s="169" t="str">
        <f>Objects!$J$30</f>
        <v>Vial (Acetaldehyde)</v>
      </c>
      <c r="P198" s="136">
        <v>4</v>
      </c>
      <c r="Q198" s="136"/>
      <c r="R198" s="136"/>
      <c r="S198" s="136"/>
      <c r="T198" s="136"/>
      <c r="U198" s="136"/>
      <c r="V198" s="136"/>
      <c r="W198" s="136"/>
      <c r="X198" s="136"/>
      <c r="Y198" s="136"/>
      <c r="Z198" s="136"/>
      <c r="AA198" s="136"/>
      <c r="AB198" s="160"/>
      <c r="AC198" s="160"/>
    </row>
    <row r="199" spans="1:29" ht="15" customHeight="1" x14ac:dyDescent="0.25">
      <c r="A199" s="155" t="str">
        <f>[3]Enums!$A$2</f>
        <v>1.0.0</v>
      </c>
      <c r="B199" s="136"/>
      <c r="C199" s="136"/>
      <c r="D199" s="136"/>
      <c r="E199" s="136" t="str">
        <f>Objects!$K$33</f>
        <v>Beaker (Acetylene)</v>
      </c>
      <c r="F199" s="136">
        <v>4</v>
      </c>
      <c r="G199" s="136" t="str">
        <f>Objects!$G$8</f>
        <v>Mercury Catalyst</v>
      </c>
      <c r="H199" s="136">
        <v>4</v>
      </c>
      <c r="I199" s="136"/>
      <c r="J199" s="136"/>
      <c r="K199" s="136"/>
      <c r="L199" s="136"/>
      <c r="M199" s="136"/>
      <c r="N199" s="137"/>
      <c r="O199" s="169" t="str">
        <f>Objects!$K$30</f>
        <v>Beaker (Acetaldehyde)</v>
      </c>
      <c r="P199" s="136">
        <v>4</v>
      </c>
      <c r="Q199" s="136"/>
      <c r="R199" s="136"/>
      <c r="S199" s="136"/>
      <c r="T199" s="136"/>
      <c r="U199" s="136"/>
      <c r="V199" s="136"/>
      <c r="W199" s="136"/>
      <c r="X199" s="136"/>
      <c r="Y199" s="136"/>
      <c r="Z199" s="136"/>
      <c r="AA199" s="136"/>
      <c r="AB199" s="160"/>
      <c r="AC199" s="160"/>
    </row>
    <row r="200" spans="1:29" ht="15" customHeight="1" x14ac:dyDescent="0.25">
      <c r="A200" s="155" t="str">
        <f>[3]Enums!$A$2</f>
        <v>1.0.0</v>
      </c>
      <c r="B200" s="136"/>
      <c r="C200" s="136"/>
      <c r="D200" s="136"/>
      <c r="E200" s="136" t="str">
        <f>Objects!$L$33</f>
        <v>Drum (Acetylene)</v>
      </c>
      <c r="F200" s="136">
        <v>4</v>
      </c>
      <c r="G200" s="136" t="str">
        <f>Objects!$G$8</f>
        <v>Mercury Catalyst</v>
      </c>
      <c r="H200" s="136">
        <v>16</v>
      </c>
      <c r="I200" s="136"/>
      <c r="J200" s="136"/>
      <c r="K200" s="136"/>
      <c r="L200" s="136"/>
      <c r="M200" s="136"/>
      <c r="N200" s="137"/>
      <c r="O200" s="169" t="str">
        <f>Objects!$L$30</f>
        <v>Drum (Acetaldehyde)</v>
      </c>
      <c r="P200" s="136">
        <v>4</v>
      </c>
      <c r="Q200" s="136"/>
      <c r="R200" s="136"/>
      <c r="S200" s="136"/>
      <c r="T200" s="136"/>
      <c r="U200" s="136"/>
      <c r="V200" s="136"/>
      <c r="W200" s="136"/>
      <c r="X200" s="136"/>
      <c r="Y200" s="136"/>
      <c r="Z200" s="136"/>
      <c r="AA200" s="136"/>
      <c r="AB200" s="160"/>
      <c r="AC200" s="160"/>
    </row>
    <row r="201" spans="1:29" ht="15" customHeight="1" x14ac:dyDescent="0.25">
      <c r="A201" s="155" t="str">
        <f>[3]Enums!$A$2</f>
        <v>1.0.0</v>
      </c>
      <c r="B201" s="136"/>
      <c r="C201" s="136"/>
      <c r="D201" s="136"/>
      <c r="E201" s="136" t="str">
        <f>Objects!$J$134</f>
        <v>Vial (Ethanol)</v>
      </c>
      <c r="F201" s="136">
        <v>4</v>
      </c>
      <c r="G201" s="136" t="str">
        <f>Objects!$G$11</f>
        <v>Copper II Chloride Catalyst</v>
      </c>
      <c r="H201" s="136">
        <v>1</v>
      </c>
      <c r="I201" s="136"/>
      <c r="J201" s="136"/>
      <c r="K201" s="136"/>
      <c r="L201" s="136"/>
      <c r="M201" s="136"/>
      <c r="N201" s="137"/>
      <c r="O201" s="169" t="str">
        <f>Objects!$J$30</f>
        <v>Vial (Acetaldehyde)</v>
      </c>
      <c r="P201" s="136">
        <v>4</v>
      </c>
      <c r="Q201" s="136" t="str">
        <f>Objects!$R$2</f>
        <v>Flask (Hydrogen)</v>
      </c>
      <c r="R201" s="136">
        <v>4</v>
      </c>
      <c r="S201" s="136"/>
      <c r="T201" s="136"/>
      <c r="U201" s="136"/>
      <c r="V201" s="136"/>
      <c r="W201" s="136"/>
      <c r="X201" s="136"/>
      <c r="Y201" s="136"/>
      <c r="Z201" s="136"/>
      <c r="AA201" s="136"/>
      <c r="AB201" s="160"/>
      <c r="AC201" s="160"/>
    </row>
    <row r="202" spans="1:29" ht="15" customHeight="1" x14ac:dyDescent="0.25">
      <c r="A202" s="155" t="str">
        <f>[3]Enums!$A$2</f>
        <v>1.0.0</v>
      </c>
      <c r="B202" s="136"/>
      <c r="C202" s="136"/>
      <c r="D202" s="136"/>
      <c r="E202" s="136" t="str">
        <f>Objects!$K$134</f>
        <v>Beaker (Ethanol)</v>
      </c>
      <c r="F202" s="136">
        <v>4</v>
      </c>
      <c r="G202" s="136" t="str">
        <f>Objects!$G$11</f>
        <v>Copper II Chloride Catalyst</v>
      </c>
      <c r="H202" s="136">
        <v>4</v>
      </c>
      <c r="I202" s="136"/>
      <c r="J202" s="136"/>
      <c r="K202" s="136"/>
      <c r="L202" s="136"/>
      <c r="M202" s="136"/>
      <c r="N202" s="137"/>
      <c r="O202" s="169" t="str">
        <f>Objects!$K$30</f>
        <v>Beaker (Acetaldehyde)</v>
      </c>
      <c r="P202" s="136">
        <v>4</v>
      </c>
      <c r="Q202" s="136" t="str">
        <f>Objects!$S$2</f>
        <v>Cartridge (Hydrogen)</v>
      </c>
      <c r="R202" s="136">
        <v>4</v>
      </c>
      <c r="S202" s="136"/>
      <c r="T202" s="136"/>
      <c r="U202" s="136"/>
      <c r="V202" s="136"/>
      <c r="W202" s="136"/>
      <c r="X202" s="136"/>
      <c r="Y202" s="136"/>
      <c r="Z202" s="136"/>
      <c r="AA202" s="136"/>
      <c r="AB202" s="160"/>
      <c r="AC202" s="160"/>
    </row>
    <row r="203" spans="1:29" ht="15" customHeight="1" x14ac:dyDescent="0.25">
      <c r="A203" s="155" t="str">
        <f>[3]Enums!$A$2</f>
        <v>1.0.0</v>
      </c>
      <c r="B203" s="136"/>
      <c r="C203" s="136"/>
      <c r="D203" s="136"/>
      <c r="E203" s="136" t="str">
        <f>Objects!$L$134</f>
        <v>Drum (Ethanol)</v>
      </c>
      <c r="F203" s="136">
        <v>4</v>
      </c>
      <c r="G203" s="136" t="str">
        <f>Objects!$G$11</f>
        <v>Copper II Chloride Catalyst</v>
      </c>
      <c r="H203" s="136">
        <v>16</v>
      </c>
      <c r="I203" s="136"/>
      <c r="J203" s="136"/>
      <c r="K203" s="136"/>
      <c r="L203" s="136"/>
      <c r="M203" s="136"/>
      <c r="N203" s="137"/>
      <c r="O203" s="169" t="str">
        <f>Objects!$L$30</f>
        <v>Drum (Acetaldehyde)</v>
      </c>
      <c r="P203" s="136">
        <v>4</v>
      </c>
      <c r="Q203" s="136" t="str">
        <f>Objects!$T$2</f>
        <v>Canister (Hydrogen)</v>
      </c>
      <c r="R203" s="136">
        <v>4</v>
      </c>
      <c r="S203" s="136"/>
      <c r="T203" s="136"/>
      <c r="U203" s="136"/>
      <c r="V203" s="136"/>
      <c r="W203" s="136"/>
      <c r="X203" s="136"/>
      <c r="Y203" s="136"/>
      <c r="Z203" s="136"/>
      <c r="AA203" s="136"/>
      <c r="AB203" s="160"/>
      <c r="AC203" s="160"/>
    </row>
    <row r="204" spans="1:29" s="165" customFormat="1" ht="15" customHeight="1" x14ac:dyDescent="0.25">
      <c r="A204" s="155"/>
      <c r="B204" s="162"/>
      <c r="C204" s="162"/>
      <c r="D204" s="162"/>
      <c r="E204" s="162" t="str">
        <f>Objects!$J$30</f>
        <v>Vial (Acetaldehyde)</v>
      </c>
      <c r="F204" s="162">
        <v>1</v>
      </c>
      <c r="G204" s="162" t="str">
        <f>Objects!$J$112</f>
        <v>Vial (Cyanide)</v>
      </c>
      <c r="H204" s="162">
        <v>1</v>
      </c>
      <c r="I204" s="162" t="str">
        <f>Objects!$J$45</f>
        <v>Flask (Ammonia)</v>
      </c>
      <c r="J204" s="162">
        <v>1</v>
      </c>
      <c r="K204" s="162"/>
      <c r="L204" s="163"/>
      <c r="M204" s="162"/>
      <c r="N204" s="163"/>
      <c r="O204" s="170"/>
      <c r="P204" s="162"/>
      <c r="Q204" s="162"/>
      <c r="R204" s="162"/>
      <c r="S204" s="162"/>
      <c r="T204" s="162"/>
      <c r="U204" s="162"/>
      <c r="V204" s="162"/>
      <c r="W204" s="162"/>
      <c r="X204" s="162"/>
      <c r="Y204" s="162"/>
      <c r="Z204" s="162"/>
      <c r="AA204" s="162"/>
      <c r="AB204" s="164"/>
      <c r="AC204" s="164"/>
    </row>
    <row r="205" spans="1:29" s="165" customFormat="1" ht="15" customHeight="1" x14ac:dyDescent="0.25">
      <c r="A205" s="155"/>
      <c r="B205" s="162"/>
      <c r="C205" s="162"/>
      <c r="D205" s="162"/>
      <c r="E205" s="162" t="str">
        <f>Objects!$K$30</f>
        <v>Beaker (Acetaldehyde)</v>
      </c>
      <c r="F205" s="162">
        <v>1</v>
      </c>
      <c r="G205" s="162" t="str">
        <f>Objects!$K$112</f>
        <v>Beaker (Cyanide)</v>
      </c>
      <c r="H205" s="162">
        <v>1</v>
      </c>
      <c r="I205" s="162" t="str">
        <f>Objects!$K$45</f>
        <v>Cartridge (Ammonia)</v>
      </c>
      <c r="J205" s="162">
        <v>1</v>
      </c>
      <c r="K205" s="162"/>
      <c r="L205" s="163"/>
      <c r="M205" s="162"/>
      <c r="N205" s="163"/>
      <c r="O205" s="170"/>
      <c r="P205" s="162"/>
      <c r="Q205" s="162"/>
      <c r="R205" s="162"/>
      <c r="S205" s="162"/>
      <c r="T205" s="162"/>
      <c r="U205" s="162"/>
      <c r="V205" s="162"/>
      <c r="W205" s="162"/>
      <c r="X205" s="162"/>
      <c r="Y205" s="162"/>
      <c r="Z205" s="162"/>
      <c r="AA205" s="162"/>
      <c r="AB205" s="164"/>
      <c r="AC205" s="164"/>
    </row>
    <row r="206" spans="1:29" s="165" customFormat="1" ht="15" customHeight="1" x14ac:dyDescent="0.25">
      <c r="A206" s="155"/>
      <c r="B206" s="162"/>
      <c r="C206" s="162"/>
      <c r="D206" s="162"/>
      <c r="E206" s="162" t="str">
        <f>Objects!$L$30</f>
        <v>Drum (Acetaldehyde)</v>
      </c>
      <c r="F206" s="162">
        <v>1</v>
      </c>
      <c r="G206" s="162" t="str">
        <f>Objects!$L$112</f>
        <v>Drum (Cyanide)</v>
      </c>
      <c r="H206" s="162">
        <v>1</v>
      </c>
      <c r="I206" s="162" t="str">
        <f>Objects!$L$45</f>
        <v>Canister (Ammonia)</v>
      </c>
      <c r="J206" s="162">
        <v>1</v>
      </c>
      <c r="K206" s="162"/>
      <c r="L206" s="163"/>
      <c r="M206" s="162"/>
      <c r="N206" s="163"/>
      <c r="O206" s="170"/>
      <c r="P206" s="162"/>
      <c r="Q206" s="162"/>
      <c r="R206" s="162"/>
      <c r="S206" s="162"/>
      <c r="T206" s="162"/>
      <c r="U206" s="162"/>
      <c r="V206" s="162"/>
      <c r="W206" s="162"/>
      <c r="X206" s="162"/>
      <c r="Y206" s="162"/>
      <c r="Z206" s="162"/>
      <c r="AA206" s="162"/>
      <c r="AB206" s="164"/>
      <c r="AC206" s="164"/>
    </row>
    <row r="207" spans="1:29" ht="15" customHeight="1" x14ac:dyDescent="0.25">
      <c r="A207" s="155" t="str">
        <f>[3]Enums!$A$2</f>
        <v>1.0.0</v>
      </c>
      <c r="B207" s="136"/>
      <c r="C207" s="136"/>
      <c r="D207" s="136"/>
      <c r="E207" s="136" t="str">
        <f>Objects!$J$30</f>
        <v>Vial (Acetaldehyde)</v>
      </c>
      <c r="F207" s="136">
        <v>1</v>
      </c>
      <c r="G207" s="136" t="str">
        <f>Objects!$J$117</f>
        <v>Vial (Cyclohexylamine)</v>
      </c>
      <c r="H207" s="136">
        <v>1</v>
      </c>
      <c r="I207" s="136"/>
      <c r="J207" s="136"/>
      <c r="K207" s="136"/>
      <c r="L207" s="136"/>
      <c r="M207" s="136"/>
      <c r="N207" s="137"/>
      <c r="O207" s="169" t="str">
        <f>Objects!$J$216</f>
        <v>Vial (N-Ethylidenecyclohexylamine)</v>
      </c>
      <c r="P207" s="136">
        <v>1</v>
      </c>
      <c r="Q207" s="136"/>
      <c r="R207" s="136"/>
      <c r="S207" s="136"/>
      <c r="T207" s="136"/>
      <c r="U207" s="136"/>
      <c r="V207" s="136"/>
      <c r="W207" s="136"/>
      <c r="X207" s="136"/>
      <c r="Y207" s="136"/>
      <c r="Z207" s="136"/>
      <c r="AA207" s="136"/>
      <c r="AB207" s="160"/>
      <c r="AC207" s="160"/>
    </row>
    <row r="208" spans="1:29" ht="15" customHeight="1" x14ac:dyDescent="0.25">
      <c r="A208" s="155" t="str">
        <f>[3]Enums!$A$2</f>
        <v>1.0.0</v>
      </c>
      <c r="B208" s="136"/>
      <c r="C208" s="136"/>
      <c r="D208" s="136"/>
      <c r="E208" s="136" t="str">
        <f>Objects!$K$30</f>
        <v>Beaker (Acetaldehyde)</v>
      </c>
      <c r="F208" s="136">
        <v>1</v>
      </c>
      <c r="G208" s="136" t="str">
        <f>Objects!$K$117</f>
        <v>Beaker (Cyclohexylamine)</v>
      </c>
      <c r="H208" s="136">
        <v>1</v>
      </c>
      <c r="I208" s="136"/>
      <c r="J208" s="136"/>
      <c r="K208" s="136"/>
      <c r="L208" s="136"/>
      <c r="M208" s="136"/>
      <c r="N208" s="137"/>
      <c r="O208" s="169" t="str">
        <f>Objects!$K$216</f>
        <v>Beaker (N-Ethylidenecyclohexylamine)</v>
      </c>
      <c r="P208" s="136">
        <v>1</v>
      </c>
      <c r="Q208" s="136"/>
      <c r="R208" s="136"/>
      <c r="S208" s="136"/>
      <c r="T208" s="136"/>
      <c r="U208" s="136"/>
      <c r="V208" s="136"/>
      <c r="W208" s="136"/>
      <c r="X208" s="136"/>
      <c r="Y208" s="136"/>
      <c r="Z208" s="136"/>
      <c r="AA208" s="136"/>
      <c r="AB208" s="160"/>
      <c r="AC208" s="160"/>
    </row>
    <row r="209" spans="1:29" ht="15" customHeight="1" x14ac:dyDescent="0.25">
      <c r="A209" s="155" t="str">
        <f>[3]Enums!$A$2</f>
        <v>1.0.0</v>
      </c>
      <c r="B209" s="136"/>
      <c r="C209" s="136"/>
      <c r="D209" s="136"/>
      <c r="E209" s="136" t="str">
        <f>Objects!$L$30</f>
        <v>Drum (Acetaldehyde)</v>
      </c>
      <c r="F209" s="136">
        <v>1</v>
      </c>
      <c r="G209" s="136" t="str">
        <f>Objects!$L$117</f>
        <v>Drum (Cyclohexylamine)</v>
      </c>
      <c r="H209" s="136">
        <v>1</v>
      </c>
      <c r="I209" s="136"/>
      <c r="J209" s="136"/>
      <c r="K209" s="136"/>
      <c r="L209" s="136"/>
      <c r="M209" s="136"/>
      <c r="N209" s="137"/>
      <c r="O209" s="169" t="str">
        <f>Objects!$L$216</f>
        <v>Drum (N-Ethylidenecyclohexylamine)</v>
      </c>
      <c r="P209" s="136">
        <v>1</v>
      </c>
      <c r="Q209" s="136"/>
      <c r="R209" s="136"/>
      <c r="S209" s="136"/>
      <c r="T209" s="136"/>
      <c r="U209" s="136"/>
      <c r="V209" s="136"/>
      <c r="W209" s="136"/>
      <c r="X209" s="136"/>
      <c r="Y209" s="136"/>
      <c r="Z209" s="136"/>
      <c r="AA209" s="136"/>
      <c r="AB209" s="160"/>
      <c r="AC209" s="160"/>
    </row>
    <row r="210" spans="1:29" ht="15" customHeight="1" x14ac:dyDescent="0.25">
      <c r="A210" s="155" t="str">
        <f>[3]Enums!$A$2</f>
        <v>1.0.0</v>
      </c>
      <c r="B210" s="136"/>
      <c r="C210" s="136"/>
      <c r="D210" s="136"/>
      <c r="E210" s="136" t="str">
        <f>Objects!$J$30</f>
        <v>Vial (Acetaldehyde)</v>
      </c>
      <c r="F210" s="136">
        <v>1</v>
      </c>
      <c r="G210" s="136" t="str">
        <f>Objects!$J$45</f>
        <v>Flask (Ammonia)</v>
      </c>
      <c r="H210" s="136">
        <v>1</v>
      </c>
      <c r="I210" s="136"/>
      <c r="J210" s="136"/>
      <c r="K210" s="136"/>
      <c r="L210" s="136"/>
      <c r="M210" s="136"/>
      <c r="N210" s="137"/>
      <c r="O210" s="169" t="str">
        <f>Objects!$J$37</f>
        <v>Vial (Aldehyde-Collidine)</v>
      </c>
      <c r="P210" s="136">
        <v>1</v>
      </c>
      <c r="Q210" s="136"/>
      <c r="R210" s="136"/>
      <c r="S210" s="136"/>
      <c r="T210" s="136"/>
      <c r="U210" s="136"/>
      <c r="V210" s="136"/>
      <c r="W210" s="136"/>
      <c r="X210" s="136"/>
      <c r="Y210" s="136"/>
      <c r="Z210" s="136"/>
      <c r="AA210" s="136"/>
      <c r="AB210" s="160"/>
      <c r="AC210" s="160"/>
    </row>
    <row r="211" spans="1:29" ht="15" customHeight="1" x14ac:dyDescent="0.25">
      <c r="A211" s="155" t="str">
        <f>[3]Enums!$A$2</f>
        <v>1.0.0</v>
      </c>
      <c r="B211" s="136"/>
      <c r="C211" s="136"/>
      <c r="D211" s="136"/>
      <c r="E211" s="136" t="str">
        <f>Objects!$K$30</f>
        <v>Beaker (Acetaldehyde)</v>
      </c>
      <c r="F211" s="136">
        <v>1</v>
      </c>
      <c r="G211" s="136" t="str">
        <f>Objects!$K$45</f>
        <v>Cartridge (Ammonia)</v>
      </c>
      <c r="H211" s="136">
        <v>1</v>
      </c>
      <c r="I211" s="136"/>
      <c r="J211" s="136"/>
      <c r="K211" s="136"/>
      <c r="L211" s="136"/>
      <c r="M211" s="136"/>
      <c r="N211" s="137"/>
      <c r="O211" s="169" t="str">
        <f>Objects!$K$37</f>
        <v>Beaker (Aldehyde-Collidine)</v>
      </c>
      <c r="P211" s="136">
        <v>1</v>
      </c>
      <c r="Q211" s="136"/>
      <c r="R211" s="136"/>
      <c r="S211" s="136"/>
      <c r="T211" s="136"/>
      <c r="U211" s="136"/>
      <c r="V211" s="136"/>
      <c r="W211" s="136"/>
      <c r="X211" s="136"/>
      <c r="Y211" s="136"/>
      <c r="Z211" s="136"/>
      <c r="AA211" s="136"/>
      <c r="AB211" s="160"/>
      <c r="AC211" s="160"/>
    </row>
    <row r="212" spans="1:29" ht="15" customHeight="1" x14ac:dyDescent="0.25">
      <c r="A212" s="155" t="str">
        <f>[3]Enums!$A$2</f>
        <v>1.0.0</v>
      </c>
      <c r="B212" s="136"/>
      <c r="C212" s="136"/>
      <c r="D212" s="136"/>
      <c r="E212" s="136" t="str">
        <f>Objects!$L$30</f>
        <v>Drum (Acetaldehyde)</v>
      </c>
      <c r="F212" s="136">
        <v>1</v>
      </c>
      <c r="G212" s="136" t="str">
        <f>Objects!$L$45</f>
        <v>Canister (Ammonia)</v>
      </c>
      <c r="H212" s="136">
        <v>1</v>
      </c>
      <c r="I212" s="136"/>
      <c r="J212" s="136"/>
      <c r="K212" s="136"/>
      <c r="L212" s="136"/>
      <c r="M212" s="136"/>
      <c r="N212" s="137"/>
      <c r="O212" s="169" t="str">
        <f>Objects!$L$37</f>
        <v>Drum (Aldehyde-Collidine)</v>
      </c>
      <c r="P212" s="136">
        <v>1</v>
      </c>
      <c r="Q212" s="136"/>
      <c r="R212" s="136"/>
      <c r="S212" s="136"/>
      <c r="T212" s="136"/>
      <c r="U212" s="136"/>
      <c r="V212" s="136"/>
      <c r="W212" s="136"/>
      <c r="X212" s="136"/>
      <c r="Y212" s="136"/>
      <c r="Z212" s="136"/>
      <c r="AA212" s="136"/>
      <c r="AB212" s="160"/>
      <c r="AC212" s="160"/>
    </row>
    <row r="213" spans="1:29" ht="15" customHeight="1" x14ac:dyDescent="0.25">
      <c r="A213" s="155" t="str">
        <f>[3]Enums!$A$2</f>
        <v>1.0.0</v>
      </c>
      <c r="B213" s="136"/>
      <c r="C213" s="136"/>
      <c r="D213" s="136"/>
      <c r="E213" s="136" t="str">
        <f>Objects!$J$30</f>
        <v>Vial (Acetaldehyde)</v>
      </c>
      <c r="F213" s="136">
        <v>1</v>
      </c>
      <c r="G213" s="136" t="str">
        <f>Objects!$J$30</f>
        <v>Vial (Acetaldehyde)</v>
      </c>
      <c r="H213" s="136">
        <v>1</v>
      </c>
      <c r="I213" s="136" t="str">
        <f>Objects!$J$30</f>
        <v>Vial (Acetaldehyde)</v>
      </c>
      <c r="J213" s="136">
        <v>1</v>
      </c>
      <c r="K213" s="136"/>
      <c r="L213" s="136"/>
      <c r="M213" s="136"/>
      <c r="N213" s="137"/>
      <c r="O213" s="169" t="str">
        <f>Objects!$V$29</f>
        <v>Bag (Paraldehyde Pellets)</v>
      </c>
      <c r="P213" s="136">
        <v>1</v>
      </c>
      <c r="Q213" s="136" t="str">
        <f>Objects!$J$317</f>
        <v>Vial (Deionized Water)</v>
      </c>
      <c r="R213" s="136">
        <v>1</v>
      </c>
      <c r="S213" s="136"/>
      <c r="T213" s="136"/>
      <c r="U213" s="136"/>
      <c r="V213" s="136"/>
      <c r="W213" s="136"/>
      <c r="X213" s="136"/>
      <c r="Y213" s="136"/>
      <c r="Z213" s="136"/>
      <c r="AA213" s="136"/>
      <c r="AB213" s="160"/>
      <c r="AC213" s="160"/>
    </row>
    <row r="214" spans="1:29" ht="15" customHeight="1" x14ac:dyDescent="0.25">
      <c r="A214" s="155" t="str">
        <f>[3]Enums!$A$2</f>
        <v>1.0.0</v>
      </c>
      <c r="B214" s="136"/>
      <c r="C214" s="136"/>
      <c r="D214" s="136"/>
      <c r="E214" s="136" t="str">
        <f>Objects!$K$30</f>
        <v>Beaker (Acetaldehyde)</v>
      </c>
      <c r="F214" s="136">
        <v>1</v>
      </c>
      <c r="G214" s="136" t="str">
        <f>Objects!$K$30</f>
        <v>Beaker (Acetaldehyde)</v>
      </c>
      <c r="H214" s="136">
        <v>1</v>
      </c>
      <c r="I214" s="136" t="str">
        <f>Objects!$K$30</f>
        <v>Beaker (Acetaldehyde)</v>
      </c>
      <c r="J214" s="136">
        <v>1</v>
      </c>
      <c r="K214" s="136"/>
      <c r="L214" s="136"/>
      <c r="M214" s="136"/>
      <c r="N214" s="137"/>
      <c r="O214" s="169" t="str">
        <f>Objects!$W$29</f>
        <v>Sack (Paraldehyde Pellets)</v>
      </c>
      <c r="P214" s="136">
        <v>1</v>
      </c>
      <c r="Q214" s="136" t="str">
        <f>Objects!$K$317</f>
        <v>Beaker (Deionized Water)</v>
      </c>
      <c r="R214" s="136">
        <v>1</v>
      </c>
      <c r="S214" s="136"/>
      <c r="T214" s="136"/>
      <c r="U214" s="136"/>
      <c r="V214" s="136"/>
      <c r="W214" s="136"/>
      <c r="X214" s="136"/>
      <c r="Y214" s="136"/>
      <c r="Z214" s="136"/>
      <c r="AA214" s="136"/>
      <c r="AB214" s="160"/>
      <c r="AC214" s="160"/>
    </row>
    <row r="215" spans="1:29" ht="15" customHeight="1" x14ac:dyDescent="0.25">
      <c r="A215" s="155" t="str">
        <f>[3]Enums!$A$2</f>
        <v>1.0.0</v>
      </c>
      <c r="B215" s="136"/>
      <c r="C215" s="136"/>
      <c r="D215" s="136"/>
      <c r="E215" s="136" t="str">
        <f>Objects!$L$30</f>
        <v>Drum (Acetaldehyde)</v>
      </c>
      <c r="F215" s="136">
        <v>1</v>
      </c>
      <c r="G215" s="136" t="str">
        <f>Objects!$L$30</f>
        <v>Drum (Acetaldehyde)</v>
      </c>
      <c r="H215" s="136">
        <v>1</v>
      </c>
      <c r="I215" s="136" t="str">
        <f>Objects!$L$30</f>
        <v>Drum (Acetaldehyde)</v>
      </c>
      <c r="J215" s="136">
        <v>1</v>
      </c>
      <c r="K215" s="136"/>
      <c r="L215" s="136"/>
      <c r="M215" s="136"/>
      <c r="N215" s="137"/>
      <c r="O215" s="169" t="str">
        <f>Objects!$X$29</f>
        <v>Powder Keg (Paraldehyde Pellets)</v>
      </c>
      <c r="P215" s="136">
        <v>1</v>
      </c>
      <c r="Q215" s="136" t="str">
        <f>Objects!$L$317</f>
        <v>Drum (Deionized Water)</v>
      </c>
      <c r="R215" s="136">
        <v>1</v>
      </c>
      <c r="S215" s="136"/>
      <c r="T215" s="136"/>
      <c r="U215" s="136"/>
      <c r="V215" s="136"/>
      <c r="W215" s="136"/>
      <c r="X215" s="136"/>
      <c r="Y215" s="136"/>
      <c r="Z215" s="136"/>
      <c r="AA215" s="136"/>
      <c r="AB215" s="160"/>
      <c r="AC215" s="160"/>
    </row>
    <row r="216" spans="1:29" ht="15" customHeight="1" x14ac:dyDescent="0.25">
      <c r="A216" s="155" t="str">
        <f>[3]Enums!$A$2</f>
        <v>1.0.0</v>
      </c>
      <c r="B216" s="136"/>
      <c r="C216" s="136"/>
      <c r="D216" s="136"/>
      <c r="E216" s="136" t="str">
        <f>Objects!$J$30</f>
        <v>Vial (Acetaldehyde)</v>
      </c>
      <c r="F216" s="136">
        <v>1</v>
      </c>
      <c r="G216" s="136" t="str">
        <f>Objects!$J$30</f>
        <v>Vial (Acetaldehyde)</v>
      </c>
      <c r="H216" s="136">
        <v>1</v>
      </c>
      <c r="I216" s="136" t="str">
        <f>Objects!$J$30</f>
        <v>Vial (Acetaldehyde)</v>
      </c>
      <c r="J216" s="136">
        <v>1</v>
      </c>
      <c r="K216" s="136" t="str">
        <f>Objects!$J$30</f>
        <v>Vial (Acetaldehyde)</v>
      </c>
      <c r="L216" s="136">
        <v>1</v>
      </c>
      <c r="M216" s="136"/>
      <c r="N216" s="137"/>
      <c r="O216" s="169" t="str">
        <f>Objects!$V$26</f>
        <v>Bag (Metaldehyde Pellets)</v>
      </c>
      <c r="P216" s="136">
        <v>1</v>
      </c>
      <c r="Q216" s="136" t="str">
        <f>Objects!$J$317</f>
        <v>Vial (Deionized Water)</v>
      </c>
      <c r="R216" s="136">
        <v>1</v>
      </c>
      <c r="S216" s="136"/>
      <c r="T216" s="136"/>
      <c r="U216" s="136"/>
      <c r="V216" s="136"/>
      <c r="W216" s="136"/>
      <c r="X216" s="136"/>
      <c r="Y216" s="136"/>
      <c r="Z216" s="136"/>
      <c r="AA216" s="136"/>
      <c r="AB216" s="160"/>
      <c r="AC216" s="160"/>
    </row>
    <row r="217" spans="1:29" ht="15" customHeight="1" x14ac:dyDescent="0.25">
      <c r="A217" s="155" t="str">
        <f>[3]Enums!$A$2</f>
        <v>1.0.0</v>
      </c>
      <c r="B217" s="136"/>
      <c r="C217" s="136"/>
      <c r="D217" s="136"/>
      <c r="E217" s="136" t="str">
        <f>Objects!$K$30</f>
        <v>Beaker (Acetaldehyde)</v>
      </c>
      <c r="F217" s="136">
        <v>1</v>
      </c>
      <c r="G217" s="136" t="str">
        <f>Objects!$K$30</f>
        <v>Beaker (Acetaldehyde)</v>
      </c>
      <c r="H217" s="136">
        <v>1</v>
      </c>
      <c r="I217" s="136" t="str">
        <f>Objects!$K$30</f>
        <v>Beaker (Acetaldehyde)</v>
      </c>
      <c r="J217" s="136">
        <v>1</v>
      </c>
      <c r="K217" s="136" t="str">
        <f>Objects!$K$30</f>
        <v>Beaker (Acetaldehyde)</v>
      </c>
      <c r="L217" s="136">
        <v>1</v>
      </c>
      <c r="M217" s="136"/>
      <c r="N217" s="137"/>
      <c r="O217" s="169" t="str">
        <f>Objects!$W$26</f>
        <v>Sack (Metaldehyde Pellets)</v>
      </c>
      <c r="P217" s="136">
        <v>1</v>
      </c>
      <c r="Q217" s="136" t="str">
        <f>Objects!$K$317</f>
        <v>Beaker (Deionized Water)</v>
      </c>
      <c r="R217" s="136">
        <v>1</v>
      </c>
      <c r="S217" s="136"/>
      <c r="T217" s="136"/>
      <c r="U217" s="136"/>
      <c r="V217" s="136"/>
      <c r="W217" s="136"/>
      <c r="X217" s="136"/>
      <c r="Y217" s="136"/>
      <c r="Z217" s="136"/>
      <c r="AA217" s="136"/>
      <c r="AB217" s="160"/>
      <c r="AC217" s="160"/>
    </row>
    <row r="218" spans="1:29" ht="15" customHeight="1" x14ac:dyDescent="0.25">
      <c r="A218" s="155" t="str">
        <f>[3]Enums!$A$2</f>
        <v>1.0.0</v>
      </c>
      <c r="B218" s="136"/>
      <c r="C218" s="136"/>
      <c r="D218" s="136"/>
      <c r="E218" s="136" t="str">
        <f>Objects!$L$30</f>
        <v>Drum (Acetaldehyde)</v>
      </c>
      <c r="F218" s="136">
        <v>1</v>
      </c>
      <c r="G218" s="136" t="str">
        <f>Objects!$L$30</f>
        <v>Drum (Acetaldehyde)</v>
      </c>
      <c r="H218" s="136">
        <v>1</v>
      </c>
      <c r="I218" s="136" t="str">
        <f>Objects!$L$30</f>
        <v>Drum (Acetaldehyde)</v>
      </c>
      <c r="J218" s="136">
        <v>1</v>
      </c>
      <c r="K218" s="136" t="str">
        <f>Objects!$L$30</f>
        <v>Drum (Acetaldehyde)</v>
      </c>
      <c r="L218" s="136">
        <v>1</v>
      </c>
      <c r="M218" s="136"/>
      <c r="N218" s="137"/>
      <c r="O218" s="169" t="str">
        <f>Objects!$X$26</f>
        <v>Powder Keg (Metaldehyde Pellets)</v>
      </c>
      <c r="P218" s="136">
        <v>1</v>
      </c>
      <c r="Q218" s="136" t="str">
        <f>Objects!$L$317</f>
        <v>Drum (Deionized Water)</v>
      </c>
      <c r="R218" s="136">
        <v>1</v>
      </c>
      <c r="S218" s="136"/>
      <c r="T218" s="136"/>
      <c r="U218" s="136"/>
      <c r="V218" s="136"/>
      <c r="W218" s="136"/>
      <c r="X218" s="136"/>
      <c r="Y218" s="136"/>
      <c r="Z218" s="136"/>
      <c r="AA218" s="136"/>
      <c r="AB218" s="160"/>
      <c r="AC218" s="160"/>
    </row>
    <row r="219" spans="1:29" ht="15" customHeight="1" x14ac:dyDescent="0.25">
      <c r="A219" s="155" t="str">
        <f>[3]Enums!$A$2</f>
        <v>1.0.0</v>
      </c>
      <c r="B219" s="136"/>
      <c r="C219" s="136"/>
      <c r="D219" s="136"/>
      <c r="E219" s="136" t="str">
        <f>Objects!$J$30</f>
        <v>Vial (Acetaldehyde)</v>
      </c>
      <c r="F219" s="136">
        <v>1</v>
      </c>
      <c r="G219" s="136" t="str">
        <f>Objects!$J$134</f>
        <v>Vial (Ethanol)</v>
      </c>
      <c r="H219" s="136">
        <v>1</v>
      </c>
      <c r="I219" s="136"/>
      <c r="J219" s="136"/>
      <c r="K219" s="136"/>
      <c r="L219" s="136"/>
      <c r="M219" s="136"/>
      <c r="N219" s="137"/>
      <c r="O219" s="169" t="str">
        <f>Objects!$V$76</f>
        <v>Bag (PolyOxymethylene Pellets)</v>
      </c>
      <c r="P219" s="136">
        <v>1</v>
      </c>
      <c r="Q219" s="136"/>
      <c r="R219" s="136"/>
      <c r="S219" s="136"/>
      <c r="T219" s="136"/>
      <c r="U219" s="136"/>
      <c r="V219" s="136"/>
      <c r="W219" s="136"/>
      <c r="X219" s="136"/>
      <c r="Y219" s="136"/>
      <c r="Z219" s="136"/>
      <c r="AA219" s="136"/>
      <c r="AB219" s="160"/>
      <c r="AC219" s="160"/>
    </row>
    <row r="220" spans="1:29" ht="15" customHeight="1" x14ac:dyDescent="0.25">
      <c r="A220" s="155" t="str">
        <f>[3]Enums!$A$2</f>
        <v>1.0.0</v>
      </c>
      <c r="B220" s="136"/>
      <c r="C220" s="136"/>
      <c r="D220" s="136"/>
      <c r="E220" s="136" t="str">
        <f>Objects!$K$30</f>
        <v>Beaker (Acetaldehyde)</v>
      </c>
      <c r="F220" s="136">
        <v>1</v>
      </c>
      <c r="G220" s="136" t="str">
        <f>Objects!$K$134</f>
        <v>Beaker (Ethanol)</v>
      </c>
      <c r="H220" s="136">
        <v>1</v>
      </c>
      <c r="I220" s="136"/>
      <c r="J220" s="136"/>
      <c r="K220" s="136"/>
      <c r="L220" s="136"/>
      <c r="M220" s="136"/>
      <c r="N220" s="137"/>
      <c r="O220" s="169" t="str">
        <f>Objects!$W$76</f>
        <v>Sack (PolyOxymethylene Pellets)</v>
      </c>
      <c r="P220" s="136">
        <v>1</v>
      </c>
      <c r="Q220" s="136"/>
      <c r="R220" s="136"/>
      <c r="S220" s="136"/>
      <c r="T220" s="136"/>
      <c r="U220" s="136"/>
      <c r="V220" s="136"/>
      <c r="W220" s="136"/>
      <c r="X220" s="136"/>
      <c r="Y220" s="136"/>
      <c r="Z220" s="136"/>
      <c r="AA220" s="136"/>
      <c r="AB220" s="160"/>
      <c r="AC220" s="160"/>
    </row>
    <row r="221" spans="1:29" ht="15" customHeight="1" x14ac:dyDescent="0.25">
      <c r="A221" s="155" t="str">
        <f>[3]Enums!$A$2</f>
        <v>1.0.0</v>
      </c>
      <c r="B221" s="136"/>
      <c r="C221" s="136"/>
      <c r="D221" s="136"/>
      <c r="E221" s="136" t="str">
        <f>Objects!$L$30</f>
        <v>Drum (Acetaldehyde)</v>
      </c>
      <c r="F221" s="136">
        <v>1</v>
      </c>
      <c r="G221" s="136" t="str">
        <f>Objects!$L$134</f>
        <v>Drum (Ethanol)</v>
      </c>
      <c r="H221" s="136">
        <v>1</v>
      </c>
      <c r="I221" s="136"/>
      <c r="J221" s="136"/>
      <c r="K221" s="136"/>
      <c r="L221" s="136"/>
      <c r="M221" s="136"/>
      <c r="N221" s="137"/>
      <c r="O221" s="169" t="str">
        <f>Objects!$X$76</f>
        <v>Powder Keg (PolyOxymethylene Pellets)</v>
      </c>
      <c r="P221" s="136">
        <v>1</v>
      </c>
      <c r="Q221" s="136"/>
      <c r="R221" s="136"/>
      <c r="S221" s="136"/>
      <c r="T221" s="136"/>
      <c r="U221" s="136"/>
      <c r="V221" s="136"/>
      <c r="W221" s="136"/>
      <c r="X221" s="136"/>
      <c r="Y221" s="136"/>
      <c r="Z221" s="136"/>
      <c r="AA221" s="136"/>
      <c r="AB221" s="160"/>
      <c r="AC221" s="160"/>
    </row>
    <row r="222" spans="1:29" ht="15" customHeight="1" x14ac:dyDescent="0.25">
      <c r="A222" s="155" t="str">
        <f>[3]Enums!$A$2</f>
        <v>1.0.0</v>
      </c>
      <c r="B222" s="136"/>
      <c r="C222" s="136"/>
      <c r="D222" s="136"/>
      <c r="E222" s="136" t="str">
        <f>Objects!$J$195</f>
        <v>Flask (Methane)</v>
      </c>
      <c r="F222" s="136">
        <v>2</v>
      </c>
      <c r="G222" s="136" t="str">
        <f t="shared" ref="G222:H224" si="0">G195</f>
        <v>Flask (Oxygen)</v>
      </c>
      <c r="H222" s="136">
        <f t="shared" si="0"/>
        <v>1</v>
      </c>
      <c r="I222" s="136"/>
      <c r="J222" s="136"/>
      <c r="K222" s="136"/>
      <c r="L222" s="136"/>
      <c r="M222" s="136"/>
      <c r="N222" s="137"/>
      <c r="O222" s="169" t="str">
        <f>Objects!$J$147</f>
        <v>Vial (Formaldehyde)</v>
      </c>
      <c r="P222" s="136">
        <v>2</v>
      </c>
      <c r="Q222" s="136" t="str">
        <f>Objects!$R$2</f>
        <v>Flask (Hydrogen)</v>
      </c>
      <c r="R222" s="136">
        <v>2</v>
      </c>
      <c r="S222" s="136"/>
      <c r="T222" s="136"/>
      <c r="U222" s="136"/>
      <c r="V222" s="136"/>
      <c r="W222" s="136"/>
      <c r="X222" s="136"/>
      <c r="Y222" s="136"/>
      <c r="Z222" s="136"/>
      <c r="AA222" s="136"/>
      <c r="AB222" s="160"/>
      <c r="AC222" s="160"/>
    </row>
    <row r="223" spans="1:29" ht="15" customHeight="1" x14ac:dyDescent="0.25">
      <c r="A223" s="155" t="str">
        <f>[3]Enums!$A$2</f>
        <v>1.0.0</v>
      </c>
      <c r="B223" s="136"/>
      <c r="C223" s="136"/>
      <c r="D223" s="136"/>
      <c r="E223" s="136" t="str">
        <f>Objects!$K$195</f>
        <v>Cartridge (Methane)</v>
      </c>
      <c r="F223" s="136">
        <v>2</v>
      </c>
      <c r="G223" s="136" t="str">
        <f t="shared" si="0"/>
        <v>Cartridge (Oxygen)</v>
      </c>
      <c r="H223" s="136">
        <f t="shared" si="0"/>
        <v>1</v>
      </c>
      <c r="I223" s="136"/>
      <c r="J223" s="136"/>
      <c r="K223" s="136"/>
      <c r="L223" s="136"/>
      <c r="M223" s="136"/>
      <c r="N223" s="137"/>
      <c r="O223" s="169" t="str">
        <f>Objects!$K$147</f>
        <v>Beaker (Formaldehyde)</v>
      </c>
      <c r="P223" s="136">
        <v>2</v>
      </c>
      <c r="Q223" s="136" t="str">
        <f>Objects!$S$2</f>
        <v>Cartridge (Hydrogen)</v>
      </c>
      <c r="R223" s="136">
        <v>2</v>
      </c>
      <c r="S223" s="136"/>
      <c r="T223" s="136"/>
      <c r="U223" s="136"/>
      <c r="V223" s="136"/>
      <c r="W223" s="136"/>
      <c r="X223" s="136"/>
      <c r="Y223" s="136"/>
      <c r="Z223" s="136"/>
      <c r="AA223" s="136"/>
      <c r="AB223" s="160"/>
      <c r="AC223" s="160"/>
    </row>
    <row r="224" spans="1:29" ht="15" customHeight="1" x14ac:dyDescent="0.25">
      <c r="A224" s="155" t="str">
        <f>[3]Enums!$A$2</f>
        <v>1.0.0</v>
      </c>
      <c r="B224" s="136"/>
      <c r="C224" s="136"/>
      <c r="D224" s="136"/>
      <c r="E224" s="136" t="str">
        <f>Objects!$L$195</f>
        <v>Canister (Methane)</v>
      </c>
      <c r="F224" s="136">
        <v>2</v>
      </c>
      <c r="G224" s="136" t="str">
        <f t="shared" si="0"/>
        <v>Canister (Oxygen)</v>
      </c>
      <c r="H224" s="136">
        <f t="shared" si="0"/>
        <v>1</v>
      </c>
      <c r="I224" s="136"/>
      <c r="J224" s="136"/>
      <c r="K224" s="136"/>
      <c r="L224" s="136"/>
      <c r="M224" s="136"/>
      <c r="N224" s="137"/>
      <c r="O224" s="169" t="str">
        <f>Objects!$L$147</f>
        <v>Drum (Formaldehyde)</v>
      </c>
      <c r="P224" s="136">
        <v>2</v>
      </c>
      <c r="Q224" s="136" t="str">
        <f>Objects!$T$2</f>
        <v>Canister (Hydrogen)</v>
      </c>
      <c r="R224" s="136">
        <v>2</v>
      </c>
      <c r="S224" s="136"/>
      <c r="T224" s="136"/>
      <c r="U224" s="136"/>
      <c r="V224" s="136"/>
      <c r="W224" s="136"/>
      <c r="X224" s="136"/>
      <c r="Y224" s="136"/>
      <c r="Z224" s="136"/>
      <c r="AA224" s="136"/>
      <c r="AB224" s="160"/>
      <c r="AC224" s="160"/>
    </row>
    <row r="225" spans="1:29" ht="15" customHeight="1" x14ac:dyDescent="0.25">
      <c r="A225" s="155" t="str">
        <f>[3]Enums!$A$2</f>
        <v>1.0.0</v>
      </c>
      <c r="B225" s="136"/>
      <c r="C225" s="136"/>
      <c r="D225" s="136"/>
      <c r="E225" s="136" t="str">
        <f>Objects!$J$147</f>
        <v>Vial (Formaldehyde)</v>
      </c>
      <c r="F225" s="136">
        <v>1</v>
      </c>
      <c r="G225" s="136" t="str">
        <f>Objects!$J$147</f>
        <v>Vial (Formaldehyde)</v>
      </c>
      <c r="H225" s="136">
        <v>1</v>
      </c>
      <c r="I225" s="136" t="str">
        <f>Objects!$J$147</f>
        <v>Vial (Formaldehyde)</v>
      </c>
      <c r="J225" s="136">
        <v>1</v>
      </c>
      <c r="K225" s="136"/>
      <c r="L225" s="136"/>
      <c r="M225" s="136"/>
      <c r="N225" s="137"/>
      <c r="O225" s="169" t="str">
        <f>Objects!$J$308</f>
        <v>Vial (Trioxane)</v>
      </c>
      <c r="P225" s="136">
        <v>1</v>
      </c>
      <c r="Q225" s="136"/>
      <c r="R225" s="136"/>
      <c r="S225" s="136"/>
      <c r="T225" s="136"/>
      <c r="U225" s="136"/>
      <c r="V225" s="136"/>
      <c r="W225" s="136"/>
      <c r="X225" s="136"/>
      <c r="Y225" s="136"/>
      <c r="Z225" s="136"/>
      <c r="AA225" s="136"/>
      <c r="AB225" s="160"/>
      <c r="AC225" s="160"/>
    </row>
    <row r="226" spans="1:29" ht="15" customHeight="1" x14ac:dyDescent="0.25">
      <c r="A226" s="155" t="str">
        <f>[3]Enums!$A$2</f>
        <v>1.0.0</v>
      </c>
      <c r="B226" s="136"/>
      <c r="C226" s="136"/>
      <c r="D226" s="136"/>
      <c r="E226" s="136" t="str">
        <f>Objects!$K$147</f>
        <v>Beaker (Formaldehyde)</v>
      </c>
      <c r="F226" s="136">
        <v>1</v>
      </c>
      <c r="G226" s="136" t="str">
        <f>Objects!$K$147</f>
        <v>Beaker (Formaldehyde)</v>
      </c>
      <c r="H226" s="136">
        <v>1</v>
      </c>
      <c r="I226" s="136" t="str">
        <f>Objects!$K$147</f>
        <v>Beaker (Formaldehyde)</v>
      </c>
      <c r="J226" s="136">
        <v>1</v>
      </c>
      <c r="K226" s="136"/>
      <c r="L226" s="136"/>
      <c r="M226" s="136"/>
      <c r="N226" s="137"/>
      <c r="O226" s="169" t="str">
        <f>Objects!$K$308</f>
        <v>Beaker (Trioxane)</v>
      </c>
      <c r="P226" s="136">
        <v>1</v>
      </c>
      <c r="Q226" s="136"/>
      <c r="R226" s="136"/>
      <c r="S226" s="136"/>
      <c r="T226" s="136"/>
      <c r="U226" s="136"/>
      <c r="V226" s="136"/>
      <c r="W226" s="136"/>
      <c r="X226" s="136"/>
      <c r="Y226" s="136"/>
      <c r="Z226" s="136"/>
      <c r="AA226" s="136"/>
      <c r="AB226" s="160"/>
      <c r="AC226" s="160"/>
    </row>
    <row r="227" spans="1:29" ht="15" customHeight="1" x14ac:dyDescent="0.25">
      <c r="A227" s="155" t="str">
        <f>[3]Enums!$A$2</f>
        <v>1.0.0</v>
      </c>
      <c r="B227" s="136"/>
      <c r="C227" s="136"/>
      <c r="D227" s="136"/>
      <c r="E227" s="136" t="str">
        <f>Objects!$L$147</f>
        <v>Drum (Formaldehyde)</v>
      </c>
      <c r="F227" s="136">
        <v>1</v>
      </c>
      <c r="G227" s="136" t="str">
        <f>Objects!$L$147</f>
        <v>Drum (Formaldehyde)</v>
      </c>
      <c r="H227" s="136">
        <v>1</v>
      </c>
      <c r="I227" s="136" t="str">
        <f>Objects!$L$147</f>
        <v>Drum (Formaldehyde)</v>
      </c>
      <c r="J227" s="136">
        <v>1</v>
      </c>
      <c r="K227" s="136"/>
      <c r="L227" s="136"/>
      <c r="M227" s="136"/>
      <c r="N227" s="137"/>
      <c r="O227" s="169" t="str">
        <f>Objects!$L$308</f>
        <v>Drum (Trioxane)</v>
      </c>
      <c r="P227" s="136">
        <v>1</v>
      </c>
      <c r="Q227" s="136"/>
      <c r="R227" s="136"/>
      <c r="S227" s="136"/>
      <c r="T227" s="136"/>
      <c r="U227" s="136"/>
      <c r="V227" s="136"/>
      <c r="W227" s="136"/>
      <c r="X227" s="136"/>
      <c r="Y227" s="136"/>
      <c r="Z227" s="136"/>
      <c r="AA227" s="136"/>
      <c r="AB227" s="160"/>
      <c r="AC227" s="160"/>
    </row>
    <row r="228" spans="1:29" ht="15" customHeight="1" x14ac:dyDescent="0.25">
      <c r="A228" s="155" t="str">
        <f>[3]Enums!$A$2</f>
        <v>1.0.0</v>
      </c>
      <c r="B228" s="136"/>
      <c r="C228" s="136"/>
      <c r="D228" s="136"/>
      <c r="E228" s="136" t="str">
        <f>Objects!$J$147</f>
        <v>Vial (Formaldehyde)</v>
      </c>
      <c r="F228" s="136">
        <v>32</v>
      </c>
      <c r="G228" s="136" t="str">
        <f>Objects!$J$196</f>
        <v>Vial (Methanol)</v>
      </c>
      <c r="H228" s="136">
        <v>1</v>
      </c>
      <c r="I228" s="136"/>
      <c r="J228" s="136"/>
      <c r="K228" s="136"/>
      <c r="L228" s="136"/>
      <c r="M228" s="136"/>
      <c r="N228" s="137"/>
      <c r="O228" s="169" t="str">
        <f>Objects!$V$28</f>
        <v>Bag (Paraformaldehyde Pellets)</v>
      </c>
      <c r="P228" s="136">
        <v>32</v>
      </c>
      <c r="Q228" s="136"/>
      <c r="R228" s="136"/>
      <c r="S228" s="136"/>
      <c r="T228" s="136"/>
      <c r="U228" s="136"/>
      <c r="V228" s="136"/>
      <c r="W228" s="136"/>
      <c r="X228" s="136"/>
      <c r="Y228" s="136"/>
      <c r="Z228" s="136"/>
      <c r="AA228" s="136"/>
      <c r="AB228" s="160"/>
      <c r="AC228" s="160"/>
    </row>
    <row r="229" spans="1:29" ht="15" customHeight="1" x14ac:dyDescent="0.25">
      <c r="A229" s="155" t="str">
        <f>[3]Enums!$A$2</f>
        <v>1.0.0</v>
      </c>
      <c r="B229" s="136"/>
      <c r="C229" s="136"/>
      <c r="D229" s="136"/>
      <c r="E229" s="136" t="str">
        <f>Objects!$K$147</f>
        <v>Beaker (Formaldehyde)</v>
      </c>
      <c r="F229" s="136">
        <v>32</v>
      </c>
      <c r="G229" s="136" t="str">
        <f>Objects!$K$196</f>
        <v>Beaker (Methanol)</v>
      </c>
      <c r="H229" s="136">
        <v>1</v>
      </c>
      <c r="I229" s="136"/>
      <c r="J229" s="136"/>
      <c r="K229" s="136"/>
      <c r="L229" s="136"/>
      <c r="M229" s="136"/>
      <c r="N229" s="137"/>
      <c r="O229" s="169" t="str">
        <f>Objects!$W$28</f>
        <v>Sack (Paraformaldehyde Pellets)</v>
      </c>
      <c r="P229" s="136">
        <v>32</v>
      </c>
      <c r="Q229" s="136"/>
      <c r="R229" s="136"/>
      <c r="S229" s="136"/>
      <c r="T229" s="136"/>
      <c r="U229" s="136"/>
      <c r="V229" s="136"/>
      <c r="W229" s="136"/>
      <c r="X229" s="136"/>
      <c r="Y229" s="136"/>
      <c r="Z229" s="136"/>
      <c r="AA229" s="136"/>
      <c r="AB229" s="160"/>
      <c r="AC229" s="160"/>
    </row>
    <row r="230" spans="1:29" ht="15" customHeight="1" x14ac:dyDescent="0.25">
      <c r="A230" s="155" t="str">
        <f>[3]Enums!$A$2</f>
        <v>1.0.0</v>
      </c>
      <c r="B230" s="136"/>
      <c r="C230" s="136"/>
      <c r="D230" s="136"/>
      <c r="E230" s="136" t="str">
        <f>Objects!$L$147</f>
        <v>Drum (Formaldehyde)</v>
      </c>
      <c r="F230" s="136">
        <v>32</v>
      </c>
      <c r="G230" s="136" t="str">
        <f>Objects!$L$196</f>
        <v>Drum (Methanol)</v>
      </c>
      <c r="H230" s="136">
        <v>1</v>
      </c>
      <c r="I230" s="136"/>
      <c r="J230" s="136"/>
      <c r="K230" s="136"/>
      <c r="L230" s="136"/>
      <c r="M230" s="136"/>
      <c r="N230" s="137"/>
      <c r="O230" s="169" t="str">
        <f>Objects!$X$28</f>
        <v>Powder Keg (Paraformaldehyde Pellets)</v>
      </c>
      <c r="P230" s="136">
        <v>32</v>
      </c>
      <c r="Q230" s="136"/>
      <c r="R230" s="136"/>
      <c r="S230" s="136"/>
      <c r="T230" s="136"/>
      <c r="U230" s="136"/>
      <c r="V230" s="136"/>
      <c r="W230" s="136"/>
      <c r="X230" s="136"/>
      <c r="Y230" s="136"/>
      <c r="Z230" s="136"/>
      <c r="AA230" s="136"/>
      <c r="AB230" s="160"/>
      <c r="AC230" s="160"/>
    </row>
    <row r="231" spans="1:29" ht="15" customHeight="1" x14ac:dyDescent="0.25">
      <c r="A231" s="155" t="str">
        <f>[3]Enums!$A$2</f>
        <v>1.0.0</v>
      </c>
      <c r="B231" s="136"/>
      <c r="C231" s="136"/>
      <c r="D231" s="136"/>
      <c r="E231" s="136" t="str">
        <f>Objects!$V$28</f>
        <v>Bag (Paraformaldehyde Pellets)</v>
      </c>
      <c r="F231" s="136">
        <v>8</v>
      </c>
      <c r="G231" s="136"/>
      <c r="H231" s="136"/>
      <c r="I231" s="136"/>
      <c r="J231" s="136"/>
      <c r="K231" s="136"/>
      <c r="L231" s="136"/>
      <c r="M231" s="136"/>
      <c r="N231" s="137"/>
      <c r="O231" s="169" t="str">
        <f>Objects!$V$76</f>
        <v>Bag (PolyOxymethylene Pellets)</v>
      </c>
      <c r="P231" s="136">
        <v>1</v>
      </c>
      <c r="Q231" s="136"/>
      <c r="R231" s="136"/>
      <c r="S231" s="136"/>
      <c r="T231" s="136"/>
      <c r="U231" s="136"/>
      <c r="V231" s="136"/>
      <c r="W231" s="136"/>
      <c r="X231" s="136"/>
      <c r="Y231" s="136"/>
      <c r="Z231" s="136"/>
      <c r="AA231" s="136"/>
      <c r="AB231" s="160"/>
      <c r="AC231" s="160"/>
    </row>
    <row r="232" spans="1:29" ht="15" customHeight="1" x14ac:dyDescent="0.25">
      <c r="A232" s="155" t="str">
        <f>[3]Enums!$A$2</f>
        <v>1.0.0</v>
      </c>
      <c r="B232" s="136"/>
      <c r="C232" s="136"/>
      <c r="D232" s="136"/>
      <c r="E232" s="136" t="str">
        <f>Objects!$W$28</f>
        <v>Sack (Paraformaldehyde Pellets)</v>
      </c>
      <c r="F232" s="136">
        <v>8</v>
      </c>
      <c r="G232" s="136"/>
      <c r="H232" s="136"/>
      <c r="I232" s="136"/>
      <c r="J232" s="136"/>
      <c r="K232" s="136"/>
      <c r="L232" s="136"/>
      <c r="M232" s="136"/>
      <c r="N232" s="137"/>
      <c r="O232" s="169" t="str">
        <f>Objects!$W$76</f>
        <v>Sack (PolyOxymethylene Pellets)</v>
      </c>
      <c r="P232" s="136">
        <v>1</v>
      </c>
      <c r="Q232" s="136"/>
      <c r="R232" s="136"/>
      <c r="S232" s="136"/>
      <c r="T232" s="136"/>
      <c r="U232" s="136"/>
      <c r="V232" s="136"/>
      <c r="W232" s="136"/>
      <c r="X232" s="136"/>
      <c r="Y232" s="136"/>
      <c r="Z232" s="136"/>
      <c r="AA232" s="136"/>
      <c r="AB232" s="160"/>
      <c r="AC232" s="160"/>
    </row>
    <row r="233" spans="1:29" ht="15" customHeight="1" x14ac:dyDescent="0.25">
      <c r="A233" s="155" t="str">
        <f>[3]Enums!$A$2</f>
        <v>1.0.0</v>
      </c>
      <c r="B233" s="136"/>
      <c r="C233" s="136"/>
      <c r="D233" s="136"/>
      <c r="E233" s="136" t="str">
        <f>Objects!$X$28</f>
        <v>Powder Keg (Paraformaldehyde Pellets)</v>
      </c>
      <c r="F233" s="136">
        <v>8</v>
      </c>
      <c r="G233" s="136"/>
      <c r="H233" s="136"/>
      <c r="I233" s="136"/>
      <c r="J233" s="136"/>
      <c r="K233" s="136"/>
      <c r="L233" s="136"/>
      <c r="M233" s="136"/>
      <c r="N233" s="137"/>
      <c r="O233" s="169" t="str">
        <f>Objects!$X$76</f>
        <v>Powder Keg (PolyOxymethylene Pellets)</v>
      </c>
      <c r="P233" s="136">
        <v>1</v>
      </c>
      <c r="Q233" s="136"/>
      <c r="R233" s="136"/>
      <c r="S233" s="136"/>
      <c r="T233" s="136"/>
      <c r="U233" s="136"/>
      <c r="V233" s="136"/>
      <c r="W233" s="136"/>
      <c r="X233" s="136"/>
      <c r="Y233" s="136"/>
      <c r="Z233" s="136"/>
      <c r="AA233" s="136"/>
      <c r="AB233" s="160"/>
      <c r="AC233" s="160"/>
    </row>
    <row r="234" spans="1:29" ht="15" customHeight="1" x14ac:dyDescent="0.25">
      <c r="A234" s="155" t="str">
        <f>[3]Enums!$A$2</f>
        <v>1.0.0</v>
      </c>
      <c r="B234" s="136"/>
      <c r="C234" s="136"/>
      <c r="D234" s="136"/>
      <c r="E234" s="136" t="str">
        <f>Objects!$J$125</f>
        <v>Vial (Diethylene Glycol)</v>
      </c>
      <c r="F234" s="136">
        <v>32</v>
      </c>
      <c r="G234" s="136" t="str">
        <f>Objects!$J$161</f>
        <v>Vial (Hydrochloric Acid)</v>
      </c>
      <c r="H234" s="136">
        <v>1</v>
      </c>
      <c r="I234" s="136"/>
      <c r="J234" s="136"/>
      <c r="K234" s="136"/>
      <c r="L234" s="136"/>
      <c r="M234" s="136"/>
      <c r="N234" s="137"/>
      <c r="O234" s="169" t="str">
        <f>Objects!$J$129</f>
        <v>Vial (Dioxane)</v>
      </c>
      <c r="P234" s="136">
        <v>32</v>
      </c>
      <c r="Q234" s="136"/>
      <c r="R234" s="136"/>
      <c r="S234" s="136"/>
      <c r="T234" s="136"/>
      <c r="U234" s="136"/>
      <c r="V234" s="136"/>
      <c r="W234" s="136"/>
      <c r="X234" s="136"/>
      <c r="Y234" s="136"/>
      <c r="Z234" s="136"/>
      <c r="AA234" s="136"/>
      <c r="AB234" s="160"/>
      <c r="AC234" s="160"/>
    </row>
    <row r="235" spans="1:29" ht="15" customHeight="1" x14ac:dyDescent="0.25">
      <c r="A235" s="155" t="str">
        <f>[3]Enums!$A$2</f>
        <v>1.0.0</v>
      </c>
      <c r="B235" s="136"/>
      <c r="C235" s="136"/>
      <c r="D235" s="136"/>
      <c r="E235" s="136" t="str">
        <f>Objects!$K$125</f>
        <v>Beaker (Diethylene Glycol)</v>
      </c>
      <c r="F235" s="136">
        <v>32</v>
      </c>
      <c r="G235" s="136" t="str">
        <f>Objects!$K$161</f>
        <v>Beaker (Hydrochloric Acid)</v>
      </c>
      <c r="H235" s="136">
        <v>1</v>
      </c>
      <c r="I235" s="136"/>
      <c r="J235" s="136"/>
      <c r="K235" s="136"/>
      <c r="L235" s="136"/>
      <c r="M235" s="136"/>
      <c r="N235" s="137"/>
      <c r="O235" s="169" t="str">
        <f>Objects!$K$129</f>
        <v>Beaker (Dioxane)</v>
      </c>
      <c r="P235" s="136">
        <v>32</v>
      </c>
      <c r="Q235" s="136"/>
      <c r="R235" s="136"/>
      <c r="S235" s="136"/>
      <c r="T235" s="136"/>
      <c r="U235" s="136"/>
      <c r="V235" s="136"/>
      <c r="W235" s="136"/>
      <c r="X235" s="136"/>
      <c r="Y235" s="136"/>
      <c r="Z235" s="136"/>
      <c r="AA235" s="136"/>
      <c r="AB235" s="160"/>
      <c r="AC235" s="160"/>
    </row>
    <row r="236" spans="1:29" ht="15" customHeight="1" x14ac:dyDescent="0.25">
      <c r="A236" s="155" t="str">
        <f>[3]Enums!$A$2</f>
        <v>1.0.0</v>
      </c>
      <c r="B236" s="136"/>
      <c r="C236" s="136"/>
      <c r="D236" s="136"/>
      <c r="E236" s="136" t="str">
        <f>Objects!$L$125</f>
        <v>Drum (Diethylene Glycol)</v>
      </c>
      <c r="F236" s="136">
        <v>32</v>
      </c>
      <c r="G236" s="136" t="str">
        <f>Objects!$L$161</f>
        <v>Drum (Hydrochloric Acid)</v>
      </c>
      <c r="H236" s="136">
        <v>1</v>
      </c>
      <c r="I236" s="136"/>
      <c r="J236" s="136"/>
      <c r="K236" s="136"/>
      <c r="L236" s="136"/>
      <c r="M236" s="136"/>
      <c r="N236" s="137"/>
      <c r="O236" s="169" t="str">
        <f>Objects!$L$129</f>
        <v>Drum (Dioxane)</v>
      </c>
      <c r="P236" s="136">
        <v>32</v>
      </c>
      <c r="Q236" s="136"/>
      <c r="R236" s="136"/>
      <c r="S236" s="136"/>
      <c r="T236" s="136"/>
      <c r="U236" s="136"/>
      <c r="V236" s="136"/>
      <c r="W236" s="136"/>
      <c r="X236" s="136"/>
      <c r="Y236" s="136"/>
      <c r="Z236" s="136"/>
      <c r="AA236" s="136"/>
      <c r="AB236" s="160"/>
      <c r="AC236" s="160"/>
    </row>
    <row r="237" spans="1:29" ht="15" customHeight="1" x14ac:dyDescent="0.25">
      <c r="A237" s="155" t="str">
        <f>[3]Enums!$A$2</f>
        <v>1.0.0</v>
      </c>
      <c r="B237" s="136"/>
      <c r="C237" s="136"/>
      <c r="D237" s="136"/>
      <c r="E237" s="136" t="str">
        <f>Objects!$J$140</f>
        <v>Vial (Ethylene Glycol)</v>
      </c>
      <c r="F237" s="136">
        <v>1</v>
      </c>
      <c r="G237" s="136" t="str">
        <f>Objects!$J$196</f>
        <v>Vial (Methanol)</v>
      </c>
      <c r="H237" s="136">
        <v>1</v>
      </c>
      <c r="I237" s="136"/>
      <c r="J237" s="136"/>
      <c r="K237" s="136"/>
      <c r="L237" s="136"/>
      <c r="M237" s="136"/>
      <c r="N237" s="137"/>
      <c r="O237" s="169" t="str">
        <f>Objects!$J$19</f>
        <v>Vial (2-Methoxyethanol)</v>
      </c>
      <c r="P237" s="136">
        <v>2</v>
      </c>
      <c r="Q237" s="136"/>
      <c r="R237" s="136"/>
      <c r="S237" s="136"/>
      <c r="T237" s="136"/>
      <c r="U237" s="136"/>
      <c r="V237" s="136"/>
      <c r="W237" s="136"/>
      <c r="X237" s="136"/>
      <c r="Y237" s="136"/>
      <c r="Z237" s="136"/>
      <c r="AA237" s="136"/>
      <c r="AB237" s="160"/>
      <c r="AC237" s="160"/>
    </row>
    <row r="238" spans="1:29" ht="15" customHeight="1" x14ac:dyDescent="0.25">
      <c r="A238" s="155" t="str">
        <f>[3]Enums!$A$2</f>
        <v>1.0.0</v>
      </c>
      <c r="B238" s="136"/>
      <c r="C238" s="136"/>
      <c r="D238" s="136"/>
      <c r="E238" s="136" t="str">
        <f>Objects!$K$140</f>
        <v>Beaker (Ethylene Glycol)</v>
      </c>
      <c r="F238" s="136">
        <v>1</v>
      </c>
      <c r="G238" s="136" t="str">
        <f>Objects!$K$196</f>
        <v>Beaker (Methanol)</v>
      </c>
      <c r="H238" s="136">
        <v>1</v>
      </c>
      <c r="I238" s="136"/>
      <c r="J238" s="136"/>
      <c r="K238" s="136"/>
      <c r="L238" s="136"/>
      <c r="M238" s="136"/>
      <c r="N238" s="137"/>
      <c r="O238" s="169" t="str">
        <f>Objects!$K$19</f>
        <v>Beaker (2-Methoxyethanol)</v>
      </c>
      <c r="P238" s="136">
        <v>2</v>
      </c>
      <c r="Q238" s="136"/>
      <c r="R238" s="136"/>
      <c r="S238" s="136"/>
      <c r="T238" s="136"/>
      <c r="U238" s="136"/>
      <c r="V238" s="136"/>
      <c r="W238" s="136"/>
      <c r="X238" s="136"/>
      <c r="Y238" s="136"/>
      <c r="Z238" s="136"/>
      <c r="AA238" s="136"/>
      <c r="AB238" s="160"/>
      <c r="AC238" s="160"/>
    </row>
    <row r="239" spans="1:29" ht="15" customHeight="1" x14ac:dyDescent="0.25">
      <c r="A239" s="155" t="str">
        <f>[3]Enums!$A$2</f>
        <v>1.0.0</v>
      </c>
      <c r="B239" s="136"/>
      <c r="C239" s="136"/>
      <c r="D239" s="136"/>
      <c r="E239" s="136" t="str">
        <f>Objects!$L$140</f>
        <v>Drum (Ethylene Glycol)</v>
      </c>
      <c r="F239" s="136">
        <v>1</v>
      </c>
      <c r="G239" s="136" t="str">
        <f>Objects!$L$196</f>
        <v>Drum (Methanol)</v>
      </c>
      <c r="H239" s="136">
        <v>1</v>
      </c>
      <c r="I239" s="136"/>
      <c r="J239" s="136"/>
      <c r="K239" s="136"/>
      <c r="L239" s="136"/>
      <c r="M239" s="136"/>
      <c r="N239" s="137"/>
      <c r="O239" s="169" t="str">
        <f>Objects!$L$19</f>
        <v>Drum (2-Methoxyethanol)</v>
      </c>
      <c r="P239" s="136">
        <v>2</v>
      </c>
      <c r="Q239" s="136"/>
      <c r="R239" s="136"/>
      <c r="S239" s="136"/>
      <c r="T239" s="136"/>
      <c r="U239" s="136"/>
      <c r="V239" s="136"/>
      <c r="W239" s="136"/>
      <c r="X239" s="136"/>
      <c r="Y239" s="136"/>
      <c r="Z239" s="136"/>
      <c r="AA239" s="136"/>
      <c r="AB239" s="160"/>
      <c r="AC239" s="160"/>
    </row>
    <row r="240" spans="1:29" ht="15" customHeight="1" x14ac:dyDescent="0.25">
      <c r="A240" s="155" t="str">
        <f>[3]Enums!$A$2</f>
        <v>1.0.0</v>
      </c>
      <c r="B240" s="136"/>
      <c r="C240" s="136"/>
      <c r="D240" s="136"/>
      <c r="E240" s="136" t="str">
        <f>Objects!$J$140</f>
        <v>Vial (Ethylene Glycol)</v>
      </c>
      <c r="F240" s="136">
        <v>1</v>
      </c>
      <c r="G240" s="136" t="str">
        <f>Objects!$J$134</f>
        <v>Vial (Ethanol)</v>
      </c>
      <c r="H240" s="136">
        <v>1</v>
      </c>
      <c r="I240" s="136"/>
      <c r="J240" s="136"/>
      <c r="K240" s="136"/>
      <c r="L240" s="136"/>
      <c r="M240" s="136"/>
      <c r="N240" s="137"/>
      <c r="O240" s="169" t="str">
        <f>Objects!$J$16</f>
        <v>Vial (2-Ethoxyethanol)</v>
      </c>
      <c r="P240" s="136">
        <v>2</v>
      </c>
      <c r="Q240" s="136"/>
      <c r="R240" s="136"/>
      <c r="S240" s="136"/>
      <c r="T240" s="136"/>
      <c r="U240" s="136"/>
      <c r="V240" s="136"/>
      <c r="W240" s="136"/>
      <c r="X240" s="136"/>
      <c r="Y240" s="136"/>
      <c r="Z240" s="136"/>
      <c r="AA240" s="136"/>
      <c r="AB240" s="160"/>
      <c r="AC240" s="160"/>
    </row>
    <row r="241" spans="1:29" ht="15" customHeight="1" x14ac:dyDescent="0.25">
      <c r="A241" s="155" t="str">
        <f>[3]Enums!$A$2</f>
        <v>1.0.0</v>
      </c>
      <c r="B241" s="136"/>
      <c r="C241" s="136"/>
      <c r="D241" s="136"/>
      <c r="E241" s="136" t="str">
        <f>Objects!$K$140</f>
        <v>Beaker (Ethylene Glycol)</v>
      </c>
      <c r="F241" s="136">
        <v>1</v>
      </c>
      <c r="G241" s="136" t="str">
        <f>Objects!$K$134</f>
        <v>Beaker (Ethanol)</v>
      </c>
      <c r="H241" s="136">
        <v>1</v>
      </c>
      <c r="I241" s="136"/>
      <c r="J241" s="136"/>
      <c r="K241" s="136"/>
      <c r="L241" s="136"/>
      <c r="M241" s="136"/>
      <c r="N241" s="137"/>
      <c r="O241" s="169" t="str">
        <f>Objects!$K$16</f>
        <v>Beaker (2-Ethoxyethanol)</v>
      </c>
      <c r="P241" s="136">
        <v>2</v>
      </c>
      <c r="Q241" s="136"/>
      <c r="R241" s="136"/>
      <c r="S241" s="136"/>
      <c r="T241" s="136"/>
      <c r="U241" s="136"/>
      <c r="V241" s="136"/>
      <c r="W241" s="136"/>
      <c r="X241" s="136"/>
      <c r="Y241" s="136"/>
      <c r="Z241" s="136"/>
      <c r="AA241" s="136"/>
      <c r="AB241" s="160"/>
      <c r="AC241" s="160"/>
    </row>
    <row r="242" spans="1:29" ht="15" customHeight="1" x14ac:dyDescent="0.25">
      <c r="A242" s="155" t="str">
        <f>[3]Enums!$A$2</f>
        <v>1.0.0</v>
      </c>
      <c r="B242" s="136"/>
      <c r="C242" s="136"/>
      <c r="D242" s="136"/>
      <c r="E242" s="136" t="str">
        <f>Objects!$L$140</f>
        <v>Drum (Ethylene Glycol)</v>
      </c>
      <c r="F242" s="136">
        <v>1</v>
      </c>
      <c r="G242" s="136" t="str">
        <f>Objects!$L$134</f>
        <v>Drum (Ethanol)</v>
      </c>
      <c r="H242" s="136">
        <v>1</v>
      </c>
      <c r="I242" s="136"/>
      <c r="J242" s="136"/>
      <c r="K242" s="136"/>
      <c r="L242" s="136"/>
      <c r="M242" s="136"/>
      <c r="N242" s="137"/>
      <c r="O242" s="169" t="str">
        <f>Objects!$L$16</f>
        <v>Drum (2-Ethoxyethanol)</v>
      </c>
      <c r="P242" s="136">
        <v>2</v>
      </c>
      <c r="Q242" s="136"/>
      <c r="R242" s="136"/>
      <c r="S242" s="136"/>
      <c r="T242" s="136"/>
      <c r="U242" s="136"/>
      <c r="V242" s="136"/>
      <c r="W242" s="136"/>
      <c r="X242" s="136"/>
      <c r="Y242" s="136"/>
      <c r="Z242" s="136"/>
      <c r="AA242" s="136"/>
      <c r="AB242" s="160"/>
      <c r="AC242" s="160"/>
    </row>
    <row r="243" spans="1:29" ht="15" customHeight="1" x14ac:dyDescent="0.25">
      <c r="A243" s="155" t="str">
        <f>[3]Enums!$A$2</f>
        <v>1.0.0</v>
      </c>
      <c r="B243" s="136"/>
      <c r="C243" s="136"/>
      <c r="D243" s="136"/>
      <c r="E243" s="136" t="str">
        <f>Objects!$J$140</f>
        <v>Vial (Ethylene Glycol)</v>
      </c>
      <c r="F243" s="136">
        <v>1</v>
      </c>
      <c r="G243" s="136" t="str">
        <f>Objects!$J$254</f>
        <v>Vial (Propanol)</v>
      </c>
      <c r="H243" s="136">
        <v>1</v>
      </c>
      <c r="I243" s="136"/>
      <c r="J243" s="136"/>
      <c r="K243" s="136"/>
      <c r="L243" s="136"/>
      <c r="M243" s="136"/>
      <c r="N243" s="137"/>
      <c r="O243" s="169" t="str">
        <f>Objects!$J$24</f>
        <v>Vial (2-Propoxyethanol)</v>
      </c>
      <c r="P243" s="136">
        <v>2</v>
      </c>
      <c r="Q243" s="136"/>
      <c r="R243" s="136"/>
      <c r="S243" s="136"/>
      <c r="T243" s="136"/>
      <c r="U243" s="136"/>
      <c r="V243" s="136"/>
      <c r="W243" s="136"/>
      <c r="X243" s="136"/>
      <c r="Y243" s="136"/>
      <c r="Z243" s="136"/>
      <c r="AA243" s="136"/>
      <c r="AB243" s="160"/>
      <c r="AC243" s="160"/>
    </row>
    <row r="244" spans="1:29" ht="15" customHeight="1" x14ac:dyDescent="0.25">
      <c r="A244" s="155" t="str">
        <f>[3]Enums!$A$2</f>
        <v>1.0.0</v>
      </c>
      <c r="B244" s="136"/>
      <c r="C244" s="136"/>
      <c r="D244" s="136"/>
      <c r="E244" s="136" t="str">
        <f>Objects!$K$140</f>
        <v>Beaker (Ethylene Glycol)</v>
      </c>
      <c r="F244" s="136">
        <v>1</v>
      </c>
      <c r="G244" s="136" t="str">
        <f>Objects!$K$254</f>
        <v>Beaker (Propanol)</v>
      </c>
      <c r="H244" s="136">
        <v>1</v>
      </c>
      <c r="I244" s="136"/>
      <c r="J244" s="136"/>
      <c r="K244" s="136"/>
      <c r="L244" s="136"/>
      <c r="M244" s="136"/>
      <c r="N244" s="137"/>
      <c r="O244" s="169" t="str">
        <f>Objects!$K$24</f>
        <v>Beaker (2-Propoxyethanol)</v>
      </c>
      <c r="P244" s="136">
        <v>2</v>
      </c>
      <c r="Q244" s="136"/>
      <c r="R244" s="136"/>
      <c r="S244" s="136"/>
      <c r="T244" s="136"/>
      <c r="U244" s="136"/>
      <c r="V244" s="136"/>
      <c r="W244" s="136"/>
      <c r="X244" s="136"/>
      <c r="Y244" s="136"/>
      <c r="Z244" s="136"/>
      <c r="AA244" s="136"/>
      <c r="AB244" s="160"/>
      <c r="AC244" s="160"/>
    </row>
    <row r="245" spans="1:29" ht="15" customHeight="1" x14ac:dyDescent="0.25">
      <c r="A245" s="155" t="str">
        <f>[3]Enums!$A$2</f>
        <v>1.0.0</v>
      </c>
      <c r="B245" s="136"/>
      <c r="C245" s="136"/>
      <c r="D245" s="136"/>
      <c r="E245" s="136" t="str">
        <f>Objects!$L$140</f>
        <v>Drum (Ethylene Glycol)</v>
      </c>
      <c r="F245" s="136">
        <v>1</v>
      </c>
      <c r="G245" s="136" t="str">
        <f>Objects!$L$254</f>
        <v>Drum (Propanol)</v>
      </c>
      <c r="H245" s="136">
        <v>1</v>
      </c>
      <c r="I245" s="136"/>
      <c r="J245" s="136"/>
      <c r="K245" s="136"/>
      <c r="L245" s="136"/>
      <c r="M245" s="136"/>
      <c r="N245" s="137"/>
      <c r="O245" s="169" t="str">
        <f>Objects!$L$24</f>
        <v>Drum (2-Propoxyethanol)</v>
      </c>
      <c r="P245" s="136">
        <v>2</v>
      </c>
      <c r="Q245" s="136"/>
      <c r="R245" s="136"/>
      <c r="S245" s="136"/>
      <c r="T245" s="136"/>
      <c r="U245" s="136"/>
      <c r="V245" s="136"/>
      <c r="W245" s="136"/>
      <c r="X245" s="136"/>
      <c r="Y245" s="136"/>
      <c r="Z245" s="136"/>
      <c r="AA245" s="136"/>
      <c r="AB245" s="160"/>
      <c r="AC245" s="160"/>
    </row>
    <row r="246" spans="1:29" ht="15" customHeight="1" x14ac:dyDescent="0.25">
      <c r="A246" s="155" t="str">
        <f>[3]Enums!$A$2</f>
        <v>1.0.0</v>
      </c>
      <c r="B246" s="136"/>
      <c r="C246" s="136"/>
      <c r="D246" s="136"/>
      <c r="E246" s="136" t="str">
        <f>Objects!$J$140</f>
        <v>Vial (Ethylene Glycol)</v>
      </c>
      <c r="F246" s="136">
        <v>1</v>
      </c>
      <c r="G246" s="136" t="str">
        <f>Objects!$J$72</f>
        <v>Vial (Butanol)</v>
      </c>
      <c r="H246" s="136">
        <v>1</v>
      </c>
      <c r="I246" s="136"/>
      <c r="J246" s="136"/>
      <c r="K246" s="136"/>
      <c r="L246" s="136"/>
      <c r="M246" s="136"/>
      <c r="N246" s="137"/>
      <c r="O246" s="169" t="str">
        <f>Objects!$J$13</f>
        <v>Vial (2-Butoxyethanol)</v>
      </c>
      <c r="P246" s="136">
        <v>2</v>
      </c>
      <c r="Q246" s="136"/>
      <c r="R246" s="136"/>
      <c r="S246" s="136"/>
      <c r="T246" s="136"/>
      <c r="U246" s="136"/>
      <c r="V246" s="136"/>
      <c r="W246" s="136"/>
      <c r="X246" s="136"/>
      <c r="Y246" s="136"/>
      <c r="Z246" s="136"/>
      <c r="AA246" s="136"/>
      <c r="AB246" s="160"/>
      <c r="AC246" s="160"/>
    </row>
    <row r="247" spans="1:29" ht="15" customHeight="1" x14ac:dyDescent="0.25">
      <c r="A247" s="155" t="str">
        <f>[3]Enums!$A$2</f>
        <v>1.0.0</v>
      </c>
      <c r="B247" s="136"/>
      <c r="C247" s="136"/>
      <c r="D247" s="136"/>
      <c r="E247" s="136" t="str">
        <f>Objects!$K$140</f>
        <v>Beaker (Ethylene Glycol)</v>
      </c>
      <c r="F247" s="136">
        <v>1</v>
      </c>
      <c r="G247" s="136" t="str">
        <f>Objects!$K$72</f>
        <v>Beaker (Butanol)</v>
      </c>
      <c r="H247" s="136">
        <v>1</v>
      </c>
      <c r="I247" s="136"/>
      <c r="J247" s="136"/>
      <c r="K247" s="136"/>
      <c r="L247" s="136"/>
      <c r="M247" s="136"/>
      <c r="N247" s="137"/>
      <c r="O247" s="169" t="str">
        <f>Objects!$K$13</f>
        <v>Beaker (2-Butoxyethanol)</v>
      </c>
      <c r="P247" s="136">
        <v>2</v>
      </c>
      <c r="Q247" s="136"/>
      <c r="R247" s="136"/>
      <c r="S247" s="136"/>
      <c r="T247" s="136"/>
      <c r="U247" s="136"/>
      <c r="V247" s="136"/>
      <c r="W247" s="136"/>
      <c r="X247" s="136"/>
      <c r="Y247" s="136"/>
      <c r="Z247" s="136"/>
      <c r="AA247" s="136"/>
      <c r="AB247" s="160"/>
      <c r="AC247" s="160"/>
    </row>
    <row r="248" spans="1:29" ht="15" customHeight="1" x14ac:dyDescent="0.25">
      <c r="A248" s="155" t="str">
        <f>[3]Enums!$A$2</f>
        <v>1.0.0</v>
      </c>
      <c r="B248" s="136"/>
      <c r="C248" s="136"/>
      <c r="D248" s="136"/>
      <c r="E248" s="136" t="str">
        <f>Objects!$L$140</f>
        <v>Drum (Ethylene Glycol)</v>
      </c>
      <c r="F248" s="136">
        <v>1</v>
      </c>
      <c r="G248" s="136" t="str">
        <f>Objects!$L$72</f>
        <v>Drum (Butanol)</v>
      </c>
      <c r="H248" s="136">
        <v>1</v>
      </c>
      <c r="I248" s="136"/>
      <c r="J248" s="136"/>
      <c r="K248" s="136"/>
      <c r="L248" s="136"/>
      <c r="M248" s="136"/>
      <c r="N248" s="137"/>
      <c r="O248" s="169" t="str">
        <f>Objects!$L$13</f>
        <v>Drum (2-Butoxyethanol)</v>
      </c>
      <c r="P248" s="136">
        <v>2</v>
      </c>
      <c r="Q248" s="136"/>
      <c r="R248" s="136"/>
      <c r="S248" s="136"/>
      <c r="T248" s="136"/>
      <c r="U248" s="136"/>
      <c r="V248" s="136"/>
      <c r="W248" s="136"/>
      <c r="X248" s="136"/>
      <c r="Y248" s="136"/>
      <c r="Z248" s="136"/>
      <c r="AA248" s="136"/>
      <c r="AB248" s="160"/>
      <c r="AC248" s="160"/>
    </row>
    <row r="249" spans="1:29" ht="15" customHeight="1" x14ac:dyDescent="0.25">
      <c r="A249" s="155" t="str">
        <f>[3]Enums!$A$2</f>
        <v>1.0.0</v>
      </c>
      <c r="B249" s="136"/>
      <c r="C249" s="136"/>
      <c r="D249" s="136"/>
      <c r="E249" s="136" t="str">
        <f>Objects!$J$6</f>
        <v>Vial (1,6-Hexamethylenediamine)</v>
      </c>
      <c r="F249" s="136">
        <v>1</v>
      </c>
      <c r="G249" s="136" t="str">
        <f>Objects!$J$36</f>
        <v>Vial (Adipic Acid)</v>
      </c>
      <c r="H249" s="136">
        <v>1</v>
      </c>
      <c r="I249" s="136"/>
      <c r="J249" s="136"/>
      <c r="K249" s="136"/>
      <c r="L249" s="136"/>
      <c r="M249" s="136"/>
      <c r="N249" s="137"/>
      <c r="O249" s="169" t="str">
        <f>Objects!$V$61</f>
        <v>Bag (PolyHydroxyalkanoate Pellets)</v>
      </c>
      <c r="P249" s="136">
        <v>2</v>
      </c>
      <c r="Q249" s="136"/>
      <c r="R249" s="136"/>
      <c r="S249" s="136"/>
      <c r="T249" s="136"/>
      <c r="U249" s="136"/>
      <c r="V249" s="136"/>
      <c r="W249" s="136"/>
      <c r="X249" s="136"/>
      <c r="Y249" s="136"/>
      <c r="Z249" s="136"/>
      <c r="AA249" s="136"/>
      <c r="AB249" s="160"/>
      <c r="AC249" s="160"/>
    </row>
    <row r="250" spans="1:29" ht="15" customHeight="1" x14ac:dyDescent="0.25">
      <c r="A250" s="155" t="str">
        <f>[3]Enums!$A$2</f>
        <v>1.0.0</v>
      </c>
      <c r="B250" s="136"/>
      <c r="C250" s="136"/>
      <c r="D250" s="136"/>
      <c r="E250" s="136" t="str">
        <f>Objects!$K$6</f>
        <v>Beaker (1,6-Hexamethylenediamine)</v>
      </c>
      <c r="F250" s="136">
        <v>1</v>
      </c>
      <c r="G250" s="136" t="str">
        <f>Objects!$K$36</f>
        <v>Beaker (Adipic Acid)</v>
      </c>
      <c r="H250" s="136">
        <v>1</v>
      </c>
      <c r="I250" s="136"/>
      <c r="J250" s="136"/>
      <c r="K250" s="136"/>
      <c r="L250" s="136"/>
      <c r="M250" s="136"/>
      <c r="N250" s="137"/>
      <c r="O250" s="169" t="str">
        <f>Objects!$W$61</f>
        <v>Sack (PolyHydroxyalkanoate Pellets)</v>
      </c>
      <c r="P250" s="136">
        <v>2</v>
      </c>
      <c r="Q250" s="136"/>
      <c r="R250" s="136"/>
      <c r="S250" s="136"/>
      <c r="T250" s="136"/>
      <c r="U250" s="136"/>
      <c r="V250" s="136"/>
      <c r="W250" s="136"/>
      <c r="X250" s="136"/>
      <c r="Y250" s="136"/>
      <c r="Z250" s="136"/>
      <c r="AA250" s="136"/>
      <c r="AB250" s="160"/>
      <c r="AC250" s="160"/>
    </row>
    <row r="251" spans="1:29" ht="15" customHeight="1" x14ac:dyDescent="0.25">
      <c r="A251" s="155" t="str">
        <f>[3]Enums!$A$2</f>
        <v>1.0.0</v>
      </c>
      <c r="B251" s="136"/>
      <c r="C251" s="136"/>
      <c r="D251" s="136"/>
      <c r="E251" s="136" t="str">
        <f>Objects!$L$6</f>
        <v>Drum (1,6-Hexamethylenediamine)</v>
      </c>
      <c r="F251" s="136">
        <v>1</v>
      </c>
      <c r="G251" s="136" t="str">
        <f>Objects!$L$36</f>
        <v>Drum (Adipic Acid)</v>
      </c>
      <c r="H251" s="136">
        <v>1</v>
      </c>
      <c r="I251" s="136"/>
      <c r="J251" s="136"/>
      <c r="K251" s="136"/>
      <c r="L251" s="136"/>
      <c r="M251" s="136"/>
      <c r="N251" s="137"/>
      <c r="O251" s="169" t="str">
        <f>Objects!$X$61</f>
        <v>Powder Keg (PolyHydroxyalkanoate Pellets)</v>
      </c>
      <c r="P251" s="136">
        <v>2</v>
      </c>
      <c r="Q251" s="136"/>
      <c r="R251" s="136"/>
      <c r="S251" s="136"/>
      <c r="T251" s="136"/>
      <c r="U251" s="136"/>
      <c r="V251" s="136"/>
      <c r="W251" s="136"/>
      <c r="X251" s="136"/>
      <c r="Y251" s="136"/>
      <c r="Z251" s="136"/>
      <c r="AA251" s="136"/>
      <c r="AB251" s="160"/>
      <c r="AC251" s="160"/>
    </row>
    <row r="252" spans="1:29" ht="15" customHeight="1" x14ac:dyDescent="0.25">
      <c r="A252" s="155" t="str">
        <f>[3]Enums!$A$2</f>
        <v>1.0.0</v>
      </c>
      <c r="B252" s="136"/>
      <c r="C252" s="136"/>
      <c r="D252" s="136"/>
      <c r="E252" s="136" t="str">
        <f>Objects!$J$295</f>
        <v>Vial (Terephthalic Acid)</v>
      </c>
      <c r="F252" s="136">
        <v>16</v>
      </c>
      <c r="G252" s="136" t="str">
        <f>Objects!$J$5</f>
        <v>Vial (1,4-Butanediol)</v>
      </c>
      <c r="H252" s="136">
        <v>16</v>
      </c>
      <c r="I252" s="136" t="str">
        <f>Objects!$G$10</f>
        <v>Antimony Trioxide Catalyst</v>
      </c>
      <c r="J252" s="136">
        <v>3</v>
      </c>
      <c r="K252" s="136"/>
      <c r="L252" s="136"/>
      <c r="M252" s="136"/>
      <c r="N252" s="137"/>
      <c r="O252" s="169" t="str">
        <f>Objects!$V$41</f>
        <v>Bag (PolyButylene Terephthalate Pellets)</v>
      </c>
      <c r="P252" s="136">
        <v>16</v>
      </c>
      <c r="Q252" s="136" t="str">
        <f>Objects!$J$317</f>
        <v>Vial (Deionized Water)</v>
      </c>
      <c r="R252" s="136">
        <v>1</v>
      </c>
      <c r="S252" s="136"/>
      <c r="T252" s="136"/>
      <c r="U252" s="136"/>
      <c r="V252" s="136"/>
      <c r="W252" s="136"/>
      <c r="X252" s="136"/>
      <c r="Y252" s="136"/>
      <c r="Z252" s="136"/>
      <c r="AA252" s="136"/>
      <c r="AB252" s="160"/>
      <c r="AC252" s="160"/>
    </row>
    <row r="253" spans="1:29" ht="15" customHeight="1" x14ac:dyDescent="0.25">
      <c r="A253" s="155" t="str">
        <f>[3]Enums!$A$2</f>
        <v>1.0.0</v>
      </c>
      <c r="B253" s="136"/>
      <c r="C253" s="136"/>
      <c r="D253" s="136"/>
      <c r="E253" s="136" t="str">
        <f>Objects!$K$295</f>
        <v>Beaker (Terephthalic Acid)</v>
      </c>
      <c r="F253" s="136">
        <v>1</v>
      </c>
      <c r="G253" s="136" t="str">
        <f>Objects!$K$5</f>
        <v>Beaker (1,4-Butanediol)</v>
      </c>
      <c r="H253" s="136">
        <v>1</v>
      </c>
      <c r="I253" s="136" t="str">
        <f>Objects!$G$10</f>
        <v>Antimony Trioxide Catalyst</v>
      </c>
      <c r="J253" s="136">
        <v>4</v>
      </c>
      <c r="K253" s="136"/>
      <c r="L253" s="136"/>
      <c r="M253" s="136"/>
      <c r="N253" s="137"/>
      <c r="O253" s="169" t="str">
        <f>Objects!$W$41</f>
        <v>Sack (PolyButylene Terephthalate Pellets)</v>
      </c>
      <c r="P253" s="136">
        <v>1</v>
      </c>
      <c r="Q253" s="136" t="str">
        <f>Objects!$J$317</f>
        <v>Vial (Deionized Water)</v>
      </c>
      <c r="R253" s="136">
        <v>4</v>
      </c>
      <c r="S253" s="136"/>
      <c r="T253" s="136"/>
      <c r="U253" s="136"/>
      <c r="V253" s="136"/>
      <c r="W253" s="136"/>
      <c r="X253" s="136"/>
      <c r="Y253" s="136"/>
      <c r="Z253" s="136"/>
      <c r="AA253" s="136"/>
      <c r="AB253" s="160"/>
      <c r="AC253" s="160"/>
    </row>
    <row r="254" spans="1:29" ht="15" customHeight="1" x14ac:dyDescent="0.25">
      <c r="A254" s="155" t="str">
        <f>[3]Enums!$A$2</f>
        <v>1.0.0</v>
      </c>
      <c r="B254" s="136"/>
      <c r="C254" s="136"/>
      <c r="D254" s="136"/>
      <c r="E254" s="136" t="str">
        <f>Objects!$K$295</f>
        <v>Beaker (Terephthalic Acid)</v>
      </c>
      <c r="F254" s="136">
        <v>4</v>
      </c>
      <c r="G254" s="136" t="str">
        <f>Objects!$K$5</f>
        <v>Beaker (1,4-Butanediol)</v>
      </c>
      <c r="H254" s="136">
        <v>4</v>
      </c>
      <c r="I254" s="136" t="str">
        <f>Objects!$G$10</f>
        <v>Antimony Trioxide Catalyst</v>
      </c>
      <c r="J254" s="136">
        <v>8</v>
      </c>
      <c r="K254" s="136"/>
      <c r="L254" s="136"/>
      <c r="M254" s="136"/>
      <c r="N254" s="137"/>
      <c r="O254" s="169" t="str">
        <f>Objects!$W$41</f>
        <v>Sack (PolyButylene Terephthalate Pellets)</v>
      </c>
      <c r="P254" s="136">
        <v>4</v>
      </c>
      <c r="Q254" s="136" t="str">
        <f>Objects!$J$317</f>
        <v>Vial (Deionized Water)</v>
      </c>
      <c r="R254" s="136">
        <v>16</v>
      </c>
      <c r="S254" s="136"/>
      <c r="T254" s="136"/>
      <c r="U254" s="136"/>
      <c r="V254" s="136"/>
      <c r="W254" s="136"/>
      <c r="X254" s="136"/>
      <c r="Y254" s="136"/>
      <c r="Z254" s="136"/>
      <c r="AA254" s="136"/>
      <c r="AB254" s="160"/>
      <c r="AC254" s="160"/>
    </row>
    <row r="255" spans="1:29" ht="15" customHeight="1" x14ac:dyDescent="0.25">
      <c r="A255" s="155" t="str">
        <f>[3]Enums!$A$2</f>
        <v>1.0.0</v>
      </c>
      <c r="B255" s="136"/>
      <c r="C255" s="136"/>
      <c r="D255" s="136"/>
      <c r="E255" s="136" t="str">
        <f>Objects!$K$295</f>
        <v>Beaker (Terephthalic Acid)</v>
      </c>
      <c r="F255" s="136">
        <v>16</v>
      </c>
      <c r="G255" s="136" t="str">
        <f>Objects!$K$5</f>
        <v>Beaker (1,4-Butanediol)</v>
      </c>
      <c r="H255" s="136">
        <v>16</v>
      </c>
      <c r="I255" s="136" t="str">
        <f>Objects!$G$10</f>
        <v>Antimony Trioxide Catalyst</v>
      </c>
      <c r="J255" s="136">
        <v>12</v>
      </c>
      <c r="K255" s="136"/>
      <c r="L255" s="136"/>
      <c r="M255" s="136"/>
      <c r="N255" s="137"/>
      <c r="O255" s="169" t="str">
        <f>Objects!$W$41</f>
        <v>Sack (PolyButylene Terephthalate Pellets)</v>
      </c>
      <c r="P255" s="136">
        <v>16</v>
      </c>
      <c r="Q255" s="136" t="str">
        <f>Objects!$K$317</f>
        <v>Beaker (Deionized Water)</v>
      </c>
      <c r="R255" s="136">
        <v>1</v>
      </c>
      <c r="S255" s="136"/>
      <c r="T255" s="136"/>
      <c r="U255" s="136"/>
      <c r="V255" s="136"/>
      <c r="W255" s="136"/>
      <c r="X255" s="136"/>
      <c r="Y255" s="136"/>
      <c r="Z255" s="136"/>
      <c r="AA255" s="136"/>
      <c r="AB255" s="160"/>
      <c r="AC255" s="160"/>
    </row>
    <row r="256" spans="1:29" ht="15" customHeight="1" x14ac:dyDescent="0.25">
      <c r="A256" s="155" t="str">
        <f>[3]Enums!$A$2</f>
        <v>1.0.0</v>
      </c>
      <c r="B256" s="136"/>
      <c r="C256" s="136"/>
      <c r="D256" s="136"/>
      <c r="E256" s="136" t="str">
        <f>Objects!$L$295</f>
        <v>Drum (Terephthalic Acid)</v>
      </c>
      <c r="F256" s="136">
        <v>1</v>
      </c>
      <c r="G256" s="136" t="str">
        <f>Objects!$L$5</f>
        <v>Drum (1,4-Butanediol)</v>
      </c>
      <c r="H256" s="136">
        <v>1</v>
      </c>
      <c r="I256" s="136" t="str">
        <f>Objects!$G$10</f>
        <v>Antimony Trioxide Catalyst</v>
      </c>
      <c r="J256" s="136">
        <v>16</v>
      </c>
      <c r="K256" s="136"/>
      <c r="L256" s="136"/>
      <c r="M256" s="136"/>
      <c r="N256" s="137"/>
      <c r="O256" s="169" t="str">
        <f>Objects!$X$41</f>
        <v>Powder Keg (PolyButylene Terephthalate Pellets)</v>
      </c>
      <c r="P256" s="136">
        <v>1</v>
      </c>
      <c r="Q256" s="136" t="str">
        <f>Objects!$K$317</f>
        <v>Beaker (Deionized Water)</v>
      </c>
      <c r="R256" s="136">
        <v>4</v>
      </c>
      <c r="S256" s="136"/>
      <c r="T256" s="136"/>
      <c r="U256" s="136"/>
      <c r="V256" s="136"/>
      <c r="W256" s="136"/>
      <c r="X256" s="136"/>
      <c r="Y256" s="136"/>
      <c r="Z256" s="136"/>
      <c r="AA256" s="136"/>
      <c r="AB256" s="160"/>
      <c r="AC256" s="160"/>
    </row>
    <row r="257" spans="1:29" ht="15" customHeight="1" x14ac:dyDescent="0.25">
      <c r="A257" s="155" t="str">
        <f>[3]Enums!$A$2</f>
        <v>1.0.0</v>
      </c>
      <c r="B257" s="136"/>
      <c r="C257" s="136"/>
      <c r="D257" s="136"/>
      <c r="E257" s="136" t="str">
        <f>Objects!$L$295</f>
        <v>Drum (Terephthalic Acid)</v>
      </c>
      <c r="F257" s="136">
        <v>4</v>
      </c>
      <c r="G257" s="136" t="str">
        <f>Objects!$L$5</f>
        <v>Drum (1,4-Butanediol)</v>
      </c>
      <c r="H257" s="136">
        <v>4</v>
      </c>
      <c r="I257" s="136" t="str">
        <f>Objects!$G$10</f>
        <v>Antimony Trioxide Catalyst</v>
      </c>
      <c r="J257" s="136">
        <v>32</v>
      </c>
      <c r="K257" s="136"/>
      <c r="L257" s="136"/>
      <c r="M257" s="136"/>
      <c r="N257" s="137"/>
      <c r="O257" s="169" t="str">
        <f>Objects!$X$41</f>
        <v>Powder Keg (PolyButylene Terephthalate Pellets)</v>
      </c>
      <c r="P257" s="136">
        <v>4</v>
      </c>
      <c r="Q257" s="136" t="str">
        <f>Objects!$K$317</f>
        <v>Beaker (Deionized Water)</v>
      </c>
      <c r="R257" s="136">
        <v>16</v>
      </c>
      <c r="S257" s="136"/>
      <c r="T257" s="136"/>
      <c r="U257" s="136"/>
      <c r="V257" s="136"/>
      <c r="W257" s="136"/>
      <c r="X257" s="136"/>
      <c r="Y257" s="136"/>
      <c r="Z257" s="136"/>
      <c r="AA257" s="136"/>
      <c r="AB257" s="160"/>
      <c r="AC257" s="160"/>
    </row>
    <row r="258" spans="1:29" ht="15" customHeight="1" x14ac:dyDescent="0.25">
      <c r="A258" s="155" t="str">
        <f>[3]Enums!$A$2</f>
        <v>1.0.0</v>
      </c>
      <c r="B258" s="136"/>
      <c r="C258" s="136"/>
      <c r="D258" s="136"/>
      <c r="E258" s="136" t="str">
        <f>Objects!$L$295</f>
        <v>Drum (Terephthalic Acid)</v>
      </c>
      <c r="F258" s="136">
        <v>16</v>
      </c>
      <c r="G258" s="136" t="str">
        <f>Objects!$L$5</f>
        <v>Drum (1,4-Butanediol)</v>
      </c>
      <c r="H258" s="136">
        <v>16</v>
      </c>
      <c r="I258" s="136" t="str">
        <f>Objects!$G$10</f>
        <v>Antimony Trioxide Catalyst</v>
      </c>
      <c r="J258" s="136">
        <v>48</v>
      </c>
      <c r="K258" s="136"/>
      <c r="L258" s="136"/>
      <c r="M258" s="136"/>
      <c r="N258" s="137"/>
      <c r="O258" s="169" t="str">
        <f>Objects!$X$41</f>
        <v>Powder Keg (PolyButylene Terephthalate Pellets)</v>
      </c>
      <c r="P258" s="136">
        <v>16</v>
      </c>
      <c r="Q258" s="136" t="str">
        <f>Objects!$L$317</f>
        <v>Drum (Deionized Water)</v>
      </c>
      <c r="R258" s="136">
        <v>1</v>
      </c>
      <c r="S258" s="136"/>
      <c r="T258" s="136"/>
      <c r="U258" s="136"/>
      <c r="V258" s="136"/>
      <c r="W258" s="136"/>
      <c r="X258" s="136"/>
      <c r="Y258" s="136"/>
      <c r="Z258" s="136"/>
      <c r="AA258" s="136"/>
      <c r="AB258" s="160"/>
      <c r="AC258" s="160"/>
    </row>
    <row r="259" spans="1:29" ht="15" customHeight="1" x14ac:dyDescent="0.25">
      <c r="A259" s="155" t="str">
        <f>[3]Enums!$A$2</f>
        <v>1.0.0</v>
      </c>
      <c r="B259" s="136"/>
      <c r="C259" s="136"/>
      <c r="D259" s="136"/>
      <c r="E259" s="136" t="str">
        <f>Objects!$L$295</f>
        <v>Drum (Terephthalic Acid)</v>
      </c>
      <c r="F259" s="136">
        <v>64</v>
      </c>
      <c r="G259" s="136" t="str">
        <f>Objects!$L$5</f>
        <v>Drum (1,4-Butanediol)</v>
      </c>
      <c r="H259" s="136">
        <v>64</v>
      </c>
      <c r="I259" s="136" t="str">
        <f>Objects!$G$10</f>
        <v>Antimony Trioxide Catalyst</v>
      </c>
      <c r="J259" s="136">
        <v>64</v>
      </c>
      <c r="K259" s="136"/>
      <c r="L259" s="136"/>
      <c r="M259" s="136"/>
      <c r="N259" s="137"/>
      <c r="O259" s="169" t="str">
        <f>Objects!$X$41</f>
        <v>Powder Keg (PolyButylene Terephthalate Pellets)</v>
      </c>
      <c r="P259" s="136">
        <v>64</v>
      </c>
      <c r="Q259" s="136" t="str">
        <f>Objects!$L$317</f>
        <v>Drum (Deionized Water)</v>
      </c>
      <c r="R259" s="136">
        <v>4</v>
      </c>
      <c r="S259" s="136"/>
      <c r="T259" s="136"/>
      <c r="U259" s="136"/>
      <c r="V259" s="136"/>
      <c r="W259" s="136"/>
      <c r="X259" s="136"/>
      <c r="Y259" s="136"/>
      <c r="Z259" s="136"/>
      <c r="AA259" s="136"/>
      <c r="AB259" s="160"/>
      <c r="AC259" s="160"/>
    </row>
    <row r="260" spans="1:29" ht="15" customHeight="1" x14ac:dyDescent="0.25">
      <c r="A260" s="155" t="str">
        <f>[3]Enums!$A$2</f>
        <v>1.0.0</v>
      </c>
      <c r="B260" s="136"/>
      <c r="C260" s="136"/>
      <c r="D260" s="136"/>
      <c r="E260" s="136" t="str">
        <f>Objects!$K$295</f>
        <v>Beaker (Terephthalic Acid)</v>
      </c>
      <c r="F260" s="136">
        <v>1</v>
      </c>
      <c r="G260" s="136" t="str">
        <f>Objects!$K$4</f>
        <v>Beaker (1,3-Propanediol)</v>
      </c>
      <c r="H260" s="136">
        <v>1</v>
      </c>
      <c r="I260" s="136" t="str">
        <f>Objects!$G$10</f>
        <v>Antimony Trioxide Catalyst</v>
      </c>
      <c r="J260" s="136">
        <v>4</v>
      </c>
      <c r="K260" s="136"/>
      <c r="L260" s="136"/>
      <c r="M260" s="136"/>
      <c r="N260" s="137"/>
      <c r="O260" s="169" t="str">
        <f>Objects!$W$93</f>
        <v>Sack (PolyTrimethylene Terephthalate Pellets)</v>
      </c>
      <c r="P260" s="136">
        <v>1</v>
      </c>
      <c r="Q260" s="136" t="str">
        <f>Objects!$J$317</f>
        <v>Vial (Deionized Water)</v>
      </c>
      <c r="R260" s="136">
        <v>1</v>
      </c>
      <c r="S260" s="136"/>
      <c r="T260" s="136"/>
      <c r="U260" s="136"/>
      <c r="V260" s="136"/>
      <c r="W260" s="136"/>
      <c r="X260" s="136"/>
      <c r="Y260" s="136"/>
      <c r="Z260" s="136"/>
      <c r="AA260" s="136"/>
      <c r="AB260" s="160"/>
      <c r="AC260" s="160"/>
    </row>
    <row r="261" spans="1:29" ht="15" customHeight="1" x14ac:dyDescent="0.25">
      <c r="A261" s="155" t="str">
        <f>[3]Enums!$A$2</f>
        <v>1.0.0</v>
      </c>
      <c r="B261" s="136"/>
      <c r="C261" s="136"/>
      <c r="D261" s="136"/>
      <c r="E261" s="136" t="str">
        <f>Objects!$L$295</f>
        <v>Drum (Terephthalic Acid)</v>
      </c>
      <c r="F261" s="136">
        <v>1</v>
      </c>
      <c r="G261" s="136" t="str">
        <f>Objects!$L$4</f>
        <v>Drum (1,3-Propanediol)</v>
      </c>
      <c r="H261" s="136">
        <v>1</v>
      </c>
      <c r="I261" s="136" t="str">
        <f>Objects!$G$10</f>
        <v>Antimony Trioxide Catalyst</v>
      </c>
      <c r="J261" s="136">
        <v>16</v>
      </c>
      <c r="K261" s="136"/>
      <c r="L261" s="136"/>
      <c r="M261" s="136"/>
      <c r="N261" s="137"/>
      <c r="O261" s="169" t="str">
        <f>Objects!$X$93</f>
        <v>Powder Keg (PolyTrimethylene Terephthalate Pellets)</v>
      </c>
      <c r="P261" s="136">
        <v>1</v>
      </c>
      <c r="Q261" s="136" t="str">
        <f>Objects!$K$317</f>
        <v>Beaker (Deionized Water)</v>
      </c>
      <c r="R261" s="136">
        <v>1</v>
      </c>
      <c r="S261" s="136"/>
      <c r="T261" s="136"/>
      <c r="U261" s="136"/>
      <c r="V261" s="136"/>
      <c r="W261" s="136"/>
      <c r="X261" s="136"/>
      <c r="Y261" s="136"/>
      <c r="Z261" s="136"/>
      <c r="AA261" s="136"/>
      <c r="AB261" s="160"/>
      <c r="AC261" s="160"/>
    </row>
    <row r="262" spans="1:29" ht="15" customHeight="1" x14ac:dyDescent="0.25">
      <c r="A262" s="155" t="str">
        <f>[3]Enums!$A$2</f>
        <v>1.0.0</v>
      </c>
      <c r="B262" s="136"/>
      <c r="C262" s="136"/>
      <c r="D262" s="136"/>
      <c r="E262" s="136" t="str">
        <f>Objects!$L$295</f>
        <v>Drum (Terephthalic Acid)</v>
      </c>
      <c r="F262" s="136">
        <v>64</v>
      </c>
      <c r="G262" s="136" t="str">
        <f>Objects!$L$4</f>
        <v>Drum (1,3-Propanediol)</v>
      </c>
      <c r="H262" s="136">
        <v>64</v>
      </c>
      <c r="I262" s="136" t="str">
        <f>Objects!$G$10</f>
        <v>Antimony Trioxide Catalyst</v>
      </c>
      <c r="J262" s="136">
        <v>64</v>
      </c>
      <c r="K262" s="136"/>
      <c r="L262" s="136"/>
      <c r="M262" s="136"/>
      <c r="N262" s="137"/>
      <c r="O262" s="169" t="str">
        <f>Objects!$X$93</f>
        <v>Powder Keg (PolyTrimethylene Terephthalate Pellets)</v>
      </c>
      <c r="P262" s="136">
        <v>64</v>
      </c>
      <c r="Q262" s="136" t="str">
        <f>Objects!$L$317</f>
        <v>Drum (Deionized Water)</v>
      </c>
      <c r="R262" s="136">
        <v>1</v>
      </c>
      <c r="S262" s="136"/>
      <c r="T262" s="136"/>
      <c r="U262" s="136"/>
      <c r="V262" s="136"/>
      <c r="W262" s="136"/>
      <c r="X262" s="136"/>
      <c r="Y262" s="136"/>
      <c r="Z262" s="136"/>
      <c r="AA262" s="136"/>
      <c r="AB262" s="160"/>
      <c r="AC262" s="160"/>
    </row>
    <row r="263" spans="1:29" ht="15" customHeight="1" x14ac:dyDescent="0.25">
      <c r="A263" s="155" t="str">
        <f>[3]Enums!$A$2</f>
        <v>1.0.0</v>
      </c>
      <c r="B263" s="136"/>
      <c r="C263" s="136"/>
      <c r="D263" s="136"/>
      <c r="E263" s="136" t="str">
        <f>Objects!$K$140</f>
        <v>Beaker (Ethylene Glycol)</v>
      </c>
      <c r="F263" s="136">
        <v>1</v>
      </c>
      <c r="G263" s="136" t="str">
        <f>Objects!$K$211</f>
        <v>Beaker (Naphthalenedicarboxylic Acid)</v>
      </c>
      <c r="H263" s="136">
        <v>1</v>
      </c>
      <c r="I263" s="136" t="str">
        <f>Objects!$G$10</f>
        <v>Antimony Trioxide Catalyst</v>
      </c>
      <c r="J263" s="136">
        <v>4</v>
      </c>
      <c r="K263" s="136"/>
      <c r="L263" s="136"/>
      <c r="M263" s="136"/>
      <c r="N263" s="137"/>
      <c r="O263" s="169" t="str">
        <f>Objects!$W$53</f>
        <v>Sack (PolyEthylene Naphthalate Pellets)</v>
      </c>
      <c r="P263" s="136">
        <v>1</v>
      </c>
      <c r="Q263" s="136" t="str">
        <f>Objects!$J$317</f>
        <v>Vial (Deionized Water)</v>
      </c>
      <c r="R263" s="136">
        <v>1</v>
      </c>
      <c r="S263" s="136"/>
      <c r="T263" s="136"/>
      <c r="U263" s="136"/>
      <c r="V263" s="136"/>
      <c r="W263" s="136"/>
      <c r="X263" s="136"/>
      <c r="Y263" s="136"/>
      <c r="Z263" s="136"/>
      <c r="AA263" s="136"/>
      <c r="AB263" s="160"/>
      <c r="AC263" s="160"/>
    </row>
    <row r="264" spans="1:29" ht="15" customHeight="1" x14ac:dyDescent="0.25">
      <c r="A264" s="155" t="str">
        <f>[3]Enums!$A$2</f>
        <v>1.0.0</v>
      </c>
      <c r="B264" s="136"/>
      <c r="C264" s="136"/>
      <c r="D264" s="136"/>
      <c r="E264" s="136" t="str">
        <f>Objects!$L$140</f>
        <v>Drum (Ethylene Glycol)</v>
      </c>
      <c r="F264" s="136">
        <v>1</v>
      </c>
      <c r="G264" s="136" t="str">
        <f>Objects!$L$211</f>
        <v>Drum (Naphthalenedicarboxylic Acid)</v>
      </c>
      <c r="H264" s="136">
        <v>1</v>
      </c>
      <c r="I264" s="136" t="str">
        <f>Objects!$G$10</f>
        <v>Antimony Trioxide Catalyst</v>
      </c>
      <c r="J264" s="136">
        <v>16</v>
      </c>
      <c r="K264" s="136"/>
      <c r="L264" s="136"/>
      <c r="M264" s="136"/>
      <c r="N264" s="137"/>
      <c r="O264" s="169" t="str">
        <f>Objects!$X$53</f>
        <v>Powder Keg (PolyEthylene Naphthalate Pellets)</v>
      </c>
      <c r="P264" s="136">
        <v>1</v>
      </c>
      <c r="Q264" s="136" t="str">
        <f>Objects!$K$317</f>
        <v>Beaker (Deionized Water)</v>
      </c>
      <c r="R264" s="136">
        <v>1</v>
      </c>
      <c r="S264" s="136"/>
      <c r="T264" s="136"/>
      <c r="U264" s="136"/>
      <c r="V264" s="136"/>
      <c r="W264" s="136"/>
      <c r="X264" s="136"/>
      <c r="Y264" s="136"/>
      <c r="Z264" s="136"/>
      <c r="AA264" s="136"/>
      <c r="AB264" s="160"/>
      <c r="AC264" s="160"/>
    </row>
    <row r="265" spans="1:29" ht="15" customHeight="1" x14ac:dyDescent="0.25">
      <c r="A265" s="155" t="str">
        <f>[3]Enums!$A$2</f>
        <v>1.0.0</v>
      </c>
      <c r="B265" s="136"/>
      <c r="C265" s="136"/>
      <c r="D265" s="136"/>
      <c r="E265" s="136" t="str">
        <f>Objects!$L$140</f>
        <v>Drum (Ethylene Glycol)</v>
      </c>
      <c r="F265" s="136">
        <v>64</v>
      </c>
      <c r="G265" s="136" t="str">
        <f>Objects!$L$211</f>
        <v>Drum (Naphthalenedicarboxylic Acid)</v>
      </c>
      <c r="H265" s="136">
        <v>64</v>
      </c>
      <c r="I265" s="136" t="str">
        <f>Objects!$G$10</f>
        <v>Antimony Trioxide Catalyst</v>
      </c>
      <c r="J265" s="136">
        <v>64</v>
      </c>
      <c r="K265" s="136"/>
      <c r="L265" s="136"/>
      <c r="M265" s="136"/>
      <c r="N265" s="137"/>
      <c r="O265" s="169" t="str">
        <f>Objects!$X$53</f>
        <v>Powder Keg (PolyEthylene Naphthalate Pellets)</v>
      </c>
      <c r="P265" s="136">
        <v>64</v>
      </c>
      <c r="Q265" s="136" t="str">
        <f>Objects!$L$317</f>
        <v>Drum (Deionized Water)</v>
      </c>
      <c r="R265" s="136">
        <v>1</v>
      </c>
      <c r="S265" s="136"/>
      <c r="T265" s="136"/>
      <c r="U265" s="136"/>
      <c r="V265" s="136"/>
      <c r="W265" s="136"/>
      <c r="X265" s="136"/>
      <c r="Y265" s="136"/>
      <c r="Z265" s="136"/>
      <c r="AA265" s="136"/>
      <c r="AB265" s="160"/>
      <c r="AC265" s="160"/>
    </row>
    <row r="266" spans="1:29" ht="15" customHeight="1" x14ac:dyDescent="0.25">
      <c r="A266" s="155" t="str">
        <f>[3]Enums!$A$2</f>
        <v>1.0.0</v>
      </c>
      <c r="B266" s="136"/>
      <c r="C266" s="136"/>
      <c r="D266" s="136"/>
      <c r="E266" s="136" t="str">
        <f>Objects!$K$285</f>
        <v>Beaker (Succinic Acid)</v>
      </c>
      <c r="F266" s="136">
        <v>1</v>
      </c>
      <c r="G266" s="136" t="str">
        <f>Objects!$K$5</f>
        <v>Beaker (1,4-Butanediol)</v>
      </c>
      <c r="H266" s="136">
        <v>1</v>
      </c>
      <c r="I266" s="136" t="str">
        <f>Objects!$G$10</f>
        <v>Antimony Trioxide Catalyst</v>
      </c>
      <c r="J266" s="136">
        <v>4</v>
      </c>
      <c r="K266" s="136"/>
      <c r="L266" s="136"/>
      <c r="M266" s="136"/>
      <c r="N266" s="137"/>
      <c r="O266" s="169" t="str">
        <f>Objects!$W$40</f>
        <v>Sack (PolyButylene Succinate Pellets)</v>
      </c>
      <c r="P266" s="136">
        <v>1</v>
      </c>
      <c r="Q266" s="136" t="str">
        <f>Objects!$J$317</f>
        <v>Vial (Deionized Water)</v>
      </c>
      <c r="R266" s="136">
        <v>1</v>
      </c>
      <c r="S266" s="136"/>
      <c r="T266" s="136"/>
      <c r="U266" s="136"/>
      <c r="V266" s="136"/>
      <c r="W266" s="136"/>
      <c r="X266" s="136"/>
      <c r="Y266" s="136"/>
      <c r="Z266" s="136"/>
      <c r="AA266" s="136"/>
      <c r="AB266" s="160"/>
      <c r="AC266" s="160"/>
    </row>
    <row r="267" spans="1:29" ht="15" customHeight="1" x14ac:dyDescent="0.25">
      <c r="A267" s="155" t="str">
        <f>[3]Enums!$A$2</f>
        <v>1.0.0</v>
      </c>
      <c r="B267" s="136"/>
      <c r="C267" s="136"/>
      <c r="D267" s="136"/>
      <c r="E267" s="136" t="str">
        <f>Objects!$L$285</f>
        <v>Drum (Succinic Acid)</v>
      </c>
      <c r="F267" s="136">
        <v>1</v>
      </c>
      <c r="G267" s="136" t="str">
        <f>Objects!$L$5</f>
        <v>Drum (1,4-Butanediol)</v>
      </c>
      <c r="H267" s="136">
        <v>1</v>
      </c>
      <c r="I267" s="136" t="str">
        <f>Objects!$G$10</f>
        <v>Antimony Trioxide Catalyst</v>
      </c>
      <c r="J267" s="136">
        <v>16</v>
      </c>
      <c r="K267" s="136"/>
      <c r="L267" s="136"/>
      <c r="M267" s="136"/>
      <c r="N267" s="137"/>
      <c r="O267" s="169" t="str">
        <f>Objects!$X$40</f>
        <v>Powder Keg (PolyButylene Succinate Pellets)</v>
      </c>
      <c r="P267" s="136">
        <v>1</v>
      </c>
      <c r="Q267" s="136" t="str">
        <f>Objects!$K$317</f>
        <v>Beaker (Deionized Water)</v>
      </c>
      <c r="R267" s="136">
        <v>1</v>
      </c>
      <c r="S267" s="136"/>
      <c r="T267" s="136"/>
      <c r="U267" s="136"/>
      <c r="V267" s="136"/>
      <c r="W267" s="136"/>
      <c r="X267" s="136"/>
      <c r="Y267" s="136"/>
      <c r="Z267" s="136"/>
      <c r="AA267" s="136"/>
      <c r="AB267" s="160"/>
      <c r="AC267" s="160"/>
    </row>
    <row r="268" spans="1:29" ht="15" customHeight="1" x14ac:dyDescent="0.25">
      <c r="A268" s="155" t="str">
        <f>[3]Enums!$A$2</f>
        <v>1.0.0</v>
      </c>
      <c r="B268" s="136"/>
      <c r="C268" s="136"/>
      <c r="D268" s="136"/>
      <c r="E268" s="136" t="str">
        <f>Objects!$L$285</f>
        <v>Drum (Succinic Acid)</v>
      </c>
      <c r="F268" s="136">
        <v>64</v>
      </c>
      <c r="G268" s="136" t="str">
        <f>Objects!$L$5</f>
        <v>Drum (1,4-Butanediol)</v>
      </c>
      <c r="H268" s="136">
        <v>64</v>
      </c>
      <c r="I268" s="136" t="str">
        <f>Objects!$G$10</f>
        <v>Antimony Trioxide Catalyst</v>
      </c>
      <c r="J268" s="136">
        <v>64</v>
      </c>
      <c r="K268" s="136"/>
      <c r="L268" s="136"/>
      <c r="M268" s="136"/>
      <c r="N268" s="137"/>
      <c r="O268" s="169" t="str">
        <f>Objects!$X$40</f>
        <v>Powder Keg (PolyButylene Succinate Pellets)</v>
      </c>
      <c r="P268" s="136">
        <v>64</v>
      </c>
      <c r="Q268" s="136" t="str">
        <f>Objects!$L$317</f>
        <v>Drum (Deionized Water)</v>
      </c>
      <c r="R268" s="136">
        <v>1</v>
      </c>
      <c r="S268" s="136"/>
      <c r="T268" s="136"/>
      <c r="U268" s="136"/>
      <c r="V268" s="136"/>
      <c r="W268" s="136"/>
      <c r="X268" s="136"/>
      <c r="Y268" s="136"/>
      <c r="Z268" s="136"/>
      <c r="AA268" s="136"/>
      <c r="AB268" s="160"/>
      <c r="AC268" s="160"/>
    </row>
    <row r="269" spans="1:29" ht="15" customHeight="1" x14ac:dyDescent="0.25">
      <c r="A269" s="155" t="str">
        <f>[3]Enums!$A$2</f>
        <v>1.0.0</v>
      </c>
      <c r="B269" s="136"/>
      <c r="C269" s="136"/>
      <c r="D269" s="136"/>
      <c r="E269" s="136" t="str">
        <f>Objects!$K$25</f>
        <v>Beaker (3-Hydroxybutanoic Acid)</v>
      </c>
      <c r="F269" s="136">
        <v>1</v>
      </c>
      <c r="G269" s="136" t="str">
        <f>Objects!$K$26</f>
        <v>Beaker (3-Hydroxypentanoic Acid)</v>
      </c>
      <c r="H269" s="136">
        <v>1</v>
      </c>
      <c r="I269" s="136" t="str">
        <f>Objects!$G$10</f>
        <v>Antimony Trioxide Catalyst</v>
      </c>
      <c r="J269" s="136">
        <v>4</v>
      </c>
      <c r="K269" s="136"/>
      <c r="L269" s="136"/>
      <c r="M269" s="136"/>
      <c r="N269" s="137"/>
      <c r="O269" s="169" t="str">
        <f>Objects!$W$31</f>
        <v>Sack (Poly(3-Hydroxybutyrate-Co-3-Hydroxyvalerate) Pellets)</v>
      </c>
      <c r="P269" s="136">
        <v>1</v>
      </c>
      <c r="Q269" s="136" t="str">
        <f>Objects!$J$317</f>
        <v>Vial (Deionized Water)</v>
      </c>
      <c r="R269" s="136">
        <v>1</v>
      </c>
      <c r="S269" s="136"/>
      <c r="T269" s="136"/>
      <c r="U269" s="136"/>
      <c r="V269" s="136"/>
      <c r="W269" s="136"/>
      <c r="X269" s="136"/>
      <c r="Y269" s="136"/>
      <c r="Z269" s="136"/>
      <c r="AA269" s="136"/>
      <c r="AB269" s="160"/>
      <c r="AC269" s="160"/>
    </row>
    <row r="270" spans="1:29" ht="15" customHeight="1" x14ac:dyDescent="0.25">
      <c r="A270" s="155" t="str">
        <f>[3]Enums!$A$2</f>
        <v>1.0.0</v>
      </c>
      <c r="B270" s="136"/>
      <c r="C270" s="136"/>
      <c r="D270" s="136"/>
      <c r="E270" s="136" t="str">
        <f>Objects!$L$25</f>
        <v>Drum (3-Hydroxybutanoic Acid)</v>
      </c>
      <c r="F270" s="136">
        <v>1</v>
      </c>
      <c r="G270" s="136" t="str">
        <f>Objects!$L$26</f>
        <v>Drum (3-Hydroxypentanoic Acid)</v>
      </c>
      <c r="H270" s="136">
        <v>1</v>
      </c>
      <c r="I270" s="136" t="str">
        <f>Objects!$G$10</f>
        <v>Antimony Trioxide Catalyst</v>
      </c>
      <c r="J270" s="136">
        <v>16</v>
      </c>
      <c r="K270" s="136"/>
      <c r="L270" s="136"/>
      <c r="M270" s="136"/>
      <c r="N270" s="137"/>
      <c r="O270" s="169" t="str">
        <f>Objects!$X$31</f>
        <v>Powder Keg (Poly(3-Hydroxybutyrate-Co-3-Hydroxyvalerate) Pellets)</v>
      </c>
      <c r="P270" s="136">
        <v>1</v>
      </c>
      <c r="Q270" s="136" t="str">
        <f>Objects!$K$317</f>
        <v>Beaker (Deionized Water)</v>
      </c>
      <c r="R270" s="136">
        <v>1</v>
      </c>
      <c r="S270" s="136"/>
      <c r="T270" s="136"/>
      <c r="U270" s="136"/>
      <c r="V270" s="136"/>
      <c r="W270" s="136"/>
      <c r="X270" s="136"/>
      <c r="Y270" s="136"/>
      <c r="Z270" s="136"/>
      <c r="AA270" s="136"/>
      <c r="AB270" s="160"/>
      <c r="AC270" s="160"/>
    </row>
    <row r="271" spans="1:29" ht="15" customHeight="1" x14ac:dyDescent="0.25">
      <c r="A271" s="155" t="str">
        <f>[3]Enums!$A$2</f>
        <v>1.0.0</v>
      </c>
      <c r="B271" s="136"/>
      <c r="C271" s="136"/>
      <c r="D271" s="136"/>
      <c r="E271" s="136" t="str">
        <f>Objects!$L$25</f>
        <v>Drum (3-Hydroxybutanoic Acid)</v>
      </c>
      <c r="F271" s="136">
        <v>64</v>
      </c>
      <c r="G271" s="136" t="str">
        <f>Objects!$L$26</f>
        <v>Drum (3-Hydroxypentanoic Acid)</v>
      </c>
      <c r="H271" s="136">
        <v>64</v>
      </c>
      <c r="I271" s="136" t="str">
        <f>Objects!$G$10</f>
        <v>Antimony Trioxide Catalyst</v>
      </c>
      <c r="J271" s="136">
        <v>64</v>
      </c>
      <c r="K271" s="136"/>
      <c r="L271" s="136"/>
      <c r="M271" s="136"/>
      <c r="N271" s="137"/>
      <c r="O271" s="169" t="str">
        <f>Objects!$X$31</f>
        <v>Powder Keg (Poly(3-Hydroxybutyrate-Co-3-Hydroxyvalerate) Pellets)</v>
      </c>
      <c r="P271" s="136">
        <v>64</v>
      </c>
      <c r="Q271" s="136" t="str">
        <f>Objects!$L$317</f>
        <v>Drum (Deionized Water)</v>
      </c>
      <c r="R271" s="136">
        <v>1</v>
      </c>
      <c r="S271" s="136"/>
      <c r="T271" s="136"/>
      <c r="U271" s="136"/>
      <c r="V271" s="136"/>
      <c r="W271" s="136"/>
      <c r="X271" s="136"/>
      <c r="Y271" s="136"/>
      <c r="Z271" s="136"/>
      <c r="AA271" s="136"/>
      <c r="AB271" s="160"/>
      <c r="AC271" s="160"/>
    </row>
    <row r="272" spans="1:29" ht="15" customHeight="1" x14ac:dyDescent="0.25">
      <c r="A272" s="155" t="str">
        <f>[3]Enums!$A$2</f>
        <v>1.0.0</v>
      </c>
      <c r="B272" s="136"/>
      <c r="C272" s="136"/>
      <c r="D272" s="136"/>
      <c r="E272" s="136" t="str">
        <f>Objects!$K$74</f>
        <v>Beaker (Butyrolactone)</v>
      </c>
      <c r="F272" s="136">
        <v>1</v>
      </c>
      <c r="G272" s="136" t="str">
        <f>Objects!$K$313</f>
        <v>Beaker (Valerolactone)</v>
      </c>
      <c r="H272" s="136">
        <v>1</v>
      </c>
      <c r="I272" s="136" t="str">
        <f>Objects!$G$26</f>
        <v>Aluminoxane Catalyst</v>
      </c>
      <c r="J272" s="136">
        <v>4</v>
      </c>
      <c r="K272" s="136"/>
      <c r="L272" s="136"/>
      <c r="M272" s="136"/>
      <c r="N272" s="137"/>
      <c r="O272" s="169" t="str">
        <f>Objects!$W$31</f>
        <v>Sack (Poly(3-Hydroxybutyrate-Co-3-Hydroxyvalerate) Pellets)</v>
      </c>
      <c r="P272" s="136">
        <v>1</v>
      </c>
      <c r="Q272" s="136" t="str">
        <f>Objects!$J$317</f>
        <v>Vial (Deionized Water)</v>
      </c>
      <c r="R272" s="136">
        <v>1</v>
      </c>
      <c r="S272" s="136" t="str">
        <f>Objects!$J$222</f>
        <v>Vial (Oleyl Alcohol)</v>
      </c>
      <c r="T272" s="136">
        <v>1</v>
      </c>
      <c r="U272" s="136"/>
      <c r="V272" s="136"/>
      <c r="W272" s="136"/>
      <c r="X272" s="136"/>
      <c r="Y272" s="136"/>
      <c r="Z272" s="136"/>
      <c r="AA272" s="136"/>
      <c r="AB272" s="160"/>
      <c r="AC272" s="160"/>
    </row>
    <row r="273" spans="1:29" ht="15" customHeight="1" x14ac:dyDescent="0.25">
      <c r="A273" s="155" t="str">
        <f>[3]Enums!$A$2</f>
        <v>1.0.0</v>
      </c>
      <c r="B273" s="136"/>
      <c r="C273" s="136"/>
      <c r="D273" s="136"/>
      <c r="E273" s="136" t="str">
        <f>Objects!$L$74</f>
        <v>Drum (Butyrolactone)</v>
      </c>
      <c r="F273" s="136">
        <v>1</v>
      </c>
      <c r="G273" s="136" t="str">
        <f>Objects!$L$313</f>
        <v>Drum (Valerolactone)</v>
      </c>
      <c r="H273" s="136">
        <v>1</v>
      </c>
      <c r="I273" s="136" t="str">
        <f>Objects!$G$26</f>
        <v>Aluminoxane Catalyst</v>
      </c>
      <c r="J273" s="136">
        <v>16</v>
      </c>
      <c r="K273" s="136"/>
      <c r="L273" s="136"/>
      <c r="M273" s="136"/>
      <c r="N273" s="137"/>
      <c r="O273" s="169" t="str">
        <f>Objects!$X$31</f>
        <v>Powder Keg (Poly(3-Hydroxybutyrate-Co-3-Hydroxyvalerate) Pellets)</v>
      </c>
      <c r="P273" s="136">
        <v>1</v>
      </c>
      <c r="Q273" s="136" t="str">
        <f>Objects!$K$317</f>
        <v>Beaker (Deionized Water)</v>
      </c>
      <c r="R273" s="136">
        <v>1</v>
      </c>
      <c r="S273" s="136" t="str">
        <f>Objects!$K$222</f>
        <v>Beaker (Oleyl Alcohol)</v>
      </c>
      <c r="T273" s="136">
        <v>1</v>
      </c>
      <c r="U273" s="136"/>
      <c r="V273" s="136"/>
      <c r="W273" s="136"/>
      <c r="X273" s="136"/>
      <c r="Y273" s="136"/>
      <c r="Z273" s="136"/>
      <c r="AA273" s="136"/>
      <c r="AB273" s="160"/>
      <c r="AC273" s="160"/>
    </row>
    <row r="274" spans="1:29" ht="15" customHeight="1" x14ac:dyDescent="0.25">
      <c r="A274" s="155" t="str">
        <f>[3]Enums!$A$2</f>
        <v>1.0.0</v>
      </c>
      <c r="B274" s="136"/>
      <c r="C274" s="136"/>
      <c r="D274" s="136"/>
      <c r="E274" s="136" t="str">
        <f>Objects!$L$74</f>
        <v>Drum (Butyrolactone)</v>
      </c>
      <c r="F274" s="136">
        <v>64</v>
      </c>
      <c r="G274" s="136" t="str">
        <f>Objects!$L$313</f>
        <v>Drum (Valerolactone)</v>
      </c>
      <c r="H274" s="136">
        <v>64</v>
      </c>
      <c r="I274" s="136" t="str">
        <f>Objects!$G$26</f>
        <v>Aluminoxane Catalyst</v>
      </c>
      <c r="J274" s="136">
        <v>64</v>
      </c>
      <c r="K274" s="136"/>
      <c r="L274" s="136"/>
      <c r="M274" s="136"/>
      <c r="N274" s="137"/>
      <c r="O274" s="169" t="str">
        <f>Objects!$X$31</f>
        <v>Powder Keg (Poly(3-Hydroxybutyrate-Co-3-Hydroxyvalerate) Pellets)</v>
      </c>
      <c r="P274" s="136">
        <v>64</v>
      </c>
      <c r="Q274" s="136" t="str">
        <f>Objects!$L$317</f>
        <v>Drum (Deionized Water)</v>
      </c>
      <c r="R274" s="136">
        <v>1</v>
      </c>
      <c r="S274" s="136" t="str">
        <f>Objects!$L$222</f>
        <v>Drum (Oleyl Alcohol)</v>
      </c>
      <c r="T274" s="136">
        <v>1</v>
      </c>
      <c r="U274" s="136"/>
      <c r="V274" s="136"/>
      <c r="W274" s="136"/>
      <c r="X274" s="136"/>
      <c r="Y274" s="136"/>
      <c r="Z274" s="136"/>
      <c r="AA274" s="136"/>
      <c r="AB274" s="160"/>
      <c r="AC274" s="160"/>
    </row>
    <row r="275" spans="1:29" ht="15" customHeight="1" x14ac:dyDescent="0.25">
      <c r="A275" s="155" t="str">
        <f>[3]Enums!$A$2</f>
        <v>1.0.0</v>
      </c>
      <c r="B275" s="136"/>
      <c r="C275" s="136"/>
      <c r="D275" s="136"/>
      <c r="E275" s="136" t="str">
        <f>Objects!$K$28</f>
        <v>Beaker (4-Hydroxybenzoic Acid)</v>
      </c>
      <c r="F275" s="136">
        <v>1</v>
      </c>
      <c r="G275" s="136" t="str">
        <f>Objects!$K$29</f>
        <v>Beaker (6-Hydroxynaphthalene-2-Carboxylic Acid)</v>
      </c>
      <c r="H275" s="136">
        <v>1</v>
      </c>
      <c r="I275" s="136" t="str">
        <f>Objects!$G$10</f>
        <v>Antimony Trioxide Catalyst</v>
      </c>
      <c r="J275" s="136">
        <v>4</v>
      </c>
      <c r="K275" s="136"/>
      <c r="L275" s="136"/>
      <c r="M275" s="136"/>
      <c r="N275" s="137"/>
      <c r="O275" s="169" t="str">
        <f>Objects!$W$22</f>
        <v>Sack (Liquid Crystal Polymer Pellets)</v>
      </c>
      <c r="P275" s="136">
        <v>1</v>
      </c>
      <c r="Q275" s="136"/>
      <c r="R275" s="136"/>
      <c r="S275" s="136"/>
      <c r="T275" s="136"/>
      <c r="U275" s="136"/>
      <c r="V275" s="136"/>
      <c r="W275" s="136"/>
      <c r="X275" s="136"/>
      <c r="Y275" s="136"/>
      <c r="Z275" s="136"/>
      <c r="AA275" s="136"/>
      <c r="AB275" s="160"/>
      <c r="AC275" s="160"/>
    </row>
    <row r="276" spans="1:29" ht="15" customHeight="1" x14ac:dyDescent="0.25">
      <c r="A276" s="155" t="str">
        <f>[3]Enums!$A$2</f>
        <v>1.0.0</v>
      </c>
      <c r="B276" s="136"/>
      <c r="C276" s="136"/>
      <c r="D276" s="136"/>
      <c r="E276" s="136" t="str">
        <f>Objects!$L$28</f>
        <v>Drum (4-Hydroxybenzoic Acid)</v>
      </c>
      <c r="F276" s="136">
        <v>1</v>
      </c>
      <c r="G276" s="136" t="str">
        <f>Objects!$L$29</f>
        <v>Drum (6-Hydroxynaphthalene-2-Carboxylic Acid)</v>
      </c>
      <c r="H276" s="136">
        <v>1</v>
      </c>
      <c r="I276" s="136" t="str">
        <f>Objects!$G$10</f>
        <v>Antimony Trioxide Catalyst</v>
      </c>
      <c r="J276" s="136">
        <v>16</v>
      </c>
      <c r="K276" s="136"/>
      <c r="L276" s="136"/>
      <c r="M276" s="136"/>
      <c r="N276" s="137"/>
      <c r="O276" s="169" t="str">
        <f>Objects!$X$22</f>
        <v>Powder Keg (Liquid Crystal Polymer Pellets)</v>
      </c>
      <c r="P276" s="136">
        <v>1</v>
      </c>
      <c r="Q276" s="136"/>
      <c r="R276" s="136"/>
      <c r="S276" s="136"/>
      <c r="T276" s="136"/>
      <c r="U276" s="136"/>
      <c r="V276" s="136"/>
      <c r="W276" s="136"/>
      <c r="X276" s="136"/>
      <c r="Y276" s="136"/>
      <c r="Z276" s="136"/>
      <c r="AA276" s="136"/>
      <c r="AB276" s="160"/>
      <c r="AC276" s="160"/>
    </row>
    <row r="277" spans="1:29" ht="15" customHeight="1" x14ac:dyDescent="0.25">
      <c r="A277" s="155" t="str">
        <f>[3]Enums!$A$2</f>
        <v>1.0.0</v>
      </c>
      <c r="B277" s="136"/>
      <c r="C277" s="136"/>
      <c r="D277" s="136"/>
      <c r="E277" s="136" t="str">
        <f>Objects!$L$28</f>
        <v>Drum (4-Hydroxybenzoic Acid)</v>
      </c>
      <c r="F277" s="136">
        <v>64</v>
      </c>
      <c r="G277" s="136" t="str">
        <f>Objects!$L$29</f>
        <v>Drum (6-Hydroxynaphthalene-2-Carboxylic Acid)</v>
      </c>
      <c r="H277" s="136">
        <v>64</v>
      </c>
      <c r="I277" s="136" t="str">
        <f>Objects!$G$10</f>
        <v>Antimony Trioxide Catalyst</v>
      </c>
      <c r="J277" s="136">
        <v>64</v>
      </c>
      <c r="K277" s="136"/>
      <c r="L277" s="136"/>
      <c r="M277" s="136"/>
      <c r="N277" s="137"/>
      <c r="O277" s="169" t="str">
        <f>Objects!$X$22</f>
        <v>Powder Keg (Liquid Crystal Polymer Pellets)</v>
      </c>
      <c r="P277" s="136">
        <v>64</v>
      </c>
      <c r="Q277" s="136"/>
      <c r="R277" s="136"/>
      <c r="S277" s="136"/>
      <c r="T277" s="136"/>
      <c r="U277" s="136"/>
      <c r="V277" s="136"/>
      <c r="W277" s="136"/>
      <c r="X277" s="136"/>
      <c r="Y277" s="136"/>
      <c r="Z277" s="136"/>
      <c r="AA277" s="136"/>
      <c r="AB277" s="160"/>
      <c r="AC277" s="160"/>
    </row>
    <row r="278" spans="1:29" ht="15" customHeight="1" x14ac:dyDescent="0.25">
      <c r="A278" s="155"/>
      <c r="B278" s="136"/>
      <c r="C278" s="136"/>
      <c r="D278" s="136"/>
      <c r="E278" s="136" t="str">
        <f>Objects!$J$140</f>
        <v>Vial (Ethylene Glycol)</v>
      </c>
      <c r="F278" s="136">
        <v>64</v>
      </c>
      <c r="G278" s="136"/>
      <c r="H278" s="136"/>
      <c r="I278" s="136"/>
      <c r="J278" s="137"/>
      <c r="K278" s="136"/>
      <c r="L278" s="137"/>
      <c r="M278" s="136"/>
      <c r="N278" s="137"/>
      <c r="O278" s="169"/>
      <c r="P278" s="136"/>
      <c r="Q278" s="136"/>
      <c r="R278" s="136"/>
      <c r="S278" s="136"/>
      <c r="T278" s="136"/>
      <c r="U278" s="136"/>
      <c r="V278" s="136"/>
      <c r="W278" s="136"/>
      <c r="X278" s="136"/>
      <c r="Y278" s="136"/>
      <c r="Z278" s="136"/>
      <c r="AA278" s="136"/>
      <c r="AB278" s="160"/>
      <c r="AC278" s="160"/>
    </row>
    <row r="279" spans="1:29" ht="15" customHeight="1" x14ac:dyDescent="0.25">
      <c r="A279" s="155"/>
      <c r="B279" s="136"/>
      <c r="C279" s="136"/>
      <c r="D279" s="136"/>
      <c r="E279" s="136" t="str">
        <f>Objects!$K$140</f>
        <v>Beaker (Ethylene Glycol)</v>
      </c>
      <c r="F279" s="136">
        <v>64</v>
      </c>
      <c r="G279" s="136"/>
      <c r="H279" s="136"/>
      <c r="I279" s="136"/>
      <c r="J279" s="137"/>
      <c r="K279" s="136"/>
      <c r="L279" s="137"/>
      <c r="M279" s="136"/>
      <c r="N279" s="137"/>
      <c r="O279" s="169"/>
      <c r="P279" s="136"/>
      <c r="Q279" s="136"/>
      <c r="R279" s="136"/>
      <c r="S279" s="136"/>
      <c r="T279" s="136"/>
      <c r="U279" s="136"/>
      <c r="V279" s="136"/>
      <c r="W279" s="136"/>
      <c r="X279" s="136"/>
      <c r="Y279" s="136"/>
      <c r="Z279" s="136"/>
      <c r="AA279" s="136"/>
      <c r="AB279" s="160"/>
      <c r="AC279" s="160"/>
    </row>
    <row r="280" spans="1:29" ht="15" customHeight="1" x14ac:dyDescent="0.25">
      <c r="A280" s="155"/>
      <c r="B280" s="136"/>
      <c r="C280" s="136"/>
      <c r="D280" s="136"/>
      <c r="E280" s="136" t="str">
        <f>Objects!$L$140</f>
        <v>Drum (Ethylene Glycol)</v>
      </c>
      <c r="F280" s="136">
        <v>64</v>
      </c>
      <c r="G280" s="136"/>
      <c r="H280" s="136"/>
      <c r="I280" s="136"/>
      <c r="J280" s="137"/>
      <c r="K280" s="136"/>
      <c r="L280" s="137"/>
      <c r="M280" s="136"/>
      <c r="N280" s="137"/>
      <c r="O280" s="169"/>
      <c r="P280" s="136"/>
      <c r="Q280" s="136"/>
      <c r="R280" s="136"/>
      <c r="S280" s="136"/>
      <c r="T280" s="136"/>
      <c r="U280" s="136"/>
      <c r="V280" s="136"/>
      <c r="W280" s="136"/>
      <c r="X280" s="136"/>
      <c r="Y280" s="136"/>
      <c r="Z280" s="136"/>
      <c r="AA280" s="136"/>
      <c r="AB280" s="160"/>
      <c r="AC280" s="160"/>
    </row>
    <row r="281" spans="1:29" ht="15" customHeight="1" x14ac:dyDescent="0.25">
      <c r="A281" s="155" t="str">
        <f>[3]Enums!$A$2</f>
        <v>1.0.0</v>
      </c>
      <c r="B281" s="136"/>
      <c r="C281" s="136"/>
      <c r="D281" s="136"/>
      <c r="E281" s="136" t="str">
        <f>Objects!$J$138</f>
        <v>Flask (Ethylene)</v>
      </c>
      <c r="F281" s="136">
        <v>32</v>
      </c>
      <c r="G281" s="136" t="str">
        <f>Objects!$G$28</f>
        <v>Triethylaluminium Catalyst</v>
      </c>
      <c r="H281" s="136">
        <v>2</v>
      </c>
      <c r="I281" s="136" t="str">
        <f>Objects!$J$317</f>
        <v>Vial (Deionized Water)</v>
      </c>
      <c r="J281" s="136">
        <v>3</v>
      </c>
      <c r="K281" s="136" t="str">
        <f>Objects!$R$9</f>
        <v>Flask (Oxygen)</v>
      </c>
      <c r="L281" s="137">
        <v>3</v>
      </c>
      <c r="M281" s="136"/>
      <c r="N281" s="137"/>
      <c r="O281" s="169" t="str">
        <f>Objects!$J$283</f>
        <v>Vial (Stearyl Alcohol)</v>
      </c>
      <c r="P281" s="136">
        <v>1</v>
      </c>
      <c r="Q281" s="136" t="str">
        <f>Objects!$J$175</f>
        <v>Vial (Lauryl Alcohol)</v>
      </c>
      <c r="R281" s="136">
        <v>1</v>
      </c>
      <c r="S281" s="136"/>
      <c r="T281" s="136"/>
      <c r="U281" s="136"/>
      <c r="V281" s="136"/>
      <c r="W281" s="136"/>
      <c r="X281" s="136"/>
      <c r="Y281" s="136"/>
      <c r="Z281" s="136"/>
      <c r="AA281" s="136"/>
      <c r="AB281" s="160"/>
      <c r="AC281" s="160"/>
    </row>
    <row r="282" spans="1:29" ht="15" customHeight="1" x14ac:dyDescent="0.25">
      <c r="A282" s="155" t="str">
        <f>[3]Enums!$A$2</f>
        <v>1.0.0</v>
      </c>
      <c r="B282" s="136"/>
      <c r="C282" s="136"/>
      <c r="D282" s="136"/>
      <c r="E282" s="136" t="str">
        <f>Objects!$K$138</f>
        <v>Cartridge (Ethylene)</v>
      </c>
      <c r="F282" s="136">
        <v>32</v>
      </c>
      <c r="G282" s="136" t="str">
        <f>Objects!$G$28</f>
        <v>Triethylaluminium Catalyst</v>
      </c>
      <c r="H282" s="136">
        <v>8</v>
      </c>
      <c r="I282" s="136" t="str">
        <f>Objects!$K$317</f>
        <v>Beaker (Deionized Water)</v>
      </c>
      <c r="J282" s="136">
        <v>3</v>
      </c>
      <c r="K282" s="136" t="str">
        <f>Objects!$S$9</f>
        <v>Cartridge (Oxygen)</v>
      </c>
      <c r="L282" s="137">
        <v>3</v>
      </c>
      <c r="M282" s="136"/>
      <c r="N282" s="137"/>
      <c r="O282" s="169" t="str">
        <f>Objects!$K$283</f>
        <v>Beaker (Stearyl Alcohol)</v>
      </c>
      <c r="P282" s="136">
        <v>1</v>
      </c>
      <c r="Q282" s="136" t="str">
        <f>Objects!$K$175</f>
        <v>Beaker (Lauryl Alcohol)</v>
      </c>
      <c r="R282" s="136">
        <v>1</v>
      </c>
      <c r="S282" s="136"/>
      <c r="T282" s="136"/>
      <c r="U282" s="136"/>
      <c r="V282" s="136"/>
      <c r="W282" s="136"/>
      <c r="X282" s="136"/>
      <c r="Y282" s="136"/>
      <c r="Z282" s="136"/>
      <c r="AA282" s="136"/>
      <c r="AB282" s="160"/>
      <c r="AC282" s="160"/>
    </row>
    <row r="283" spans="1:29" ht="15" customHeight="1" x14ac:dyDescent="0.25">
      <c r="A283" s="155" t="str">
        <f>[3]Enums!$A$2</f>
        <v>1.0.0</v>
      </c>
      <c r="B283" s="136"/>
      <c r="C283" s="136"/>
      <c r="D283" s="136"/>
      <c r="E283" s="136" t="str">
        <f>Objects!$L$138</f>
        <v>Canister (Ethylene)</v>
      </c>
      <c r="F283" s="136">
        <v>32</v>
      </c>
      <c r="G283" s="136" t="str">
        <f>Objects!$G$28</f>
        <v>Triethylaluminium Catalyst</v>
      </c>
      <c r="H283" s="136">
        <v>32</v>
      </c>
      <c r="I283" s="136" t="str">
        <f>Objects!$L$317</f>
        <v>Drum (Deionized Water)</v>
      </c>
      <c r="J283" s="136">
        <v>3</v>
      </c>
      <c r="K283" s="136" t="str">
        <f>Objects!$T$9</f>
        <v>Canister (Oxygen)</v>
      </c>
      <c r="L283" s="137">
        <v>3</v>
      </c>
      <c r="M283" s="136"/>
      <c r="N283" s="137"/>
      <c r="O283" s="169" t="str">
        <f>Objects!$L$283</f>
        <v>Drum (Stearyl Alcohol)</v>
      </c>
      <c r="P283" s="136">
        <v>1</v>
      </c>
      <c r="Q283" s="136" t="str">
        <f>Objects!$L$175</f>
        <v>Drum (Lauryl Alcohol)</v>
      </c>
      <c r="R283" s="136">
        <v>1</v>
      </c>
      <c r="S283" s="136"/>
      <c r="T283" s="136"/>
      <c r="U283" s="136"/>
      <c r="V283" s="136"/>
      <c r="W283" s="136"/>
      <c r="X283" s="136"/>
      <c r="Y283" s="136"/>
      <c r="Z283" s="136"/>
      <c r="AA283" s="136"/>
      <c r="AB283" s="160"/>
      <c r="AC283" s="160"/>
    </row>
    <row r="284" spans="1:29" ht="15" customHeight="1" x14ac:dyDescent="0.25">
      <c r="A284" s="155" t="str">
        <f>[3]Enums!$A$2</f>
        <v>1.0.0</v>
      </c>
      <c r="B284" s="136"/>
      <c r="C284" s="136"/>
      <c r="D284" s="136"/>
      <c r="E284" s="136" t="str">
        <f>Objects!$J$194</f>
        <v>Vial (Methacrylic Acid)</v>
      </c>
      <c r="F284" s="136">
        <v>1</v>
      </c>
      <c r="G284" s="136" t="str">
        <f>Objects!$J$196</f>
        <v>Vial (Methanol)</v>
      </c>
      <c r="H284" s="136">
        <v>1</v>
      </c>
      <c r="I284" s="136"/>
      <c r="J284" s="136"/>
      <c r="K284" s="136"/>
      <c r="L284" s="137"/>
      <c r="M284" s="136"/>
      <c r="N284" s="137"/>
      <c r="O284" s="169" t="str">
        <f>Objects!$J$201</f>
        <v>Vial (Methyl Methacrylate)</v>
      </c>
      <c r="P284" s="136">
        <v>1</v>
      </c>
      <c r="Q284" s="136"/>
      <c r="R284" s="136"/>
      <c r="S284" s="136"/>
      <c r="T284" s="136"/>
      <c r="U284" s="136"/>
      <c r="V284" s="136"/>
      <c r="W284" s="136"/>
      <c r="X284" s="136"/>
      <c r="Y284" s="136"/>
      <c r="Z284" s="136"/>
      <c r="AA284" s="136"/>
      <c r="AB284" s="160"/>
      <c r="AC284" s="160"/>
    </row>
    <row r="285" spans="1:29" ht="15" customHeight="1" x14ac:dyDescent="0.25">
      <c r="A285" s="155" t="str">
        <f>[3]Enums!$A$2</f>
        <v>1.0.0</v>
      </c>
      <c r="B285" s="136"/>
      <c r="C285" s="136"/>
      <c r="D285" s="136"/>
      <c r="E285" s="136" t="str">
        <f>Objects!$K$194</f>
        <v>Beaker (Methacrylic Acid)</v>
      </c>
      <c r="F285" s="136">
        <v>1</v>
      </c>
      <c r="G285" s="136" t="str">
        <f>Objects!$K$196</f>
        <v>Beaker (Methanol)</v>
      </c>
      <c r="H285" s="136">
        <v>1</v>
      </c>
      <c r="I285" s="136"/>
      <c r="J285" s="137"/>
      <c r="K285" s="136"/>
      <c r="L285" s="137"/>
      <c r="M285" s="136"/>
      <c r="N285" s="137"/>
      <c r="O285" s="169" t="str">
        <f>Objects!$K$201</f>
        <v>Beaker (Methyl Methacrylate)</v>
      </c>
      <c r="P285" s="136">
        <v>1</v>
      </c>
      <c r="Q285" s="136"/>
      <c r="R285" s="136"/>
      <c r="S285" s="136"/>
      <c r="T285" s="136"/>
      <c r="U285" s="136"/>
      <c r="V285" s="136"/>
      <c r="W285" s="136"/>
      <c r="X285" s="136"/>
      <c r="Y285" s="136"/>
      <c r="Z285" s="136"/>
      <c r="AA285" s="136"/>
      <c r="AB285" s="160"/>
      <c r="AC285" s="160"/>
    </row>
    <row r="286" spans="1:29" ht="15" customHeight="1" x14ac:dyDescent="0.25">
      <c r="A286" s="155" t="str">
        <f>[3]Enums!$A$2</f>
        <v>1.0.0</v>
      </c>
      <c r="B286" s="136"/>
      <c r="C286" s="136"/>
      <c r="D286" s="136"/>
      <c r="E286" s="136" t="str">
        <f>Objects!$L$194</f>
        <v>Drum (Methacrylic Acid)</v>
      </c>
      <c r="F286" s="136">
        <v>1</v>
      </c>
      <c r="G286" s="136" t="str">
        <f>Objects!$L$196</f>
        <v>Drum (Methanol)</v>
      </c>
      <c r="H286" s="136">
        <v>1</v>
      </c>
      <c r="I286" s="136"/>
      <c r="J286" s="137"/>
      <c r="K286" s="136"/>
      <c r="L286" s="137"/>
      <c r="M286" s="136"/>
      <c r="N286" s="137"/>
      <c r="O286" s="169" t="str">
        <f>Objects!$L$201</f>
        <v>Drum (Methyl Methacrylate)</v>
      </c>
      <c r="P286" s="136">
        <v>1</v>
      </c>
      <c r="Q286" s="136"/>
      <c r="R286" s="136"/>
      <c r="S286" s="136"/>
      <c r="T286" s="136"/>
      <c r="U286" s="136"/>
      <c r="V286" s="136"/>
      <c r="W286" s="136"/>
      <c r="X286" s="136"/>
      <c r="Y286" s="136"/>
      <c r="Z286" s="136"/>
      <c r="AA286" s="136"/>
      <c r="AB286" s="160"/>
      <c r="AC286" s="160"/>
    </row>
    <row r="287" spans="1:29" ht="15" customHeight="1" x14ac:dyDescent="0.25">
      <c r="A287" s="155"/>
      <c r="B287" s="136"/>
      <c r="C287" s="136"/>
      <c r="D287" s="136"/>
      <c r="E287" s="136" t="str">
        <f>Objects!$J$193</f>
        <v>Vial (m-Xylene)</v>
      </c>
      <c r="F287" s="136">
        <v>64</v>
      </c>
      <c r="G287" s="136" t="str">
        <f>Objects!$R$9</f>
        <v>Flask (Oxygen)</v>
      </c>
      <c r="H287" s="136">
        <v>1</v>
      </c>
      <c r="I287" s="136" t="str">
        <f>Objects!$G$15</f>
        <v>Cobalt-Manganese-Bromide Catalyst</v>
      </c>
      <c r="J287" s="137">
        <v>1</v>
      </c>
      <c r="K287" s="136"/>
      <c r="L287" s="137"/>
      <c r="M287" s="136"/>
      <c r="N287" s="137"/>
      <c r="O287" s="169" t="str">
        <f>Objects!$J$171</f>
        <v>Vial (Isophthalic Acid)</v>
      </c>
      <c r="P287" s="136">
        <v>64</v>
      </c>
      <c r="Q287" s="136"/>
      <c r="R287" s="136"/>
      <c r="S287" s="136"/>
      <c r="T287" s="136"/>
      <c r="U287" s="136"/>
      <c r="V287" s="136"/>
      <c r="W287" s="136"/>
      <c r="X287" s="136"/>
      <c r="Y287" s="136"/>
      <c r="Z287" s="136"/>
      <c r="AA287" s="136"/>
      <c r="AB287" s="160"/>
      <c r="AC287" s="160"/>
    </row>
    <row r="288" spans="1:29" ht="15" customHeight="1" x14ac:dyDescent="0.25">
      <c r="A288" s="155"/>
      <c r="B288" s="136"/>
      <c r="C288" s="136"/>
      <c r="D288" s="136"/>
      <c r="E288" s="136" t="str">
        <f>Objects!$K$193</f>
        <v>Beaker (m-Xylene)</v>
      </c>
      <c r="F288" s="136">
        <v>64</v>
      </c>
      <c r="G288" s="136" t="str">
        <f>Objects!$S$9</f>
        <v>Cartridge (Oxygen)</v>
      </c>
      <c r="H288" s="136">
        <v>1</v>
      </c>
      <c r="I288" s="136" t="str">
        <f>Objects!$G$15</f>
        <v>Cobalt-Manganese-Bromide Catalyst</v>
      </c>
      <c r="J288" s="137">
        <v>4</v>
      </c>
      <c r="K288" s="136"/>
      <c r="L288" s="137"/>
      <c r="M288" s="136"/>
      <c r="N288" s="137"/>
      <c r="O288" s="169" t="str">
        <f>Objects!$K$171</f>
        <v>Beaker (Isophthalic Acid)</v>
      </c>
      <c r="P288" s="136">
        <v>64</v>
      </c>
      <c r="Q288" s="136"/>
      <c r="R288" s="136"/>
      <c r="S288" s="136"/>
      <c r="T288" s="136"/>
      <c r="U288" s="136"/>
      <c r="V288" s="136"/>
      <c r="W288" s="136"/>
      <c r="X288" s="136"/>
      <c r="Y288" s="136"/>
      <c r="Z288" s="136"/>
      <c r="AA288" s="136"/>
      <c r="AB288" s="160"/>
      <c r="AC288" s="160"/>
    </row>
    <row r="289" spans="1:29" ht="15" customHeight="1" x14ac:dyDescent="0.25">
      <c r="A289" s="155"/>
      <c r="B289" s="136"/>
      <c r="C289" s="136"/>
      <c r="D289" s="136"/>
      <c r="E289" s="136" t="str">
        <f>Objects!$L$193</f>
        <v>Drum (m-Xylene)</v>
      </c>
      <c r="F289" s="136">
        <v>64</v>
      </c>
      <c r="G289" s="136" t="str">
        <f>Objects!$T$9</f>
        <v>Canister (Oxygen)</v>
      </c>
      <c r="H289" s="136">
        <v>1</v>
      </c>
      <c r="I289" s="136" t="str">
        <f>Objects!$G$15</f>
        <v>Cobalt-Manganese-Bromide Catalyst</v>
      </c>
      <c r="J289" s="137">
        <v>16</v>
      </c>
      <c r="K289" s="136"/>
      <c r="L289" s="137"/>
      <c r="M289" s="136"/>
      <c r="N289" s="137"/>
      <c r="O289" s="169" t="str">
        <f>Objects!$L$171</f>
        <v>Drum (Isophthalic Acid)</v>
      </c>
      <c r="P289" s="136">
        <v>64</v>
      </c>
      <c r="Q289" s="136"/>
      <c r="R289" s="136"/>
      <c r="S289" s="136"/>
      <c r="T289" s="136"/>
      <c r="U289" s="136"/>
      <c r="V289" s="136"/>
      <c r="W289" s="136"/>
      <c r="X289" s="136"/>
      <c r="Y289" s="136"/>
      <c r="Z289" s="136"/>
      <c r="AA289" s="136"/>
      <c r="AB289" s="160"/>
      <c r="AC289" s="160"/>
    </row>
    <row r="290" spans="1:29" ht="15" customHeight="1" x14ac:dyDescent="0.25">
      <c r="A290" s="155" t="str">
        <f>[3]Enums!$A$2</f>
        <v>1.0.0</v>
      </c>
      <c r="B290" s="136"/>
      <c r="C290" s="136"/>
      <c r="D290" s="136"/>
      <c r="E290" s="136" t="str">
        <f>Objects!$K$193</f>
        <v>Beaker (m-Xylene)</v>
      </c>
      <c r="F290" s="136">
        <v>1</v>
      </c>
      <c r="G290" s="136" t="str">
        <f>Objects!$R$9</f>
        <v>Flask (Oxygen)</v>
      </c>
      <c r="H290" s="136">
        <v>1</v>
      </c>
      <c r="I290" s="136" t="str">
        <f>Objects!$G$5</f>
        <v>Cobalt Catalyst</v>
      </c>
      <c r="J290" s="137">
        <v>4</v>
      </c>
      <c r="K290" s="136"/>
      <c r="L290" s="137"/>
      <c r="M290" s="136"/>
      <c r="N290" s="137"/>
      <c r="O290" s="169" t="str">
        <f>Objects!$K$171</f>
        <v>Beaker (Isophthalic Acid)</v>
      </c>
      <c r="P290" s="136">
        <v>1</v>
      </c>
      <c r="Q290" s="136"/>
      <c r="R290" s="136"/>
      <c r="S290" s="136"/>
      <c r="T290" s="136"/>
      <c r="U290" s="136"/>
      <c r="V290" s="136"/>
      <c r="W290" s="136"/>
      <c r="X290" s="136"/>
      <c r="Y290" s="136"/>
      <c r="Z290" s="136"/>
      <c r="AA290" s="136"/>
      <c r="AB290" s="160"/>
      <c r="AC290" s="160"/>
    </row>
    <row r="291" spans="1:29" ht="15" customHeight="1" x14ac:dyDescent="0.25">
      <c r="A291" s="155" t="str">
        <f>[3]Enums!$A$2</f>
        <v>1.0.0</v>
      </c>
      <c r="B291" s="136"/>
      <c r="C291" s="136"/>
      <c r="D291" s="136"/>
      <c r="E291" s="136" t="str">
        <f>Objects!$L$193</f>
        <v>Drum (m-Xylene)</v>
      </c>
      <c r="F291" s="136">
        <v>1</v>
      </c>
      <c r="G291" s="136" t="str">
        <f>Objects!$S$9</f>
        <v>Cartridge (Oxygen)</v>
      </c>
      <c r="H291" s="136">
        <v>1</v>
      </c>
      <c r="I291" s="136" t="str">
        <f>Objects!$G$5</f>
        <v>Cobalt Catalyst</v>
      </c>
      <c r="J291" s="137">
        <v>16</v>
      </c>
      <c r="K291" s="136"/>
      <c r="L291" s="137"/>
      <c r="M291" s="136"/>
      <c r="N291" s="137"/>
      <c r="O291" s="169" t="str">
        <f>Objects!$L$171</f>
        <v>Drum (Isophthalic Acid)</v>
      </c>
      <c r="P291" s="136">
        <v>1</v>
      </c>
      <c r="Q291" s="136"/>
      <c r="R291" s="136"/>
      <c r="S291" s="136"/>
      <c r="T291" s="136"/>
      <c r="U291" s="136"/>
      <c r="V291" s="136"/>
      <c r="W291" s="136"/>
      <c r="X291" s="136"/>
      <c r="Y291" s="136"/>
      <c r="Z291" s="136"/>
      <c r="AA291" s="136"/>
      <c r="AB291" s="160"/>
      <c r="AC291" s="160"/>
    </row>
    <row r="292" spans="1:29" ht="15" customHeight="1" x14ac:dyDescent="0.25">
      <c r="A292" s="155" t="str">
        <f>[3]Enums!$A$2</f>
        <v>1.0.0</v>
      </c>
      <c r="B292" s="136"/>
      <c r="C292" s="136"/>
      <c r="D292" s="136"/>
      <c r="E292" s="136" t="str">
        <f>Objects!$L$193</f>
        <v>Drum (m-Xylene)</v>
      </c>
      <c r="F292" s="136">
        <v>64</v>
      </c>
      <c r="G292" s="136" t="str">
        <f>Objects!$T$9</f>
        <v>Canister (Oxygen)</v>
      </c>
      <c r="H292" s="136">
        <v>1</v>
      </c>
      <c r="I292" s="136" t="str">
        <f>Objects!$G$5</f>
        <v>Cobalt Catalyst</v>
      </c>
      <c r="J292" s="137">
        <v>64</v>
      </c>
      <c r="K292" s="136"/>
      <c r="L292" s="137"/>
      <c r="M292" s="136"/>
      <c r="N292" s="137"/>
      <c r="O292" s="169" t="str">
        <f>Objects!$L$171</f>
        <v>Drum (Isophthalic Acid)</v>
      </c>
      <c r="P292" s="136">
        <v>64</v>
      </c>
      <c r="Q292" s="136"/>
      <c r="R292" s="136"/>
      <c r="S292" s="136"/>
      <c r="T292" s="136"/>
      <c r="U292" s="136"/>
      <c r="V292" s="136"/>
      <c r="W292" s="136"/>
      <c r="X292" s="136"/>
      <c r="Y292" s="136"/>
      <c r="Z292" s="136"/>
      <c r="AA292" s="136"/>
      <c r="AB292" s="160"/>
      <c r="AC292" s="160"/>
    </row>
    <row r="293" spans="1:29" ht="15" customHeight="1" x14ac:dyDescent="0.25">
      <c r="A293" s="155" t="str">
        <f>[3]Enums!$A$2</f>
        <v>1.0.0</v>
      </c>
      <c r="B293" s="136"/>
      <c r="C293" s="136"/>
      <c r="D293" s="136"/>
      <c r="E293" s="136" t="str">
        <f>Objects!$J$176</f>
        <v>Vial (Light Naphtha)</v>
      </c>
      <c r="F293" s="136">
        <v>1</v>
      </c>
      <c r="G293" s="136" t="str">
        <f>Objects!$J$157</f>
        <v>Vial (Heavy Naphtha)</v>
      </c>
      <c r="H293" s="136">
        <v>1</v>
      </c>
      <c r="I293" s="136"/>
      <c r="J293" s="137"/>
      <c r="K293" s="136"/>
      <c r="L293" s="137"/>
      <c r="M293" s="136"/>
      <c r="N293" s="137"/>
      <c r="O293" s="169" t="str">
        <f>Objects!$J$209</f>
        <v>Vial (Naphtha)</v>
      </c>
      <c r="P293" s="136">
        <v>1</v>
      </c>
      <c r="Q293" s="136"/>
      <c r="R293" s="136"/>
      <c r="S293" s="136"/>
      <c r="T293" s="136"/>
      <c r="U293" s="136"/>
      <c r="V293" s="136"/>
      <c r="W293" s="136"/>
      <c r="X293" s="136"/>
      <c r="Y293" s="136"/>
      <c r="Z293" s="136"/>
      <c r="AA293" s="136"/>
      <c r="AB293" s="160"/>
      <c r="AC293" s="160"/>
    </row>
    <row r="294" spans="1:29" ht="15" customHeight="1" x14ac:dyDescent="0.25">
      <c r="A294" s="155" t="str">
        <f>[3]Enums!$A$2</f>
        <v>1.0.0</v>
      </c>
      <c r="B294" s="136"/>
      <c r="C294" s="136"/>
      <c r="D294" s="136"/>
      <c r="E294" s="136" t="str">
        <f>Objects!$K$176</f>
        <v>Beaker (Light Naphtha)</v>
      </c>
      <c r="F294" s="136">
        <v>1</v>
      </c>
      <c r="G294" s="136" t="str">
        <f>Objects!$K$157</f>
        <v>Beaker (Heavy Naphtha)</v>
      </c>
      <c r="H294" s="136">
        <v>1</v>
      </c>
      <c r="I294" s="136"/>
      <c r="J294" s="137"/>
      <c r="K294" s="136"/>
      <c r="L294" s="137"/>
      <c r="M294" s="136"/>
      <c r="N294" s="137"/>
      <c r="O294" s="169" t="str">
        <f>Objects!$K$209</f>
        <v>Beaker (Naphtha)</v>
      </c>
      <c r="P294" s="136">
        <v>1</v>
      </c>
      <c r="Q294" s="136"/>
      <c r="R294" s="136"/>
      <c r="S294" s="136"/>
      <c r="T294" s="136"/>
      <c r="U294" s="136"/>
      <c r="V294" s="136"/>
      <c r="W294" s="136"/>
      <c r="X294" s="136"/>
      <c r="Y294" s="136"/>
      <c r="Z294" s="136"/>
      <c r="AA294" s="136"/>
      <c r="AB294" s="160"/>
      <c r="AC294" s="160"/>
    </row>
    <row r="295" spans="1:29" ht="15" customHeight="1" x14ac:dyDescent="0.25">
      <c r="A295" s="155" t="str">
        <f>[3]Enums!$A$2</f>
        <v>1.0.0</v>
      </c>
      <c r="B295" s="136"/>
      <c r="C295" s="136"/>
      <c r="D295" s="136"/>
      <c r="E295" s="136" t="str">
        <f>Objects!$L$176</f>
        <v>Drum (Light Naphtha)</v>
      </c>
      <c r="F295" s="136">
        <v>1</v>
      </c>
      <c r="G295" s="136" t="str">
        <f>Objects!$L$157</f>
        <v>Drum (Heavy Naphtha)</v>
      </c>
      <c r="H295" s="136">
        <v>1</v>
      </c>
      <c r="I295" s="136"/>
      <c r="J295" s="137"/>
      <c r="K295" s="136"/>
      <c r="L295" s="137"/>
      <c r="M295" s="136"/>
      <c r="N295" s="137"/>
      <c r="O295" s="169" t="str">
        <f>Objects!$L$209</f>
        <v>Drum (Naphtha)</v>
      </c>
      <c r="P295" s="136">
        <v>1</v>
      </c>
      <c r="Q295" s="136"/>
      <c r="R295" s="136"/>
      <c r="S295" s="136"/>
      <c r="T295" s="136"/>
      <c r="U295" s="136"/>
      <c r="V295" s="136"/>
      <c r="W295" s="136"/>
      <c r="X295" s="136"/>
      <c r="Y295" s="136"/>
      <c r="Z295" s="136"/>
      <c r="AA295" s="136"/>
      <c r="AB295" s="160"/>
      <c r="AC295" s="160"/>
    </row>
    <row r="296" spans="1:29" ht="15" customHeight="1" x14ac:dyDescent="0.25">
      <c r="A296" s="155" t="str">
        <f>[3]Enums!$A$2</f>
        <v>1.0.0</v>
      </c>
      <c r="B296" s="136"/>
      <c r="C296" s="136"/>
      <c r="D296" s="136"/>
      <c r="E296" s="136" t="str">
        <f>Objects!$J$176</f>
        <v>Vial (Light Naphtha)</v>
      </c>
      <c r="F296" s="136">
        <v>4</v>
      </c>
      <c r="G296" s="136" t="str">
        <f>Objects!$J$157</f>
        <v>Vial (Heavy Naphtha)</v>
      </c>
      <c r="H296" s="136">
        <v>4</v>
      </c>
      <c r="I296" s="136"/>
      <c r="J296" s="137"/>
      <c r="K296" s="136"/>
      <c r="L296" s="137"/>
      <c r="M296" s="136"/>
      <c r="N296" s="137"/>
      <c r="O296" s="169" t="str">
        <f>Objects!$J$209</f>
        <v>Vial (Naphtha)</v>
      </c>
      <c r="P296" s="136">
        <v>4</v>
      </c>
      <c r="Q296" s="136"/>
      <c r="R296" s="136"/>
      <c r="S296" s="136"/>
      <c r="T296" s="136"/>
      <c r="U296" s="136"/>
      <c r="V296" s="136"/>
      <c r="W296" s="136"/>
      <c r="X296" s="136"/>
      <c r="Y296" s="136"/>
      <c r="Z296" s="136"/>
      <c r="AA296" s="136"/>
      <c r="AB296" s="160"/>
      <c r="AC296" s="160"/>
    </row>
    <row r="297" spans="1:29" ht="15" customHeight="1" x14ac:dyDescent="0.25">
      <c r="A297" s="155" t="str">
        <f>[3]Enums!$A$2</f>
        <v>1.0.0</v>
      </c>
      <c r="B297" s="136"/>
      <c r="C297" s="136"/>
      <c r="D297" s="136"/>
      <c r="E297" s="136" t="str">
        <f>Objects!$K$176</f>
        <v>Beaker (Light Naphtha)</v>
      </c>
      <c r="F297" s="136">
        <v>4</v>
      </c>
      <c r="G297" s="136" t="str">
        <f>Objects!$K$157</f>
        <v>Beaker (Heavy Naphtha)</v>
      </c>
      <c r="H297" s="136">
        <v>4</v>
      </c>
      <c r="I297" s="136"/>
      <c r="J297" s="137"/>
      <c r="K297" s="136"/>
      <c r="L297" s="137"/>
      <c r="M297" s="136"/>
      <c r="N297" s="137"/>
      <c r="O297" s="169" t="str">
        <f>Objects!$K$209</f>
        <v>Beaker (Naphtha)</v>
      </c>
      <c r="P297" s="136">
        <v>4</v>
      </c>
      <c r="Q297" s="136"/>
      <c r="R297" s="136"/>
      <c r="S297" s="136"/>
      <c r="T297" s="136"/>
      <c r="U297" s="136"/>
      <c r="V297" s="136"/>
      <c r="W297" s="136"/>
      <c r="X297" s="136"/>
      <c r="Y297" s="136"/>
      <c r="Z297" s="136"/>
      <c r="AA297" s="136"/>
      <c r="AB297" s="160"/>
      <c r="AC297" s="160"/>
    </row>
    <row r="298" spans="1:29" ht="15" customHeight="1" x14ac:dyDescent="0.25">
      <c r="A298" s="155" t="str">
        <f>[3]Enums!$A$2</f>
        <v>1.0.0</v>
      </c>
      <c r="B298" s="136"/>
      <c r="C298" s="136"/>
      <c r="D298" s="136"/>
      <c r="E298" s="136" t="str">
        <f>Objects!$L$176</f>
        <v>Drum (Light Naphtha)</v>
      </c>
      <c r="F298" s="136">
        <v>4</v>
      </c>
      <c r="G298" s="136" t="str">
        <f>Objects!$L$157</f>
        <v>Drum (Heavy Naphtha)</v>
      </c>
      <c r="H298" s="136">
        <v>4</v>
      </c>
      <c r="I298" s="136"/>
      <c r="J298" s="137"/>
      <c r="K298" s="136"/>
      <c r="L298" s="137"/>
      <c r="M298" s="136"/>
      <c r="N298" s="137"/>
      <c r="O298" s="169" t="str">
        <f>Objects!$L$209</f>
        <v>Drum (Naphtha)</v>
      </c>
      <c r="P298" s="136">
        <v>4</v>
      </c>
      <c r="Q298" s="136"/>
      <c r="R298" s="136"/>
      <c r="S298" s="136"/>
      <c r="T298" s="136"/>
      <c r="U298" s="136"/>
      <c r="V298" s="136"/>
      <c r="W298" s="136"/>
      <c r="X298" s="136"/>
      <c r="Y298" s="136"/>
      <c r="Z298" s="136"/>
      <c r="AA298" s="136"/>
      <c r="AB298" s="160"/>
      <c r="AC298" s="160"/>
    </row>
    <row r="299" spans="1:29" ht="15" customHeight="1" x14ac:dyDescent="0.25">
      <c r="A299" s="155" t="str">
        <f>[3]Enums!$A$2</f>
        <v>1.0.0</v>
      </c>
      <c r="B299" s="136"/>
      <c r="C299" s="136"/>
      <c r="D299" s="136"/>
      <c r="E299" s="136" t="str">
        <f>Objects!$J$176</f>
        <v>Vial (Light Naphtha)</v>
      </c>
      <c r="F299" s="136">
        <v>16</v>
      </c>
      <c r="G299" s="136" t="str">
        <f>Objects!$J$157</f>
        <v>Vial (Heavy Naphtha)</v>
      </c>
      <c r="H299" s="136">
        <v>16</v>
      </c>
      <c r="I299" s="136"/>
      <c r="J299" s="137"/>
      <c r="K299" s="136"/>
      <c r="L299" s="137"/>
      <c r="M299" s="136"/>
      <c r="N299" s="137"/>
      <c r="O299" s="169" t="str">
        <f>Objects!$J$209</f>
        <v>Vial (Naphtha)</v>
      </c>
      <c r="P299" s="136">
        <v>16</v>
      </c>
      <c r="Q299" s="136"/>
      <c r="R299" s="136"/>
      <c r="S299" s="136"/>
      <c r="T299" s="136"/>
      <c r="U299" s="136"/>
      <c r="V299" s="136"/>
      <c r="W299" s="136"/>
      <c r="X299" s="136"/>
      <c r="Y299" s="136"/>
      <c r="Z299" s="136"/>
      <c r="AA299" s="136"/>
      <c r="AB299" s="160"/>
      <c r="AC299" s="160"/>
    </row>
    <row r="300" spans="1:29" ht="15" customHeight="1" x14ac:dyDescent="0.25">
      <c r="A300" s="155" t="str">
        <f>[3]Enums!$A$2</f>
        <v>1.0.0</v>
      </c>
      <c r="B300" s="136"/>
      <c r="C300" s="136"/>
      <c r="D300" s="136"/>
      <c r="E300" s="136" t="str">
        <f>Objects!$K$176</f>
        <v>Beaker (Light Naphtha)</v>
      </c>
      <c r="F300" s="136">
        <v>16</v>
      </c>
      <c r="G300" s="136" t="str">
        <f>Objects!$K$157</f>
        <v>Beaker (Heavy Naphtha)</v>
      </c>
      <c r="H300" s="136">
        <v>16</v>
      </c>
      <c r="I300" s="136"/>
      <c r="J300" s="137"/>
      <c r="K300" s="136"/>
      <c r="L300" s="137"/>
      <c r="M300" s="136"/>
      <c r="N300" s="137"/>
      <c r="O300" s="169" t="str">
        <f>Objects!$K$209</f>
        <v>Beaker (Naphtha)</v>
      </c>
      <c r="P300" s="136">
        <v>16</v>
      </c>
      <c r="Q300" s="136"/>
      <c r="R300" s="136"/>
      <c r="S300" s="136"/>
      <c r="T300" s="136"/>
      <c r="U300" s="136"/>
      <c r="V300" s="136"/>
      <c r="W300" s="136"/>
      <c r="X300" s="136"/>
      <c r="Y300" s="136"/>
      <c r="Z300" s="136"/>
      <c r="AA300" s="136"/>
      <c r="AB300" s="160"/>
      <c r="AC300" s="160"/>
    </row>
    <row r="301" spans="1:29" ht="15" customHeight="1" x14ac:dyDescent="0.25">
      <c r="A301" s="155" t="str">
        <f>[3]Enums!$A$2</f>
        <v>1.0.0</v>
      </c>
      <c r="B301" s="136"/>
      <c r="C301" s="136"/>
      <c r="D301" s="136"/>
      <c r="E301" s="136" t="str">
        <f>Objects!$L$176</f>
        <v>Drum (Light Naphtha)</v>
      </c>
      <c r="F301" s="136">
        <v>16</v>
      </c>
      <c r="G301" s="136" t="str">
        <f>Objects!$L$157</f>
        <v>Drum (Heavy Naphtha)</v>
      </c>
      <c r="H301" s="136">
        <v>16</v>
      </c>
      <c r="I301" s="136"/>
      <c r="J301" s="137"/>
      <c r="K301" s="136"/>
      <c r="L301" s="137"/>
      <c r="M301" s="136"/>
      <c r="N301" s="137"/>
      <c r="O301" s="169" t="str">
        <f>Objects!$L$209</f>
        <v>Drum (Naphtha)</v>
      </c>
      <c r="P301" s="136">
        <v>16</v>
      </c>
      <c r="Q301" s="136"/>
      <c r="R301" s="136"/>
      <c r="S301" s="136"/>
      <c r="T301" s="136"/>
      <c r="U301" s="136"/>
      <c r="V301" s="136"/>
      <c r="W301" s="136"/>
      <c r="X301" s="136"/>
      <c r="Y301" s="136"/>
      <c r="Z301" s="136"/>
      <c r="AA301" s="136"/>
      <c r="AB301" s="160"/>
      <c r="AC301" s="160"/>
    </row>
    <row r="302" spans="1:29" ht="15" customHeight="1" x14ac:dyDescent="0.25">
      <c r="A302" s="155" t="str">
        <f>[3]Enums!$A$2</f>
        <v>1.0.0</v>
      </c>
      <c r="B302" s="136"/>
      <c r="C302" s="136"/>
      <c r="D302" s="136"/>
      <c r="E302" s="136" t="str">
        <f>Objects!$L$176</f>
        <v>Drum (Light Naphtha)</v>
      </c>
      <c r="F302" s="136">
        <v>64</v>
      </c>
      <c r="G302" s="136" t="str">
        <f>Objects!$L$157</f>
        <v>Drum (Heavy Naphtha)</v>
      </c>
      <c r="H302" s="136">
        <v>64</v>
      </c>
      <c r="I302" s="136"/>
      <c r="J302" s="137"/>
      <c r="K302" s="136"/>
      <c r="L302" s="137"/>
      <c r="M302" s="136"/>
      <c r="N302" s="137"/>
      <c r="O302" s="169" t="str">
        <f>Objects!$L$209</f>
        <v>Drum (Naphtha)</v>
      </c>
      <c r="P302" s="136">
        <v>64</v>
      </c>
      <c r="Q302" s="136"/>
      <c r="R302" s="136"/>
      <c r="S302" s="136"/>
      <c r="T302" s="136"/>
      <c r="U302" s="136"/>
      <c r="V302" s="136"/>
      <c r="W302" s="136"/>
      <c r="X302" s="136"/>
      <c r="Y302" s="136"/>
      <c r="Z302" s="136"/>
      <c r="AA302" s="136"/>
      <c r="AB302" s="160"/>
      <c r="AC302" s="160"/>
    </row>
    <row r="303" spans="1:29" ht="15" customHeight="1" x14ac:dyDescent="0.25">
      <c r="A303" s="155" t="str">
        <f>[3]Enums!$A$2</f>
        <v>1.0.0</v>
      </c>
      <c r="B303" s="136"/>
      <c r="C303" s="136"/>
      <c r="D303" s="136"/>
      <c r="E303" s="136" t="str">
        <f>Objects!$R$8</f>
        <v>Flask (Nitrogen)</v>
      </c>
      <c r="F303" s="136">
        <v>1</v>
      </c>
      <c r="G303" s="136" t="str">
        <f>Objects!$R$2</f>
        <v>Flask (Hydrogen)</v>
      </c>
      <c r="H303" s="136">
        <v>3</v>
      </c>
      <c r="I303" s="136" t="str">
        <f>Objects!$G$13</f>
        <v>Iron III Oxide Catalyst</v>
      </c>
      <c r="J303" s="137">
        <v>1</v>
      </c>
      <c r="K303" s="136"/>
      <c r="L303" s="137"/>
      <c r="M303" s="136"/>
      <c r="N303" s="137"/>
      <c r="O303" s="169" t="str">
        <f>Objects!$J$45</f>
        <v>Flask (Ammonia)</v>
      </c>
      <c r="P303" s="136">
        <v>2</v>
      </c>
      <c r="Q303" s="136"/>
      <c r="R303" s="136"/>
      <c r="S303" s="136"/>
      <c r="T303" s="136"/>
      <c r="U303" s="136"/>
      <c r="V303" s="136"/>
      <c r="W303" s="136"/>
      <c r="X303" s="136"/>
      <c r="Y303" s="136"/>
      <c r="Z303" s="136"/>
      <c r="AA303" s="136"/>
      <c r="AB303" s="160"/>
      <c r="AC303" s="160"/>
    </row>
    <row r="304" spans="1:29" ht="15" customHeight="1" x14ac:dyDescent="0.25">
      <c r="A304" s="155" t="str">
        <f>[3]Enums!$A$12</f>
        <v>1.1.0</v>
      </c>
      <c r="B304" s="136"/>
      <c r="C304" s="136"/>
      <c r="D304" s="136"/>
      <c r="E304" s="136" t="str">
        <f>Objects!$R$8</f>
        <v>Flask (Nitrogen)</v>
      </c>
      <c r="F304" s="136">
        <v>4</v>
      </c>
      <c r="G304" s="136" t="str">
        <f>Objects!$R$2</f>
        <v>Flask (Hydrogen)</v>
      </c>
      <c r="H304" s="136">
        <v>12</v>
      </c>
      <c r="I304" s="136" t="str">
        <f>Objects!$G$13</f>
        <v>Iron III Oxide Catalyst</v>
      </c>
      <c r="J304" s="137">
        <v>2</v>
      </c>
      <c r="K304" s="136"/>
      <c r="L304" s="137"/>
      <c r="M304" s="136"/>
      <c r="N304" s="137"/>
      <c r="O304" s="169"/>
      <c r="P304" s="136"/>
      <c r="Q304" s="136"/>
      <c r="R304" s="136"/>
      <c r="S304" s="136"/>
      <c r="T304" s="136"/>
      <c r="U304" s="136"/>
      <c r="V304" s="136"/>
      <c r="W304" s="136"/>
      <c r="X304" s="136"/>
      <c r="Y304" s="136"/>
      <c r="Z304" s="136"/>
      <c r="AA304" s="136"/>
      <c r="AB304" s="160"/>
      <c r="AC304" s="160"/>
    </row>
    <row r="305" spans="1:29" ht="15" customHeight="1" x14ac:dyDescent="0.25">
      <c r="A305" s="155" t="str">
        <f>[3]Enums!$A$2</f>
        <v>1.0.0</v>
      </c>
      <c r="B305" s="136"/>
      <c r="C305" s="136"/>
      <c r="D305" s="136"/>
      <c r="E305" s="136" t="str">
        <f>Objects!$R$8</f>
        <v>Flask (Nitrogen)</v>
      </c>
      <c r="F305" s="136">
        <v>16</v>
      </c>
      <c r="G305" s="136" t="str">
        <f>Objects!$R$2</f>
        <v>Flask (Hydrogen)</v>
      </c>
      <c r="H305" s="136">
        <v>48</v>
      </c>
      <c r="I305" s="136" t="str">
        <f>Objects!$G$13</f>
        <v>Iron III Oxide Catalyst</v>
      </c>
      <c r="J305" s="137">
        <v>3</v>
      </c>
      <c r="K305" s="136"/>
      <c r="L305" s="137"/>
      <c r="M305" s="136"/>
      <c r="N305" s="137"/>
      <c r="O305" s="169" t="str">
        <f>Objects!$J$45</f>
        <v>Flask (Ammonia)</v>
      </c>
      <c r="P305" s="136">
        <v>32</v>
      </c>
      <c r="Q305" s="136"/>
      <c r="R305" s="136"/>
      <c r="S305" s="136"/>
      <c r="T305" s="136"/>
      <c r="U305" s="136"/>
      <c r="V305" s="136"/>
      <c r="W305" s="136"/>
      <c r="X305" s="136"/>
      <c r="Y305" s="136"/>
      <c r="Z305" s="136"/>
      <c r="AA305" s="136"/>
      <c r="AB305" s="160"/>
      <c r="AC305" s="160"/>
    </row>
    <row r="306" spans="1:29" ht="15" customHeight="1" x14ac:dyDescent="0.25">
      <c r="A306" s="155" t="str">
        <f>[3]Enums!$A$2</f>
        <v>1.0.0</v>
      </c>
      <c r="B306" s="136"/>
      <c r="C306" s="136"/>
      <c r="D306" s="136"/>
      <c r="E306" s="136" t="str">
        <f>Objects!$S$8</f>
        <v>Cartridge (Nitrogen)</v>
      </c>
      <c r="F306" s="136">
        <v>1</v>
      </c>
      <c r="G306" s="136" t="str">
        <f>Objects!$S$2</f>
        <v>Cartridge (Hydrogen)</v>
      </c>
      <c r="H306" s="136">
        <v>3</v>
      </c>
      <c r="I306" s="136" t="str">
        <f>Objects!$G$13</f>
        <v>Iron III Oxide Catalyst</v>
      </c>
      <c r="J306" s="137">
        <v>4</v>
      </c>
      <c r="K306" s="136"/>
      <c r="L306" s="137"/>
      <c r="M306" s="136"/>
      <c r="N306" s="137"/>
      <c r="O306" s="169" t="str">
        <f>Objects!$K$45</f>
        <v>Cartridge (Ammonia)</v>
      </c>
      <c r="P306" s="136">
        <v>2</v>
      </c>
      <c r="Q306" s="136"/>
      <c r="R306" s="136"/>
      <c r="S306" s="136"/>
      <c r="T306" s="136"/>
      <c r="U306" s="136"/>
      <c r="V306" s="136"/>
      <c r="W306" s="136"/>
      <c r="X306" s="136"/>
      <c r="Y306" s="136"/>
      <c r="Z306" s="136"/>
      <c r="AA306" s="136"/>
      <c r="AB306" s="160"/>
      <c r="AC306" s="160"/>
    </row>
    <row r="307" spans="1:29" ht="15" customHeight="1" x14ac:dyDescent="0.25">
      <c r="A307" s="155" t="str">
        <f>[3]Enums!$A$12</f>
        <v>1.1.0</v>
      </c>
      <c r="B307" s="136"/>
      <c r="C307" s="136"/>
      <c r="D307" s="136"/>
      <c r="E307" s="136" t="str">
        <f>Objects!$S$8</f>
        <v>Cartridge (Nitrogen)</v>
      </c>
      <c r="F307" s="136">
        <v>4</v>
      </c>
      <c r="G307" s="136" t="str">
        <f>Objects!$S$2</f>
        <v>Cartridge (Hydrogen)</v>
      </c>
      <c r="H307" s="136">
        <v>12</v>
      </c>
      <c r="I307" s="136" t="str">
        <f>Objects!$G$13</f>
        <v>Iron III Oxide Catalyst</v>
      </c>
      <c r="J307" s="137">
        <v>8</v>
      </c>
      <c r="K307" s="136"/>
      <c r="L307" s="137"/>
      <c r="M307" s="136"/>
      <c r="N307" s="137"/>
      <c r="O307" s="169"/>
      <c r="P307" s="136"/>
      <c r="Q307" s="136"/>
      <c r="R307" s="136"/>
      <c r="S307" s="136"/>
      <c r="T307" s="136"/>
      <c r="U307" s="136"/>
      <c r="V307" s="136"/>
      <c r="W307" s="136"/>
      <c r="X307" s="136"/>
      <c r="Y307" s="136"/>
      <c r="Z307" s="136"/>
      <c r="AA307" s="136"/>
      <c r="AB307" s="160"/>
      <c r="AC307" s="160"/>
    </row>
    <row r="308" spans="1:29" ht="15" customHeight="1" x14ac:dyDescent="0.25">
      <c r="A308" s="155" t="str">
        <f>[3]Enums!$A$2</f>
        <v>1.0.0</v>
      </c>
      <c r="B308" s="136"/>
      <c r="C308" s="136"/>
      <c r="D308" s="136"/>
      <c r="E308" s="136" t="str">
        <f>Objects!$S$8</f>
        <v>Cartridge (Nitrogen)</v>
      </c>
      <c r="F308" s="136">
        <v>16</v>
      </c>
      <c r="G308" s="136" t="str">
        <f>Objects!$S$2</f>
        <v>Cartridge (Hydrogen)</v>
      </c>
      <c r="H308" s="136">
        <v>48</v>
      </c>
      <c r="I308" s="136" t="str">
        <f>Objects!$G$13</f>
        <v>Iron III Oxide Catalyst</v>
      </c>
      <c r="J308" s="137">
        <v>12</v>
      </c>
      <c r="K308" s="136"/>
      <c r="L308" s="137"/>
      <c r="M308" s="136"/>
      <c r="N308" s="137"/>
      <c r="O308" s="169" t="str">
        <f>Objects!$K$45</f>
        <v>Cartridge (Ammonia)</v>
      </c>
      <c r="P308" s="136">
        <v>32</v>
      </c>
      <c r="Q308" s="136"/>
      <c r="R308" s="136"/>
      <c r="S308" s="136"/>
      <c r="T308" s="136"/>
      <c r="U308" s="136"/>
      <c r="V308" s="136"/>
      <c r="W308" s="136"/>
      <c r="X308" s="136"/>
      <c r="Y308" s="136"/>
      <c r="Z308" s="136"/>
      <c r="AA308" s="136"/>
      <c r="AB308" s="160"/>
      <c r="AC308" s="160"/>
    </row>
    <row r="309" spans="1:29" ht="15" customHeight="1" x14ac:dyDescent="0.25">
      <c r="A309" s="155" t="str">
        <f>[3]Enums!$A$2</f>
        <v>1.0.0</v>
      </c>
      <c r="B309" s="136"/>
      <c r="C309" s="136"/>
      <c r="D309" s="136"/>
      <c r="E309" s="136" t="str">
        <f>Objects!$T$8</f>
        <v>Canister (Nitrogen)</v>
      </c>
      <c r="F309" s="136">
        <v>1</v>
      </c>
      <c r="G309" s="136" t="str">
        <f>Objects!$T$2</f>
        <v>Canister (Hydrogen)</v>
      </c>
      <c r="H309" s="136">
        <v>3</v>
      </c>
      <c r="I309" s="136" t="str">
        <f>Objects!$G$13</f>
        <v>Iron III Oxide Catalyst</v>
      </c>
      <c r="J309" s="137">
        <v>16</v>
      </c>
      <c r="K309" s="136"/>
      <c r="L309" s="137"/>
      <c r="M309" s="136"/>
      <c r="N309" s="137"/>
      <c r="O309" s="169" t="str">
        <f>Objects!$L$45</f>
        <v>Canister (Ammonia)</v>
      </c>
      <c r="P309" s="136">
        <v>2</v>
      </c>
      <c r="Q309" s="136"/>
      <c r="R309" s="136"/>
      <c r="S309" s="136"/>
      <c r="T309" s="136"/>
      <c r="U309" s="136"/>
      <c r="V309" s="136"/>
      <c r="W309" s="136"/>
      <c r="X309" s="136"/>
      <c r="Y309" s="136"/>
      <c r="Z309" s="136"/>
      <c r="AA309" s="136"/>
      <c r="AB309" s="160"/>
      <c r="AC309" s="160"/>
    </row>
    <row r="310" spans="1:29" ht="15" customHeight="1" x14ac:dyDescent="0.25">
      <c r="A310" s="155" t="str">
        <f>[3]Enums!$A$12</f>
        <v>1.1.0</v>
      </c>
      <c r="B310" s="136"/>
      <c r="C310" s="136"/>
      <c r="D310" s="136"/>
      <c r="E310" s="136" t="str">
        <f>Objects!$T$8</f>
        <v>Canister (Nitrogen)</v>
      </c>
      <c r="F310" s="136">
        <v>4</v>
      </c>
      <c r="G310" s="136" t="str">
        <f>Objects!$T$2</f>
        <v>Canister (Hydrogen)</v>
      </c>
      <c r="H310" s="136">
        <v>12</v>
      </c>
      <c r="I310" s="136" t="str">
        <f>Objects!$G$13</f>
        <v>Iron III Oxide Catalyst</v>
      </c>
      <c r="J310" s="137">
        <v>32</v>
      </c>
      <c r="K310" s="136"/>
      <c r="L310" s="137"/>
      <c r="M310" s="136"/>
      <c r="N310" s="137"/>
      <c r="O310" s="169"/>
      <c r="P310" s="136"/>
      <c r="Q310" s="136"/>
      <c r="R310" s="136"/>
      <c r="S310" s="136"/>
      <c r="T310" s="136"/>
      <c r="U310" s="136"/>
      <c r="V310" s="136"/>
      <c r="W310" s="136"/>
      <c r="X310" s="136"/>
      <c r="Y310" s="136"/>
      <c r="Z310" s="136"/>
      <c r="AA310" s="136"/>
      <c r="AB310" s="160"/>
      <c r="AC310" s="160"/>
    </row>
    <row r="311" spans="1:29" ht="15" customHeight="1" x14ac:dyDescent="0.25">
      <c r="A311" s="155" t="str">
        <f>[3]Enums!$A$2</f>
        <v>1.0.0</v>
      </c>
      <c r="B311" s="136"/>
      <c r="C311" s="136"/>
      <c r="D311" s="136"/>
      <c r="E311" s="136" t="str">
        <f>Objects!$T$8</f>
        <v>Canister (Nitrogen)</v>
      </c>
      <c r="F311" s="136">
        <v>16</v>
      </c>
      <c r="G311" s="136" t="str">
        <f>Objects!$T$2</f>
        <v>Canister (Hydrogen)</v>
      </c>
      <c r="H311" s="136">
        <v>48</v>
      </c>
      <c r="I311" s="136" t="str">
        <f>Objects!$G$13</f>
        <v>Iron III Oxide Catalyst</v>
      </c>
      <c r="J311" s="137">
        <v>48</v>
      </c>
      <c r="K311" s="136"/>
      <c r="L311" s="137"/>
      <c r="M311" s="136"/>
      <c r="N311" s="137"/>
      <c r="O311" s="169" t="str">
        <f>Objects!$L$45</f>
        <v>Canister (Ammonia)</v>
      </c>
      <c r="P311" s="136">
        <v>32</v>
      </c>
      <c r="Q311" s="136"/>
      <c r="R311" s="136"/>
      <c r="S311" s="136"/>
      <c r="T311" s="136"/>
      <c r="U311" s="136"/>
      <c r="V311" s="136"/>
      <c r="W311" s="136"/>
      <c r="X311" s="136"/>
      <c r="Y311" s="136"/>
      <c r="Z311" s="136"/>
      <c r="AA311" s="136"/>
      <c r="AB311" s="160"/>
      <c r="AC311" s="160"/>
    </row>
    <row r="312" spans="1:29" ht="15" customHeight="1" x14ac:dyDescent="0.25">
      <c r="A312" s="155" t="str">
        <f>[3]Enums!$A$12</f>
        <v>1.1.0</v>
      </c>
      <c r="B312" s="136"/>
      <c r="C312" s="136"/>
      <c r="D312" s="136"/>
      <c r="E312" s="136" t="str">
        <f>Objects!$T$8</f>
        <v>Canister (Nitrogen)</v>
      </c>
      <c r="F312" s="136">
        <v>64</v>
      </c>
      <c r="G312" s="136" t="str">
        <f>Objects!$T$2</f>
        <v>Canister (Hydrogen)</v>
      </c>
      <c r="H312" s="136">
        <v>64</v>
      </c>
      <c r="I312" s="136" t="str">
        <f>Objects!$T$2</f>
        <v>Canister (Hydrogen)</v>
      </c>
      <c r="J312" s="137">
        <v>64</v>
      </c>
      <c r="K312" s="136" t="str">
        <f>Objects!$T$2</f>
        <v>Canister (Hydrogen)</v>
      </c>
      <c r="L312" s="137">
        <v>64</v>
      </c>
      <c r="M312" s="136" t="str">
        <f>Objects!$G$13</f>
        <v>Iron III Oxide Catalyst</v>
      </c>
      <c r="N312" s="137">
        <v>64</v>
      </c>
      <c r="O312" s="169"/>
      <c r="P312" s="136"/>
      <c r="Q312" s="136"/>
      <c r="R312" s="136"/>
      <c r="S312" s="136"/>
      <c r="T312" s="136"/>
      <c r="U312" s="136"/>
      <c r="V312" s="136"/>
      <c r="W312" s="136"/>
      <c r="X312" s="136"/>
      <c r="Y312" s="136"/>
      <c r="Z312" s="136"/>
      <c r="AA312" s="136"/>
      <c r="AB312" s="160"/>
      <c r="AC312" s="160"/>
    </row>
    <row r="313" spans="1:29" ht="15" customHeight="1" x14ac:dyDescent="0.25">
      <c r="A313" s="155" t="str">
        <f>[3]Enums!$A$2</f>
        <v>1.0.0</v>
      </c>
      <c r="B313" s="136"/>
      <c r="C313" s="136"/>
      <c r="D313" s="136"/>
      <c r="E313" s="136" t="str">
        <f>Objects!$J$255</f>
        <v>Flask (Propylene)</v>
      </c>
      <c r="F313" s="136">
        <v>1</v>
      </c>
      <c r="G313" s="136" t="str">
        <f>Objects!$J$45</f>
        <v>Flask (Ammonia)</v>
      </c>
      <c r="H313" s="136">
        <v>1</v>
      </c>
      <c r="I313" s="136"/>
      <c r="J313" s="137"/>
      <c r="K313" s="136"/>
      <c r="L313" s="137"/>
      <c r="M313" s="136"/>
      <c r="N313" s="137"/>
      <c r="O313" s="169" t="str">
        <f>Objects!$N$4</f>
        <v>Vial (Acrylonitrile)</v>
      </c>
      <c r="P313" s="136">
        <v>2</v>
      </c>
      <c r="Q313" s="136"/>
      <c r="R313" s="136"/>
      <c r="S313" s="136"/>
      <c r="T313" s="136"/>
      <c r="U313" s="136"/>
      <c r="V313" s="136"/>
      <c r="W313" s="136"/>
      <c r="X313" s="136"/>
      <c r="Y313" s="136"/>
      <c r="Z313" s="136"/>
      <c r="AA313" s="136"/>
      <c r="AB313" s="160"/>
      <c r="AC313" s="160"/>
    </row>
    <row r="314" spans="1:29" ht="15" customHeight="1" x14ac:dyDescent="0.25">
      <c r="A314" s="155" t="str">
        <f>[3]Enums!$A$12</f>
        <v>1.1.0</v>
      </c>
      <c r="B314" s="136"/>
      <c r="C314" s="136"/>
      <c r="D314" s="136"/>
      <c r="E314" s="136" t="str">
        <f>Objects!$J$255</f>
        <v>Flask (Propylene)</v>
      </c>
      <c r="F314" s="136">
        <v>4</v>
      </c>
      <c r="G314" s="136" t="str">
        <f>Objects!$J$45</f>
        <v>Flask (Ammonia)</v>
      </c>
      <c r="H314" s="136">
        <v>4</v>
      </c>
      <c r="I314" s="136"/>
      <c r="J314" s="137"/>
      <c r="K314" s="136"/>
      <c r="L314" s="137"/>
      <c r="M314" s="136"/>
      <c r="N314" s="137"/>
      <c r="O314" s="169" t="str">
        <f>Objects!$N$4</f>
        <v>Vial (Acrylonitrile)</v>
      </c>
      <c r="P314" s="136">
        <v>8</v>
      </c>
      <c r="Q314" s="136"/>
      <c r="R314" s="136"/>
      <c r="S314" s="136"/>
      <c r="T314" s="136"/>
      <c r="U314" s="136"/>
      <c r="V314" s="136"/>
      <c r="W314" s="136"/>
      <c r="X314" s="136"/>
      <c r="Y314" s="136"/>
      <c r="Z314" s="136"/>
      <c r="AA314" s="136"/>
      <c r="AB314" s="160"/>
      <c r="AC314" s="160"/>
    </row>
    <row r="315" spans="1:29" ht="15" customHeight="1" x14ac:dyDescent="0.25">
      <c r="A315" s="155" t="str">
        <f>[3]Enums!$A$2</f>
        <v>1.0.0</v>
      </c>
      <c r="B315" s="136"/>
      <c r="C315" s="136"/>
      <c r="D315" s="136"/>
      <c r="E315" s="136" t="str">
        <f>Objects!$J$255</f>
        <v>Flask (Propylene)</v>
      </c>
      <c r="F315" s="136">
        <v>16</v>
      </c>
      <c r="G315" s="136" t="str">
        <f>Objects!$J$45</f>
        <v>Flask (Ammonia)</v>
      </c>
      <c r="H315" s="136">
        <v>16</v>
      </c>
      <c r="I315" s="136"/>
      <c r="J315" s="137"/>
      <c r="K315" s="136"/>
      <c r="L315" s="137"/>
      <c r="M315" s="136"/>
      <c r="N315" s="137"/>
      <c r="O315" s="169" t="str">
        <f>Objects!$N$4</f>
        <v>Vial (Acrylonitrile)</v>
      </c>
      <c r="P315" s="136">
        <v>32</v>
      </c>
      <c r="Q315" s="136"/>
      <c r="R315" s="136"/>
      <c r="S315" s="136"/>
      <c r="T315" s="136"/>
      <c r="U315" s="136"/>
      <c r="V315" s="136"/>
      <c r="W315" s="136"/>
      <c r="X315" s="136"/>
      <c r="Y315" s="136"/>
      <c r="Z315" s="136"/>
      <c r="AA315" s="136"/>
      <c r="AB315" s="160"/>
      <c r="AC315" s="160"/>
    </row>
    <row r="316" spans="1:29" ht="15" customHeight="1" x14ac:dyDescent="0.25">
      <c r="A316" s="155" t="str">
        <f>[3]Enums!$A$2</f>
        <v>1.0.0</v>
      </c>
      <c r="B316" s="136"/>
      <c r="C316" s="136"/>
      <c r="D316" s="136"/>
      <c r="E316" s="136" t="str">
        <f>Objects!$K$255</f>
        <v>Cartridge (Propylene)</v>
      </c>
      <c r="F316" s="136">
        <v>1</v>
      </c>
      <c r="G316" s="136" t="str">
        <f>Objects!$K$45</f>
        <v>Cartridge (Ammonia)</v>
      </c>
      <c r="H316" s="136">
        <v>1</v>
      </c>
      <c r="I316" s="136"/>
      <c r="J316" s="137"/>
      <c r="K316" s="136"/>
      <c r="L316" s="137"/>
      <c r="M316" s="136"/>
      <c r="N316" s="137"/>
      <c r="O316" s="169" t="str">
        <f>Objects!$O$4</f>
        <v>Beaker (Acrylonitrile)</v>
      </c>
      <c r="P316" s="136">
        <v>2</v>
      </c>
      <c r="Q316" s="136"/>
      <c r="R316" s="136"/>
      <c r="S316" s="136"/>
      <c r="T316" s="136"/>
      <c r="U316" s="136"/>
      <c r="V316" s="136"/>
      <c r="W316" s="136"/>
      <c r="X316" s="136"/>
      <c r="Y316" s="136"/>
      <c r="Z316" s="136"/>
      <c r="AA316" s="136"/>
      <c r="AB316" s="160"/>
      <c r="AC316" s="160"/>
    </row>
    <row r="317" spans="1:29" ht="15" customHeight="1" x14ac:dyDescent="0.25">
      <c r="A317" s="155" t="str">
        <f>[3]Enums!$A$12</f>
        <v>1.1.0</v>
      </c>
      <c r="B317" s="136"/>
      <c r="C317" s="136"/>
      <c r="D317" s="136"/>
      <c r="E317" s="136" t="str">
        <f>Objects!$K$255</f>
        <v>Cartridge (Propylene)</v>
      </c>
      <c r="F317" s="136">
        <v>4</v>
      </c>
      <c r="G317" s="136" t="str">
        <f>Objects!$K$45</f>
        <v>Cartridge (Ammonia)</v>
      </c>
      <c r="H317" s="136">
        <v>4</v>
      </c>
      <c r="I317" s="136"/>
      <c r="J317" s="137"/>
      <c r="K317" s="136"/>
      <c r="L317" s="137"/>
      <c r="M317" s="136"/>
      <c r="N317" s="137"/>
      <c r="O317" s="169" t="str">
        <f>Objects!$O$4</f>
        <v>Beaker (Acrylonitrile)</v>
      </c>
      <c r="P317" s="136">
        <v>8</v>
      </c>
      <c r="Q317" s="136"/>
      <c r="R317" s="136"/>
      <c r="S317" s="136"/>
      <c r="T317" s="136"/>
      <c r="U317" s="136"/>
      <c r="V317" s="136"/>
      <c r="W317" s="136"/>
      <c r="X317" s="136"/>
      <c r="Y317" s="136"/>
      <c r="Z317" s="136"/>
      <c r="AA317" s="136"/>
      <c r="AB317" s="160"/>
      <c r="AC317" s="160"/>
    </row>
    <row r="318" spans="1:29" ht="15" customHeight="1" x14ac:dyDescent="0.25">
      <c r="A318" s="155" t="str">
        <f>[3]Enums!$A$2</f>
        <v>1.0.0</v>
      </c>
      <c r="B318" s="136"/>
      <c r="C318" s="136"/>
      <c r="D318" s="136"/>
      <c r="E318" s="136" t="str">
        <f>Objects!$K$255</f>
        <v>Cartridge (Propylene)</v>
      </c>
      <c r="F318" s="136">
        <v>16</v>
      </c>
      <c r="G318" s="136" t="str">
        <f>Objects!$K$45</f>
        <v>Cartridge (Ammonia)</v>
      </c>
      <c r="H318" s="136">
        <v>16</v>
      </c>
      <c r="I318" s="136"/>
      <c r="J318" s="137"/>
      <c r="K318" s="136"/>
      <c r="L318" s="137"/>
      <c r="M318" s="136"/>
      <c r="N318" s="137"/>
      <c r="O318" s="169" t="str">
        <f>Objects!$O$4</f>
        <v>Beaker (Acrylonitrile)</v>
      </c>
      <c r="P318" s="136">
        <v>32</v>
      </c>
      <c r="Q318" s="136"/>
      <c r="R318" s="136"/>
      <c r="S318" s="136"/>
      <c r="T318" s="136"/>
      <c r="U318" s="136"/>
      <c r="V318" s="136"/>
      <c r="W318" s="136"/>
      <c r="X318" s="136"/>
      <c r="Y318" s="136"/>
      <c r="Z318" s="136"/>
      <c r="AA318" s="136"/>
      <c r="AB318" s="160"/>
      <c r="AC318" s="160"/>
    </row>
    <row r="319" spans="1:29" ht="15" customHeight="1" x14ac:dyDescent="0.25">
      <c r="A319" s="155" t="str">
        <f>[3]Enums!$A$2</f>
        <v>1.0.0</v>
      </c>
      <c r="B319" s="136"/>
      <c r="C319" s="136"/>
      <c r="D319" s="136"/>
      <c r="E319" s="136" t="str">
        <f>Objects!$L$255</f>
        <v>Canister (Propylene)</v>
      </c>
      <c r="F319" s="136">
        <v>1</v>
      </c>
      <c r="G319" s="136" t="str">
        <f>Objects!$L$45</f>
        <v>Canister (Ammonia)</v>
      </c>
      <c r="H319" s="136">
        <v>1</v>
      </c>
      <c r="I319" s="136"/>
      <c r="J319" s="137"/>
      <c r="K319" s="136"/>
      <c r="L319" s="137"/>
      <c r="M319" s="136"/>
      <c r="N319" s="137"/>
      <c r="O319" s="169" t="str">
        <f>Objects!$P$4</f>
        <v>Drum (Acrylonitrile)</v>
      </c>
      <c r="P319" s="136">
        <v>2</v>
      </c>
      <c r="Q319" s="136"/>
      <c r="R319" s="136"/>
      <c r="S319" s="136"/>
      <c r="T319" s="136"/>
      <c r="U319" s="136"/>
      <c r="V319" s="136"/>
      <c r="W319" s="136"/>
      <c r="X319" s="136"/>
      <c r="Y319" s="136"/>
      <c r="Z319" s="136"/>
      <c r="AA319" s="136"/>
      <c r="AB319" s="160"/>
      <c r="AC319" s="160"/>
    </row>
    <row r="320" spans="1:29" ht="15" customHeight="1" x14ac:dyDescent="0.25">
      <c r="A320" s="155" t="str">
        <f>[3]Enums!$A$12</f>
        <v>1.1.0</v>
      </c>
      <c r="B320" s="136"/>
      <c r="C320" s="136"/>
      <c r="D320" s="136"/>
      <c r="E320" s="136" t="str">
        <f>Objects!$L$255</f>
        <v>Canister (Propylene)</v>
      </c>
      <c r="F320" s="136">
        <v>4</v>
      </c>
      <c r="G320" s="136" t="str">
        <f>Objects!$L$45</f>
        <v>Canister (Ammonia)</v>
      </c>
      <c r="H320" s="136">
        <v>4</v>
      </c>
      <c r="I320" s="136"/>
      <c r="J320" s="137"/>
      <c r="K320" s="136"/>
      <c r="L320" s="137"/>
      <c r="M320" s="136"/>
      <c r="N320" s="137"/>
      <c r="O320" s="169" t="str">
        <f>Objects!$P$4</f>
        <v>Drum (Acrylonitrile)</v>
      </c>
      <c r="P320" s="136">
        <v>8</v>
      </c>
      <c r="Q320" s="136"/>
      <c r="R320" s="136"/>
      <c r="S320" s="136"/>
      <c r="T320" s="136"/>
      <c r="U320" s="136"/>
      <c r="V320" s="136"/>
      <c r="W320" s="136"/>
      <c r="X320" s="136"/>
      <c r="Y320" s="136"/>
      <c r="Z320" s="136"/>
      <c r="AA320" s="136"/>
      <c r="AB320" s="160"/>
      <c r="AC320" s="160"/>
    </row>
    <row r="321" spans="1:29" ht="15" customHeight="1" x14ac:dyDescent="0.25">
      <c r="A321" s="155" t="str">
        <f>[3]Enums!$A$2</f>
        <v>1.0.0</v>
      </c>
      <c r="B321" s="136"/>
      <c r="C321" s="136"/>
      <c r="D321" s="136"/>
      <c r="E321" s="136" t="str">
        <f>Objects!$L$255</f>
        <v>Canister (Propylene)</v>
      </c>
      <c r="F321" s="136">
        <v>16</v>
      </c>
      <c r="G321" s="136" t="str">
        <f>Objects!$L$45</f>
        <v>Canister (Ammonia)</v>
      </c>
      <c r="H321" s="136">
        <v>16</v>
      </c>
      <c r="I321" s="136"/>
      <c r="J321" s="137"/>
      <c r="K321" s="136"/>
      <c r="L321" s="137"/>
      <c r="M321" s="136"/>
      <c r="N321" s="137"/>
      <c r="O321" s="169" t="str">
        <f>Objects!$P$4</f>
        <v>Drum (Acrylonitrile)</v>
      </c>
      <c r="P321" s="136">
        <v>32</v>
      </c>
      <c r="Q321" s="136"/>
      <c r="R321" s="136"/>
      <c r="S321" s="136"/>
      <c r="T321" s="136"/>
      <c r="U321" s="136"/>
      <c r="V321" s="136"/>
      <c r="W321" s="136"/>
      <c r="X321" s="136"/>
      <c r="Y321" s="136"/>
      <c r="Z321" s="136"/>
      <c r="AA321" s="136"/>
      <c r="AB321" s="160"/>
      <c r="AC321" s="160"/>
    </row>
    <row r="322" spans="1:29" ht="15" customHeight="1" x14ac:dyDescent="0.25">
      <c r="A322" s="155" t="str">
        <f>[3]Enums!$A$2</f>
        <v>1.0.0</v>
      </c>
      <c r="B322" s="136"/>
      <c r="C322" s="136"/>
      <c r="D322" s="136"/>
      <c r="E322" s="136" t="str">
        <f>Objects!$L$255</f>
        <v>Canister (Propylene)</v>
      </c>
      <c r="F322" s="136">
        <v>64</v>
      </c>
      <c r="G322" s="136" t="str">
        <f>Objects!$L$45</f>
        <v>Canister (Ammonia)</v>
      </c>
      <c r="H322" s="136">
        <v>64</v>
      </c>
      <c r="I322" s="136"/>
      <c r="J322" s="137"/>
      <c r="K322" s="136"/>
      <c r="L322" s="137"/>
      <c r="M322" s="136"/>
      <c r="N322" s="137"/>
      <c r="O322" s="169" t="str">
        <f>Objects!$P$4</f>
        <v>Drum (Acrylonitrile)</v>
      </c>
      <c r="P322" s="136">
        <v>64</v>
      </c>
      <c r="Q322" s="136" t="str">
        <f>Objects!$P$4</f>
        <v>Drum (Acrylonitrile)</v>
      </c>
      <c r="R322" s="136">
        <v>64</v>
      </c>
      <c r="S322" s="136"/>
      <c r="T322" s="136"/>
      <c r="U322" s="136"/>
      <c r="V322" s="136"/>
      <c r="W322" s="136"/>
      <c r="X322" s="136"/>
      <c r="Y322" s="136"/>
      <c r="Z322" s="136"/>
      <c r="AA322" s="136"/>
      <c r="AB322" s="160"/>
      <c r="AC322" s="160"/>
    </row>
    <row r="323" spans="1:29" ht="15" customHeight="1" x14ac:dyDescent="0.25">
      <c r="A323" s="155" t="str">
        <f>[3]Enums!$A$12</f>
        <v>1.1.0</v>
      </c>
      <c r="B323" s="136"/>
      <c r="C323" s="136"/>
      <c r="D323" s="136"/>
      <c r="E323" s="136" t="str">
        <f>Objects!$L$255</f>
        <v>Canister (Propylene)</v>
      </c>
      <c r="F323" s="136">
        <v>64</v>
      </c>
      <c r="G323" s="136" t="str">
        <f>Objects!$L$255</f>
        <v>Canister (Propylene)</v>
      </c>
      <c r="H323" s="136">
        <v>64</v>
      </c>
      <c r="I323" s="136" t="str">
        <f>Objects!$L$45</f>
        <v>Canister (Ammonia)</v>
      </c>
      <c r="J323" s="136">
        <v>64</v>
      </c>
      <c r="K323" s="136" t="str">
        <f>Objects!$L$45</f>
        <v>Canister (Ammonia)</v>
      </c>
      <c r="L323" s="136">
        <v>64</v>
      </c>
      <c r="M323" s="136"/>
      <c r="N323" s="137"/>
      <c r="O323" s="169" t="str">
        <f>Objects!$P$4</f>
        <v>Drum (Acrylonitrile)</v>
      </c>
      <c r="P323" s="136">
        <v>64</v>
      </c>
      <c r="Q323" s="136" t="str">
        <f>Objects!$P$4</f>
        <v>Drum (Acrylonitrile)</v>
      </c>
      <c r="R323" s="136">
        <v>64</v>
      </c>
      <c r="S323" s="136" t="str">
        <f>Objects!$P$4</f>
        <v>Drum (Acrylonitrile)</v>
      </c>
      <c r="T323" s="136">
        <v>64</v>
      </c>
      <c r="U323" s="136" t="str">
        <f>Objects!$P$4</f>
        <v>Drum (Acrylonitrile)</v>
      </c>
      <c r="V323" s="136">
        <v>64</v>
      </c>
      <c r="W323" s="136"/>
      <c r="X323" s="136"/>
      <c r="Y323" s="136"/>
      <c r="Z323" s="136"/>
      <c r="AA323" s="136"/>
      <c r="AB323" s="160"/>
      <c r="AC323" s="160"/>
    </row>
    <row r="324" spans="1:29" ht="15" customHeight="1" x14ac:dyDescent="0.25">
      <c r="A324" s="155" t="str">
        <f>[3]Enums!$A$2</f>
        <v>1.0.0</v>
      </c>
      <c r="B324" s="136"/>
      <c r="C324" s="136"/>
      <c r="D324" s="136"/>
      <c r="E324" s="136" t="str">
        <f>Objects!$J$62</f>
        <v>Vial (Benzene)</v>
      </c>
      <c r="F324" s="136">
        <v>1</v>
      </c>
      <c r="G324" s="136" t="str">
        <f>Objects!$J$138</f>
        <v>Flask (Ethylene)</v>
      </c>
      <c r="H324" s="136">
        <v>1</v>
      </c>
      <c r="I324" s="136" t="str">
        <f>Objects!$J$287</f>
        <v>Vial (Sulfuric Acid)</v>
      </c>
      <c r="J324" s="137">
        <v>1</v>
      </c>
      <c r="K324" s="136"/>
      <c r="L324" s="137"/>
      <c r="M324" s="136"/>
      <c r="N324" s="137"/>
      <c r="O324" s="169" t="str">
        <f>Objects!$J$137</f>
        <v>Vial (Ethylbenzene)</v>
      </c>
      <c r="P324" s="136">
        <v>2</v>
      </c>
      <c r="Q324" s="136"/>
      <c r="R324" s="136"/>
      <c r="S324" s="136"/>
      <c r="T324" s="136"/>
      <c r="U324" s="136"/>
      <c r="V324" s="136"/>
      <c r="W324" s="136"/>
      <c r="X324" s="136"/>
      <c r="Y324" s="136"/>
      <c r="Z324" s="136"/>
      <c r="AA324" s="136"/>
      <c r="AB324" s="160"/>
      <c r="AC324" s="160"/>
    </row>
    <row r="325" spans="1:29" ht="15" customHeight="1" x14ac:dyDescent="0.25">
      <c r="A325" s="155" t="str">
        <f>[3]Enums!$A$2</f>
        <v>1.0.0</v>
      </c>
      <c r="B325" s="136"/>
      <c r="C325" s="136"/>
      <c r="D325" s="136"/>
      <c r="E325" s="136" t="str">
        <f>Objects!$J$62</f>
        <v>Vial (Benzene)</v>
      </c>
      <c r="F325" s="136">
        <v>4</v>
      </c>
      <c r="G325" s="136" t="str">
        <f>Objects!$J$138</f>
        <v>Flask (Ethylene)</v>
      </c>
      <c r="H325" s="136">
        <v>4</v>
      </c>
      <c r="I325" s="136" t="str">
        <f>Objects!$J$287</f>
        <v>Vial (Sulfuric Acid)</v>
      </c>
      <c r="J325" s="137">
        <v>2</v>
      </c>
      <c r="K325" s="136"/>
      <c r="L325" s="137"/>
      <c r="M325" s="136"/>
      <c r="N325" s="137"/>
      <c r="O325" s="169" t="str">
        <f>Objects!$J$137</f>
        <v>Vial (Ethylbenzene)</v>
      </c>
      <c r="P325" s="136">
        <v>8</v>
      </c>
      <c r="Q325" s="136"/>
      <c r="R325" s="136"/>
      <c r="S325" s="136"/>
      <c r="T325" s="136"/>
      <c r="U325" s="136"/>
      <c r="V325" s="136"/>
      <c r="W325" s="136"/>
      <c r="X325" s="136"/>
      <c r="Y325" s="136"/>
      <c r="Z325" s="136"/>
      <c r="AA325" s="136"/>
      <c r="AB325" s="160"/>
      <c r="AC325" s="160"/>
    </row>
    <row r="326" spans="1:29" ht="15" customHeight="1" x14ac:dyDescent="0.25">
      <c r="A326" s="155" t="str">
        <f>[3]Enums!$A$2</f>
        <v>1.0.0</v>
      </c>
      <c r="B326" s="136"/>
      <c r="C326" s="136"/>
      <c r="D326" s="136"/>
      <c r="E326" s="136" t="str">
        <f>Objects!$J$62</f>
        <v>Vial (Benzene)</v>
      </c>
      <c r="F326" s="136">
        <v>16</v>
      </c>
      <c r="G326" s="136" t="str">
        <f>Objects!$J$138</f>
        <v>Flask (Ethylene)</v>
      </c>
      <c r="H326" s="136">
        <v>16</v>
      </c>
      <c r="I326" s="136" t="str">
        <f>Objects!$J$287</f>
        <v>Vial (Sulfuric Acid)</v>
      </c>
      <c r="J326" s="137">
        <v>3</v>
      </c>
      <c r="K326" s="136"/>
      <c r="L326" s="137"/>
      <c r="M326" s="136"/>
      <c r="N326" s="137"/>
      <c r="O326" s="169" t="str">
        <f>Objects!$J$137</f>
        <v>Vial (Ethylbenzene)</v>
      </c>
      <c r="P326" s="136">
        <v>32</v>
      </c>
      <c r="Q326" s="136"/>
      <c r="R326" s="136"/>
      <c r="S326" s="136"/>
      <c r="T326" s="136"/>
      <c r="U326" s="136"/>
      <c r="V326" s="136"/>
      <c r="W326" s="136"/>
      <c r="X326" s="136"/>
      <c r="Y326" s="136"/>
      <c r="Z326" s="136"/>
      <c r="AA326" s="136"/>
      <c r="AB326" s="160"/>
      <c r="AC326" s="160"/>
    </row>
    <row r="327" spans="1:29" ht="15" customHeight="1" x14ac:dyDescent="0.25">
      <c r="A327" s="155" t="str">
        <f>[3]Enums!$A$2</f>
        <v>1.0.0</v>
      </c>
      <c r="B327" s="136"/>
      <c r="C327" s="136"/>
      <c r="D327" s="136"/>
      <c r="E327" s="136" t="str">
        <f>Objects!$K$62</f>
        <v>Beaker (Benzene)</v>
      </c>
      <c r="F327" s="136">
        <v>1</v>
      </c>
      <c r="G327" s="136" t="str">
        <f>Objects!$K$138</f>
        <v>Cartridge (Ethylene)</v>
      </c>
      <c r="H327" s="136">
        <v>1</v>
      </c>
      <c r="I327" s="136" t="str">
        <f>Objects!$J$287</f>
        <v>Vial (Sulfuric Acid)</v>
      </c>
      <c r="J327" s="137">
        <v>4</v>
      </c>
      <c r="K327" s="136"/>
      <c r="L327" s="137"/>
      <c r="M327" s="136"/>
      <c r="N327" s="137"/>
      <c r="O327" s="169" t="str">
        <f>Objects!$K$137</f>
        <v>Beaker (Ethylbenzene)</v>
      </c>
      <c r="P327" s="136">
        <v>2</v>
      </c>
      <c r="Q327" s="136"/>
      <c r="R327" s="136"/>
      <c r="S327" s="136"/>
      <c r="T327" s="136"/>
      <c r="U327" s="136"/>
      <c r="V327" s="136"/>
      <c r="W327" s="136"/>
      <c r="X327" s="136"/>
      <c r="Y327" s="136"/>
      <c r="Z327" s="136"/>
      <c r="AA327" s="136"/>
      <c r="AB327" s="160"/>
      <c r="AC327" s="160"/>
    </row>
    <row r="328" spans="1:29" ht="15" customHeight="1" x14ac:dyDescent="0.25">
      <c r="A328" s="155" t="str">
        <f>[3]Enums!$A$2</f>
        <v>1.0.0</v>
      </c>
      <c r="B328" s="136"/>
      <c r="C328" s="136"/>
      <c r="D328" s="136"/>
      <c r="E328" s="136" t="str">
        <f>Objects!$K$62</f>
        <v>Beaker (Benzene)</v>
      </c>
      <c r="F328" s="136">
        <v>4</v>
      </c>
      <c r="G328" s="136" t="str">
        <f>Objects!$K$138</f>
        <v>Cartridge (Ethylene)</v>
      </c>
      <c r="H328" s="136">
        <v>4</v>
      </c>
      <c r="I328" s="136" t="str">
        <f>Objects!$J$287</f>
        <v>Vial (Sulfuric Acid)</v>
      </c>
      <c r="J328" s="137">
        <v>8</v>
      </c>
      <c r="K328" s="136"/>
      <c r="L328" s="137"/>
      <c r="M328" s="136"/>
      <c r="N328" s="137"/>
      <c r="O328" s="169" t="str">
        <f>Objects!$K$137</f>
        <v>Beaker (Ethylbenzene)</v>
      </c>
      <c r="P328" s="136">
        <v>8</v>
      </c>
      <c r="Q328" s="136"/>
      <c r="R328" s="136"/>
      <c r="S328" s="136"/>
      <c r="T328" s="136"/>
      <c r="U328" s="136"/>
      <c r="V328" s="136"/>
      <c r="W328" s="136"/>
      <c r="X328" s="136"/>
      <c r="Y328" s="136"/>
      <c r="Z328" s="136"/>
      <c r="AA328" s="136"/>
      <c r="AB328" s="160"/>
      <c r="AC328" s="160"/>
    </row>
    <row r="329" spans="1:29" ht="15" customHeight="1" x14ac:dyDescent="0.25">
      <c r="A329" s="155" t="str">
        <f>[3]Enums!$A$2</f>
        <v>1.0.0</v>
      </c>
      <c r="B329" s="136"/>
      <c r="C329" s="136"/>
      <c r="D329" s="136"/>
      <c r="E329" s="136" t="str">
        <f>Objects!$K$62</f>
        <v>Beaker (Benzene)</v>
      </c>
      <c r="F329" s="136">
        <v>16</v>
      </c>
      <c r="G329" s="136" t="str">
        <f>Objects!$K$138</f>
        <v>Cartridge (Ethylene)</v>
      </c>
      <c r="H329" s="136">
        <v>16</v>
      </c>
      <c r="I329" s="136" t="str">
        <f>Objects!$J$287</f>
        <v>Vial (Sulfuric Acid)</v>
      </c>
      <c r="J329" s="137">
        <v>12</v>
      </c>
      <c r="K329" s="136"/>
      <c r="L329" s="137"/>
      <c r="M329" s="136"/>
      <c r="N329" s="137"/>
      <c r="O329" s="169" t="str">
        <f>Objects!$K$137</f>
        <v>Beaker (Ethylbenzene)</v>
      </c>
      <c r="P329" s="136">
        <v>32</v>
      </c>
      <c r="Q329" s="136"/>
      <c r="R329" s="136"/>
      <c r="S329" s="136"/>
      <c r="T329" s="136"/>
      <c r="U329" s="136"/>
      <c r="V329" s="136"/>
      <c r="W329" s="136"/>
      <c r="X329" s="136"/>
      <c r="Y329" s="136"/>
      <c r="Z329" s="136"/>
      <c r="AA329" s="136"/>
      <c r="AB329" s="160"/>
      <c r="AC329" s="160"/>
    </row>
    <row r="330" spans="1:29" ht="15" customHeight="1" x14ac:dyDescent="0.25">
      <c r="A330" s="155" t="str">
        <f>[3]Enums!$A$2</f>
        <v>1.0.0</v>
      </c>
      <c r="B330" s="136"/>
      <c r="C330" s="136"/>
      <c r="D330" s="136"/>
      <c r="E330" s="136" t="str">
        <f>Objects!$L$62</f>
        <v>Drum (Benzene)</v>
      </c>
      <c r="F330" s="136">
        <v>1</v>
      </c>
      <c r="G330" s="136" t="str">
        <f>Objects!$L$138</f>
        <v>Canister (Ethylene)</v>
      </c>
      <c r="H330" s="136">
        <v>1</v>
      </c>
      <c r="I330" s="136" t="str">
        <f>Objects!$J$287</f>
        <v>Vial (Sulfuric Acid)</v>
      </c>
      <c r="J330" s="137">
        <v>16</v>
      </c>
      <c r="K330" s="136"/>
      <c r="L330" s="137"/>
      <c r="M330" s="136"/>
      <c r="N330" s="137"/>
      <c r="O330" s="169" t="str">
        <f>Objects!$L$137</f>
        <v>Drum (Ethylbenzene)</v>
      </c>
      <c r="P330" s="136">
        <v>2</v>
      </c>
      <c r="Q330" s="136"/>
      <c r="R330" s="136"/>
      <c r="S330" s="136"/>
      <c r="T330" s="136"/>
      <c r="U330" s="136"/>
      <c r="V330" s="136"/>
      <c r="W330" s="136"/>
      <c r="X330" s="136"/>
      <c r="Y330" s="136"/>
      <c r="Z330" s="136"/>
      <c r="AA330" s="136"/>
      <c r="AB330" s="160"/>
      <c r="AC330" s="160"/>
    </row>
    <row r="331" spans="1:29" ht="15" customHeight="1" x14ac:dyDescent="0.25">
      <c r="A331" s="155" t="str">
        <f>[3]Enums!$A$2</f>
        <v>1.0.0</v>
      </c>
      <c r="B331" s="136"/>
      <c r="C331" s="136"/>
      <c r="D331" s="136"/>
      <c r="E331" s="136" t="str">
        <f>Objects!$L$62</f>
        <v>Drum (Benzene)</v>
      </c>
      <c r="F331" s="136">
        <v>4</v>
      </c>
      <c r="G331" s="136" t="str">
        <f>Objects!$L$138</f>
        <v>Canister (Ethylene)</v>
      </c>
      <c r="H331" s="136">
        <v>4</v>
      </c>
      <c r="I331" s="136" t="str">
        <f>Objects!$J$287</f>
        <v>Vial (Sulfuric Acid)</v>
      </c>
      <c r="J331" s="137">
        <v>32</v>
      </c>
      <c r="K331" s="136"/>
      <c r="L331" s="137"/>
      <c r="M331" s="136"/>
      <c r="N331" s="137"/>
      <c r="O331" s="169" t="str">
        <f>Objects!$L$137</f>
        <v>Drum (Ethylbenzene)</v>
      </c>
      <c r="P331" s="136">
        <v>8</v>
      </c>
      <c r="Q331" s="136"/>
      <c r="R331" s="136"/>
      <c r="S331" s="136"/>
      <c r="T331" s="136"/>
      <c r="U331" s="136"/>
      <c r="V331" s="136"/>
      <c r="W331" s="136"/>
      <c r="X331" s="136"/>
      <c r="Y331" s="136"/>
      <c r="Z331" s="136"/>
      <c r="AA331" s="136"/>
      <c r="AB331" s="160"/>
      <c r="AC331" s="160"/>
    </row>
    <row r="332" spans="1:29" ht="15" customHeight="1" x14ac:dyDescent="0.25">
      <c r="A332" s="155" t="str">
        <f>[3]Enums!$A$2</f>
        <v>1.0.0</v>
      </c>
      <c r="B332" s="136"/>
      <c r="C332" s="136"/>
      <c r="D332" s="136"/>
      <c r="E332" s="136" t="str">
        <f>Objects!$L$62</f>
        <v>Drum (Benzene)</v>
      </c>
      <c r="F332" s="136">
        <v>16</v>
      </c>
      <c r="G332" s="136" t="str">
        <f>Objects!$L$138</f>
        <v>Canister (Ethylene)</v>
      </c>
      <c r="H332" s="136">
        <v>16</v>
      </c>
      <c r="I332" s="136" t="str">
        <f>Objects!$J$287</f>
        <v>Vial (Sulfuric Acid)</v>
      </c>
      <c r="J332" s="137">
        <v>48</v>
      </c>
      <c r="K332" s="136"/>
      <c r="L332" s="137"/>
      <c r="M332" s="136"/>
      <c r="N332" s="137"/>
      <c r="O332" s="169" t="str">
        <f>Objects!$L$137</f>
        <v>Drum (Ethylbenzene)</v>
      </c>
      <c r="P332" s="136">
        <v>32</v>
      </c>
      <c r="Q332" s="136"/>
      <c r="R332" s="136"/>
      <c r="S332" s="136"/>
      <c r="T332" s="136"/>
      <c r="U332" s="136"/>
      <c r="V332" s="136"/>
      <c r="W332" s="136"/>
      <c r="X332" s="136"/>
      <c r="Y332" s="136"/>
      <c r="Z332" s="136"/>
      <c r="AA332" s="136"/>
      <c r="AB332" s="160"/>
      <c r="AC332" s="160"/>
    </row>
    <row r="333" spans="1:29" ht="15" customHeight="1" x14ac:dyDescent="0.25">
      <c r="A333" s="155" t="str">
        <f>[3]Enums!$A$2</f>
        <v>1.0.0</v>
      </c>
      <c r="B333" s="136"/>
      <c r="C333" s="136"/>
      <c r="D333" s="136"/>
      <c r="E333" s="136" t="str">
        <f>Objects!$L$62</f>
        <v>Drum (Benzene)</v>
      </c>
      <c r="F333" s="136">
        <v>64</v>
      </c>
      <c r="G333" s="136" t="str">
        <f>Objects!$L$138</f>
        <v>Canister (Ethylene)</v>
      </c>
      <c r="H333" s="136">
        <v>64</v>
      </c>
      <c r="I333" s="136" t="str">
        <f>Objects!$K$287</f>
        <v>Beaker (Sulfuric Acid)</v>
      </c>
      <c r="J333" s="137">
        <v>1</v>
      </c>
      <c r="K333" s="136"/>
      <c r="L333" s="137"/>
      <c r="M333" s="136"/>
      <c r="N333" s="137"/>
      <c r="O333" s="169" t="str">
        <f>Objects!$L$137</f>
        <v>Drum (Ethylbenzene)</v>
      </c>
      <c r="P333" s="136">
        <v>64</v>
      </c>
      <c r="Q333" s="136" t="str">
        <f>Objects!$L$137</f>
        <v>Drum (Ethylbenzene)</v>
      </c>
      <c r="R333" s="136">
        <v>64</v>
      </c>
      <c r="S333" s="136"/>
      <c r="T333" s="136"/>
      <c r="U333" s="136"/>
      <c r="V333" s="136"/>
      <c r="W333" s="136"/>
      <c r="X333" s="136"/>
      <c r="Y333" s="136"/>
      <c r="Z333" s="136"/>
      <c r="AA333" s="136"/>
      <c r="AB333" s="160"/>
      <c r="AC333" s="160"/>
    </row>
    <row r="334" spans="1:29" ht="15" customHeight="1" x14ac:dyDescent="0.25">
      <c r="A334" s="155" t="str">
        <f>[3]Enums!$A$12</f>
        <v>1.1.0</v>
      </c>
      <c r="B334" s="136"/>
      <c r="C334" s="136"/>
      <c r="D334" s="136"/>
      <c r="E334" s="136" t="str">
        <f>Objects!$L$62</f>
        <v>Drum (Benzene)</v>
      </c>
      <c r="F334" s="136">
        <v>64</v>
      </c>
      <c r="G334" s="136" t="str">
        <f>Objects!$L$62</f>
        <v>Drum (Benzene)</v>
      </c>
      <c r="H334" s="136">
        <v>64</v>
      </c>
      <c r="I334" s="136" t="str">
        <f>Objects!$L$138</f>
        <v>Canister (Ethylene)</v>
      </c>
      <c r="J334" s="136">
        <v>64</v>
      </c>
      <c r="K334" s="136" t="str">
        <f>Objects!$L$138</f>
        <v>Canister (Ethylene)</v>
      </c>
      <c r="L334" s="136">
        <v>64</v>
      </c>
      <c r="M334" s="136" t="str">
        <f>Objects!$K$287</f>
        <v>Beaker (Sulfuric Acid)</v>
      </c>
      <c r="N334" s="137">
        <v>1</v>
      </c>
      <c r="O334" s="169" t="str">
        <f>Objects!$L$137</f>
        <v>Drum (Ethylbenzene)</v>
      </c>
      <c r="P334" s="136">
        <v>64</v>
      </c>
      <c r="Q334" s="136" t="str">
        <f>Objects!$L$137</f>
        <v>Drum (Ethylbenzene)</v>
      </c>
      <c r="R334" s="136">
        <v>64</v>
      </c>
      <c r="S334" s="136" t="str">
        <f>Objects!$L$137</f>
        <v>Drum (Ethylbenzene)</v>
      </c>
      <c r="T334" s="136">
        <v>64</v>
      </c>
      <c r="U334" s="136" t="str">
        <f>Objects!$L$137</f>
        <v>Drum (Ethylbenzene)</v>
      </c>
      <c r="V334" s="136">
        <v>64</v>
      </c>
      <c r="W334" s="136"/>
      <c r="X334" s="136"/>
      <c r="Y334" s="136"/>
      <c r="Z334" s="136"/>
      <c r="AA334" s="136"/>
      <c r="AB334" s="160"/>
      <c r="AC334" s="160"/>
    </row>
    <row r="335" spans="1:29" ht="15" customHeight="1" x14ac:dyDescent="0.25">
      <c r="A335" s="155" t="str">
        <f>[3]Enums!$A$2</f>
        <v>1.0.0</v>
      </c>
      <c r="B335" s="136"/>
      <c r="C335" s="136"/>
      <c r="D335" s="136"/>
      <c r="E335" s="136" t="str">
        <f>Objects!$J$137</f>
        <v>Vial (Ethylbenzene)</v>
      </c>
      <c r="F335" s="136">
        <v>2</v>
      </c>
      <c r="G335" s="136" t="str">
        <f>Objects!$J$241</f>
        <v>Bag (Potassium Carbonate)</v>
      </c>
      <c r="H335" s="136">
        <v>1</v>
      </c>
      <c r="I335" s="136" t="str">
        <f>Objects!$G$13</f>
        <v>Iron III Oxide Catalyst</v>
      </c>
      <c r="J335" s="137">
        <v>1</v>
      </c>
      <c r="K335" s="136"/>
      <c r="L335" s="137"/>
      <c r="M335" s="136"/>
      <c r="N335" s="137"/>
      <c r="O335" s="169" t="str">
        <f>Objects!$J$284</f>
        <v>Vial (Styrene)</v>
      </c>
      <c r="P335" s="136">
        <v>1</v>
      </c>
      <c r="Q335" s="136" t="str">
        <f>Objects!$R$2</f>
        <v>Flask (Hydrogen)</v>
      </c>
      <c r="R335" s="136">
        <v>1</v>
      </c>
      <c r="S335" s="136"/>
      <c r="T335" s="136"/>
      <c r="U335" s="136"/>
      <c r="V335" s="136"/>
      <c r="W335" s="136"/>
      <c r="X335" s="136"/>
      <c r="Y335" s="136"/>
      <c r="Z335" s="136"/>
      <c r="AA335" s="136"/>
      <c r="AB335" s="160"/>
      <c r="AC335" s="160"/>
    </row>
    <row r="336" spans="1:29" ht="15" customHeight="1" x14ac:dyDescent="0.25">
      <c r="A336" s="155" t="str">
        <f>[3]Enums!$A$2</f>
        <v>1.0.0</v>
      </c>
      <c r="B336" s="136"/>
      <c r="C336" s="136"/>
      <c r="D336" s="136"/>
      <c r="E336" s="136" t="str">
        <f>Objects!$J$137</f>
        <v>Vial (Ethylbenzene)</v>
      </c>
      <c r="F336" s="136">
        <v>4</v>
      </c>
      <c r="G336" s="136" t="str">
        <f>Objects!$J$241</f>
        <v>Bag (Potassium Carbonate)</v>
      </c>
      <c r="H336" s="136">
        <v>2</v>
      </c>
      <c r="I336" s="136" t="str">
        <f>Objects!$G$13</f>
        <v>Iron III Oxide Catalyst</v>
      </c>
      <c r="J336" s="137">
        <v>2</v>
      </c>
      <c r="K336" s="136"/>
      <c r="L336" s="137"/>
      <c r="M336" s="136"/>
      <c r="N336" s="137"/>
      <c r="O336" s="169" t="str">
        <f>Objects!$J$284</f>
        <v>Vial (Styrene)</v>
      </c>
      <c r="P336" s="136">
        <v>2</v>
      </c>
      <c r="Q336" s="136" t="str">
        <f>Objects!$R$2</f>
        <v>Flask (Hydrogen)</v>
      </c>
      <c r="R336" s="136">
        <v>2</v>
      </c>
      <c r="S336" s="136"/>
      <c r="T336" s="136"/>
      <c r="U336" s="136"/>
      <c r="V336" s="136"/>
      <c r="W336" s="136"/>
      <c r="X336" s="136"/>
      <c r="Y336" s="136"/>
      <c r="Z336" s="136"/>
      <c r="AA336" s="136"/>
      <c r="AB336" s="160"/>
      <c r="AC336" s="160"/>
    </row>
    <row r="337" spans="1:29" ht="15" customHeight="1" x14ac:dyDescent="0.25">
      <c r="A337" s="155" t="str">
        <f>[3]Enums!$A$2</f>
        <v>1.0.0</v>
      </c>
      <c r="B337" s="136"/>
      <c r="C337" s="136"/>
      <c r="D337" s="136"/>
      <c r="E337" s="136" t="str">
        <f>Objects!$J$137</f>
        <v>Vial (Ethylbenzene)</v>
      </c>
      <c r="F337" s="136">
        <v>16</v>
      </c>
      <c r="G337" s="136" t="str">
        <f>Objects!$J$241</f>
        <v>Bag (Potassium Carbonate)</v>
      </c>
      <c r="H337" s="136">
        <v>3</v>
      </c>
      <c r="I337" s="136" t="str">
        <f>Objects!$G$13</f>
        <v>Iron III Oxide Catalyst</v>
      </c>
      <c r="J337" s="137">
        <v>3</v>
      </c>
      <c r="K337" s="136"/>
      <c r="L337" s="137"/>
      <c r="M337" s="136"/>
      <c r="N337" s="137"/>
      <c r="O337" s="169" t="str">
        <f>Objects!$J$284</f>
        <v>Vial (Styrene)</v>
      </c>
      <c r="P337" s="136">
        <v>8</v>
      </c>
      <c r="Q337" s="136" t="str">
        <f>Objects!$R$2</f>
        <v>Flask (Hydrogen)</v>
      </c>
      <c r="R337" s="136">
        <v>8</v>
      </c>
      <c r="S337" s="136"/>
      <c r="T337" s="136"/>
      <c r="U337" s="136"/>
      <c r="V337" s="136"/>
      <c r="W337" s="136"/>
      <c r="X337" s="136"/>
      <c r="Y337" s="136"/>
      <c r="Z337" s="136"/>
      <c r="AA337" s="136"/>
      <c r="AB337" s="160"/>
      <c r="AC337" s="160"/>
    </row>
    <row r="338" spans="1:29" ht="15" customHeight="1" x14ac:dyDescent="0.25">
      <c r="A338" s="155" t="str">
        <f>[3]Enums!$A$2</f>
        <v>1.0.0</v>
      </c>
      <c r="B338" s="136"/>
      <c r="C338" s="136"/>
      <c r="D338" s="136"/>
      <c r="E338" s="136" t="str">
        <f>Objects!$K$137</f>
        <v>Beaker (Ethylbenzene)</v>
      </c>
      <c r="F338" s="136">
        <v>1</v>
      </c>
      <c r="G338" s="136" t="str">
        <f>Objects!$J$241</f>
        <v>Bag (Potassium Carbonate)</v>
      </c>
      <c r="H338" s="136">
        <v>4</v>
      </c>
      <c r="I338" s="136" t="str">
        <f>Objects!$G$13</f>
        <v>Iron III Oxide Catalyst</v>
      </c>
      <c r="J338" s="137">
        <v>4</v>
      </c>
      <c r="K338" s="136"/>
      <c r="L338" s="137"/>
      <c r="M338" s="136"/>
      <c r="N338" s="137"/>
      <c r="O338" s="169" t="str">
        <f>Objects!$J$284</f>
        <v>Vial (Styrene)</v>
      </c>
      <c r="P338" s="136">
        <v>32</v>
      </c>
      <c r="Q338" s="136" t="str">
        <f>Objects!$R$2</f>
        <v>Flask (Hydrogen)</v>
      </c>
      <c r="R338" s="136">
        <v>32</v>
      </c>
      <c r="S338" s="136"/>
      <c r="T338" s="136"/>
      <c r="U338" s="136"/>
      <c r="V338" s="136"/>
      <c r="W338" s="136"/>
      <c r="X338" s="136"/>
      <c r="Y338" s="136"/>
      <c r="Z338" s="136"/>
      <c r="AA338" s="136"/>
      <c r="AB338" s="160"/>
      <c r="AC338" s="160"/>
    </row>
    <row r="339" spans="1:29" ht="15" customHeight="1" x14ac:dyDescent="0.25">
      <c r="A339" s="155" t="str">
        <f>[3]Enums!$A$2</f>
        <v>1.0.0</v>
      </c>
      <c r="B339" s="136"/>
      <c r="C339" s="136"/>
      <c r="D339" s="136"/>
      <c r="E339" s="136" t="str">
        <f>Objects!$K$137</f>
        <v>Beaker (Ethylbenzene)</v>
      </c>
      <c r="F339" s="136">
        <v>4</v>
      </c>
      <c r="G339" s="136" t="str">
        <f>Objects!$J$241</f>
        <v>Bag (Potassium Carbonate)</v>
      </c>
      <c r="H339" s="136">
        <v>5</v>
      </c>
      <c r="I339" s="136" t="str">
        <f>Objects!$G$13</f>
        <v>Iron III Oxide Catalyst</v>
      </c>
      <c r="J339" s="137">
        <v>8</v>
      </c>
      <c r="K339" s="136"/>
      <c r="L339" s="137"/>
      <c r="M339" s="136"/>
      <c r="N339" s="137"/>
      <c r="O339" s="169" t="str">
        <f>Objects!$K$284</f>
        <v>Beaker (Styrene)</v>
      </c>
      <c r="P339" s="136">
        <v>2</v>
      </c>
      <c r="Q339" s="136" t="str">
        <f>Objects!$S$2</f>
        <v>Cartridge (Hydrogen)</v>
      </c>
      <c r="R339" s="136">
        <v>2</v>
      </c>
      <c r="S339" s="136"/>
      <c r="T339" s="136"/>
      <c r="U339" s="136"/>
      <c r="V339" s="136"/>
      <c r="W339" s="136"/>
      <c r="X339" s="136"/>
      <c r="Y339" s="136"/>
      <c r="Z339" s="136"/>
      <c r="AA339" s="136"/>
      <c r="AB339" s="160"/>
      <c r="AC339" s="160"/>
    </row>
    <row r="340" spans="1:29" ht="15" customHeight="1" x14ac:dyDescent="0.25">
      <c r="A340" s="155" t="str">
        <f>[3]Enums!$A$2</f>
        <v>1.0.0</v>
      </c>
      <c r="B340" s="136"/>
      <c r="C340" s="136"/>
      <c r="D340" s="136"/>
      <c r="E340" s="136" t="str">
        <f>Objects!$K$137</f>
        <v>Beaker (Ethylbenzene)</v>
      </c>
      <c r="F340" s="136">
        <v>16</v>
      </c>
      <c r="G340" s="136" t="str">
        <f>Objects!$J$241</f>
        <v>Bag (Potassium Carbonate)</v>
      </c>
      <c r="H340" s="136">
        <v>6</v>
      </c>
      <c r="I340" s="136" t="str">
        <f>Objects!$G$13</f>
        <v>Iron III Oxide Catalyst</v>
      </c>
      <c r="J340" s="137">
        <v>12</v>
      </c>
      <c r="K340" s="136"/>
      <c r="L340" s="137"/>
      <c r="M340" s="136"/>
      <c r="N340" s="137"/>
      <c r="O340" s="169" t="str">
        <f>Objects!$K$284</f>
        <v>Beaker (Styrene)</v>
      </c>
      <c r="P340" s="136">
        <v>8</v>
      </c>
      <c r="Q340" s="136" t="str">
        <f>Objects!$S$2</f>
        <v>Cartridge (Hydrogen)</v>
      </c>
      <c r="R340" s="136">
        <v>8</v>
      </c>
      <c r="S340" s="136"/>
      <c r="T340" s="136"/>
      <c r="U340" s="136"/>
      <c r="V340" s="136"/>
      <c r="W340" s="136"/>
      <c r="X340" s="136"/>
      <c r="Y340" s="136"/>
      <c r="Z340" s="136"/>
      <c r="AA340" s="136"/>
      <c r="AB340" s="160"/>
      <c r="AC340" s="160"/>
    </row>
    <row r="341" spans="1:29" ht="15" customHeight="1" x14ac:dyDescent="0.25">
      <c r="A341" s="155" t="str">
        <f>[3]Enums!$A$2</f>
        <v>1.0.0</v>
      </c>
      <c r="B341" s="136"/>
      <c r="C341" s="136"/>
      <c r="D341" s="136"/>
      <c r="E341" s="136" t="str">
        <f>Objects!$L$137</f>
        <v>Drum (Ethylbenzene)</v>
      </c>
      <c r="F341" s="136">
        <v>1</v>
      </c>
      <c r="G341" s="136" t="str">
        <f>Objects!$J$241</f>
        <v>Bag (Potassium Carbonate)</v>
      </c>
      <c r="H341" s="136">
        <v>7</v>
      </c>
      <c r="I341" s="136" t="str">
        <f>Objects!$G$13</f>
        <v>Iron III Oxide Catalyst</v>
      </c>
      <c r="J341" s="137">
        <v>16</v>
      </c>
      <c r="K341" s="136"/>
      <c r="L341" s="137"/>
      <c r="M341" s="136"/>
      <c r="N341" s="137"/>
      <c r="O341" s="169" t="str">
        <f>Objects!$K$284</f>
        <v>Beaker (Styrene)</v>
      </c>
      <c r="P341" s="136">
        <v>32</v>
      </c>
      <c r="Q341" s="136" t="str">
        <f>Objects!$S$2</f>
        <v>Cartridge (Hydrogen)</v>
      </c>
      <c r="R341" s="136">
        <v>32</v>
      </c>
      <c r="S341" s="136"/>
      <c r="T341" s="136"/>
      <c r="U341" s="136"/>
      <c r="V341" s="136"/>
      <c r="W341" s="136"/>
      <c r="X341" s="136"/>
      <c r="Y341" s="136"/>
      <c r="Z341" s="136"/>
      <c r="AA341" s="136"/>
      <c r="AB341" s="160"/>
      <c r="AC341" s="160"/>
    </row>
    <row r="342" spans="1:29" ht="15" customHeight="1" x14ac:dyDescent="0.25">
      <c r="A342" s="155" t="str">
        <f>[3]Enums!$A$2</f>
        <v>1.0.0</v>
      </c>
      <c r="B342" s="136"/>
      <c r="C342" s="136"/>
      <c r="D342" s="136"/>
      <c r="E342" s="136" t="str">
        <f>Objects!$L$137</f>
        <v>Drum (Ethylbenzene)</v>
      </c>
      <c r="F342" s="136">
        <v>4</v>
      </c>
      <c r="G342" s="136" t="str">
        <f>Objects!$J$241</f>
        <v>Bag (Potassium Carbonate)</v>
      </c>
      <c r="H342" s="136">
        <v>8</v>
      </c>
      <c r="I342" s="136" t="str">
        <f>Objects!$G$13</f>
        <v>Iron III Oxide Catalyst</v>
      </c>
      <c r="J342" s="137">
        <v>32</v>
      </c>
      <c r="K342" s="136"/>
      <c r="L342" s="137"/>
      <c r="M342" s="136"/>
      <c r="N342" s="137"/>
      <c r="O342" s="169" t="str">
        <f>Objects!$L$284</f>
        <v>Drum (Styrene)</v>
      </c>
      <c r="P342" s="136">
        <v>2</v>
      </c>
      <c r="Q342" s="136" t="str">
        <f>Objects!$T$2</f>
        <v>Canister (Hydrogen)</v>
      </c>
      <c r="R342" s="136">
        <v>2</v>
      </c>
      <c r="S342" s="136"/>
      <c r="T342" s="136"/>
      <c r="U342" s="136"/>
      <c r="V342" s="136"/>
      <c r="W342" s="136"/>
      <c r="X342" s="136"/>
      <c r="Y342" s="136"/>
      <c r="Z342" s="136"/>
      <c r="AA342" s="136"/>
      <c r="AB342" s="160"/>
      <c r="AC342" s="160"/>
    </row>
    <row r="343" spans="1:29" ht="15" customHeight="1" x14ac:dyDescent="0.25">
      <c r="A343" s="155" t="str">
        <f>[3]Enums!$A$2</f>
        <v>1.0.0</v>
      </c>
      <c r="B343" s="136"/>
      <c r="C343" s="136"/>
      <c r="D343" s="136"/>
      <c r="E343" s="136" t="str">
        <f>Objects!$L$137</f>
        <v>Drum (Ethylbenzene)</v>
      </c>
      <c r="F343" s="136">
        <v>16</v>
      </c>
      <c r="G343" s="136" t="str">
        <f>Objects!$J$241</f>
        <v>Bag (Potassium Carbonate)</v>
      </c>
      <c r="H343" s="136">
        <v>9</v>
      </c>
      <c r="I343" s="136" t="str">
        <f>Objects!$G$13</f>
        <v>Iron III Oxide Catalyst</v>
      </c>
      <c r="J343" s="137">
        <v>48</v>
      </c>
      <c r="K343" s="136"/>
      <c r="L343" s="137"/>
      <c r="M343" s="136"/>
      <c r="N343" s="137"/>
      <c r="O343" s="169" t="str">
        <f>Objects!$L$284</f>
        <v>Drum (Styrene)</v>
      </c>
      <c r="P343" s="136">
        <v>6</v>
      </c>
      <c r="Q343" s="136" t="str">
        <f>Objects!$T$2</f>
        <v>Canister (Hydrogen)</v>
      </c>
      <c r="R343" s="136">
        <v>8</v>
      </c>
      <c r="S343" s="136"/>
      <c r="T343" s="136"/>
      <c r="U343" s="136"/>
      <c r="V343" s="136"/>
      <c r="W343" s="136"/>
      <c r="X343" s="136"/>
      <c r="Y343" s="136"/>
      <c r="Z343" s="136"/>
      <c r="AA343" s="136"/>
      <c r="AB343" s="160"/>
      <c r="AC343" s="160"/>
    </row>
    <row r="344" spans="1:29" ht="15" customHeight="1" x14ac:dyDescent="0.25">
      <c r="A344" s="155" t="str">
        <f>[3]Enums!$A$2</f>
        <v>1.0.0</v>
      </c>
      <c r="B344" s="136"/>
      <c r="C344" s="136"/>
      <c r="D344" s="136"/>
      <c r="E344" s="136" t="str">
        <f>Objects!$L$137</f>
        <v>Drum (Ethylbenzene)</v>
      </c>
      <c r="F344" s="136">
        <v>64</v>
      </c>
      <c r="G344" s="136" t="str">
        <f>Objects!$J$241</f>
        <v>Bag (Potassium Carbonate)</v>
      </c>
      <c r="H344" s="136">
        <v>10</v>
      </c>
      <c r="I344" s="136" t="str">
        <f>Objects!$G$13</f>
        <v>Iron III Oxide Catalyst</v>
      </c>
      <c r="J344" s="137">
        <v>64</v>
      </c>
      <c r="K344" s="136"/>
      <c r="L344" s="137"/>
      <c r="M344" s="136"/>
      <c r="N344" s="137"/>
      <c r="O344" s="169" t="str">
        <f>Objects!$L$284</f>
        <v>Drum (Styrene)</v>
      </c>
      <c r="P344" s="136">
        <v>32</v>
      </c>
      <c r="Q344" s="136" t="str">
        <f>Objects!$T$2</f>
        <v>Canister (Hydrogen)</v>
      </c>
      <c r="R344" s="136">
        <v>32</v>
      </c>
      <c r="S344" s="136"/>
      <c r="T344" s="136"/>
      <c r="U344" s="136"/>
      <c r="V344" s="136"/>
      <c r="W344" s="136"/>
      <c r="X344" s="136"/>
      <c r="Y344" s="136"/>
      <c r="Z344" s="136"/>
      <c r="AA344" s="136"/>
      <c r="AB344" s="160"/>
      <c r="AC344" s="160"/>
    </row>
    <row r="345" spans="1:29" ht="15" customHeight="1" x14ac:dyDescent="0.25">
      <c r="A345" s="155" t="str">
        <f>[3]Enums!$A$12</f>
        <v>1.1.0</v>
      </c>
      <c r="B345" s="136"/>
      <c r="C345" s="136"/>
      <c r="D345" s="136"/>
      <c r="E345" s="136" t="str">
        <f>Objects!$L$137</f>
        <v>Drum (Ethylbenzene)</v>
      </c>
      <c r="F345" s="136">
        <v>64</v>
      </c>
      <c r="G345" s="136" t="str">
        <f>Objects!$L$137</f>
        <v>Drum (Ethylbenzene)</v>
      </c>
      <c r="H345" s="136">
        <v>64</v>
      </c>
      <c r="I345" s="136" t="str">
        <f>Objects!$L$137</f>
        <v>Drum (Ethylbenzene)</v>
      </c>
      <c r="J345" s="136">
        <v>64</v>
      </c>
      <c r="K345" s="136" t="str">
        <f>Objects!$J$241</f>
        <v>Bag (Potassium Carbonate)</v>
      </c>
      <c r="L345" s="136">
        <v>12</v>
      </c>
      <c r="M345" s="136" t="str">
        <f>Objects!$G$13</f>
        <v>Iron III Oxide Catalyst</v>
      </c>
      <c r="N345" s="137">
        <v>64</v>
      </c>
      <c r="O345" s="169" t="str">
        <f>Objects!$L$284</f>
        <v>Drum (Styrene)</v>
      </c>
      <c r="P345" s="136">
        <v>64</v>
      </c>
      <c r="Q345" s="136" t="str">
        <f>Objects!$L$284</f>
        <v>Drum (Styrene)</v>
      </c>
      <c r="R345" s="136">
        <v>32</v>
      </c>
      <c r="S345" s="136" t="str">
        <f>Objects!$T$2</f>
        <v>Canister (Hydrogen)</v>
      </c>
      <c r="T345" s="136">
        <v>64</v>
      </c>
      <c r="U345" s="136" t="str">
        <f>Objects!$T$2</f>
        <v>Canister (Hydrogen)</v>
      </c>
      <c r="V345" s="136">
        <v>32</v>
      </c>
      <c r="W345" s="136"/>
      <c r="X345" s="136"/>
      <c r="Y345" s="136"/>
      <c r="Z345" s="136"/>
      <c r="AA345" s="136"/>
      <c r="AB345" s="160"/>
      <c r="AC345" s="160"/>
    </row>
    <row r="346" spans="1:29" ht="15" customHeight="1" x14ac:dyDescent="0.25">
      <c r="A346" s="155" t="str">
        <f>[3]Enums!$A$2</f>
        <v>1.0.0</v>
      </c>
      <c r="B346" s="136"/>
      <c r="C346" s="136"/>
      <c r="D346" s="136"/>
      <c r="E346" s="136" t="str">
        <f>Objects!$J$245</f>
        <v>Bag (Potassium Hydroxide)</v>
      </c>
      <c r="F346" s="136">
        <v>2</v>
      </c>
      <c r="G346" s="136" t="str">
        <f>Objects!$J$93</f>
        <v>Flask (Carbon Dioxide)</v>
      </c>
      <c r="H346" s="136">
        <v>1</v>
      </c>
      <c r="I346" s="136"/>
      <c r="J346" s="137"/>
      <c r="K346" s="136"/>
      <c r="L346" s="137"/>
      <c r="M346" s="136"/>
      <c r="N346" s="137"/>
      <c r="O346" s="169" t="str">
        <f>Objects!$J$241</f>
        <v>Bag (Potassium Carbonate)</v>
      </c>
      <c r="P346" s="136">
        <v>1</v>
      </c>
      <c r="Q346" s="136"/>
      <c r="R346" s="136"/>
      <c r="S346" s="136"/>
      <c r="T346" s="136"/>
      <c r="U346" s="136"/>
      <c r="V346" s="136"/>
      <c r="W346" s="136"/>
      <c r="X346" s="136"/>
      <c r="Y346" s="136"/>
      <c r="Z346" s="136"/>
      <c r="AA346" s="136"/>
      <c r="AB346" s="160"/>
      <c r="AC346" s="160"/>
    </row>
    <row r="347" spans="1:29" ht="15" customHeight="1" x14ac:dyDescent="0.25">
      <c r="A347" s="155" t="str">
        <f>[3]Enums!$A$2</f>
        <v>1.0.0</v>
      </c>
      <c r="B347" s="136"/>
      <c r="C347" s="136"/>
      <c r="D347" s="136"/>
      <c r="E347" s="136" t="str">
        <f>Objects!$K$245</f>
        <v>Sack (Potassium Hydroxide)</v>
      </c>
      <c r="F347" s="136">
        <v>2</v>
      </c>
      <c r="G347" s="136" t="str">
        <f>Objects!$K$93</f>
        <v>Cartridge (Carbon Dioxide)</v>
      </c>
      <c r="H347" s="136">
        <v>1</v>
      </c>
      <c r="I347" s="136"/>
      <c r="J347" s="137"/>
      <c r="K347" s="136"/>
      <c r="L347" s="137"/>
      <c r="M347" s="136"/>
      <c r="N347" s="137"/>
      <c r="O347" s="169" t="str">
        <f>Objects!$K$241</f>
        <v>Sack (Potassium Carbonate)</v>
      </c>
      <c r="P347" s="136">
        <v>1</v>
      </c>
      <c r="Q347" s="136"/>
      <c r="R347" s="136"/>
      <c r="S347" s="136"/>
      <c r="T347" s="136"/>
      <c r="U347" s="136"/>
      <c r="V347" s="136"/>
      <c r="W347" s="136"/>
      <c r="X347" s="136"/>
      <c r="Y347" s="136"/>
      <c r="Z347" s="136"/>
      <c r="AA347" s="136"/>
      <c r="AB347" s="160"/>
      <c r="AC347" s="160"/>
    </row>
    <row r="348" spans="1:29" ht="15" customHeight="1" x14ac:dyDescent="0.25">
      <c r="A348" s="155" t="str">
        <f>[3]Enums!$A$2</f>
        <v>1.0.0</v>
      </c>
      <c r="B348" s="136"/>
      <c r="C348" s="136"/>
      <c r="D348" s="136"/>
      <c r="E348" s="136" t="str">
        <f>Objects!$L$245</f>
        <v>Powder Keg (Potassium Hydroxide)</v>
      </c>
      <c r="F348" s="136">
        <v>2</v>
      </c>
      <c r="G348" s="136" t="str">
        <f>Objects!$L$93</f>
        <v>Canister (Carbon Dioxide)</v>
      </c>
      <c r="H348" s="136">
        <v>1</v>
      </c>
      <c r="I348" s="136"/>
      <c r="J348" s="137"/>
      <c r="K348" s="136"/>
      <c r="L348" s="137"/>
      <c r="M348" s="136"/>
      <c r="N348" s="137"/>
      <c r="O348" s="169" t="str">
        <f>Objects!$L$241</f>
        <v>Powder Keg (Potassium Carbonate)</v>
      </c>
      <c r="P348" s="136">
        <v>1</v>
      </c>
      <c r="Q348" s="136"/>
      <c r="R348" s="136"/>
      <c r="S348" s="136"/>
      <c r="T348" s="136"/>
      <c r="U348" s="136"/>
      <c r="V348" s="136"/>
      <c r="W348" s="136"/>
      <c r="X348" s="136"/>
      <c r="Y348" s="136"/>
      <c r="Z348" s="136"/>
      <c r="AA348" s="136"/>
      <c r="AB348" s="160"/>
      <c r="AC348" s="160"/>
    </row>
    <row r="349" spans="1:29" ht="15" customHeight="1" x14ac:dyDescent="0.25">
      <c r="A349" s="155" t="str">
        <f>[3]Enums!$A$2</f>
        <v>1.0.0</v>
      </c>
      <c r="B349" s="136"/>
      <c r="C349" s="136"/>
      <c r="D349" s="136"/>
      <c r="E349" s="136" t="str">
        <f>Objects!$J$73</f>
        <v>Vial (Butylene isomers)</v>
      </c>
      <c r="F349" s="136">
        <v>1</v>
      </c>
      <c r="G349" s="136" t="str">
        <f>Objects!$G$30</f>
        <v>Chromia Alumina Catalyst</v>
      </c>
      <c r="H349" s="137">
        <v>1</v>
      </c>
      <c r="I349" s="136"/>
      <c r="J349" s="137"/>
      <c r="K349" s="136"/>
      <c r="L349" s="137"/>
      <c r="M349" s="136"/>
      <c r="N349" s="137"/>
      <c r="O349" s="169" t="str">
        <f>Objects!$J$70</f>
        <v>Vial (Butadiene)</v>
      </c>
      <c r="P349" s="136">
        <v>1</v>
      </c>
      <c r="Q349" s="136"/>
      <c r="R349" s="136"/>
      <c r="S349" s="136"/>
      <c r="T349" s="136"/>
      <c r="U349" s="136"/>
      <c r="V349" s="136"/>
      <c r="W349" s="136"/>
      <c r="X349" s="136"/>
      <c r="Y349" s="136"/>
      <c r="Z349" s="136"/>
      <c r="AA349" s="136"/>
      <c r="AB349" s="160"/>
      <c r="AC349" s="160"/>
    </row>
    <row r="350" spans="1:29" ht="15" customHeight="1" x14ac:dyDescent="0.25">
      <c r="A350" s="155" t="str">
        <f>[3]Enums!$A$2</f>
        <v>1.0.0</v>
      </c>
      <c r="B350" s="136"/>
      <c r="C350" s="136"/>
      <c r="D350" s="136"/>
      <c r="E350" s="136" t="str">
        <f>Objects!$J$73</f>
        <v>Vial (Butylene isomers)</v>
      </c>
      <c r="F350" s="136">
        <v>4</v>
      </c>
      <c r="G350" s="136" t="str">
        <f>Objects!$G$30</f>
        <v>Chromia Alumina Catalyst</v>
      </c>
      <c r="H350" s="137">
        <v>2</v>
      </c>
      <c r="I350" s="136"/>
      <c r="J350" s="137"/>
      <c r="K350" s="136"/>
      <c r="L350" s="137"/>
      <c r="M350" s="136"/>
      <c r="N350" s="137"/>
      <c r="O350" s="169" t="str">
        <f>Objects!$J$70</f>
        <v>Vial (Butadiene)</v>
      </c>
      <c r="P350" s="136">
        <v>4</v>
      </c>
      <c r="Q350" s="136"/>
      <c r="R350" s="136"/>
      <c r="S350" s="136"/>
      <c r="T350" s="136"/>
      <c r="U350" s="136"/>
      <c r="V350" s="136"/>
      <c r="W350" s="136"/>
      <c r="X350" s="136"/>
      <c r="Y350" s="136"/>
      <c r="Z350" s="136"/>
      <c r="AA350" s="136"/>
      <c r="AB350" s="160"/>
      <c r="AC350" s="160"/>
    </row>
    <row r="351" spans="1:29" ht="15" customHeight="1" x14ac:dyDescent="0.25">
      <c r="A351" s="155" t="str">
        <f>[3]Enums!$A$2</f>
        <v>1.0.0</v>
      </c>
      <c r="B351" s="136"/>
      <c r="C351" s="136"/>
      <c r="D351" s="136"/>
      <c r="E351" s="136" t="str">
        <f>Objects!$J$73</f>
        <v>Vial (Butylene isomers)</v>
      </c>
      <c r="F351" s="136">
        <v>16</v>
      </c>
      <c r="G351" s="136" t="str">
        <f>Objects!$G$30</f>
        <v>Chromia Alumina Catalyst</v>
      </c>
      <c r="H351" s="137">
        <v>3</v>
      </c>
      <c r="I351" s="136"/>
      <c r="J351" s="137"/>
      <c r="K351" s="136"/>
      <c r="L351" s="137"/>
      <c r="M351" s="136"/>
      <c r="N351" s="137"/>
      <c r="O351" s="169" t="str">
        <f>Objects!$J$70</f>
        <v>Vial (Butadiene)</v>
      </c>
      <c r="P351" s="136">
        <v>16</v>
      </c>
      <c r="Q351" s="136"/>
      <c r="R351" s="136"/>
      <c r="S351" s="136"/>
      <c r="T351" s="136"/>
      <c r="U351" s="136"/>
      <c r="V351" s="136"/>
      <c r="W351" s="136"/>
      <c r="X351" s="136"/>
      <c r="Y351" s="136"/>
      <c r="Z351" s="136"/>
      <c r="AA351" s="136"/>
      <c r="AB351" s="160"/>
      <c r="AC351" s="160"/>
    </row>
    <row r="352" spans="1:29" ht="15" customHeight="1" x14ac:dyDescent="0.25">
      <c r="A352" s="155" t="str">
        <f>[3]Enums!$A$2</f>
        <v>1.0.0</v>
      </c>
      <c r="B352" s="136"/>
      <c r="C352" s="136"/>
      <c r="D352" s="136"/>
      <c r="E352" s="136" t="str">
        <f>Objects!$K$73</f>
        <v>Beaker (Butylene isomers)</v>
      </c>
      <c r="F352" s="136">
        <v>1</v>
      </c>
      <c r="G352" s="136" t="str">
        <f>Objects!$G$30</f>
        <v>Chromia Alumina Catalyst</v>
      </c>
      <c r="H352" s="137">
        <v>4</v>
      </c>
      <c r="I352" s="136"/>
      <c r="J352" s="137"/>
      <c r="K352" s="136"/>
      <c r="L352" s="137"/>
      <c r="M352" s="136"/>
      <c r="N352" s="137"/>
      <c r="O352" s="169" t="str">
        <f>Objects!$K$70</f>
        <v>Beaker (Butadiene)</v>
      </c>
      <c r="P352" s="136">
        <v>1</v>
      </c>
      <c r="Q352" s="136"/>
      <c r="R352" s="136"/>
      <c r="S352" s="136"/>
      <c r="T352" s="136"/>
      <c r="U352" s="136"/>
      <c r="V352" s="136"/>
      <c r="W352" s="136"/>
      <c r="X352" s="136"/>
      <c r="Y352" s="136"/>
      <c r="Z352" s="136"/>
      <c r="AA352" s="136"/>
      <c r="AB352" s="160"/>
      <c r="AC352" s="160"/>
    </row>
    <row r="353" spans="1:29" ht="15" customHeight="1" x14ac:dyDescent="0.25">
      <c r="A353" s="155" t="str">
        <f>[3]Enums!$A$2</f>
        <v>1.0.0</v>
      </c>
      <c r="B353" s="136"/>
      <c r="C353" s="136"/>
      <c r="D353" s="136"/>
      <c r="E353" s="136" t="str">
        <f>Objects!$K$73</f>
        <v>Beaker (Butylene isomers)</v>
      </c>
      <c r="F353" s="136">
        <v>4</v>
      </c>
      <c r="G353" s="136" t="str">
        <f>Objects!$G$30</f>
        <v>Chromia Alumina Catalyst</v>
      </c>
      <c r="H353" s="137">
        <v>8</v>
      </c>
      <c r="I353" s="136"/>
      <c r="J353" s="137"/>
      <c r="K353" s="136"/>
      <c r="L353" s="137"/>
      <c r="M353" s="136"/>
      <c r="N353" s="137"/>
      <c r="O353" s="169" t="str">
        <f>Objects!$K$70</f>
        <v>Beaker (Butadiene)</v>
      </c>
      <c r="P353" s="136">
        <v>4</v>
      </c>
      <c r="Q353" s="136"/>
      <c r="R353" s="136"/>
      <c r="S353" s="136"/>
      <c r="T353" s="136"/>
      <c r="U353" s="136"/>
      <c r="V353" s="136"/>
      <c r="W353" s="136"/>
      <c r="X353" s="136"/>
      <c r="Y353" s="136"/>
      <c r="Z353" s="136"/>
      <c r="AA353" s="136"/>
      <c r="AB353" s="160"/>
      <c r="AC353" s="160"/>
    </row>
    <row r="354" spans="1:29" ht="15" customHeight="1" x14ac:dyDescent="0.25">
      <c r="A354" s="155" t="str">
        <f>[3]Enums!$A$2</f>
        <v>1.0.0</v>
      </c>
      <c r="B354" s="136"/>
      <c r="C354" s="136"/>
      <c r="D354" s="136"/>
      <c r="E354" s="136" t="str">
        <f>Objects!$K$73</f>
        <v>Beaker (Butylene isomers)</v>
      </c>
      <c r="F354" s="136">
        <v>16</v>
      </c>
      <c r="G354" s="136" t="str">
        <f>Objects!$G$30</f>
        <v>Chromia Alumina Catalyst</v>
      </c>
      <c r="H354" s="137">
        <v>12</v>
      </c>
      <c r="I354" s="136"/>
      <c r="J354" s="137"/>
      <c r="K354" s="136"/>
      <c r="L354" s="137"/>
      <c r="M354" s="136"/>
      <c r="N354" s="137"/>
      <c r="O354" s="169" t="str">
        <f>Objects!$K$70</f>
        <v>Beaker (Butadiene)</v>
      </c>
      <c r="P354" s="136">
        <v>16</v>
      </c>
      <c r="Q354" s="136"/>
      <c r="R354" s="136"/>
      <c r="S354" s="136"/>
      <c r="T354" s="136"/>
      <c r="U354" s="136"/>
      <c r="V354" s="136"/>
      <c r="W354" s="136"/>
      <c r="X354" s="136"/>
      <c r="Y354" s="136"/>
      <c r="Z354" s="136"/>
      <c r="AA354" s="136"/>
      <c r="AB354" s="160"/>
      <c r="AC354" s="160"/>
    </row>
    <row r="355" spans="1:29" ht="15" customHeight="1" x14ac:dyDescent="0.25">
      <c r="A355" s="155" t="str">
        <f>[3]Enums!$A$2</f>
        <v>1.0.0</v>
      </c>
      <c r="B355" s="136"/>
      <c r="C355" s="136"/>
      <c r="D355" s="136"/>
      <c r="E355" s="136" t="str">
        <f>Objects!$L$73</f>
        <v>Drum (Butylene isomers)</v>
      </c>
      <c r="F355" s="136">
        <v>1</v>
      </c>
      <c r="G355" s="136" t="str">
        <f>Objects!$G$30</f>
        <v>Chromia Alumina Catalyst</v>
      </c>
      <c r="H355" s="137">
        <v>16</v>
      </c>
      <c r="I355" s="136"/>
      <c r="J355" s="137"/>
      <c r="K355" s="136"/>
      <c r="L355" s="137"/>
      <c r="M355" s="136"/>
      <c r="N355" s="137"/>
      <c r="O355" s="169" t="str">
        <f>Objects!$L$70</f>
        <v>Drum (Butadiene)</v>
      </c>
      <c r="P355" s="136">
        <v>1</v>
      </c>
      <c r="Q355" s="136"/>
      <c r="R355" s="136"/>
      <c r="S355" s="136"/>
      <c r="T355" s="136"/>
      <c r="U355" s="136"/>
      <c r="V355" s="136"/>
      <c r="W355" s="136"/>
      <c r="X355" s="136"/>
      <c r="Y355" s="136"/>
      <c r="Z355" s="136"/>
      <c r="AA355" s="136"/>
      <c r="AB355" s="160"/>
      <c r="AC355" s="160"/>
    </row>
    <row r="356" spans="1:29" ht="15" customHeight="1" x14ac:dyDescent="0.25">
      <c r="A356" s="155" t="str">
        <f>[3]Enums!$A$2</f>
        <v>1.0.0</v>
      </c>
      <c r="B356" s="136"/>
      <c r="C356" s="136"/>
      <c r="D356" s="136"/>
      <c r="E356" s="136" t="str">
        <f>Objects!$L$73</f>
        <v>Drum (Butylene isomers)</v>
      </c>
      <c r="F356" s="136">
        <v>4</v>
      </c>
      <c r="G356" s="136" t="str">
        <f>Objects!$G$30</f>
        <v>Chromia Alumina Catalyst</v>
      </c>
      <c r="H356" s="137">
        <v>32</v>
      </c>
      <c r="I356" s="136"/>
      <c r="J356" s="137"/>
      <c r="K356" s="136"/>
      <c r="L356" s="137"/>
      <c r="M356" s="136"/>
      <c r="N356" s="137"/>
      <c r="O356" s="169" t="str">
        <f>Objects!$L$70</f>
        <v>Drum (Butadiene)</v>
      </c>
      <c r="P356" s="136">
        <v>4</v>
      </c>
      <c r="Q356" s="136"/>
      <c r="R356" s="136"/>
      <c r="S356" s="136"/>
      <c r="T356" s="136"/>
      <c r="U356" s="136"/>
      <c r="V356" s="136"/>
      <c r="W356" s="136"/>
      <c r="X356" s="136"/>
      <c r="Y356" s="136"/>
      <c r="Z356" s="136"/>
      <c r="AA356" s="136"/>
      <c r="AB356" s="160"/>
      <c r="AC356" s="160"/>
    </row>
    <row r="357" spans="1:29" ht="15" customHeight="1" x14ac:dyDescent="0.25">
      <c r="A357" s="155" t="str">
        <f>[3]Enums!$A$2</f>
        <v>1.0.0</v>
      </c>
      <c r="B357" s="136"/>
      <c r="C357" s="136"/>
      <c r="D357" s="136"/>
      <c r="E357" s="136" t="str">
        <f>Objects!$L$73</f>
        <v>Drum (Butylene isomers)</v>
      </c>
      <c r="F357" s="136">
        <v>16</v>
      </c>
      <c r="G357" s="136" t="str">
        <f>Objects!$G$30</f>
        <v>Chromia Alumina Catalyst</v>
      </c>
      <c r="H357" s="137">
        <v>48</v>
      </c>
      <c r="I357" s="136"/>
      <c r="J357" s="136"/>
      <c r="K357" s="136"/>
      <c r="L357" s="137"/>
      <c r="M357" s="136"/>
      <c r="N357" s="137"/>
      <c r="O357" s="169" t="str">
        <f>Objects!$L$70</f>
        <v>Drum (Butadiene)</v>
      </c>
      <c r="P357" s="136">
        <v>16</v>
      </c>
      <c r="Q357" s="136"/>
      <c r="R357" s="136"/>
      <c r="S357" s="136"/>
      <c r="T357" s="136"/>
      <c r="U357" s="136"/>
      <c r="V357" s="136"/>
      <c r="W357" s="136"/>
      <c r="X357" s="136"/>
      <c r="Y357" s="136"/>
      <c r="Z357" s="136"/>
      <c r="AA357" s="136"/>
      <c r="AB357" s="160"/>
      <c r="AC357" s="160"/>
    </row>
    <row r="358" spans="1:29" ht="15" customHeight="1" x14ac:dyDescent="0.25">
      <c r="A358" s="155" t="str">
        <f>[3]Enums!$A$2</f>
        <v>1.0.0</v>
      </c>
      <c r="B358" s="136"/>
      <c r="C358" s="136"/>
      <c r="D358" s="136"/>
      <c r="E358" s="136" t="str">
        <f>Objects!$L$73</f>
        <v>Drum (Butylene isomers)</v>
      </c>
      <c r="F358" s="136">
        <v>64</v>
      </c>
      <c r="G358" s="136" t="str">
        <f>Objects!$G$30</f>
        <v>Chromia Alumina Catalyst</v>
      </c>
      <c r="H358" s="137">
        <v>64</v>
      </c>
      <c r="I358" s="136"/>
      <c r="J358" s="136"/>
      <c r="K358" s="136"/>
      <c r="L358" s="137"/>
      <c r="M358" s="136"/>
      <c r="N358" s="137"/>
      <c r="O358" s="169" t="str">
        <f>Objects!$L$70</f>
        <v>Drum (Butadiene)</v>
      </c>
      <c r="P358" s="136">
        <v>64</v>
      </c>
      <c r="Q358" s="136"/>
      <c r="R358" s="136"/>
      <c r="S358" s="136"/>
      <c r="T358" s="136"/>
      <c r="U358" s="136"/>
      <c r="V358" s="136"/>
      <c r="W358" s="136"/>
      <c r="X358" s="136"/>
      <c r="Y358" s="136"/>
      <c r="Z358" s="136"/>
      <c r="AA358" s="136"/>
      <c r="AB358" s="160"/>
      <c r="AC358" s="160"/>
    </row>
    <row r="359" spans="1:29" ht="15" customHeight="1" x14ac:dyDescent="0.25">
      <c r="A359" s="155" t="str">
        <f>[3]Enums!$A$12</f>
        <v>1.1.0</v>
      </c>
      <c r="B359" s="136"/>
      <c r="C359" s="136"/>
      <c r="D359" s="136"/>
      <c r="E359" s="136" t="str">
        <f>Objects!$L$73</f>
        <v>Drum (Butylene isomers)</v>
      </c>
      <c r="F359" s="136">
        <v>64</v>
      </c>
      <c r="G359" s="136" t="str">
        <f>Objects!$L$73</f>
        <v>Drum (Butylene isomers)</v>
      </c>
      <c r="H359" s="136">
        <v>64</v>
      </c>
      <c r="I359" s="136" t="str">
        <f>Objects!$G$30</f>
        <v>Chromia Alumina Catalyst</v>
      </c>
      <c r="J359" s="136">
        <v>64</v>
      </c>
      <c r="K359" s="136"/>
      <c r="L359" s="137"/>
      <c r="M359" s="136"/>
      <c r="N359" s="137"/>
      <c r="O359" s="169" t="str">
        <f>Objects!$L$70</f>
        <v>Drum (Butadiene)</v>
      </c>
      <c r="P359" s="136">
        <v>64</v>
      </c>
      <c r="Q359" s="136" t="str">
        <f>Objects!$L$70</f>
        <v>Drum (Butadiene)</v>
      </c>
      <c r="R359" s="136">
        <v>64</v>
      </c>
      <c r="S359" s="136"/>
      <c r="T359" s="136"/>
      <c r="U359" s="136"/>
      <c r="V359" s="136"/>
      <c r="W359" s="136"/>
      <c r="X359" s="136"/>
      <c r="Y359" s="136"/>
      <c r="Z359" s="136"/>
      <c r="AA359" s="136"/>
      <c r="AB359" s="160"/>
      <c r="AC359" s="160"/>
    </row>
    <row r="360" spans="1:29" ht="15" customHeight="1" x14ac:dyDescent="0.25">
      <c r="A360" s="155" t="str">
        <f>[3]Enums!$A$12</f>
        <v>1.1.0</v>
      </c>
      <c r="B360" s="136"/>
      <c r="C360" s="136"/>
      <c r="D360" s="136"/>
      <c r="E360" s="136" t="str">
        <f>Objects!$L$73</f>
        <v>Drum (Butylene isomers)</v>
      </c>
      <c r="F360" s="136">
        <v>64</v>
      </c>
      <c r="G360" s="136" t="str">
        <f>Objects!$L$73</f>
        <v>Drum (Butylene isomers)</v>
      </c>
      <c r="H360" s="136">
        <v>64</v>
      </c>
      <c r="I360" s="136" t="str">
        <f>Objects!$L$73</f>
        <v>Drum (Butylene isomers)</v>
      </c>
      <c r="J360" s="136">
        <v>64</v>
      </c>
      <c r="K360" s="136" t="str">
        <f>Objects!$L$73</f>
        <v>Drum (Butylene isomers)</v>
      </c>
      <c r="L360" s="136">
        <v>64</v>
      </c>
      <c r="M360" s="136" t="str">
        <f>Objects!$G$30</f>
        <v>Chromia Alumina Catalyst</v>
      </c>
      <c r="N360" s="136">
        <v>64</v>
      </c>
      <c r="O360" s="169" t="str">
        <f>Objects!$L$70</f>
        <v>Drum (Butadiene)</v>
      </c>
      <c r="P360" s="136">
        <v>64</v>
      </c>
      <c r="Q360" s="136" t="str">
        <f>Objects!$L$70</f>
        <v>Drum (Butadiene)</v>
      </c>
      <c r="R360" s="136">
        <v>64</v>
      </c>
      <c r="S360" s="136" t="str">
        <f>Objects!$L$70</f>
        <v>Drum (Butadiene)</v>
      </c>
      <c r="T360" s="136">
        <v>64</v>
      </c>
      <c r="U360" s="136" t="str">
        <f>Objects!$L$70</f>
        <v>Drum (Butadiene)</v>
      </c>
      <c r="V360" s="136">
        <v>64</v>
      </c>
      <c r="W360" s="136"/>
      <c r="X360" s="136"/>
      <c r="Y360" s="136"/>
      <c r="Z360" s="136"/>
      <c r="AA360" s="136"/>
      <c r="AB360" s="160"/>
      <c r="AC360" s="160"/>
    </row>
    <row r="361" spans="1:29" ht="15" customHeight="1" x14ac:dyDescent="0.25">
      <c r="A361" s="155" t="str">
        <f>[3]Enums!$A$2</f>
        <v>1.0.0</v>
      </c>
      <c r="B361" s="136"/>
      <c r="C361" s="136" t="s">
        <v>23</v>
      </c>
      <c r="D361" s="136"/>
      <c r="E361" s="136" t="str">
        <f>Objects!$N$4</f>
        <v>Vial (Acrylonitrile)</v>
      </c>
      <c r="F361" s="136">
        <v>1</v>
      </c>
      <c r="G361" s="136" t="str">
        <f>Objects!$J$70</f>
        <v>Vial (Butadiene)</v>
      </c>
      <c r="H361" s="136">
        <v>1</v>
      </c>
      <c r="I361" s="136" t="str">
        <f>Objects!$J$284</f>
        <v>Vial (Styrene)</v>
      </c>
      <c r="J361" s="136">
        <v>1</v>
      </c>
      <c r="K361" s="136"/>
      <c r="L361" s="137"/>
      <c r="M361" s="136"/>
      <c r="N361" s="137"/>
      <c r="O361" s="169" t="str">
        <f>Objects!$V$3</f>
        <v>Bag (Acrylonitrile-Butadiene-Styrene Pellets)</v>
      </c>
      <c r="P361" s="136">
        <v>1</v>
      </c>
      <c r="Q361" s="136"/>
      <c r="R361" s="136"/>
      <c r="S361" s="136"/>
      <c r="T361" s="136"/>
      <c r="U361" s="136"/>
      <c r="V361" s="136"/>
      <c r="W361" s="136"/>
      <c r="X361" s="136"/>
      <c r="Y361" s="136"/>
      <c r="Z361" s="136"/>
      <c r="AA361" s="136"/>
      <c r="AB361" s="160"/>
      <c r="AC361" s="160"/>
    </row>
    <row r="362" spans="1:29" ht="15" customHeight="1" x14ac:dyDescent="0.25">
      <c r="A362" s="155" t="str">
        <f>[3]Enums!$A$2</f>
        <v>1.0.0</v>
      </c>
      <c r="B362" s="136"/>
      <c r="C362" s="136"/>
      <c r="D362" s="136"/>
      <c r="E362" s="136" t="str">
        <f>Objects!$N$4</f>
        <v>Vial (Acrylonitrile)</v>
      </c>
      <c r="F362" s="136">
        <v>4</v>
      </c>
      <c r="G362" s="136" t="str">
        <f>Objects!$J$70</f>
        <v>Vial (Butadiene)</v>
      </c>
      <c r="H362" s="136">
        <v>4</v>
      </c>
      <c r="I362" s="136" t="str">
        <f>Objects!$J$284</f>
        <v>Vial (Styrene)</v>
      </c>
      <c r="J362" s="136">
        <v>4</v>
      </c>
      <c r="K362" s="136"/>
      <c r="L362" s="137"/>
      <c r="M362" s="136"/>
      <c r="N362" s="137"/>
      <c r="O362" s="169" t="str">
        <f>Objects!$V$3</f>
        <v>Bag (Acrylonitrile-Butadiene-Styrene Pellets)</v>
      </c>
      <c r="P362" s="136">
        <v>4</v>
      </c>
      <c r="Q362" s="136"/>
      <c r="R362" s="136"/>
      <c r="S362" s="136"/>
      <c r="T362" s="136"/>
      <c r="U362" s="136"/>
      <c r="V362" s="136"/>
      <c r="W362" s="136"/>
      <c r="X362" s="136"/>
      <c r="Y362" s="136"/>
      <c r="Z362" s="136"/>
      <c r="AA362" s="136"/>
      <c r="AB362" s="160"/>
      <c r="AC362" s="160"/>
    </row>
    <row r="363" spans="1:29" ht="15" customHeight="1" x14ac:dyDescent="0.25">
      <c r="A363" s="155" t="str">
        <f>[3]Enums!$A$2</f>
        <v>1.0.0</v>
      </c>
      <c r="B363" s="136"/>
      <c r="C363" s="136"/>
      <c r="D363" s="136"/>
      <c r="E363" s="136" t="str">
        <f>Objects!$N$4</f>
        <v>Vial (Acrylonitrile)</v>
      </c>
      <c r="F363" s="136">
        <v>16</v>
      </c>
      <c r="G363" s="136" t="str">
        <f>Objects!$J$70</f>
        <v>Vial (Butadiene)</v>
      </c>
      <c r="H363" s="136">
        <v>16</v>
      </c>
      <c r="I363" s="136" t="str">
        <f>Objects!$J$284</f>
        <v>Vial (Styrene)</v>
      </c>
      <c r="J363" s="136">
        <v>16</v>
      </c>
      <c r="K363" s="136"/>
      <c r="L363" s="137"/>
      <c r="M363" s="136"/>
      <c r="N363" s="137"/>
      <c r="O363" s="169" t="str">
        <f>Objects!$V$3</f>
        <v>Bag (Acrylonitrile-Butadiene-Styrene Pellets)</v>
      </c>
      <c r="P363" s="136">
        <v>16</v>
      </c>
      <c r="Q363" s="136"/>
      <c r="R363" s="136"/>
      <c r="S363" s="136"/>
      <c r="T363" s="136"/>
      <c r="U363" s="136"/>
      <c r="V363" s="136"/>
      <c r="W363" s="136"/>
      <c r="X363" s="136"/>
      <c r="Y363" s="136"/>
      <c r="Z363" s="136"/>
      <c r="AA363" s="136"/>
      <c r="AB363" s="160"/>
      <c r="AC363" s="160"/>
    </row>
    <row r="364" spans="1:29" ht="15" customHeight="1" x14ac:dyDescent="0.25">
      <c r="A364" s="155" t="str">
        <f>[3]Enums!$A$2</f>
        <v>1.0.0</v>
      </c>
      <c r="B364" s="136"/>
      <c r="C364" s="136"/>
      <c r="D364" s="136"/>
      <c r="E364" s="136" t="str">
        <f>Objects!$O$4</f>
        <v>Beaker (Acrylonitrile)</v>
      </c>
      <c r="F364" s="136">
        <v>1</v>
      </c>
      <c r="G364" s="136" t="str">
        <f>Objects!$K$70</f>
        <v>Beaker (Butadiene)</v>
      </c>
      <c r="H364" s="136">
        <v>1</v>
      </c>
      <c r="I364" s="136" t="str">
        <f>Objects!$K$284</f>
        <v>Beaker (Styrene)</v>
      </c>
      <c r="J364" s="136">
        <v>1</v>
      </c>
      <c r="K364" s="136"/>
      <c r="L364" s="137"/>
      <c r="M364" s="136"/>
      <c r="N364" s="137"/>
      <c r="O364" s="169" t="str">
        <f>Objects!$W$3</f>
        <v>Sack (Acrylonitrile-Butadiene-Styrene Pellets)</v>
      </c>
      <c r="P364" s="136">
        <v>1</v>
      </c>
      <c r="Q364" s="136"/>
      <c r="R364" s="136"/>
      <c r="S364" s="136"/>
      <c r="T364" s="136"/>
      <c r="U364" s="136"/>
      <c r="V364" s="136"/>
      <c r="W364" s="136"/>
      <c r="X364" s="136"/>
      <c r="Y364" s="136"/>
      <c r="Z364" s="136"/>
      <c r="AA364" s="136"/>
      <c r="AB364" s="160"/>
      <c r="AC364" s="160"/>
    </row>
    <row r="365" spans="1:29" ht="15" customHeight="1" x14ac:dyDescent="0.25">
      <c r="A365" s="155" t="str">
        <f>[3]Enums!$A$2</f>
        <v>1.0.0</v>
      </c>
      <c r="B365" s="136"/>
      <c r="C365" s="136"/>
      <c r="D365" s="136"/>
      <c r="E365" s="136" t="str">
        <f>Objects!$O$4</f>
        <v>Beaker (Acrylonitrile)</v>
      </c>
      <c r="F365" s="136">
        <v>4</v>
      </c>
      <c r="G365" s="136" t="str">
        <f>Objects!$K$70</f>
        <v>Beaker (Butadiene)</v>
      </c>
      <c r="H365" s="136">
        <v>4</v>
      </c>
      <c r="I365" s="136" t="str">
        <f>Objects!$K$284</f>
        <v>Beaker (Styrene)</v>
      </c>
      <c r="J365" s="136">
        <v>4</v>
      </c>
      <c r="K365" s="136"/>
      <c r="L365" s="137"/>
      <c r="M365" s="136"/>
      <c r="N365" s="137"/>
      <c r="O365" s="169" t="str">
        <f>Objects!$W$3</f>
        <v>Sack (Acrylonitrile-Butadiene-Styrene Pellets)</v>
      </c>
      <c r="P365" s="136">
        <v>4</v>
      </c>
      <c r="Q365" s="136"/>
      <c r="R365" s="136"/>
      <c r="S365" s="136"/>
      <c r="T365" s="136"/>
      <c r="U365" s="136"/>
      <c r="V365" s="136"/>
      <c r="W365" s="136"/>
      <c r="X365" s="136"/>
      <c r="Y365" s="136"/>
      <c r="Z365" s="136"/>
      <c r="AA365" s="136"/>
      <c r="AB365" s="160"/>
      <c r="AC365" s="160"/>
    </row>
    <row r="366" spans="1:29" ht="15" customHeight="1" x14ac:dyDescent="0.25">
      <c r="A366" s="155" t="str">
        <f>[3]Enums!$A$2</f>
        <v>1.0.0</v>
      </c>
      <c r="B366" s="136"/>
      <c r="C366" s="136"/>
      <c r="D366" s="136"/>
      <c r="E366" s="136" t="str">
        <f>Objects!$O$4</f>
        <v>Beaker (Acrylonitrile)</v>
      </c>
      <c r="F366" s="136">
        <v>16</v>
      </c>
      <c r="G366" s="136" t="str">
        <f>Objects!$K$70</f>
        <v>Beaker (Butadiene)</v>
      </c>
      <c r="H366" s="136">
        <v>16</v>
      </c>
      <c r="I366" s="136" t="str">
        <f>Objects!$K$284</f>
        <v>Beaker (Styrene)</v>
      </c>
      <c r="J366" s="136">
        <v>16</v>
      </c>
      <c r="K366" s="136"/>
      <c r="L366" s="137"/>
      <c r="M366" s="136"/>
      <c r="N366" s="137"/>
      <c r="O366" s="169" t="str">
        <f>Objects!$W$3</f>
        <v>Sack (Acrylonitrile-Butadiene-Styrene Pellets)</v>
      </c>
      <c r="P366" s="136">
        <v>16</v>
      </c>
      <c r="Q366" s="136"/>
      <c r="R366" s="136"/>
      <c r="S366" s="136"/>
      <c r="T366" s="136"/>
      <c r="U366" s="136"/>
      <c r="V366" s="136"/>
      <c r="W366" s="136"/>
      <c r="X366" s="136"/>
      <c r="Y366" s="136"/>
      <c r="Z366" s="136"/>
      <c r="AA366" s="136"/>
      <c r="AB366" s="160"/>
      <c r="AC366" s="160"/>
    </row>
    <row r="367" spans="1:29" ht="15" customHeight="1" x14ac:dyDescent="0.25">
      <c r="A367" s="155" t="str">
        <f>[3]Enums!$A$2</f>
        <v>1.0.0</v>
      </c>
      <c r="B367" s="136"/>
      <c r="C367" s="136"/>
      <c r="D367" s="136"/>
      <c r="E367" s="136" t="str">
        <f>Objects!$P$4</f>
        <v>Drum (Acrylonitrile)</v>
      </c>
      <c r="F367" s="136">
        <v>1</v>
      </c>
      <c r="G367" s="136" t="str">
        <f>Objects!$L$70</f>
        <v>Drum (Butadiene)</v>
      </c>
      <c r="H367" s="136">
        <v>1</v>
      </c>
      <c r="I367" s="136" t="str">
        <f>Objects!$L$284</f>
        <v>Drum (Styrene)</v>
      </c>
      <c r="J367" s="136">
        <v>1</v>
      </c>
      <c r="K367" s="136"/>
      <c r="L367" s="137"/>
      <c r="M367" s="136"/>
      <c r="N367" s="137"/>
      <c r="O367" s="169" t="str">
        <f>Objects!$X$3</f>
        <v>Powder Keg (Acrylonitrile-Butadiene-Styrene Pellets)</v>
      </c>
      <c r="P367" s="136">
        <v>1</v>
      </c>
      <c r="Q367" s="136"/>
      <c r="R367" s="136"/>
      <c r="S367" s="136"/>
      <c r="T367" s="136"/>
      <c r="U367" s="136"/>
      <c r="V367" s="136"/>
      <c r="W367" s="136"/>
      <c r="X367" s="136"/>
      <c r="Y367" s="136"/>
      <c r="Z367" s="136"/>
      <c r="AA367" s="136"/>
      <c r="AB367" s="160"/>
      <c r="AC367" s="160"/>
    </row>
    <row r="368" spans="1:29" ht="15" customHeight="1" x14ac:dyDescent="0.25">
      <c r="A368" s="155" t="str">
        <f>[3]Enums!$A$2</f>
        <v>1.0.0</v>
      </c>
      <c r="B368" s="136"/>
      <c r="C368" s="136"/>
      <c r="D368" s="136"/>
      <c r="E368" s="136" t="str">
        <f>Objects!$P$4</f>
        <v>Drum (Acrylonitrile)</v>
      </c>
      <c r="F368" s="136">
        <v>4</v>
      </c>
      <c r="G368" s="136" t="str">
        <f>Objects!$L$70</f>
        <v>Drum (Butadiene)</v>
      </c>
      <c r="H368" s="136">
        <v>4</v>
      </c>
      <c r="I368" s="136" t="str">
        <f>Objects!$L$284</f>
        <v>Drum (Styrene)</v>
      </c>
      <c r="J368" s="136">
        <v>4</v>
      </c>
      <c r="K368" s="136"/>
      <c r="L368" s="137"/>
      <c r="M368" s="136"/>
      <c r="N368" s="137"/>
      <c r="O368" s="169" t="str">
        <f>Objects!$X$3</f>
        <v>Powder Keg (Acrylonitrile-Butadiene-Styrene Pellets)</v>
      </c>
      <c r="P368" s="136">
        <v>4</v>
      </c>
      <c r="Q368" s="136"/>
      <c r="R368" s="136"/>
      <c r="S368" s="136"/>
      <c r="T368" s="136"/>
      <c r="U368" s="136"/>
      <c r="V368" s="136"/>
      <c r="W368" s="136"/>
      <c r="X368" s="136"/>
      <c r="Y368" s="136"/>
      <c r="Z368" s="136"/>
      <c r="AA368" s="136"/>
      <c r="AB368" s="160"/>
      <c r="AC368" s="160"/>
    </row>
    <row r="369" spans="1:29" ht="15" customHeight="1" x14ac:dyDescent="0.25">
      <c r="A369" s="155" t="str">
        <f>[3]Enums!$A$2</f>
        <v>1.0.0</v>
      </c>
      <c r="B369" s="136"/>
      <c r="C369" s="136"/>
      <c r="D369" s="136"/>
      <c r="E369" s="136" t="str">
        <f>Objects!$P$4</f>
        <v>Drum (Acrylonitrile)</v>
      </c>
      <c r="F369" s="136">
        <v>16</v>
      </c>
      <c r="G369" s="136" t="str">
        <f>Objects!$L$70</f>
        <v>Drum (Butadiene)</v>
      </c>
      <c r="H369" s="136">
        <v>16</v>
      </c>
      <c r="I369" s="136" t="str">
        <f>Objects!$L$284</f>
        <v>Drum (Styrene)</v>
      </c>
      <c r="J369" s="136">
        <v>16</v>
      </c>
      <c r="K369" s="136"/>
      <c r="L369" s="137"/>
      <c r="M369" s="136"/>
      <c r="N369" s="137"/>
      <c r="O369" s="169" t="str">
        <f>Objects!$X$3</f>
        <v>Powder Keg (Acrylonitrile-Butadiene-Styrene Pellets)</v>
      </c>
      <c r="P369" s="136">
        <v>16</v>
      </c>
      <c r="Q369" s="136"/>
      <c r="R369" s="136"/>
      <c r="S369" s="136"/>
      <c r="T369" s="136"/>
      <c r="U369" s="136"/>
      <c r="V369" s="136"/>
      <c r="W369" s="136"/>
      <c r="X369" s="136"/>
      <c r="Y369" s="136"/>
      <c r="Z369" s="136"/>
      <c r="AA369" s="136"/>
      <c r="AB369" s="160"/>
      <c r="AC369" s="160"/>
    </row>
    <row r="370" spans="1:29" ht="15" customHeight="1" x14ac:dyDescent="0.25">
      <c r="A370" s="155" t="str">
        <f>[3]Enums!$A$2</f>
        <v>1.0.0</v>
      </c>
      <c r="B370" s="136"/>
      <c r="C370" s="136"/>
      <c r="D370" s="136"/>
      <c r="E370" s="136" t="str">
        <f>Objects!$P$4</f>
        <v>Drum (Acrylonitrile)</v>
      </c>
      <c r="F370" s="136">
        <v>64</v>
      </c>
      <c r="G370" s="136" t="str">
        <f>Objects!$L$70</f>
        <v>Drum (Butadiene)</v>
      </c>
      <c r="H370" s="136">
        <v>64</v>
      </c>
      <c r="I370" s="136" t="str">
        <f>Objects!$L$284</f>
        <v>Drum (Styrene)</v>
      </c>
      <c r="J370" s="136">
        <v>64</v>
      </c>
      <c r="K370" s="136"/>
      <c r="L370" s="137"/>
      <c r="M370" s="136"/>
      <c r="N370" s="137"/>
      <c r="O370" s="169" t="str">
        <f>Objects!$X$3</f>
        <v>Powder Keg (Acrylonitrile-Butadiene-Styrene Pellets)</v>
      </c>
      <c r="P370" s="136">
        <v>64</v>
      </c>
      <c r="Q370" s="136"/>
      <c r="R370" s="136"/>
      <c r="S370" s="136"/>
      <c r="T370" s="136"/>
      <c r="U370" s="136"/>
      <c r="V370" s="136"/>
      <c r="W370" s="136"/>
      <c r="X370" s="136"/>
      <c r="Y370" s="136"/>
      <c r="Z370" s="136"/>
      <c r="AA370" s="136"/>
      <c r="AB370" s="160"/>
      <c r="AC370" s="160"/>
    </row>
    <row r="371" spans="1:29" ht="15" customHeight="1" x14ac:dyDescent="0.25">
      <c r="A371" s="155" t="str">
        <f>[3]Enums!$A$2</f>
        <v>1.0.0</v>
      </c>
      <c r="B371" s="136"/>
      <c r="C371" s="136"/>
      <c r="D371" s="136"/>
      <c r="E371" s="136" t="str">
        <f>Objects!$J$284</f>
        <v>Vial (Styrene)</v>
      </c>
      <c r="F371" s="136">
        <v>1</v>
      </c>
      <c r="G371" s="136"/>
      <c r="K371" s="136"/>
      <c r="L371" s="137"/>
      <c r="M371" s="136"/>
      <c r="N371" s="137"/>
      <c r="O371" s="169" t="str">
        <f>Objects!$V$87</f>
        <v>Bag (PolyStyrene Pellets)</v>
      </c>
      <c r="P371" s="136">
        <v>1</v>
      </c>
      <c r="Q371" s="136"/>
      <c r="R371" s="136"/>
      <c r="S371" s="136"/>
      <c r="T371" s="136"/>
      <c r="U371" s="136"/>
      <c r="V371" s="136"/>
      <c r="W371" s="136"/>
      <c r="X371" s="136"/>
      <c r="Y371" s="136"/>
      <c r="Z371" s="136"/>
      <c r="AA371" s="136"/>
      <c r="AB371" s="160"/>
      <c r="AC371" s="160"/>
    </row>
    <row r="372" spans="1:29" ht="15" customHeight="1" x14ac:dyDescent="0.25">
      <c r="A372" s="155" t="str">
        <f>[3]Enums!$A$2</f>
        <v>1.0.0</v>
      </c>
      <c r="B372" s="136"/>
      <c r="C372" s="136"/>
      <c r="D372" s="136"/>
      <c r="E372" s="136" t="str">
        <f>Objects!$K$284</f>
        <v>Beaker (Styrene)</v>
      </c>
      <c r="F372" s="136">
        <v>1</v>
      </c>
      <c r="G372" s="136"/>
      <c r="K372" s="136"/>
      <c r="L372" s="137"/>
      <c r="M372" s="136"/>
      <c r="N372" s="137"/>
      <c r="O372" s="169" t="str">
        <f>Objects!$W$87</f>
        <v>Sack (PolyStyrene Pellets)</v>
      </c>
      <c r="P372" s="136">
        <v>1</v>
      </c>
      <c r="Q372" s="136"/>
      <c r="R372" s="136"/>
      <c r="S372" s="136"/>
      <c r="T372" s="136"/>
      <c r="U372" s="136"/>
      <c r="V372" s="136"/>
      <c r="W372" s="136"/>
      <c r="X372" s="136"/>
      <c r="Y372" s="136"/>
      <c r="Z372" s="136"/>
      <c r="AA372" s="136"/>
      <c r="AB372" s="160"/>
      <c r="AC372" s="160"/>
    </row>
    <row r="373" spans="1:29" ht="15" customHeight="1" x14ac:dyDescent="0.25">
      <c r="A373" s="155" t="str">
        <f>[3]Enums!$A$2</f>
        <v>1.0.0</v>
      </c>
      <c r="B373" s="136"/>
      <c r="C373" s="136"/>
      <c r="D373" s="136"/>
      <c r="E373" s="136" t="str">
        <f>Objects!$L$284</f>
        <v>Drum (Styrene)</v>
      </c>
      <c r="F373" s="136">
        <v>1</v>
      </c>
      <c r="G373" s="136"/>
      <c r="K373" s="136"/>
      <c r="L373" s="137"/>
      <c r="M373" s="136"/>
      <c r="N373" s="137"/>
      <c r="O373" s="169" t="str">
        <f>Objects!$X$87</f>
        <v>Powder Keg (PolyStyrene Pellets)</v>
      </c>
      <c r="P373" s="136">
        <v>1</v>
      </c>
      <c r="Q373" s="136"/>
      <c r="R373" s="136"/>
      <c r="S373" s="136"/>
      <c r="T373" s="136"/>
      <c r="U373" s="136"/>
      <c r="V373" s="136"/>
      <c r="W373" s="136"/>
      <c r="X373" s="136"/>
      <c r="Y373" s="136"/>
      <c r="Z373" s="136"/>
      <c r="AA373" s="136"/>
      <c r="AB373" s="160"/>
      <c r="AC373" s="160"/>
    </row>
    <row r="374" spans="1:29" ht="15" customHeight="1" x14ac:dyDescent="0.25">
      <c r="A374" s="155" t="str">
        <f>[3]Enums!$A$2</f>
        <v>1.0.0</v>
      </c>
      <c r="B374" s="136"/>
      <c r="C374" s="136"/>
      <c r="D374" s="136"/>
      <c r="E374" s="136" t="str">
        <f>Objects!$J$284</f>
        <v>Vial (Styrene)</v>
      </c>
      <c r="F374" s="136">
        <v>4</v>
      </c>
      <c r="G374" s="136"/>
      <c r="H374" s="136"/>
      <c r="J374" s="137"/>
      <c r="K374" s="136"/>
      <c r="L374" s="137"/>
      <c r="M374" s="136"/>
      <c r="N374" s="137"/>
      <c r="O374" s="169" t="str">
        <f>Objects!$V$87</f>
        <v>Bag (PolyStyrene Pellets)</v>
      </c>
      <c r="P374" s="136">
        <v>4</v>
      </c>
      <c r="Q374" s="136"/>
      <c r="R374" s="136"/>
      <c r="S374" s="136"/>
      <c r="T374" s="136"/>
      <c r="U374" s="136"/>
      <c r="V374" s="136"/>
      <c r="W374" s="136"/>
      <c r="X374" s="136"/>
      <c r="Y374" s="136"/>
      <c r="Z374" s="136"/>
      <c r="AA374" s="136"/>
      <c r="AB374" s="160"/>
      <c r="AC374" s="160"/>
    </row>
    <row r="375" spans="1:29" ht="15" customHeight="1" x14ac:dyDescent="0.25">
      <c r="A375" s="155" t="str">
        <f>[3]Enums!$A$2</f>
        <v>1.0.0</v>
      </c>
      <c r="B375" s="136"/>
      <c r="C375" s="136"/>
      <c r="D375" s="136"/>
      <c r="E375" s="136" t="str">
        <f>Objects!$K$284</f>
        <v>Beaker (Styrene)</v>
      </c>
      <c r="F375" s="136">
        <v>4</v>
      </c>
      <c r="G375" s="136"/>
      <c r="H375" s="136"/>
      <c r="J375" s="137"/>
      <c r="K375" s="136"/>
      <c r="L375" s="137"/>
      <c r="M375" s="136"/>
      <c r="N375" s="137"/>
      <c r="O375" s="169" t="str">
        <f>Objects!$W$87</f>
        <v>Sack (PolyStyrene Pellets)</v>
      </c>
      <c r="P375" s="136">
        <v>4</v>
      </c>
      <c r="Q375" s="136"/>
      <c r="R375" s="136"/>
      <c r="S375" s="136"/>
      <c r="T375" s="136"/>
      <c r="U375" s="136"/>
      <c r="V375" s="136"/>
      <c r="W375" s="136"/>
      <c r="X375" s="136"/>
      <c r="Y375" s="136"/>
      <c r="Z375" s="136"/>
      <c r="AA375" s="136"/>
      <c r="AB375" s="160"/>
      <c r="AC375" s="160"/>
    </row>
    <row r="376" spans="1:29" ht="15" customHeight="1" x14ac:dyDescent="0.25">
      <c r="A376" s="155" t="str">
        <f>[3]Enums!$A$2</f>
        <v>1.0.0</v>
      </c>
      <c r="B376" s="136"/>
      <c r="C376" s="136"/>
      <c r="D376" s="136"/>
      <c r="E376" s="136" t="str">
        <f>Objects!$L$284</f>
        <v>Drum (Styrene)</v>
      </c>
      <c r="F376" s="136">
        <v>4</v>
      </c>
      <c r="G376" s="136"/>
      <c r="H376" s="136"/>
      <c r="J376" s="137"/>
      <c r="K376" s="136"/>
      <c r="L376" s="137"/>
      <c r="M376" s="136"/>
      <c r="N376" s="137"/>
      <c r="O376" s="169" t="str">
        <f>Objects!$X$87</f>
        <v>Powder Keg (PolyStyrene Pellets)</v>
      </c>
      <c r="P376" s="136">
        <v>4</v>
      </c>
      <c r="Q376" s="136"/>
      <c r="R376" s="136"/>
      <c r="S376" s="136"/>
      <c r="T376" s="136"/>
      <c r="U376" s="136"/>
      <c r="V376" s="136"/>
      <c r="W376" s="136"/>
      <c r="X376" s="136"/>
      <c r="Y376" s="136"/>
      <c r="Z376" s="136"/>
      <c r="AA376" s="136"/>
      <c r="AB376" s="160"/>
      <c r="AC376" s="160"/>
    </row>
    <row r="377" spans="1:29" ht="15" customHeight="1" x14ac:dyDescent="0.25">
      <c r="A377" s="155" t="str">
        <f>[3]Enums!$A$2</f>
        <v>1.0.0</v>
      </c>
      <c r="B377" s="136"/>
      <c r="C377" s="136"/>
      <c r="D377" s="136"/>
      <c r="E377" s="136" t="str">
        <f>Objects!$J$284</f>
        <v>Vial (Styrene)</v>
      </c>
      <c r="F377" s="136">
        <v>16</v>
      </c>
      <c r="G377" s="136"/>
      <c r="H377" s="136"/>
      <c r="J377" s="137"/>
      <c r="K377" s="136"/>
      <c r="L377" s="137"/>
      <c r="M377" s="136"/>
      <c r="N377" s="137"/>
      <c r="O377" s="169" t="str">
        <f>Objects!$V$87</f>
        <v>Bag (PolyStyrene Pellets)</v>
      </c>
      <c r="P377" s="136">
        <v>16</v>
      </c>
      <c r="Q377" s="136"/>
      <c r="R377" s="136"/>
      <c r="S377" s="136"/>
      <c r="T377" s="136"/>
      <c r="U377" s="136"/>
      <c r="V377" s="136"/>
      <c r="W377" s="136"/>
      <c r="X377" s="136"/>
      <c r="Y377" s="136"/>
      <c r="Z377" s="136"/>
      <c r="AA377" s="136"/>
      <c r="AB377" s="160"/>
      <c r="AC377" s="160"/>
    </row>
    <row r="378" spans="1:29" ht="15" customHeight="1" x14ac:dyDescent="0.25">
      <c r="A378" s="155" t="str">
        <f>[3]Enums!$A$2</f>
        <v>1.0.0</v>
      </c>
      <c r="B378" s="136"/>
      <c r="C378" s="136"/>
      <c r="D378" s="136"/>
      <c r="E378" s="136" t="str">
        <f>Objects!$K$284</f>
        <v>Beaker (Styrene)</v>
      </c>
      <c r="F378" s="136">
        <v>16</v>
      </c>
      <c r="G378" s="136"/>
      <c r="H378" s="136"/>
      <c r="J378" s="137"/>
      <c r="K378" s="136"/>
      <c r="L378" s="137"/>
      <c r="M378" s="136"/>
      <c r="N378" s="137"/>
      <c r="O378" s="169" t="str">
        <f>Objects!$W$87</f>
        <v>Sack (PolyStyrene Pellets)</v>
      </c>
      <c r="P378" s="136">
        <v>16</v>
      </c>
      <c r="Q378" s="136"/>
      <c r="R378" s="136"/>
      <c r="S378" s="136"/>
      <c r="T378" s="136"/>
      <c r="U378" s="136"/>
      <c r="V378" s="136"/>
      <c r="W378" s="136"/>
      <c r="X378" s="136"/>
      <c r="Y378" s="136"/>
      <c r="Z378" s="136"/>
      <c r="AA378" s="136"/>
      <c r="AB378" s="160"/>
      <c r="AC378" s="160"/>
    </row>
    <row r="379" spans="1:29" ht="15" customHeight="1" x14ac:dyDescent="0.25">
      <c r="A379" s="155" t="str">
        <f>[3]Enums!$A$2</f>
        <v>1.0.0</v>
      </c>
      <c r="B379" s="136"/>
      <c r="C379" s="136"/>
      <c r="D379" s="136"/>
      <c r="E379" s="136" t="str">
        <f>Objects!$L$284</f>
        <v>Drum (Styrene)</v>
      </c>
      <c r="F379" s="136">
        <v>16</v>
      </c>
      <c r="G379" s="136"/>
      <c r="H379" s="136"/>
      <c r="J379" s="137"/>
      <c r="K379" s="136"/>
      <c r="L379" s="137"/>
      <c r="M379" s="136"/>
      <c r="N379" s="137"/>
      <c r="O379" s="169" t="str">
        <f>Objects!$X$87</f>
        <v>Powder Keg (PolyStyrene Pellets)</v>
      </c>
      <c r="P379" s="136">
        <v>16</v>
      </c>
      <c r="Q379" s="136"/>
      <c r="R379" s="136"/>
      <c r="S379" s="136"/>
      <c r="T379" s="136"/>
      <c r="U379" s="136"/>
      <c r="V379" s="136"/>
      <c r="W379" s="136"/>
      <c r="X379" s="136"/>
      <c r="Y379" s="136"/>
      <c r="Z379" s="136"/>
      <c r="AA379" s="136"/>
      <c r="AB379" s="160"/>
      <c r="AC379" s="160"/>
    </row>
    <row r="380" spans="1:29" ht="15" customHeight="1" x14ac:dyDescent="0.25">
      <c r="A380" s="155" t="str">
        <f>[3]Enums!$A$2</f>
        <v>1.0.0</v>
      </c>
      <c r="B380" s="136"/>
      <c r="C380" s="136"/>
      <c r="D380" s="136"/>
      <c r="E380" s="136" t="str">
        <f>Objects!$L$284</f>
        <v>Drum (Styrene)</v>
      </c>
      <c r="F380" s="136">
        <v>64</v>
      </c>
      <c r="G380" s="136"/>
      <c r="H380" s="136"/>
      <c r="J380" s="137"/>
      <c r="K380" s="136"/>
      <c r="L380" s="137"/>
      <c r="M380" s="136"/>
      <c r="N380" s="137"/>
      <c r="O380" s="169" t="str">
        <f>Objects!$X$87</f>
        <v>Powder Keg (PolyStyrene Pellets)</v>
      </c>
      <c r="P380" s="136">
        <v>64</v>
      </c>
      <c r="Q380" s="136"/>
      <c r="R380" s="136"/>
      <c r="S380" s="136"/>
      <c r="T380" s="136"/>
      <c r="U380" s="136"/>
      <c r="V380" s="136"/>
      <c r="W380" s="136"/>
      <c r="X380" s="136"/>
      <c r="Y380" s="136"/>
      <c r="Z380" s="136"/>
      <c r="AA380" s="136"/>
      <c r="AB380" s="160"/>
      <c r="AC380" s="160"/>
    </row>
    <row r="381" spans="1:29" ht="15" customHeight="1" x14ac:dyDescent="0.25">
      <c r="A381" s="155" t="str">
        <f>[3]Enums!$A$12</f>
        <v>1.1.0</v>
      </c>
      <c r="B381" s="136"/>
      <c r="C381" s="136"/>
      <c r="D381" s="136"/>
      <c r="E381" s="136" t="str">
        <f>Objects!$L$284</f>
        <v>Drum (Styrene)</v>
      </c>
      <c r="F381" s="136">
        <v>64</v>
      </c>
      <c r="G381" s="136" t="str">
        <f>Objects!$L$284</f>
        <v>Drum (Styrene)</v>
      </c>
      <c r="H381" s="137">
        <v>64</v>
      </c>
      <c r="I381" s="136" t="str">
        <f>Objects!$L$284</f>
        <v>Drum (Styrene)</v>
      </c>
      <c r="J381" s="136">
        <v>64</v>
      </c>
      <c r="K381" s="136" t="str">
        <f>Objects!$L$284</f>
        <v>Drum (Styrene)</v>
      </c>
      <c r="L381" s="136">
        <v>64</v>
      </c>
      <c r="M381" s="136"/>
      <c r="N381" s="137"/>
      <c r="O381" s="169" t="str">
        <f>Objects!$X$87</f>
        <v>Powder Keg (PolyStyrene Pellets)</v>
      </c>
      <c r="P381" s="136">
        <v>64</v>
      </c>
      <c r="Q381" s="136" t="str">
        <f>Objects!$X$87</f>
        <v>Powder Keg (PolyStyrene Pellets)</v>
      </c>
      <c r="R381" s="136">
        <v>64</v>
      </c>
      <c r="S381" s="136" t="str">
        <f>Objects!$X$87</f>
        <v>Powder Keg (PolyStyrene Pellets)</v>
      </c>
      <c r="T381" s="136">
        <v>64</v>
      </c>
      <c r="U381" s="136" t="str">
        <f>Objects!$X$87</f>
        <v>Powder Keg (PolyStyrene Pellets)</v>
      </c>
      <c r="V381" s="136">
        <v>64</v>
      </c>
      <c r="W381" s="136"/>
      <c r="X381" s="136"/>
      <c r="Y381" s="136"/>
      <c r="Z381" s="136"/>
      <c r="AA381" s="136"/>
      <c r="AB381" s="160"/>
      <c r="AC381" s="160"/>
    </row>
    <row r="382" spans="1:29" ht="15" customHeight="1" x14ac:dyDescent="0.25">
      <c r="A382" s="155" t="str">
        <f>[3]Enums!$A$12</f>
        <v>1.1.0</v>
      </c>
      <c r="B382" s="136"/>
      <c r="C382" s="136"/>
      <c r="D382" s="136"/>
      <c r="E382" s="147" t="str">
        <f>Objects!$I$126</f>
        <v>Vial (Sweet Light Naphtha)</v>
      </c>
      <c r="F382" s="136">
        <v>1</v>
      </c>
      <c r="G382" s="143" t="str">
        <f>Objects!$G$16</f>
        <v>Zeolite Catalyst</v>
      </c>
      <c r="H382" s="137">
        <v>1</v>
      </c>
      <c r="I382" s="136"/>
      <c r="J382" s="136"/>
      <c r="K382" s="136"/>
      <c r="L382" s="136"/>
      <c r="M382" s="136"/>
      <c r="N382" s="137"/>
      <c r="O382" s="171" t="str">
        <f>Objects!$J$160</f>
        <v>Vial (High Octane Gasoline)</v>
      </c>
      <c r="P382" s="136">
        <v>1</v>
      </c>
      <c r="Q382" s="136"/>
      <c r="R382" s="136"/>
      <c r="S382" s="136"/>
      <c r="T382" s="136"/>
      <c r="U382" s="136"/>
      <c r="V382" s="136"/>
      <c r="W382" s="136"/>
      <c r="X382" s="136"/>
      <c r="Y382" s="136"/>
      <c r="Z382" s="136"/>
      <c r="AA382" s="136"/>
      <c r="AB382" s="160"/>
      <c r="AC382" s="160"/>
    </row>
    <row r="383" spans="1:29" ht="15.75" customHeight="1" x14ac:dyDescent="0.25">
      <c r="A383" s="155" t="str">
        <f>[3]Enums!$A$2</f>
        <v>1.0.0</v>
      </c>
      <c r="E383" s="147" t="str">
        <f>Objects!$I$126</f>
        <v>Vial (Sweet Light Naphtha)</v>
      </c>
      <c r="F383" s="140">
        <v>4</v>
      </c>
      <c r="G383" s="143" t="str">
        <f>Objects!$G$16</f>
        <v>Zeolite Catalyst</v>
      </c>
      <c r="H383" s="137">
        <v>2</v>
      </c>
      <c r="O383" s="171" t="str">
        <f>Objects!$J$160</f>
        <v>Vial (High Octane Gasoline)</v>
      </c>
      <c r="P383" s="137">
        <v>4</v>
      </c>
    </row>
    <row r="384" spans="1:29" ht="15.75" customHeight="1" x14ac:dyDescent="0.25">
      <c r="A384" s="155" t="str">
        <f>[3]Enums!$A$2</f>
        <v>1.0.0</v>
      </c>
      <c r="E384" s="147" t="str">
        <f>Objects!$I$126</f>
        <v>Vial (Sweet Light Naphtha)</v>
      </c>
      <c r="F384" s="140">
        <v>16</v>
      </c>
      <c r="G384" s="143" t="str">
        <f>Objects!$G$16</f>
        <v>Zeolite Catalyst</v>
      </c>
      <c r="H384" s="137">
        <v>3</v>
      </c>
      <c r="O384" s="171" t="str">
        <f>Objects!$J$160</f>
        <v>Vial (High Octane Gasoline)</v>
      </c>
      <c r="P384" s="137">
        <v>16</v>
      </c>
    </row>
    <row r="385" spans="1:29" ht="15.75" customHeight="1" x14ac:dyDescent="0.25">
      <c r="A385" s="155" t="str">
        <f>[3]Enums!$A$2</f>
        <v>1.0.0</v>
      </c>
      <c r="E385" s="147" t="str">
        <f>Objects!$I$127</f>
        <v>Beaker (Sweet Light Naphtha)</v>
      </c>
      <c r="F385" s="140">
        <v>1</v>
      </c>
      <c r="G385" s="143" t="str">
        <f>Objects!$G$16</f>
        <v>Zeolite Catalyst</v>
      </c>
      <c r="H385" s="137">
        <v>4</v>
      </c>
      <c r="O385" s="171" t="str">
        <f>Objects!$K$160</f>
        <v>Beaker (High Octane Gasoline)</v>
      </c>
      <c r="P385" s="137">
        <v>1</v>
      </c>
    </row>
    <row r="386" spans="1:29" ht="15.75" customHeight="1" x14ac:dyDescent="0.25">
      <c r="A386" s="155" t="str">
        <f>[3]Enums!$A$2</f>
        <v>1.0.0</v>
      </c>
      <c r="E386" s="147" t="str">
        <f>Objects!$I$127</f>
        <v>Beaker (Sweet Light Naphtha)</v>
      </c>
      <c r="F386" s="140">
        <v>4</v>
      </c>
      <c r="G386" s="143" t="str">
        <f>Objects!$G$16</f>
        <v>Zeolite Catalyst</v>
      </c>
      <c r="H386" s="137">
        <v>8</v>
      </c>
      <c r="O386" s="171" t="str">
        <f>Objects!$K$160</f>
        <v>Beaker (High Octane Gasoline)</v>
      </c>
      <c r="P386" s="137">
        <v>4</v>
      </c>
    </row>
    <row r="387" spans="1:29" ht="15" customHeight="1" x14ac:dyDescent="0.25">
      <c r="A387" s="155" t="str">
        <f>[3]Enums!$A$2</f>
        <v>1.0.0</v>
      </c>
      <c r="B387" s="136"/>
      <c r="C387" s="136"/>
      <c r="D387" s="136"/>
      <c r="E387" s="147" t="str">
        <f>Objects!$I$127</f>
        <v>Beaker (Sweet Light Naphtha)</v>
      </c>
      <c r="F387" s="136">
        <v>16</v>
      </c>
      <c r="G387" s="143" t="str">
        <f>Objects!$G$16</f>
        <v>Zeolite Catalyst</v>
      </c>
      <c r="H387" s="137">
        <v>12</v>
      </c>
      <c r="I387" s="136"/>
      <c r="J387" s="137"/>
      <c r="K387" s="136"/>
      <c r="L387" s="137"/>
      <c r="M387" s="136"/>
      <c r="N387" s="137"/>
      <c r="O387" s="171" t="str">
        <f>Objects!$K$160</f>
        <v>Beaker (High Octane Gasoline)</v>
      </c>
      <c r="P387" s="136">
        <v>16</v>
      </c>
      <c r="Q387" s="136"/>
      <c r="R387" s="136"/>
      <c r="S387" s="136"/>
      <c r="T387" s="136"/>
      <c r="U387" s="136"/>
      <c r="V387" s="136"/>
      <c r="W387" s="136"/>
      <c r="X387" s="136"/>
      <c r="Y387" s="136"/>
      <c r="Z387" s="136"/>
      <c r="AA387" s="136"/>
      <c r="AB387" s="160"/>
      <c r="AC387" s="160"/>
    </row>
    <row r="388" spans="1:29" ht="15" customHeight="1" x14ac:dyDescent="0.25">
      <c r="A388" s="155" t="str">
        <f>[3]Enums!$A$2</f>
        <v>1.0.0</v>
      </c>
      <c r="B388" s="136"/>
      <c r="C388" s="136"/>
      <c r="D388" s="136"/>
      <c r="E388" s="147" t="str">
        <f>Objects!$I$128</f>
        <v>Drum (Sweet Light Naphtha)</v>
      </c>
      <c r="F388" s="136">
        <v>1</v>
      </c>
      <c r="G388" s="143" t="str">
        <f>Objects!$G$16</f>
        <v>Zeolite Catalyst</v>
      </c>
      <c r="H388" s="137">
        <v>16</v>
      </c>
      <c r="I388" s="136"/>
      <c r="J388" s="137"/>
      <c r="K388" s="136"/>
      <c r="L388" s="137"/>
      <c r="M388" s="136"/>
      <c r="N388" s="137"/>
      <c r="O388" s="171" t="str">
        <f>Objects!$J$160</f>
        <v>Vial (High Octane Gasoline)</v>
      </c>
      <c r="P388" s="136">
        <v>1</v>
      </c>
      <c r="Q388" s="136"/>
      <c r="R388" s="136"/>
      <c r="S388" s="136"/>
      <c r="T388" s="136"/>
      <c r="U388" s="136"/>
      <c r="V388" s="136"/>
      <c r="W388" s="136"/>
      <c r="X388" s="136"/>
      <c r="Y388" s="136"/>
      <c r="Z388" s="136"/>
      <c r="AA388" s="136"/>
      <c r="AB388" s="160"/>
      <c r="AC388" s="160"/>
    </row>
    <row r="389" spans="1:29" ht="15" customHeight="1" x14ac:dyDescent="0.25">
      <c r="A389" s="155" t="str">
        <f>[3]Enums!$A$2</f>
        <v>1.0.0</v>
      </c>
      <c r="B389" s="136"/>
      <c r="C389" s="136"/>
      <c r="D389" s="136"/>
      <c r="E389" s="147" t="str">
        <f>Objects!$I$128</f>
        <v>Drum (Sweet Light Naphtha)</v>
      </c>
      <c r="F389" s="136">
        <v>4</v>
      </c>
      <c r="G389" s="143" t="str">
        <f>Objects!$G$16</f>
        <v>Zeolite Catalyst</v>
      </c>
      <c r="H389" s="137">
        <v>32</v>
      </c>
      <c r="I389" s="136"/>
      <c r="J389" s="137"/>
      <c r="K389" s="136"/>
      <c r="L389" s="137"/>
      <c r="M389" s="136"/>
      <c r="N389" s="137"/>
      <c r="O389" s="171" t="str">
        <f>Objects!$J$160</f>
        <v>Vial (High Octane Gasoline)</v>
      </c>
      <c r="P389" s="136">
        <v>4</v>
      </c>
      <c r="Q389" s="136"/>
      <c r="R389" s="136"/>
      <c r="S389" s="136"/>
      <c r="T389" s="136"/>
      <c r="U389" s="136"/>
      <c r="V389" s="136"/>
      <c r="W389" s="136"/>
      <c r="X389" s="136"/>
      <c r="Y389" s="136"/>
      <c r="Z389" s="136"/>
      <c r="AA389" s="136"/>
      <c r="AB389" s="160"/>
      <c r="AC389" s="160"/>
    </row>
    <row r="390" spans="1:29" ht="15" customHeight="1" x14ac:dyDescent="0.25">
      <c r="A390" s="155" t="str">
        <f>[3]Enums!$A$2</f>
        <v>1.0.0</v>
      </c>
      <c r="B390" s="136"/>
      <c r="C390" s="136"/>
      <c r="D390" s="136"/>
      <c r="E390" s="147" t="str">
        <f>Objects!$I$128</f>
        <v>Drum (Sweet Light Naphtha)</v>
      </c>
      <c r="F390" s="136">
        <v>16</v>
      </c>
      <c r="G390" s="143" t="str">
        <f>Objects!$G$16</f>
        <v>Zeolite Catalyst</v>
      </c>
      <c r="H390" s="137">
        <v>48</v>
      </c>
      <c r="I390" s="136"/>
      <c r="J390" s="137"/>
      <c r="K390" s="136"/>
      <c r="L390" s="137"/>
      <c r="M390" s="136"/>
      <c r="N390" s="137"/>
      <c r="O390" s="171" t="str">
        <f>Objects!$J$160</f>
        <v>Vial (High Octane Gasoline)</v>
      </c>
      <c r="P390" s="136">
        <v>16</v>
      </c>
      <c r="Q390" s="136"/>
      <c r="R390" s="136"/>
      <c r="S390" s="136"/>
      <c r="T390" s="136"/>
      <c r="U390" s="136"/>
      <c r="V390" s="136"/>
      <c r="W390" s="136"/>
      <c r="X390" s="136"/>
      <c r="Y390" s="136"/>
      <c r="Z390" s="136"/>
      <c r="AA390" s="136"/>
      <c r="AB390" s="160"/>
      <c r="AC390" s="160"/>
    </row>
    <row r="391" spans="1:29" ht="15" customHeight="1" x14ac:dyDescent="0.25">
      <c r="A391" s="155" t="str">
        <f>[3]Enums!$A$2</f>
        <v>1.0.0</v>
      </c>
      <c r="B391" s="136"/>
      <c r="C391" s="136"/>
      <c r="D391" s="136"/>
      <c r="E391" s="147" t="str">
        <f>Objects!$I$128</f>
        <v>Drum (Sweet Light Naphtha)</v>
      </c>
      <c r="F391" s="136">
        <v>64</v>
      </c>
      <c r="G391" s="143" t="str">
        <f>Objects!$G$16</f>
        <v>Zeolite Catalyst</v>
      </c>
      <c r="H391" s="137">
        <v>64</v>
      </c>
      <c r="I391" s="136"/>
      <c r="J391" s="137"/>
      <c r="K391" s="136"/>
      <c r="L391" s="137"/>
      <c r="M391" s="136"/>
      <c r="N391" s="137"/>
      <c r="O391" s="171" t="str">
        <f>Objects!$J$160</f>
        <v>Vial (High Octane Gasoline)</v>
      </c>
      <c r="P391" s="136">
        <v>64</v>
      </c>
      <c r="Q391" s="136"/>
      <c r="R391" s="136"/>
      <c r="S391" s="136"/>
      <c r="T391" s="136"/>
      <c r="U391" s="136"/>
      <c r="V391" s="136"/>
      <c r="W391" s="136"/>
      <c r="X391" s="136"/>
      <c r="Y391" s="136"/>
      <c r="Z391" s="136"/>
      <c r="AA391" s="136"/>
      <c r="AB391" s="160"/>
      <c r="AC391" s="160"/>
    </row>
    <row r="392" spans="1:29" ht="15" customHeight="1" x14ac:dyDescent="0.25">
      <c r="A392" s="155" t="str">
        <f>[3]Enums!$A$12</f>
        <v>1.1.0</v>
      </c>
      <c r="B392" s="136"/>
      <c r="C392" s="136"/>
      <c r="D392" s="136"/>
      <c r="E392" s="147" t="str">
        <f>Objects!$J$255</f>
        <v>Flask (Propylene)</v>
      </c>
      <c r="F392" s="136">
        <v>1</v>
      </c>
      <c r="G392" s="143" t="str">
        <f>Objects!$R$18</f>
        <v>Flask (Chlorine)</v>
      </c>
      <c r="H392" s="136">
        <v>1</v>
      </c>
      <c r="I392" s="136" t="str">
        <f>Objects!$J$317</f>
        <v>Vial (Deionized Water)</v>
      </c>
      <c r="J392" s="136">
        <v>1</v>
      </c>
      <c r="K392" s="136"/>
      <c r="L392" s="137"/>
      <c r="M392" s="136"/>
      <c r="N392" s="137"/>
      <c r="O392" s="169" t="str">
        <f>Objects!$J$317</f>
        <v>Vial (Deionized Water)</v>
      </c>
      <c r="P392" s="136">
        <v>1</v>
      </c>
      <c r="Q392" s="139" t="str">
        <f>Objects!$N$23</f>
        <v>Vial (Epichlorohydrin)</v>
      </c>
      <c r="R392" s="136">
        <v>2</v>
      </c>
      <c r="S392" s="136"/>
      <c r="T392" s="136"/>
      <c r="Y392" s="136"/>
      <c r="Z392" s="136"/>
      <c r="AA392" s="136"/>
      <c r="AB392" s="160"/>
      <c r="AC392" s="160"/>
    </row>
    <row r="393" spans="1:29" ht="15" customHeight="1" x14ac:dyDescent="0.25">
      <c r="A393" s="155" t="str">
        <f>[3]Enums!$A$12</f>
        <v>1.1.0</v>
      </c>
      <c r="B393" s="136"/>
      <c r="C393" s="136"/>
      <c r="D393" s="136"/>
      <c r="E393" s="147" t="str">
        <f>Objects!$J$255</f>
        <v>Flask (Propylene)</v>
      </c>
      <c r="F393" s="136">
        <v>4</v>
      </c>
      <c r="G393" s="143" t="str">
        <f>Objects!$R$18</f>
        <v>Flask (Chlorine)</v>
      </c>
      <c r="H393" s="136">
        <v>4</v>
      </c>
      <c r="I393" s="136" t="str">
        <f>Objects!$J$317</f>
        <v>Vial (Deionized Water)</v>
      </c>
      <c r="J393" s="136">
        <v>4</v>
      </c>
      <c r="K393" s="136"/>
      <c r="L393" s="137"/>
      <c r="M393" s="136"/>
      <c r="N393" s="137"/>
      <c r="O393" s="169" t="str">
        <f>Objects!$J$317</f>
        <v>Vial (Deionized Water)</v>
      </c>
      <c r="P393" s="136">
        <v>4</v>
      </c>
      <c r="Q393" s="139" t="str">
        <f>Objects!$N$23</f>
        <v>Vial (Epichlorohydrin)</v>
      </c>
      <c r="R393" s="136">
        <v>8</v>
      </c>
      <c r="S393" s="136"/>
      <c r="T393" s="136"/>
      <c r="Y393" s="136"/>
      <c r="Z393" s="136"/>
      <c r="AA393" s="136"/>
      <c r="AB393" s="160"/>
      <c r="AC393" s="160"/>
    </row>
    <row r="394" spans="1:29" ht="15" customHeight="1" x14ac:dyDescent="0.25">
      <c r="A394" s="155" t="str">
        <f>[3]Enums!$A$12</f>
        <v>1.1.0</v>
      </c>
      <c r="B394" s="136"/>
      <c r="C394" s="136"/>
      <c r="D394" s="136"/>
      <c r="E394" s="147" t="str">
        <f>Objects!$J$255</f>
        <v>Flask (Propylene)</v>
      </c>
      <c r="F394" s="136">
        <v>16</v>
      </c>
      <c r="G394" s="143" t="str">
        <f>Objects!$R$18</f>
        <v>Flask (Chlorine)</v>
      </c>
      <c r="H394" s="136">
        <v>16</v>
      </c>
      <c r="I394" s="136" t="str">
        <f>Objects!$J$317</f>
        <v>Vial (Deionized Water)</v>
      </c>
      <c r="J394" s="136">
        <v>16</v>
      </c>
      <c r="K394" s="136"/>
      <c r="L394" s="137"/>
      <c r="M394" s="136"/>
      <c r="N394" s="137"/>
      <c r="O394" s="169" t="str">
        <f>Objects!$J$317</f>
        <v>Vial (Deionized Water)</v>
      </c>
      <c r="P394" s="136">
        <v>16</v>
      </c>
      <c r="Q394" s="139" t="str">
        <f>Objects!$N$23</f>
        <v>Vial (Epichlorohydrin)</v>
      </c>
      <c r="R394" s="136">
        <v>32</v>
      </c>
      <c r="S394" s="136"/>
      <c r="T394" s="136"/>
      <c r="Y394" s="136"/>
      <c r="Z394" s="136"/>
      <c r="AA394" s="136"/>
      <c r="AB394" s="160"/>
      <c r="AC394" s="160"/>
    </row>
    <row r="395" spans="1:29" ht="15" customHeight="1" x14ac:dyDescent="0.25">
      <c r="A395" s="155" t="str">
        <f>[3]Enums!$A$12</f>
        <v>1.1.0</v>
      </c>
      <c r="B395" s="136"/>
      <c r="C395" s="136"/>
      <c r="D395" s="136"/>
      <c r="E395" s="147" t="str">
        <f>Objects!$K$255</f>
        <v>Cartridge (Propylene)</v>
      </c>
      <c r="F395" s="136">
        <v>1</v>
      </c>
      <c r="G395" s="143" t="str">
        <f>Objects!$S$18</f>
        <v>Cartridge (Chlorine)</v>
      </c>
      <c r="H395" s="136">
        <v>1</v>
      </c>
      <c r="I395" s="136" t="str">
        <f>Objects!$K$317</f>
        <v>Beaker (Deionized Water)</v>
      </c>
      <c r="J395" s="136">
        <v>1</v>
      </c>
      <c r="K395" s="136"/>
      <c r="L395" s="137"/>
      <c r="M395" s="136"/>
      <c r="N395" s="137"/>
      <c r="O395" s="169" t="str">
        <f>Objects!$K$317</f>
        <v>Beaker (Deionized Water)</v>
      </c>
      <c r="P395" s="136">
        <v>1</v>
      </c>
      <c r="Q395" s="139" t="str">
        <f>Objects!$O$23</f>
        <v>Beaker (Epichlorohydrin)</v>
      </c>
      <c r="R395" s="136">
        <v>2</v>
      </c>
      <c r="S395" s="136"/>
      <c r="T395" s="136"/>
      <c r="Y395" s="136"/>
      <c r="Z395" s="136"/>
      <c r="AA395" s="136"/>
      <c r="AB395" s="160"/>
      <c r="AC395" s="160"/>
    </row>
    <row r="396" spans="1:29" ht="15" customHeight="1" x14ac:dyDescent="0.25">
      <c r="A396" s="155" t="str">
        <f>[3]Enums!$A$12</f>
        <v>1.1.0</v>
      </c>
      <c r="B396" s="136"/>
      <c r="C396" s="136"/>
      <c r="D396" s="136"/>
      <c r="E396" s="147" t="str">
        <f>Objects!$K$255</f>
        <v>Cartridge (Propylene)</v>
      </c>
      <c r="F396" s="136">
        <v>4</v>
      </c>
      <c r="G396" s="143" t="str">
        <f>Objects!$S$18</f>
        <v>Cartridge (Chlorine)</v>
      </c>
      <c r="H396" s="136">
        <v>4</v>
      </c>
      <c r="I396" s="136" t="str">
        <f>Objects!$K$317</f>
        <v>Beaker (Deionized Water)</v>
      </c>
      <c r="J396" s="136">
        <v>4</v>
      </c>
      <c r="K396" s="136"/>
      <c r="L396" s="137"/>
      <c r="M396" s="136"/>
      <c r="N396" s="137"/>
      <c r="O396" s="169" t="str">
        <f>Objects!$K$317</f>
        <v>Beaker (Deionized Water)</v>
      </c>
      <c r="P396" s="136">
        <v>4</v>
      </c>
      <c r="Q396" s="139" t="str">
        <f>Objects!$O$23</f>
        <v>Beaker (Epichlorohydrin)</v>
      </c>
      <c r="R396" s="136">
        <v>8</v>
      </c>
      <c r="S396" s="136"/>
      <c r="T396" s="136"/>
      <c r="Y396" s="136"/>
      <c r="Z396" s="136"/>
      <c r="AA396" s="136"/>
      <c r="AB396" s="160"/>
      <c r="AC396" s="160"/>
    </row>
    <row r="397" spans="1:29" ht="15" customHeight="1" x14ac:dyDescent="0.25">
      <c r="A397" s="155" t="str">
        <f>[3]Enums!$A$12</f>
        <v>1.1.0</v>
      </c>
      <c r="B397" s="136"/>
      <c r="C397" s="136"/>
      <c r="D397" s="136"/>
      <c r="E397" s="147" t="str">
        <f>Objects!$K$255</f>
        <v>Cartridge (Propylene)</v>
      </c>
      <c r="F397" s="136">
        <v>16</v>
      </c>
      <c r="G397" s="143" t="str">
        <f>Objects!$S$18</f>
        <v>Cartridge (Chlorine)</v>
      </c>
      <c r="H397" s="136">
        <v>16</v>
      </c>
      <c r="I397" s="136" t="str">
        <f>Objects!$K$317</f>
        <v>Beaker (Deionized Water)</v>
      </c>
      <c r="J397" s="136">
        <v>16</v>
      </c>
      <c r="K397" s="136"/>
      <c r="L397" s="137"/>
      <c r="M397" s="136"/>
      <c r="N397" s="137"/>
      <c r="O397" s="169" t="str">
        <f>Objects!$K$317</f>
        <v>Beaker (Deionized Water)</v>
      </c>
      <c r="P397" s="136">
        <v>16</v>
      </c>
      <c r="Q397" s="139" t="str">
        <f>Objects!$O$23</f>
        <v>Beaker (Epichlorohydrin)</v>
      </c>
      <c r="R397" s="136">
        <v>32</v>
      </c>
      <c r="S397" s="136"/>
      <c r="T397" s="136"/>
      <c r="Y397" s="136"/>
      <c r="Z397" s="136"/>
      <c r="AA397" s="136"/>
      <c r="AB397" s="160"/>
      <c r="AC397" s="160"/>
    </row>
    <row r="398" spans="1:29" ht="15" customHeight="1" x14ac:dyDescent="0.25">
      <c r="A398" s="155" t="str">
        <f>[3]Enums!$A$12</f>
        <v>1.1.0</v>
      </c>
      <c r="B398" s="136"/>
      <c r="C398" s="136"/>
      <c r="D398" s="136"/>
      <c r="E398" s="147" t="str">
        <f>Objects!$L$255</f>
        <v>Canister (Propylene)</v>
      </c>
      <c r="F398" s="136">
        <v>1</v>
      </c>
      <c r="G398" s="143" t="str">
        <f>Objects!$T$18</f>
        <v>Canister (Chlorine)</v>
      </c>
      <c r="H398" s="136">
        <v>1</v>
      </c>
      <c r="I398" s="136" t="str">
        <f>Objects!$L$317</f>
        <v>Drum (Deionized Water)</v>
      </c>
      <c r="J398" s="136">
        <v>1</v>
      </c>
      <c r="K398" s="136"/>
      <c r="L398" s="137"/>
      <c r="M398" s="136"/>
      <c r="N398" s="137"/>
      <c r="O398" s="169" t="str">
        <f>Objects!$L$317</f>
        <v>Drum (Deionized Water)</v>
      </c>
      <c r="P398" s="136">
        <v>1</v>
      </c>
      <c r="Q398" s="139" t="str">
        <f>Objects!$P$23</f>
        <v>Drum (Epichlorohydrin)</v>
      </c>
      <c r="R398" s="136">
        <v>2</v>
      </c>
      <c r="S398" s="136"/>
      <c r="T398" s="136"/>
      <c r="Y398" s="136"/>
      <c r="Z398" s="136"/>
      <c r="AA398" s="136"/>
      <c r="AB398" s="160"/>
      <c r="AC398" s="160"/>
    </row>
    <row r="399" spans="1:29" ht="15" customHeight="1" x14ac:dyDescent="0.25">
      <c r="A399" s="155" t="str">
        <f>[3]Enums!$A$12</f>
        <v>1.1.0</v>
      </c>
      <c r="B399" s="136"/>
      <c r="C399" s="136"/>
      <c r="D399" s="136"/>
      <c r="E399" s="147" t="str">
        <f>Objects!$L$255</f>
        <v>Canister (Propylene)</v>
      </c>
      <c r="F399" s="136">
        <v>4</v>
      </c>
      <c r="G399" s="143" t="str">
        <f>Objects!$T$18</f>
        <v>Canister (Chlorine)</v>
      </c>
      <c r="H399" s="136">
        <v>4</v>
      </c>
      <c r="I399" s="136" t="str">
        <f>Objects!$L$317</f>
        <v>Drum (Deionized Water)</v>
      </c>
      <c r="J399" s="136">
        <v>4</v>
      </c>
      <c r="K399" s="136"/>
      <c r="L399" s="137"/>
      <c r="M399" s="136"/>
      <c r="N399" s="137"/>
      <c r="O399" s="169" t="str">
        <f>Objects!$L$317</f>
        <v>Drum (Deionized Water)</v>
      </c>
      <c r="P399" s="136">
        <v>4</v>
      </c>
      <c r="Q399" s="139" t="str">
        <f>Objects!$P$23</f>
        <v>Drum (Epichlorohydrin)</v>
      </c>
      <c r="R399" s="136">
        <v>8</v>
      </c>
      <c r="S399" s="136"/>
      <c r="T399" s="136"/>
      <c r="Y399" s="136"/>
      <c r="Z399" s="136"/>
      <c r="AA399" s="136"/>
      <c r="AB399" s="160"/>
      <c r="AC399" s="160"/>
    </row>
    <row r="400" spans="1:29" ht="15" customHeight="1" x14ac:dyDescent="0.25">
      <c r="A400" s="155" t="str">
        <f>[3]Enums!$A$12</f>
        <v>1.1.0</v>
      </c>
      <c r="B400" s="136"/>
      <c r="C400" s="136"/>
      <c r="D400" s="136"/>
      <c r="E400" s="147" t="str">
        <f>Objects!$L$255</f>
        <v>Canister (Propylene)</v>
      </c>
      <c r="F400" s="136">
        <v>16</v>
      </c>
      <c r="G400" s="143" t="str">
        <f>Objects!$T$18</f>
        <v>Canister (Chlorine)</v>
      </c>
      <c r="H400" s="136">
        <v>16</v>
      </c>
      <c r="I400" s="136" t="str">
        <f>Objects!$L$317</f>
        <v>Drum (Deionized Water)</v>
      </c>
      <c r="J400" s="136">
        <v>16</v>
      </c>
      <c r="K400" s="136"/>
      <c r="L400" s="137"/>
      <c r="M400" s="136"/>
      <c r="N400" s="137"/>
      <c r="O400" s="169" t="str">
        <f>Objects!$L$317</f>
        <v>Drum (Deionized Water)</v>
      </c>
      <c r="P400" s="136">
        <v>16</v>
      </c>
      <c r="Q400" s="139" t="str">
        <f>Objects!$P$23</f>
        <v>Drum (Epichlorohydrin)</v>
      </c>
      <c r="R400" s="136">
        <v>32</v>
      </c>
      <c r="S400" s="136"/>
      <c r="T400" s="136"/>
      <c r="Y400" s="136"/>
      <c r="Z400" s="136"/>
      <c r="AA400" s="136"/>
      <c r="AB400" s="160"/>
      <c r="AC400" s="160"/>
    </row>
    <row r="401" spans="1:29" ht="15" customHeight="1" x14ac:dyDescent="0.25">
      <c r="A401" s="155" t="str">
        <f>[3]Enums!$A$12</f>
        <v>1.1.0</v>
      </c>
      <c r="B401" s="136"/>
      <c r="C401" s="136"/>
      <c r="D401" s="136"/>
      <c r="E401" s="147" t="str">
        <f>Objects!$L$255</f>
        <v>Canister (Propylene)</v>
      </c>
      <c r="F401" s="136">
        <v>64</v>
      </c>
      <c r="G401" s="143" t="str">
        <f>Objects!$T$18</f>
        <v>Canister (Chlorine)</v>
      </c>
      <c r="H401" s="136">
        <v>64</v>
      </c>
      <c r="I401" s="136" t="str">
        <f>Objects!$L$317</f>
        <v>Drum (Deionized Water)</v>
      </c>
      <c r="J401" s="136">
        <v>64</v>
      </c>
      <c r="K401" s="136"/>
      <c r="L401" s="137"/>
      <c r="M401" s="136"/>
      <c r="N401" s="137"/>
      <c r="O401" s="169" t="str">
        <f>Objects!$L$317</f>
        <v>Drum (Deionized Water)</v>
      </c>
      <c r="P401" s="136">
        <v>64</v>
      </c>
      <c r="Q401" s="139" t="str">
        <f>Objects!$P$23</f>
        <v>Drum (Epichlorohydrin)</v>
      </c>
      <c r="R401" s="136">
        <v>64</v>
      </c>
      <c r="S401" s="139" t="str">
        <f>Objects!$P$23</f>
        <v>Drum (Epichlorohydrin)</v>
      </c>
      <c r="T401" s="136">
        <v>64</v>
      </c>
      <c r="Y401" s="136"/>
      <c r="Z401" s="136"/>
      <c r="AA401" s="136"/>
      <c r="AB401" s="160"/>
      <c r="AC401" s="160"/>
    </row>
    <row r="402" spans="1:29" ht="15" customHeight="1" x14ac:dyDescent="0.25">
      <c r="A402" s="155" t="str">
        <f>[3]Enums!$A$12</f>
        <v>1.1.0</v>
      </c>
      <c r="B402" s="136"/>
      <c r="C402" s="136"/>
      <c r="D402" s="136"/>
      <c r="E402" s="147" t="str">
        <f>Objects!$J$255</f>
        <v>Flask (Propylene)</v>
      </c>
      <c r="F402" s="136">
        <v>1</v>
      </c>
      <c r="G402" s="136" t="str">
        <f>Objects!$J$287</f>
        <v>Vial (Sulfuric Acid)</v>
      </c>
      <c r="H402" s="137">
        <v>1</v>
      </c>
      <c r="I402" s="136"/>
      <c r="J402" s="136"/>
      <c r="K402" s="136"/>
      <c r="L402" s="137"/>
      <c r="M402" s="136"/>
      <c r="N402" s="137"/>
      <c r="O402" s="171" t="str">
        <f>Objects!$N$24</f>
        <v>Vial (Isopropanol)</v>
      </c>
      <c r="P402" s="136">
        <v>1</v>
      </c>
      <c r="Q402" s="136"/>
      <c r="R402" s="136"/>
      <c r="S402" s="136"/>
      <c r="T402" s="136"/>
      <c r="U402" s="136"/>
      <c r="V402" s="136"/>
      <c r="W402" s="136"/>
      <c r="X402" s="136"/>
      <c r="Y402" s="136"/>
      <c r="Z402" s="136"/>
      <c r="AA402" s="136"/>
      <c r="AB402" s="160"/>
      <c r="AC402" s="160"/>
    </row>
    <row r="403" spans="1:29" ht="15" customHeight="1" x14ac:dyDescent="0.25">
      <c r="A403" s="155" t="str">
        <f>[3]Enums!$A$12</f>
        <v>1.1.0</v>
      </c>
      <c r="B403" s="136"/>
      <c r="C403" s="136"/>
      <c r="D403" s="136"/>
      <c r="E403" s="147" t="str">
        <f>Objects!$J$255</f>
        <v>Flask (Propylene)</v>
      </c>
      <c r="F403" s="136">
        <v>4</v>
      </c>
      <c r="G403" s="136" t="str">
        <f>Objects!$J$287</f>
        <v>Vial (Sulfuric Acid)</v>
      </c>
      <c r="H403" s="137">
        <v>2</v>
      </c>
      <c r="I403" s="136"/>
      <c r="J403" s="136"/>
      <c r="K403" s="136"/>
      <c r="L403" s="137"/>
      <c r="M403" s="136"/>
      <c r="N403" s="137"/>
      <c r="O403" s="171" t="str">
        <f>Objects!$N$24</f>
        <v>Vial (Isopropanol)</v>
      </c>
      <c r="P403" s="136">
        <v>4</v>
      </c>
      <c r="Q403" s="136"/>
      <c r="R403" s="136"/>
      <c r="S403" s="136"/>
      <c r="T403" s="136"/>
      <c r="U403" s="136"/>
      <c r="V403" s="136"/>
      <c r="W403" s="136"/>
      <c r="X403" s="136"/>
      <c r="Y403" s="136"/>
      <c r="Z403" s="136"/>
      <c r="AA403" s="136"/>
      <c r="AB403" s="160"/>
      <c r="AC403" s="160"/>
    </row>
    <row r="404" spans="1:29" ht="15" customHeight="1" x14ac:dyDescent="0.25">
      <c r="A404" s="155" t="str">
        <f>[3]Enums!$A$12</f>
        <v>1.1.0</v>
      </c>
      <c r="B404" s="136"/>
      <c r="C404" s="136"/>
      <c r="D404" s="136"/>
      <c r="E404" s="147" t="str">
        <f>Objects!$J$255</f>
        <v>Flask (Propylene)</v>
      </c>
      <c r="F404" s="136">
        <v>16</v>
      </c>
      <c r="G404" s="136" t="str">
        <f>Objects!$J$287</f>
        <v>Vial (Sulfuric Acid)</v>
      </c>
      <c r="H404" s="137">
        <v>3</v>
      </c>
      <c r="I404" s="136"/>
      <c r="J404" s="136"/>
      <c r="K404" s="136"/>
      <c r="L404" s="137"/>
      <c r="M404" s="136"/>
      <c r="N404" s="137"/>
      <c r="O404" s="171" t="str">
        <f>Objects!$N$24</f>
        <v>Vial (Isopropanol)</v>
      </c>
      <c r="P404" s="136">
        <v>16</v>
      </c>
      <c r="Q404" s="136"/>
      <c r="R404" s="136"/>
      <c r="S404" s="136"/>
      <c r="T404" s="136"/>
      <c r="U404" s="136"/>
      <c r="V404" s="136"/>
      <c r="W404" s="136"/>
      <c r="X404" s="136"/>
      <c r="Y404" s="136"/>
      <c r="Z404" s="136"/>
      <c r="AA404" s="136"/>
      <c r="AB404" s="160"/>
      <c r="AC404" s="160"/>
    </row>
    <row r="405" spans="1:29" ht="15" customHeight="1" x14ac:dyDescent="0.25">
      <c r="A405" s="155" t="str">
        <f>[3]Enums!$A$12</f>
        <v>1.1.0</v>
      </c>
      <c r="B405" s="136"/>
      <c r="C405" s="136"/>
      <c r="D405" s="136"/>
      <c r="E405" s="147" t="str">
        <f>Objects!$K$255</f>
        <v>Cartridge (Propylene)</v>
      </c>
      <c r="F405" s="136">
        <v>1</v>
      </c>
      <c r="G405" s="136" t="str">
        <f>Objects!$J$287</f>
        <v>Vial (Sulfuric Acid)</v>
      </c>
      <c r="H405" s="137">
        <v>4</v>
      </c>
      <c r="I405" s="136"/>
      <c r="J405" s="136"/>
      <c r="K405" s="136"/>
      <c r="L405" s="137"/>
      <c r="M405" s="136"/>
      <c r="N405" s="137"/>
      <c r="O405" s="171" t="str">
        <f>Objects!$O$24</f>
        <v>Beaker (Isopropanol)</v>
      </c>
      <c r="P405" s="136">
        <v>1</v>
      </c>
      <c r="Q405" s="136"/>
      <c r="R405" s="136"/>
      <c r="S405" s="136"/>
      <c r="T405" s="136"/>
      <c r="U405" s="136"/>
      <c r="V405" s="136"/>
      <c r="W405" s="136"/>
      <c r="X405" s="136"/>
      <c r="Y405" s="136"/>
      <c r="Z405" s="136"/>
      <c r="AA405" s="136"/>
      <c r="AB405" s="160"/>
      <c r="AC405" s="160"/>
    </row>
    <row r="406" spans="1:29" ht="15" customHeight="1" x14ac:dyDescent="0.25">
      <c r="A406" s="155" t="str">
        <f>[3]Enums!$A$12</f>
        <v>1.1.0</v>
      </c>
      <c r="B406" s="136"/>
      <c r="C406" s="136"/>
      <c r="D406" s="136"/>
      <c r="E406" s="147" t="str">
        <f>Objects!$K$255</f>
        <v>Cartridge (Propylene)</v>
      </c>
      <c r="F406" s="136">
        <v>4</v>
      </c>
      <c r="G406" s="136" t="str">
        <f>Objects!$J$287</f>
        <v>Vial (Sulfuric Acid)</v>
      </c>
      <c r="H406" s="137">
        <v>8</v>
      </c>
      <c r="I406" s="136"/>
      <c r="J406" s="136"/>
      <c r="K406" s="136"/>
      <c r="L406" s="137"/>
      <c r="M406" s="136"/>
      <c r="N406" s="137"/>
      <c r="O406" s="171" t="str">
        <f>Objects!$O$24</f>
        <v>Beaker (Isopropanol)</v>
      </c>
      <c r="P406" s="136">
        <v>4</v>
      </c>
      <c r="Q406" s="136"/>
      <c r="R406" s="136"/>
      <c r="S406" s="136"/>
      <c r="T406" s="136"/>
      <c r="U406" s="136"/>
      <c r="V406" s="136"/>
      <c r="W406" s="136"/>
      <c r="X406" s="136"/>
      <c r="Y406" s="136"/>
      <c r="Z406" s="136"/>
      <c r="AA406" s="136"/>
      <c r="AB406" s="160"/>
      <c r="AC406" s="160"/>
    </row>
    <row r="407" spans="1:29" ht="15" customHeight="1" x14ac:dyDescent="0.25">
      <c r="A407" s="155" t="str">
        <f>[3]Enums!$A$12</f>
        <v>1.1.0</v>
      </c>
      <c r="B407" s="136"/>
      <c r="C407" s="136"/>
      <c r="D407" s="136"/>
      <c r="E407" s="147" t="str">
        <f>Objects!$K$255</f>
        <v>Cartridge (Propylene)</v>
      </c>
      <c r="F407" s="136">
        <v>16</v>
      </c>
      <c r="G407" s="136" t="str">
        <f>Objects!$J$287</f>
        <v>Vial (Sulfuric Acid)</v>
      </c>
      <c r="H407" s="137">
        <v>12</v>
      </c>
      <c r="I407" s="136"/>
      <c r="J407" s="136"/>
      <c r="K407" s="136"/>
      <c r="L407" s="137"/>
      <c r="M407" s="136"/>
      <c r="N407" s="137"/>
      <c r="O407" s="171" t="str">
        <f>Objects!$O$24</f>
        <v>Beaker (Isopropanol)</v>
      </c>
      <c r="P407" s="136">
        <v>16</v>
      </c>
      <c r="Q407" s="136"/>
      <c r="R407" s="136"/>
      <c r="S407" s="136"/>
      <c r="T407" s="136"/>
      <c r="U407" s="136"/>
      <c r="V407" s="136"/>
      <c r="W407" s="136"/>
      <c r="X407" s="136"/>
      <c r="Y407" s="136"/>
      <c r="Z407" s="136"/>
      <c r="AA407" s="136"/>
      <c r="AB407" s="160"/>
      <c r="AC407" s="160"/>
    </row>
    <row r="408" spans="1:29" ht="15" customHeight="1" x14ac:dyDescent="0.25">
      <c r="A408" s="155" t="str">
        <f>[3]Enums!$A$12</f>
        <v>1.1.0</v>
      </c>
      <c r="B408" s="136"/>
      <c r="C408" s="136"/>
      <c r="D408" s="136"/>
      <c r="E408" s="147" t="str">
        <f>Objects!$L$255</f>
        <v>Canister (Propylene)</v>
      </c>
      <c r="F408" s="136">
        <v>1</v>
      </c>
      <c r="G408" s="136" t="str">
        <f>Objects!$J$287</f>
        <v>Vial (Sulfuric Acid)</v>
      </c>
      <c r="H408" s="137">
        <v>16</v>
      </c>
      <c r="I408" s="136"/>
      <c r="J408" s="136"/>
      <c r="K408" s="136"/>
      <c r="L408" s="137"/>
      <c r="M408" s="136"/>
      <c r="N408" s="137"/>
      <c r="O408" s="171" t="str">
        <f>Objects!$P$24</f>
        <v>Drum (Isopropanol)</v>
      </c>
      <c r="P408" s="136">
        <v>1</v>
      </c>
      <c r="Q408" s="136"/>
      <c r="R408" s="136"/>
      <c r="S408" s="136"/>
      <c r="T408" s="136"/>
      <c r="U408" s="136"/>
      <c r="V408" s="136"/>
      <c r="W408" s="136"/>
      <c r="X408" s="136"/>
      <c r="Y408" s="136"/>
      <c r="Z408" s="136"/>
      <c r="AA408" s="136"/>
      <c r="AB408" s="160"/>
      <c r="AC408" s="160"/>
    </row>
    <row r="409" spans="1:29" ht="15" customHeight="1" x14ac:dyDescent="0.25">
      <c r="A409" s="155" t="str">
        <f>[3]Enums!$A$12</f>
        <v>1.1.0</v>
      </c>
      <c r="B409" s="136"/>
      <c r="C409" s="136"/>
      <c r="D409" s="136"/>
      <c r="E409" s="147" t="str">
        <f>Objects!$L$255</f>
        <v>Canister (Propylene)</v>
      </c>
      <c r="F409" s="136">
        <v>4</v>
      </c>
      <c r="G409" s="136" t="str">
        <f>Objects!$J$287</f>
        <v>Vial (Sulfuric Acid)</v>
      </c>
      <c r="H409" s="137">
        <v>32</v>
      </c>
      <c r="I409" s="136"/>
      <c r="J409" s="136"/>
      <c r="K409" s="136"/>
      <c r="L409" s="137"/>
      <c r="M409" s="136"/>
      <c r="N409" s="137"/>
      <c r="O409" s="171" t="str">
        <f>Objects!$P$24</f>
        <v>Drum (Isopropanol)</v>
      </c>
      <c r="P409" s="136">
        <v>4</v>
      </c>
      <c r="Q409" s="136"/>
      <c r="R409" s="136"/>
      <c r="S409" s="136"/>
      <c r="T409" s="136"/>
      <c r="U409" s="136"/>
      <c r="V409" s="136"/>
      <c r="W409" s="136"/>
      <c r="X409" s="136"/>
      <c r="Y409" s="136"/>
      <c r="Z409" s="136"/>
      <c r="AA409" s="136"/>
      <c r="AB409" s="160"/>
      <c r="AC409" s="160"/>
    </row>
    <row r="410" spans="1:29" ht="15" customHeight="1" x14ac:dyDescent="0.25">
      <c r="A410" s="155" t="str">
        <f>[3]Enums!$A$12</f>
        <v>1.1.0</v>
      </c>
      <c r="B410" s="136"/>
      <c r="C410" s="136"/>
      <c r="D410" s="136"/>
      <c r="E410" s="147" t="str">
        <f>Objects!$L$255</f>
        <v>Canister (Propylene)</v>
      </c>
      <c r="F410" s="136">
        <v>16</v>
      </c>
      <c r="G410" s="136" t="str">
        <f>Objects!$J$287</f>
        <v>Vial (Sulfuric Acid)</v>
      </c>
      <c r="H410" s="137">
        <v>48</v>
      </c>
      <c r="I410" s="136"/>
      <c r="J410" s="136"/>
      <c r="K410" s="136"/>
      <c r="L410" s="137"/>
      <c r="M410" s="136"/>
      <c r="N410" s="137"/>
      <c r="O410" s="171" t="str">
        <f>Objects!$P$24</f>
        <v>Drum (Isopropanol)</v>
      </c>
      <c r="P410" s="136">
        <v>16</v>
      </c>
      <c r="Q410" s="136"/>
      <c r="R410" s="136"/>
      <c r="S410" s="136"/>
      <c r="T410" s="136"/>
      <c r="U410" s="136"/>
      <c r="V410" s="136"/>
      <c r="W410" s="136"/>
      <c r="X410" s="136"/>
      <c r="Y410" s="136"/>
      <c r="Z410" s="136"/>
      <c r="AA410" s="136"/>
      <c r="AB410" s="160"/>
      <c r="AC410" s="160"/>
    </row>
    <row r="411" spans="1:29" ht="15" customHeight="1" x14ac:dyDescent="0.25">
      <c r="A411" s="155" t="str">
        <f>[3]Enums!$A$12</f>
        <v>1.1.0</v>
      </c>
      <c r="B411" s="136"/>
      <c r="C411" s="136"/>
      <c r="D411" s="136"/>
      <c r="E411" s="147" t="str">
        <f>Objects!$L$255</f>
        <v>Canister (Propylene)</v>
      </c>
      <c r="F411" s="136">
        <v>64</v>
      </c>
      <c r="G411" s="136" t="str">
        <f>Objects!$K$287</f>
        <v>Beaker (Sulfuric Acid)</v>
      </c>
      <c r="H411" s="137">
        <v>1</v>
      </c>
      <c r="I411" s="136"/>
      <c r="J411" s="136"/>
      <c r="K411" s="136"/>
      <c r="L411" s="137"/>
      <c r="M411" s="136"/>
      <c r="N411" s="137"/>
      <c r="O411" s="171" t="str">
        <f>Objects!$P$24</f>
        <v>Drum (Isopropanol)</v>
      </c>
      <c r="P411" s="136">
        <v>64</v>
      </c>
      <c r="R411" s="136"/>
      <c r="S411" s="136"/>
      <c r="T411" s="136"/>
      <c r="U411" s="136"/>
      <c r="V411" s="136"/>
      <c r="W411" s="136"/>
      <c r="X411" s="136"/>
      <c r="Y411" s="136"/>
      <c r="Z411" s="136"/>
      <c r="AA411" s="136"/>
      <c r="AB411" s="160"/>
      <c r="AC411" s="160"/>
    </row>
    <row r="412" spans="1:29" ht="15" customHeight="1" x14ac:dyDescent="0.25">
      <c r="A412" s="155" t="str">
        <f>[3]Enums!$A$12</f>
        <v>1.1.0</v>
      </c>
      <c r="B412" s="136"/>
      <c r="C412" s="136"/>
      <c r="D412" s="136"/>
      <c r="E412" s="147" t="str">
        <f>Objects!$J$255</f>
        <v>Flask (Propylene)</v>
      </c>
      <c r="F412" s="136">
        <v>1</v>
      </c>
      <c r="G412" s="136" t="str">
        <f>Objects!$R$9</f>
        <v>Flask (Oxygen)</v>
      </c>
      <c r="H412" s="136">
        <v>1</v>
      </c>
      <c r="I412" s="143" t="str">
        <f>Objects!$G$20</f>
        <v>Magnesium Oxide Catalyst</v>
      </c>
      <c r="J412" s="136">
        <v>1</v>
      </c>
      <c r="M412" s="136"/>
      <c r="N412" s="137"/>
      <c r="O412" s="171" t="str">
        <f>Objects!$J$35</f>
        <v>Vial (Acrylic Acid)</v>
      </c>
      <c r="P412" s="136">
        <v>1</v>
      </c>
      <c r="Q412" s="136"/>
      <c r="R412" s="136"/>
      <c r="S412" s="136"/>
      <c r="T412" s="136"/>
      <c r="U412" s="136"/>
      <c r="V412" s="136"/>
      <c r="W412" s="136"/>
      <c r="X412" s="136"/>
      <c r="Y412" s="136"/>
      <c r="Z412" s="136"/>
      <c r="AA412" s="136"/>
      <c r="AB412" s="160"/>
      <c r="AC412" s="160"/>
    </row>
    <row r="413" spans="1:29" ht="15" customHeight="1" x14ac:dyDescent="0.25">
      <c r="A413" s="155" t="str">
        <f>[3]Enums!$A$12</f>
        <v>1.1.0</v>
      </c>
      <c r="B413" s="136"/>
      <c r="C413" s="136"/>
      <c r="D413" s="136"/>
      <c r="E413" s="147" t="str">
        <f>Objects!$J$255</f>
        <v>Flask (Propylene)</v>
      </c>
      <c r="F413" s="136">
        <v>4</v>
      </c>
      <c r="G413" s="136" t="str">
        <f>Objects!$R$9</f>
        <v>Flask (Oxygen)</v>
      </c>
      <c r="H413" s="136">
        <v>4</v>
      </c>
      <c r="I413" s="143" t="str">
        <f>Objects!$G$20</f>
        <v>Magnesium Oxide Catalyst</v>
      </c>
      <c r="J413" s="136">
        <v>2</v>
      </c>
      <c r="M413" s="136"/>
      <c r="N413" s="137"/>
      <c r="O413" s="171" t="str">
        <f>Objects!$J$35</f>
        <v>Vial (Acrylic Acid)</v>
      </c>
      <c r="P413" s="136">
        <v>4</v>
      </c>
      <c r="Q413" s="136"/>
      <c r="R413" s="136"/>
      <c r="S413" s="136"/>
      <c r="T413" s="136"/>
      <c r="U413" s="136"/>
      <c r="V413" s="136"/>
      <c r="W413" s="136"/>
      <c r="X413" s="136"/>
      <c r="Y413" s="136"/>
      <c r="Z413" s="136"/>
      <c r="AA413" s="136"/>
      <c r="AB413" s="160"/>
      <c r="AC413" s="160"/>
    </row>
    <row r="414" spans="1:29" ht="15" customHeight="1" x14ac:dyDescent="0.25">
      <c r="A414" s="155" t="str">
        <f>[3]Enums!$A$12</f>
        <v>1.1.0</v>
      </c>
      <c r="B414" s="136"/>
      <c r="C414" s="136"/>
      <c r="D414" s="136"/>
      <c r="E414" s="147" t="str">
        <f>Objects!$J$255</f>
        <v>Flask (Propylene)</v>
      </c>
      <c r="F414" s="136">
        <v>16</v>
      </c>
      <c r="G414" s="136" t="str">
        <f>Objects!$R$9</f>
        <v>Flask (Oxygen)</v>
      </c>
      <c r="H414" s="136">
        <v>16</v>
      </c>
      <c r="I414" s="143" t="str">
        <f>Objects!$G$20</f>
        <v>Magnesium Oxide Catalyst</v>
      </c>
      <c r="J414" s="136">
        <v>3</v>
      </c>
      <c r="M414" s="136"/>
      <c r="N414" s="137"/>
      <c r="O414" s="171" t="str">
        <f>Objects!$J$35</f>
        <v>Vial (Acrylic Acid)</v>
      </c>
      <c r="P414" s="136">
        <v>16</v>
      </c>
      <c r="Q414" s="136"/>
      <c r="R414" s="136"/>
      <c r="S414" s="136"/>
      <c r="T414" s="136"/>
      <c r="U414" s="136"/>
      <c r="V414" s="136"/>
      <c r="W414" s="136"/>
      <c r="X414" s="136"/>
      <c r="Y414" s="136"/>
      <c r="Z414" s="136"/>
      <c r="AA414" s="136"/>
      <c r="AB414" s="160"/>
      <c r="AC414" s="160"/>
    </row>
    <row r="415" spans="1:29" ht="15" customHeight="1" x14ac:dyDescent="0.25">
      <c r="A415" s="155" t="str">
        <f>[3]Enums!$A$12</f>
        <v>1.1.0</v>
      </c>
      <c r="B415" s="136"/>
      <c r="C415" s="136"/>
      <c r="D415" s="136"/>
      <c r="E415" s="147" t="str">
        <f>Objects!$K$255</f>
        <v>Cartridge (Propylene)</v>
      </c>
      <c r="F415" s="136">
        <v>1</v>
      </c>
      <c r="G415" s="136" t="str">
        <f>Objects!$S$9</f>
        <v>Cartridge (Oxygen)</v>
      </c>
      <c r="H415" s="136">
        <v>1</v>
      </c>
      <c r="I415" s="143" t="str">
        <f>Objects!$G$20</f>
        <v>Magnesium Oxide Catalyst</v>
      </c>
      <c r="J415" s="136">
        <v>4</v>
      </c>
      <c r="M415" s="136"/>
      <c r="N415" s="137"/>
      <c r="O415" s="171" t="str">
        <f>Objects!$K$35</f>
        <v>Beaker (Acrylic Acid)</v>
      </c>
      <c r="P415" s="136">
        <v>1</v>
      </c>
      <c r="Q415" s="136"/>
      <c r="R415" s="136"/>
      <c r="S415" s="136"/>
      <c r="T415" s="136"/>
      <c r="U415" s="136"/>
      <c r="V415" s="136"/>
      <c r="W415" s="136"/>
      <c r="X415" s="136"/>
      <c r="Y415" s="136"/>
      <c r="Z415" s="136"/>
      <c r="AA415" s="136"/>
      <c r="AB415" s="160"/>
      <c r="AC415" s="160"/>
    </row>
    <row r="416" spans="1:29" ht="15" customHeight="1" x14ac:dyDescent="0.25">
      <c r="A416" s="155" t="str">
        <f>[3]Enums!$A$12</f>
        <v>1.1.0</v>
      </c>
      <c r="B416" s="136"/>
      <c r="C416" s="136"/>
      <c r="D416" s="136"/>
      <c r="E416" s="147" t="str">
        <f>Objects!$K$255</f>
        <v>Cartridge (Propylene)</v>
      </c>
      <c r="F416" s="136">
        <v>4</v>
      </c>
      <c r="G416" s="136" t="str">
        <f>Objects!$S$9</f>
        <v>Cartridge (Oxygen)</v>
      </c>
      <c r="H416" s="136">
        <v>4</v>
      </c>
      <c r="I416" s="143" t="str">
        <f>Objects!$G$20</f>
        <v>Magnesium Oxide Catalyst</v>
      </c>
      <c r="J416" s="136">
        <v>5</v>
      </c>
      <c r="M416" s="136"/>
      <c r="N416" s="137"/>
      <c r="O416" s="171" t="str">
        <f>Objects!$K$35</f>
        <v>Beaker (Acrylic Acid)</v>
      </c>
      <c r="P416" s="136">
        <v>4</v>
      </c>
      <c r="Q416" s="136"/>
      <c r="R416" s="136"/>
      <c r="S416" s="136"/>
      <c r="T416" s="136"/>
      <c r="U416" s="136"/>
      <c r="V416" s="136"/>
      <c r="W416" s="136"/>
      <c r="X416" s="136"/>
      <c r="Y416" s="136"/>
      <c r="Z416" s="136"/>
      <c r="AA416" s="136"/>
      <c r="AB416" s="160"/>
      <c r="AC416" s="160"/>
    </row>
    <row r="417" spans="1:29" ht="15" customHeight="1" x14ac:dyDescent="0.25">
      <c r="A417" s="155" t="str">
        <f>[3]Enums!$A$12</f>
        <v>1.1.0</v>
      </c>
      <c r="B417" s="136"/>
      <c r="C417" s="136"/>
      <c r="D417" s="136"/>
      <c r="E417" s="147" t="str">
        <f>Objects!$K$255</f>
        <v>Cartridge (Propylene)</v>
      </c>
      <c r="F417" s="136">
        <v>16</v>
      </c>
      <c r="G417" s="136" t="str">
        <f>Objects!$S$9</f>
        <v>Cartridge (Oxygen)</v>
      </c>
      <c r="H417" s="136">
        <v>16</v>
      </c>
      <c r="I417" s="143" t="str">
        <f>Objects!$G$20</f>
        <v>Magnesium Oxide Catalyst</v>
      </c>
      <c r="J417" s="136">
        <v>6</v>
      </c>
      <c r="M417" s="136"/>
      <c r="N417" s="137"/>
      <c r="O417" s="171" t="str">
        <f>Objects!$K$35</f>
        <v>Beaker (Acrylic Acid)</v>
      </c>
      <c r="P417" s="136">
        <v>16</v>
      </c>
      <c r="Q417" s="136"/>
      <c r="R417" s="136"/>
      <c r="S417" s="136"/>
      <c r="T417" s="136"/>
      <c r="U417" s="136"/>
      <c r="V417" s="136"/>
      <c r="W417" s="136"/>
      <c r="X417" s="136"/>
      <c r="Y417" s="136"/>
      <c r="Z417" s="136"/>
      <c r="AA417" s="136"/>
      <c r="AB417" s="160"/>
      <c r="AC417" s="160"/>
    </row>
    <row r="418" spans="1:29" ht="15" customHeight="1" x14ac:dyDescent="0.25">
      <c r="A418" s="155" t="str">
        <f>[3]Enums!$A$12</f>
        <v>1.1.0</v>
      </c>
      <c r="B418" s="136"/>
      <c r="C418" s="136"/>
      <c r="D418" s="136"/>
      <c r="E418" s="147" t="str">
        <f>Objects!$L$255</f>
        <v>Canister (Propylene)</v>
      </c>
      <c r="F418" s="136">
        <v>1</v>
      </c>
      <c r="G418" s="136" t="str">
        <f>Objects!$T$9</f>
        <v>Canister (Oxygen)</v>
      </c>
      <c r="H418" s="136">
        <v>1</v>
      </c>
      <c r="I418" s="143" t="str">
        <f>Objects!$G$20</f>
        <v>Magnesium Oxide Catalyst</v>
      </c>
      <c r="J418" s="136">
        <v>7</v>
      </c>
      <c r="M418" s="136"/>
      <c r="N418" s="137"/>
      <c r="O418" s="171" t="str">
        <f>Objects!$L$35</f>
        <v>Drum (Acrylic Acid)</v>
      </c>
      <c r="P418" s="136">
        <v>1</v>
      </c>
      <c r="Q418" s="136"/>
      <c r="R418" s="136"/>
      <c r="S418" s="136"/>
      <c r="T418" s="136"/>
      <c r="U418" s="136"/>
      <c r="V418" s="136"/>
      <c r="W418" s="136"/>
      <c r="X418" s="136"/>
      <c r="Y418" s="136"/>
      <c r="Z418" s="136"/>
      <c r="AA418" s="136"/>
      <c r="AB418" s="160"/>
      <c r="AC418" s="160"/>
    </row>
    <row r="419" spans="1:29" ht="15" customHeight="1" x14ac:dyDescent="0.25">
      <c r="A419" s="155" t="str">
        <f>[3]Enums!$A$12</f>
        <v>1.1.0</v>
      </c>
      <c r="B419" s="136"/>
      <c r="C419" s="136"/>
      <c r="D419" s="136"/>
      <c r="E419" s="147" t="str">
        <f>Objects!$L$255</f>
        <v>Canister (Propylene)</v>
      </c>
      <c r="F419" s="136">
        <v>4</v>
      </c>
      <c r="G419" s="136" t="str">
        <f>Objects!$T$9</f>
        <v>Canister (Oxygen)</v>
      </c>
      <c r="H419" s="136">
        <v>4</v>
      </c>
      <c r="I419" s="143" t="str">
        <f>Objects!$G$20</f>
        <v>Magnesium Oxide Catalyst</v>
      </c>
      <c r="J419" s="136">
        <v>8</v>
      </c>
      <c r="M419" s="136"/>
      <c r="N419" s="137"/>
      <c r="O419" s="171" t="str">
        <f>Objects!$L$35</f>
        <v>Drum (Acrylic Acid)</v>
      </c>
      <c r="P419" s="136">
        <v>4</v>
      </c>
      <c r="Q419" s="136"/>
      <c r="R419" s="136"/>
      <c r="S419" s="136"/>
      <c r="T419" s="136"/>
      <c r="U419" s="136"/>
      <c r="V419" s="136"/>
      <c r="W419" s="136"/>
      <c r="X419" s="136"/>
      <c r="Y419" s="136"/>
      <c r="Z419" s="136"/>
      <c r="AA419" s="136"/>
      <c r="AB419" s="160"/>
      <c r="AC419" s="160"/>
    </row>
    <row r="420" spans="1:29" ht="15" customHeight="1" x14ac:dyDescent="0.25">
      <c r="A420" s="155" t="str">
        <f>[3]Enums!$A$12</f>
        <v>1.1.0</v>
      </c>
      <c r="B420" s="136"/>
      <c r="C420" s="136"/>
      <c r="D420" s="136"/>
      <c r="E420" s="147" t="str">
        <f>Objects!$L$255</f>
        <v>Canister (Propylene)</v>
      </c>
      <c r="F420" s="136">
        <v>16</v>
      </c>
      <c r="G420" s="136" t="str">
        <f>Objects!$T$9</f>
        <v>Canister (Oxygen)</v>
      </c>
      <c r="H420" s="136">
        <v>16</v>
      </c>
      <c r="I420" s="143" t="str">
        <f>Objects!$G$20</f>
        <v>Magnesium Oxide Catalyst</v>
      </c>
      <c r="J420" s="136">
        <v>9</v>
      </c>
      <c r="M420" s="136"/>
      <c r="N420" s="137"/>
      <c r="O420" s="171" t="str">
        <f>Objects!$L$35</f>
        <v>Drum (Acrylic Acid)</v>
      </c>
      <c r="P420" s="136">
        <v>16</v>
      </c>
      <c r="Q420" s="136"/>
      <c r="R420" s="136"/>
      <c r="S420" s="136"/>
      <c r="T420" s="136"/>
      <c r="U420" s="136"/>
      <c r="V420" s="136"/>
      <c r="W420" s="136"/>
      <c r="X420" s="136"/>
      <c r="Y420" s="136"/>
      <c r="Z420" s="136"/>
      <c r="AA420" s="136"/>
      <c r="AB420" s="160"/>
      <c r="AC420" s="160"/>
    </row>
    <row r="421" spans="1:29" ht="15" customHeight="1" x14ac:dyDescent="0.25">
      <c r="A421" s="155" t="str">
        <f>[3]Enums!$A$12</f>
        <v>1.1.0</v>
      </c>
      <c r="B421" s="136"/>
      <c r="C421" s="136"/>
      <c r="D421" s="136"/>
      <c r="E421" s="147" t="str">
        <f>Objects!$L$255</f>
        <v>Canister (Propylene)</v>
      </c>
      <c r="F421" s="136">
        <v>64</v>
      </c>
      <c r="G421" s="136" t="str">
        <f>Objects!$T$9</f>
        <v>Canister (Oxygen)</v>
      </c>
      <c r="H421" s="136">
        <v>64</v>
      </c>
      <c r="I421" s="143" t="str">
        <f>Objects!$G$20</f>
        <v>Magnesium Oxide Catalyst</v>
      </c>
      <c r="J421" s="136">
        <v>10</v>
      </c>
      <c r="M421" s="136"/>
      <c r="N421" s="137"/>
      <c r="O421" s="171" t="str">
        <f>Objects!$L$35</f>
        <v>Drum (Acrylic Acid)</v>
      </c>
      <c r="P421" s="136">
        <v>64</v>
      </c>
      <c r="R421" s="136"/>
      <c r="S421" s="136"/>
      <c r="T421" s="136"/>
      <c r="U421" s="136"/>
      <c r="V421" s="136"/>
      <c r="W421" s="136"/>
      <c r="X421" s="136"/>
      <c r="Y421" s="136"/>
      <c r="Z421" s="136"/>
      <c r="AA421" s="136"/>
      <c r="AB421" s="160"/>
      <c r="AC421" s="160"/>
    </row>
    <row r="422" spans="1:29" ht="15" customHeight="1" x14ac:dyDescent="0.25">
      <c r="A422" s="155" t="str">
        <f>[3]Enums!$A$12</f>
        <v>1.1.0</v>
      </c>
      <c r="B422" s="136"/>
      <c r="C422" s="136"/>
      <c r="D422" s="136"/>
      <c r="E422" s="147" t="str">
        <f>Objects!$J$255</f>
        <v>Flask (Propylene)</v>
      </c>
      <c r="F422" s="136">
        <v>1</v>
      </c>
      <c r="G422" s="136" t="str">
        <f>Objects!$R$9</f>
        <v>Flask (Oxygen)</v>
      </c>
      <c r="H422" s="136">
        <v>1</v>
      </c>
      <c r="I422" s="143" t="str">
        <f>Objects!$G$13</f>
        <v>Iron III Oxide Catalyst</v>
      </c>
      <c r="J422" s="136">
        <v>1</v>
      </c>
      <c r="M422" s="136"/>
      <c r="N422" s="137"/>
      <c r="O422" s="171" t="str">
        <f>Objects!$J$35</f>
        <v>Vial (Acrylic Acid)</v>
      </c>
      <c r="P422" s="136">
        <v>1</v>
      </c>
      <c r="Q422" s="136"/>
      <c r="R422" s="136"/>
      <c r="S422" s="136"/>
      <c r="T422" s="136"/>
      <c r="U422" s="136"/>
      <c r="V422" s="136"/>
      <c r="W422" s="136"/>
      <c r="X422" s="136"/>
      <c r="Y422" s="136"/>
      <c r="Z422" s="136"/>
      <c r="AA422" s="136"/>
      <c r="AB422" s="160"/>
      <c r="AC422" s="160"/>
    </row>
    <row r="423" spans="1:29" ht="15" customHeight="1" x14ac:dyDescent="0.25">
      <c r="A423" s="155" t="str">
        <f>[3]Enums!$A$12</f>
        <v>1.1.0</v>
      </c>
      <c r="B423" s="136"/>
      <c r="C423" s="136"/>
      <c r="D423" s="136"/>
      <c r="E423" s="147" t="str">
        <f>Objects!$J$255</f>
        <v>Flask (Propylene)</v>
      </c>
      <c r="F423" s="136">
        <v>4</v>
      </c>
      <c r="G423" s="136" t="str">
        <f>Objects!$R$9</f>
        <v>Flask (Oxygen)</v>
      </c>
      <c r="H423" s="136">
        <v>4</v>
      </c>
      <c r="I423" s="143" t="str">
        <f>Objects!$G$13</f>
        <v>Iron III Oxide Catalyst</v>
      </c>
      <c r="J423" s="136">
        <v>2</v>
      </c>
      <c r="M423" s="136"/>
      <c r="N423" s="137"/>
      <c r="O423" s="171" t="str">
        <f>Objects!$J$35</f>
        <v>Vial (Acrylic Acid)</v>
      </c>
      <c r="P423" s="136">
        <v>4</v>
      </c>
      <c r="Q423" s="136"/>
      <c r="R423" s="136"/>
      <c r="S423" s="136"/>
      <c r="T423" s="136"/>
      <c r="U423" s="136"/>
      <c r="V423" s="136"/>
      <c r="W423" s="136"/>
      <c r="X423" s="136"/>
      <c r="Y423" s="136"/>
      <c r="Z423" s="136"/>
      <c r="AA423" s="136"/>
      <c r="AB423" s="160"/>
      <c r="AC423" s="160"/>
    </row>
    <row r="424" spans="1:29" ht="15" customHeight="1" x14ac:dyDescent="0.25">
      <c r="A424" s="155" t="str">
        <f>[3]Enums!$A$12</f>
        <v>1.1.0</v>
      </c>
      <c r="B424" s="136"/>
      <c r="C424" s="136"/>
      <c r="D424" s="136"/>
      <c r="E424" s="147" t="str">
        <f>Objects!$J$255</f>
        <v>Flask (Propylene)</v>
      </c>
      <c r="F424" s="136">
        <v>16</v>
      </c>
      <c r="G424" s="136" t="str">
        <f>Objects!$R$9</f>
        <v>Flask (Oxygen)</v>
      </c>
      <c r="H424" s="136">
        <v>16</v>
      </c>
      <c r="I424" s="143" t="str">
        <f>Objects!$G$13</f>
        <v>Iron III Oxide Catalyst</v>
      </c>
      <c r="J424" s="136">
        <v>3</v>
      </c>
      <c r="M424" s="136"/>
      <c r="N424" s="137"/>
      <c r="O424" s="171" t="str">
        <f>Objects!$J$35</f>
        <v>Vial (Acrylic Acid)</v>
      </c>
      <c r="P424" s="136">
        <v>16</v>
      </c>
      <c r="Q424" s="136"/>
      <c r="R424" s="136"/>
      <c r="S424" s="136"/>
      <c r="T424" s="136"/>
      <c r="U424" s="136"/>
      <c r="V424" s="136"/>
      <c r="W424" s="136"/>
      <c r="X424" s="136"/>
      <c r="Y424" s="136"/>
      <c r="Z424" s="136"/>
      <c r="AA424" s="136"/>
      <c r="AB424" s="160"/>
      <c r="AC424" s="160"/>
    </row>
    <row r="425" spans="1:29" ht="15" customHeight="1" x14ac:dyDescent="0.25">
      <c r="A425" s="155" t="str">
        <f>[3]Enums!$A$12</f>
        <v>1.1.0</v>
      </c>
      <c r="B425" s="136"/>
      <c r="C425" s="136"/>
      <c r="D425" s="136"/>
      <c r="E425" s="147" t="str">
        <f>Objects!$K$255</f>
        <v>Cartridge (Propylene)</v>
      </c>
      <c r="F425" s="136">
        <v>1</v>
      </c>
      <c r="G425" s="136" t="str">
        <f>Objects!$S$9</f>
        <v>Cartridge (Oxygen)</v>
      </c>
      <c r="H425" s="136">
        <v>1</v>
      </c>
      <c r="I425" s="143" t="str">
        <f>Objects!$G$13</f>
        <v>Iron III Oxide Catalyst</v>
      </c>
      <c r="J425" s="136">
        <v>4</v>
      </c>
      <c r="M425" s="136"/>
      <c r="N425" s="137"/>
      <c r="O425" s="171" t="str">
        <f>Objects!$K$35</f>
        <v>Beaker (Acrylic Acid)</v>
      </c>
      <c r="P425" s="136">
        <v>1</v>
      </c>
      <c r="Q425" s="136"/>
      <c r="R425" s="136"/>
      <c r="S425" s="136"/>
      <c r="T425" s="136"/>
      <c r="U425" s="136"/>
      <c r="V425" s="136"/>
      <c r="W425" s="136"/>
      <c r="X425" s="136"/>
      <c r="Y425" s="136"/>
      <c r="Z425" s="136"/>
      <c r="AA425" s="136"/>
      <c r="AB425" s="160"/>
      <c r="AC425" s="160"/>
    </row>
    <row r="426" spans="1:29" ht="15" customHeight="1" x14ac:dyDescent="0.25">
      <c r="A426" s="155" t="str">
        <f>[3]Enums!$A$12</f>
        <v>1.1.0</v>
      </c>
      <c r="B426" s="136"/>
      <c r="C426" s="136"/>
      <c r="D426" s="136"/>
      <c r="E426" s="147" t="str">
        <f>Objects!$K$255</f>
        <v>Cartridge (Propylene)</v>
      </c>
      <c r="F426" s="136">
        <v>4</v>
      </c>
      <c r="G426" s="136" t="str">
        <f>Objects!$S$9</f>
        <v>Cartridge (Oxygen)</v>
      </c>
      <c r="H426" s="136">
        <v>4</v>
      </c>
      <c r="I426" s="143" t="str">
        <f>Objects!$G$13</f>
        <v>Iron III Oxide Catalyst</v>
      </c>
      <c r="J426" s="136">
        <v>5</v>
      </c>
      <c r="M426" s="136"/>
      <c r="N426" s="137"/>
      <c r="O426" s="171" t="str">
        <f>Objects!$K$35</f>
        <v>Beaker (Acrylic Acid)</v>
      </c>
      <c r="P426" s="136">
        <v>4</v>
      </c>
      <c r="Q426" s="136"/>
      <c r="R426" s="136"/>
      <c r="S426" s="136"/>
      <c r="T426" s="136"/>
      <c r="U426" s="136"/>
      <c r="V426" s="136"/>
      <c r="W426" s="136"/>
      <c r="X426" s="136"/>
      <c r="Y426" s="136"/>
      <c r="Z426" s="136"/>
      <c r="AA426" s="136"/>
      <c r="AB426" s="160"/>
      <c r="AC426" s="160"/>
    </row>
    <row r="427" spans="1:29" ht="15" customHeight="1" x14ac:dyDescent="0.25">
      <c r="A427" s="155" t="str">
        <f>[3]Enums!$A$12</f>
        <v>1.1.0</v>
      </c>
      <c r="B427" s="136"/>
      <c r="C427" s="136"/>
      <c r="D427" s="136"/>
      <c r="E427" s="147" t="str">
        <f>Objects!$K$255</f>
        <v>Cartridge (Propylene)</v>
      </c>
      <c r="F427" s="136">
        <v>16</v>
      </c>
      <c r="G427" s="136" t="str">
        <f>Objects!$S$9</f>
        <v>Cartridge (Oxygen)</v>
      </c>
      <c r="H427" s="136">
        <v>16</v>
      </c>
      <c r="I427" s="143" t="str">
        <f>Objects!$G$13</f>
        <v>Iron III Oxide Catalyst</v>
      </c>
      <c r="J427" s="136">
        <v>6</v>
      </c>
      <c r="M427" s="136"/>
      <c r="N427" s="137"/>
      <c r="O427" s="171" t="str">
        <f>Objects!$K$35</f>
        <v>Beaker (Acrylic Acid)</v>
      </c>
      <c r="P427" s="136">
        <v>16</v>
      </c>
      <c r="Q427" s="136"/>
      <c r="R427" s="136"/>
      <c r="S427" s="136"/>
      <c r="T427" s="136"/>
      <c r="U427" s="136"/>
      <c r="V427" s="136"/>
      <c r="W427" s="136"/>
      <c r="X427" s="136"/>
      <c r="Y427" s="136"/>
      <c r="Z427" s="136"/>
      <c r="AA427" s="136"/>
      <c r="AB427" s="160"/>
      <c r="AC427" s="160"/>
    </row>
    <row r="428" spans="1:29" ht="15" customHeight="1" x14ac:dyDescent="0.25">
      <c r="A428" s="155" t="str">
        <f>[3]Enums!$A$12</f>
        <v>1.1.0</v>
      </c>
      <c r="B428" s="136"/>
      <c r="C428" s="136"/>
      <c r="D428" s="136"/>
      <c r="E428" s="147" t="str">
        <f>Objects!$L$255</f>
        <v>Canister (Propylene)</v>
      </c>
      <c r="F428" s="136">
        <v>1</v>
      </c>
      <c r="G428" s="136" t="str">
        <f>Objects!$T$9</f>
        <v>Canister (Oxygen)</v>
      </c>
      <c r="H428" s="136">
        <v>1</v>
      </c>
      <c r="I428" s="143" t="str">
        <f>Objects!$G$13</f>
        <v>Iron III Oxide Catalyst</v>
      </c>
      <c r="J428" s="136">
        <v>7</v>
      </c>
      <c r="M428" s="136"/>
      <c r="N428" s="137"/>
      <c r="O428" s="171" t="str">
        <f>Objects!$L$35</f>
        <v>Drum (Acrylic Acid)</v>
      </c>
      <c r="P428" s="136">
        <v>1</v>
      </c>
      <c r="Q428" s="136"/>
      <c r="R428" s="136"/>
      <c r="S428" s="136"/>
      <c r="T428" s="136"/>
      <c r="U428" s="136"/>
      <c r="V428" s="136"/>
      <c r="W428" s="136"/>
      <c r="X428" s="136"/>
      <c r="Y428" s="136"/>
      <c r="Z428" s="136"/>
      <c r="AA428" s="136"/>
      <c r="AB428" s="160"/>
      <c r="AC428" s="160"/>
    </row>
    <row r="429" spans="1:29" ht="15" customHeight="1" x14ac:dyDescent="0.25">
      <c r="A429" s="155" t="str">
        <f>[3]Enums!$A$12</f>
        <v>1.1.0</v>
      </c>
      <c r="B429" s="136"/>
      <c r="C429" s="136"/>
      <c r="D429" s="136"/>
      <c r="E429" s="147" t="str">
        <f>Objects!$L$255</f>
        <v>Canister (Propylene)</v>
      </c>
      <c r="F429" s="136">
        <v>4</v>
      </c>
      <c r="G429" s="136" t="str">
        <f>Objects!$T$9</f>
        <v>Canister (Oxygen)</v>
      </c>
      <c r="H429" s="136">
        <v>4</v>
      </c>
      <c r="I429" s="143" t="str">
        <f>Objects!$G$13</f>
        <v>Iron III Oxide Catalyst</v>
      </c>
      <c r="J429" s="136">
        <v>8</v>
      </c>
      <c r="M429" s="136"/>
      <c r="N429" s="137"/>
      <c r="O429" s="171" t="str">
        <f>Objects!$L$35</f>
        <v>Drum (Acrylic Acid)</v>
      </c>
      <c r="P429" s="136">
        <v>4</v>
      </c>
      <c r="Q429" s="136"/>
      <c r="R429" s="136"/>
      <c r="S429" s="136"/>
      <c r="T429" s="136"/>
      <c r="U429" s="136"/>
      <c r="V429" s="136"/>
      <c r="W429" s="136"/>
      <c r="X429" s="136"/>
      <c r="Y429" s="136"/>
      <c r="Z429" s="136"/>
      <c r="AA429" s="136"/>
      <c r="AB429" s="160"/>
      <c r="AC429" s="160"/>
    </row>
    <row r="430" spans="1:29" ht="15" customHeight="1" x14ac:dyDescent="0.25">
      <c r="A430" s="155" t="str">
        <f>[3]Enums!$A$12</f>
        <v>1.1.0</v>
      </c>
      <c r="B430" s="136"/>
      <c r="C430" s="136"/>
      <c r="D430" s="136"/>
      <c r="E430" s="147" t="str">
        <f>Objects!$L$255</f>
        <v>Canister (Propylene)</v>
      </c>
      <c r="F430" s="136">
        <v>16</v>
      </c>
      <c r="G430" s="136" t="str">
        <f>Objects!$T$9</f>
        <v>Canister (Oxygen)</v>
      </c>
      <c r="H430" s="136">
        <v>16</v>
      </c>
      <c r="I430" s="143" t="str">
        <f>Objects!$G$13</f>
        <v>Iron III Oxide Catalyst</v>
      </c>
      <c r="J430" s="136">
        <v>9</v>
      </c>
      <c r="M430" s="136"/>
      <c r="N430" s="137"/>
      <c r="O430" s="171" t="str">
        <f>Objects!$L$35</f>
        <v>Drum (Acrylic Acid)</v>
      </c>
      <c r="P430" s="136">
        <v>16</v>
      </c>
      <c r="Q430" s="136"/>
      <c r="R430" s="136"/>
      <c r="S430" s="136"/>
      <c r="T430" s="136"/>
      <c r="U430" s="136"/>
      <c r="V430" s="136"/>
      <c r="W430" s="136"/>
      <c r="X430" s="136"/>
      <c r="Y430" s="136"/>
      <c r="Z430" s="136"/>
      <c r="AA430" s="136"/>
      <c r="AB430" s="160"/>
      <c r="AC430" s="160"/>
    </row>
    <row r="431" spans="1:29" ht="15" customHeight="1" x14ac:dyDescent="0.25">
      <c r="A431" s="155" t="str">
        <f>[3]Enums!$A$12</f>
        <v>1.1.0</v>
      </c>
      <c r="B431" s="136"/>
      <c r="C431" s="136"/>
      <c r="D431" s="136"/>
      <c r="E431" s="147" t="str">
        <f>Objects!$L$255</f>
        <v>Canister (Propylene)</v>
      </c>
      <c r="F431" s="136">
        <v>64</v>
      </c>
      <c r="G431" s="136" t="str">
        <f>Objects!$T$9</f>
        <v>Canister (Oxygen)</v>
      </c>
      <c r="H431" s="136">
        <v>64</v>
      </c>
      <c r="I431" s="143" t="str">
        <f>Objects!$G$13</f>
        <v>Iron III Oxide Catalyst</v>
      </c>
      <c r="J431" s="136">
        <v>10</v>
      </c>
      <c r="M431" s="136"/>
      <c r="N431" s="137"/>
      <c r="O431" s="171" t="str">
        <f>Objects!$L$35</f>
        <v>Drum (Acrylic Acid)</v>
      </c>
      <c r="P431" s="136">
        <v>64</v>
      </c>
      <c r="R431" s="136"/>
      <c r="S431" s="136"/>
      <c r="T431" s="136"/>
      <c r="U431" s="136"/>
      <c r="V431" s="136"/>
      <c r="W431" s="136"/>
      <c r="X431" s="136"/>
      <c r="Y431" s="136"/>
      <c r="Z431" s="136"/>
      <c r="AA431" s="136"/>
      <c r="AB431" s="160"/>
      <c r="AC431" s="160"/>
    </row>
    <row r="432" spans="1:29" ht="15" customHeight="1" x14ac:dyDescent="0.25">
      <c r="A432" s="155" t="str">
        <f>[3]Enums!$A$12</f>
        <v>1.1.0</v>
      </c>
      <c r="B432" s="136"/>
      <c r="C432" s="136"/>
      <c r="D432" s="136"/>
      <c r="E432" s="147" t="str">
        <f>Objects!$J$255</f>
        <v>Flask (Propylene)</v>
      </c>
      <c r="F432" s="136">
        <v>1</v>
      </c>
      <c r="G432" s="136" t="str">
        <f>Objects!$R$9</f>
        <v>Flask (Oxygen)</v>
      </c>
      <c r="H432" s="136">
        <v>1</v>
      </c>
      <c r="I432" s="143" t="str">
        <f>Objects!$G$10</f>
        <v>Antimony Trioxide Catalyst</v>
      </c>
      <c r="J432" s="136">
        <v>1</v>
      </c>
      <c r="M432" s="136"/>
      <c r="N432" s="137"/>
      <c r="O432" s="171" t="str">
        <f>Objects!$J$35</f>
        <v>Vial (Acrylic Acid)</v>
      </c>
      <c r="P432" s="136">
        <v>1</v>
      </c>
      <c r="Q432" s="136"/>
      <c r="R432" s="136"/>
      <c r="S432" s="136"/>
      <c r="T432" s="136"/>
      <c r="U432" s="136"/>
      <c r="V432" s="136"/>
      <c r="W432" s="136"/>
      <c r="X432" s="136"/>
      <c r="Y432" s="136"/>
      <c r="Z432" s="136"/>
      <c r="AA432" s="136"/>
      <c r="AB432" s="160"/>
      <c r="AC432" s="160"/>
    </row>
    <row r="433" spans="1:29" ht="15" customHeight="1" x14ac:dyDescent="0.25">
      <c r="A433" s="155" t="str">
        <f>[3]Enums!$A$12</f>
        <v>1.1.0</v>
      </c>
      <c r="B433" s="136"/>
      <c r="C433" s="136"/>
      <c r="D433" s="136"/>
      <c r="E433" s="147" t="str">
        <f>Objects!$J$255</f>
        <v>Flask (Propylene)</v>
      </c>
      <c r="F433" s="136">
        <v>4</v>
      </c>
      <c r="G433" s="136" t="str">
        <f>Objects!$R$9</f>
        <v>Flask (Oxygen)</v>
      </c>
      <c r="H433" s="136">
        <v>4</v>
      </c>
      <c r="I433" s="143" t="str">
        <f>Objects!$G$10</f>
        <v>Antimony Trioxide Catalyst</v>
      </c>
      <c r="J433" s="136">
        <v>2</v>
      </c>
      <c r="M433" s="136"/>
      <c r="N433" s="137"/>
      <c r="O433" s="171" t="str">
        <f>Objects!$J$35</f>
        <v>Vial (Acrylic Acid)</v>
      </c>
      <c r="P433" s="136">
        <v>4</v>
      </c>
      <c r="Q433" s="136"/>
      <c r="R433" s="136"/>
      <c r="S433" s="136"/>
      <c r="T433" s="136"/>
      <c r="U433" s="136"/>
      <c r="V433" s="136"/>
      <c r="W433" s="136"/>
      <c r="X433" s="136"/>
      <c r="Y433" s="136"/>
      <c r="Z433" s="136"/>
      <c r="AA433" s="136"/>
      <c r="AB433" s="160"/>
      <c r="AC433" s="160"/>
    </row>
    <row r="434" spans="1:29" ht="15" customHeight="1" x14ac:dyDescent="0.25">
      <c r="A434" s="155" t="str">
        <f>[3]Enums!$A$12</f>
        <v>1.1.0</v>
      </c>
      <c r="B434" s="136"/>
      <c r="C434" s="136"/>
      <c r="D434" s="136"/>
      <c r="E434" s="147" t="str">
        <f>Objects!$J$255</f>
        <v>Flask (Propylene)</v>
      </c>
      <c r="F434" s="136">
        <v>16</v>
      </c>
      <c r="G434" s="136" t="str">
        <f>Objects!$R$9</f>
        <v>Flask (Oxygen)</v>
      </c>
      <c r="H434" s="136">
        <v>16</v>
      </c>
      <c r="I434" s="143" t="str">
        <f>Objects!$G$10</f>
        <v>Antimony Trioxide Catalyst</v>
      </c>
      <c r="J434" s="136">
        <v>3</v>
      </c>
      <c r="M434" s="136"/>
      <c r="N434" s="137"/>
      <c r="O434" s="171" t="str">
        <f>Objects!$J$35</f>
        <v>Vial (Acrylic Acid)</v>
      </c>
      <c r="P434" s="136">
        <v>16</v>
      </c>
      <c r="Q434" s="136"/>
      <c r="R434" s="136"/>
      <c r="S434" s="136"/>
      <c r="T434" s="136"/>
      <c r="U434" s="136"/>
      <c r="V434" s="136"/>
      <c r="W434" s="136"/>
      <c r="X434" s="136"/>
      <c r="Y434" s="136"/>
      <c r="Z434" s="136"/>
      <c r="AA434" s="136"/>
      <c r="AB434" s="160"/>
      <c r="AC434" s="160"/>
    </row>
    <row r="435" spans="1:29" ht="15" customHeight="1" x14ac:dyDescent="0.25">
      <c r="A435" s="155" t="str">
        <f>[3]Enums!$A$12</f>
        <v>1.1.0</v>
      </c>
      <c r="B435" s="136"/>
      <c r="C435" s="136"/>
      <c r="D435" s="136"/>
      <c r="E435" s="147" t="str">
        <f>Objects!$K$255</f>
        <v>Cartridge (Propylene)</v>
      </c>
      <c r="F435" s="136">
        <v>1</v>
      </c>
      <c r="G435" s="136" t="str">
        <f>Objects!$S$9</f>
        <v>Cartridge (Oxygen)</v>
      </c>
      <c r="H435" s="136">
        <v>1</v>
      </c>
      <c r="I435" s="143" t="str">
        <f>Objects!$G$10</f>
        <v>Antimony Trioxide Catalyst</v>
      </c>
      <c r="J435" s="136">
        <v>4</v>
      </c>
      <c r="M435" s="136"/>
      <c r="N435" s="137"/>
      <c r="O435" s="171" t="str">
        <f>Objects!$K$35</f>
        <v>Beaker (Acrylic Acid)</v>
      </c>
      <c r="P435" s="136">
        <v>1</v>
      </c>
      <c r="Q435" s="136"/>
      <c r="R435" s="136"/>
      <c r="S435" s="136"/>
      <c r="T435" s="136"/>
      <c r="U435" s="136"/>
      <c r="V435" s="136"/>
      <c r="W435" s="136"/>
      <c r="X435" s="136"/>
      <c r="Y435" s="136"/>
      <c r="Z435" s="136"/>
      <c r="AA435" s="136"/>
      <c r="AB435" s="160"/>
      <c r="AC435" s="160"/>
    </row>
    <row r="436" spans="1:29" ht="15" customHeight="1" x14ac:dyDescent="0.25">
      <c r="A436" s="155" t="str">
        <f>[3]Enums!$A$12</f>
        <v>1.1.0</v>
      </c>
      <c r="B436" s="136"/>
      <c r="C436" s="136"/>
      <c r="D436" s="136"/>
      <c r="E436" s="147" t="str">
        <f>Objects!$K$255</f>
        <v>Cartridge (Propylene)</v>
      </c>
      <c r="F436" s="136">
        <v>4</v>
      </c>
      <c r="G436" s="136" t="str">
        <f>Objects!$S$9</f>
        <v>Cartridge (Oxygen)</v>
      </c>
      <c r="H436" s="136">
        <v>4</v>
      </c>
      <c r="I436" s="143" t="str">
        <f>Objects!$G$10</f>
        <v>Antimony Trioxide Catalyst</v>
      </c>
      <c r="J436" s="136">
        <v>5</v>
      </c>
      <c r="M436" s="136"/>
      <c r="N436" s="137"/>
      <c r="O436" s="171" t="str">
        <f>Objects!$K$35</f>
        <v>Beaker (Acrylic Acid)</v>
      </c>
      <c r="P436" s="136">
        <v>4</v>
      </c>
      <c r="Q436" s="136"/>
      <c r="R436" s="136"/>
      <c r="S436" s="136"/>
      <c r="T436" s="136"/>
      <c r="U436" s="136"/>
      <c r="V436" s="136"/>
      <c r="W436" s="136"/>
      <c r="X436" s="136"/>
      <c r="Y436" s="136"/>
      <c r="Z436" s="136"/>
      <c r="AA436" s="136"/>
      <c r="AB436" s="160"/>
      <c r="AC436" s="160"/>
    </row>
    <row r="437" spans="1:29" ht="15" customHeight="1" x14ac:dyDescent="0.25">
      <c r="A437" s="155" t="str">
        <f>[3]Enums!$A$12</f>
        <v>1.1.0</v>
      </c>
      <c r="B437" s="136"/>
      <c r="C437" s="136"/>
      <c r="D437" s="136"/>
      <c r="E437" s="147" t="str">
        <f>Objects!$K$255</f>
        <v>Cartridge (Propylene)</v>
      </c>
      <c r="F437" s="136">
        <v>16</v>
      </c>
      <c r="G437" s="136" t="str">
        <f>Objects!$S$9</f>
        <v>Cartridge (Oxygen)</v>
      </c>
      <c r="H437" s="136">
        <v>16</v>
      </c>
      <c r="I437" s="143" t="str">
        <f>Objects!$G$10</f>
        <v>Antimony Trioxide Catalyst</v>
      </c>
      <c r="J437" s="136">
        <v>6</v>
      </c>
      <c r="M437" s="136"/>
      <c r="N437" s="137"/>
      <c r="O437" s="171" t="str">
        <f>Objects!$K$35</f>
        <v>Beaker (Acrylic Acid)</v>
      </c>
      <c r="P437" s="136">
        <v>16</v>
      </c>
      <c r="Q437" s="136"/>
      <c r="R437" s="136"/>
      <c r="S437" s="136"/>
      <c r="T437" s="136"/>
      <c r="U437" s="136"/>
      <c r="V437" s="136"/>
      <c r="W437" s="136"/>
      <c r="X437" s="136"/>
      <c r="Y437" s="136"/>
      <c r="Z437" s="136"/>
      <c r="AA437" s="136"/>
      <c r="AB437" s="160"/>
      <c r="AC437" s="160"/>
    </row>
    <row r="438" spans="1:29" ht="15" customHeight="1" x14ac:dyDescent="0.25">
      <c r="A438" s="155" t="str">
        <f>[3]Enums!$A$12</f>
        <v>1.1.0</v>
      </c>
      <c r="B438" s="136"/>
      <c r="C438" s="136"/>
      <c r="D438" s="136"/>
      <c r="E438" s="147" t="str">
        <f>Objects!$L$255</f>
        <v>Canister (Propylene)</v>
      </c>
      <c r="F438" s="136">
        <v>1</v>
      </c>
      <c r="G438" s="136" t="str">
        <f>Objects!$T$9</f>
        <v>Canister (Oxygen)</v>
      </c>
      <c r="H438" s="136">
        <v>1</v>
      </c>
      <c r="I438" s="143" t="str">
        <f>Objects!$G$10</f>
        <v>Antimony Trioxide Catalyst</v>
      </c>
      <c r="J438" s="136">
        <v>7</v>
      </c>
      <c r="M438" s="136"/>
      <c r="N438" s="137"/>
      <c r="O438" s="171" t="str">
        <f>Objects!$L$35</f>
        <v>Drum (Acrylic Acid)</v>
      </c>
      <c r="P438" s="136">
        <v>1</v>
      </c>
      <c r="Q438" s="136"/>
      <c r="R438" s="136"/>
      <c r="S438" s="136"/>
      <c r="T438" s="136"/>
      <c r="U438" s="136"/>
      <c r="V438" s="136"/>
      <c r="W438" s="136"/>
      <c r="X438" s="136"/>
      <c r="Y438" s="136"/>
      <c r="Z438" s="136"/>
      <c r="AA438" s="136"/>
      <c r="AB438" s="160"/>
      <c r="AC438" s="160"/>
    </row>
    <row r="439" spans="1:29" ht="15" customHeight="1" x14ac:dyDescent="0.25">
      <c r="A439" s="155" t="str">
        <f>[3]Enums!$A$12</f>
        <v>1.1.0</v>
      </c>
      <c r="B439" s="136"/>
      <c r="C439" s="136"/>
      <c r="D439" s="136"/>
      <c r="E439" s="147" t="str">
        <f>Objects!$L$255</f>
        <v>Canister (Propylene)</v>
      </c>
      <c r="F439" s="136">
        <v>4</v>
      </c>
      <c r="G439" s="136" t="str">
        <f>Objects!$T$9</f>
        <v>Canister (Oxygen)</v>
      </c>
      <c r="H439" s="136">
        <v>4</v>
      </c>
      <c r="I439" s="143" t="str">
        <f>Objects!$G$10</f>
        <v>Antimony Trioxide Catalyst</v>
      </c>
      <c r="J439" s="136">
        <v>8</v>
      </c>
      <c r="M439" s="136"/>
      <c r="N439" s="137"/>
      <c r="O439" s="171" t="str">
        <f>Objects!$L$35</f>
        <v>Drum (Acrylic Acid)</v>
      </c>
      <c r="P439" s="136">
        <v>4</v>
      </c>
      <c r="Q439" s="136"/>
      <c r="R439" s="136"/>
      <c r="S439" s="136"/>
      <c r="T439" s="136"/>
      <c r="U439" s="136"/>
      <c r="V439" s="136"/>
      <c r="W439" s="136"/>
      <c r="X439" s="136"/>
      <c r="Y439" s="136"/>
      <c r="Z439" s="136"/>
      <c r="AA439" s="136"/>
      <c r="AB439" s="160"/>
      <c r="AC439" s="160"/>
    </row>
    <row r="440" spans="1:29" ht="15" customHeight="1" x14ac:dyDescent="0.25">
      <c r="A440" s="155" t="str">
        <f>[3]Enums!$A$12</f>
        <v>1.1.0</v>
      </c>
      <c r="B440" s="136"/>
      <c r="C440" s="136"/>
      <c r="D440" s="136"/>
      <c r="E440" s="147" t="str">
        <f>Objects!$L$255</f>
        <v>Canister (Propylene)</v>
      </c>
      <c r="F440" s="136">
        <v>16</v>
      </c>
      <c r="G440" s="136" t="str">
        <f>Objects!$T$9</f>
        <v>Canister (Oxygen)</v>
      </c>
      <c r="H440" s="136">
        <v>16</v>
      </c>
      <c r="I440" s="143" t="str">
        <f>Objects!$G$10</f>
        <v>Antimony Trioxide Catalyst</v>
      </c>
      <c r="J440" s="136">
        <v>9</v>
      </c>
      <c r="M440" s="136"/>
      <c r="N440" s="137"/>
      <c r="O440" s="171" t="str">
        <f>Objects!$L$35</f>
        <v>Drum (Acrylic Acid)</v>
      </c>
      <c r="P440" s="136">
        <v>16</v>
      </c>
      <c r="Q440" s="136"/>
      <c r="R440" s="136"/>
      <c r="S440" s="136"/>
      <c r="T440" s="136"/>
      <c r="U440" s="136"/>
      <c r="V440" s="136"/>
      <c r="W440" s="136"/>
      <c r="X440" s="136"/>
      <c r="Y440" s="136"/>
      <c r="Z440" s="136"/>
      <c r="AA440" s="136"/>
      <c r="AB440" s="160"/>
      <c r="AC440" s="160"/>
    </row>
    <row r="441" spans="1:29" ht="15" customHeight="1" x14ac:dyDescent="0.25">
      <c r="A441" s="155" t="str">
        <f>[3]Enums!$A$12</f>
        <v>1.1.0</v>
      </c>
      <c r="B441" s="136"/>
      <c r="C441" s="136"/>
      <c r="D441" s="136"/>
      <c r="E441" s="147" t="str">
        <f>Objects!$L$255</f>
        <v>Canister (Propylene)</v>
      </c>
      <c r="F441" s="136">
        <v>64</v>
      </c>
      <c r="G441" s="136" t="str">
        <f>Objects!$T$9</f>
        <v>Canister (Oxygen)</v>
      </c>
      <c r="H441" s="136">
        <v>64</v>
      </c>
      <c r="I441" s="143" t="str">
        <f>Objects!$G$10</f>
        <v>Antimony Trioxide Catalyst</v>
      </c>
      <c r="J441" s="136">
        <v>10</v>
      </c>
      <c r="M441" s="136"/>
      <c r="N441" s="137"/>
      <c r="O441" s="171" t="str">
        <f>Objects!$L$35</f>
        <v>Drum (Acrylic Acid)</v>
      </c>
      <c r="P441" s="136">
        <v>64</v>
      </c>
      <c r="R441" s="136"/>
      <c r="S441" s="136"/>
      <c r="T441" s="136"/>
      <c r="U441" s="136"/>
      <c r="V441" s="136"/>
      <c r="W441" s="136"/>
      <c r="X441" s="136"/>
      <c r="Y441" s="136"/>
      <c r="Z441" s="136"/>
      <c r="AA441" s="136"/>
      <c r="AB441" s="160"/>
      <c r="AC441" s="160"/>
    </row>
    <row r="442" spans="1:29" ht="15" customHeight="1" x14ac:dyDescent="0.25">
      <c r="A442" s="155" t="str">
        <f>[3]Enums!$A$12</f>
        <v>1.1.0</v>
      </c>
      <c r="B442" s="136"/>
      <c r="C442" s="136"/>
      <c r="D442" s="136"/>
      <c r="E442" s="147" t="str">
        <f>Objects!$J$255</f>
        <v>Flask (Propylene)</v>
      </c>
      <c r="F442" s="136">
        <v>1</v>
      </c>
      <c r="G442" s="143" t="str">
        <f>Objects!$R$18</f>
        <v>Flask (Chlorine)</v>
      </c>
      <c r="H442" s="136">
        <v>1</v>
      </c>
      <c r="I442" s="136"/>
      <c r="J442" s="136"/>
      <c r="K442" s="136"/>
      <c r="L442" s="137"/>
      <c r="M442" s="136"/>
      <c r="N442" s="137"/>
      <c r="O442" s="169" t="str">
        <f>Objects!$N$25</f>
        <v>Vial (Allyl Chloride)</v>
      </c>
      <c r="P442" s="136">
        <v>1</v>
      </c>
      <c r="R442" s="136"/>
      <c r="S442" s="136"/>
      <c r="T442" s="136"/>
      <c r="Y442" s="136"/>
      <c r="Z442" s="136"/>
      <c r="AA442" s="136"/>
      <c r="AB442" s="160"/>
      <c r="AC442" s="160"/>
    </row>
    <row r="443" spans="1:29" ht="15" customHeight="1" x14ac:dyDescent="0.25">
      <c r="A443" s="155" t="str">
        <f>[3]Enums!$A$12</f>
        <v>1.1.0</v>
      </c>
      <c r="B443" s="136"/>
      <c r="C443" s="136"/>
      <c r="D443" s="136"/>
      <c r="E443" s="147" t="str">
        <f>Objects!$J$255</f>
        <v>Flask (Propylene)</v>
      </c>
      <c r="F443" s="136">
        <v>4</v>
      </c>
      <c r="G443" s="143" t="str">
        <f>Objects!$R$18</f>
        <v>Flask (Chlorine)</v>
      </c>
      <c r="H443" s="136">
        <v>4</v>
      </c>
      <c r="I443" s="136"/>
      <c r="J443" s="136"/>
      <c r="K443" s="136"/>
      <c r="L443" s="137"/>
      <c r="M443" s="136"/>
      <c r="N443" s="137"/>
      <c r="O443" s="169" t="str">
        <f>Objects!$N$25</f>
        <v>Vial (Allyl Chloride)</v>
      </c>
      <c r="P443" s="136">
        <v>4</v>
      </c>
      <c r="R443" s="136"/>
      <c r="S443" s="136"/>
      <c r="T443" s="136"/>
      <c r="Y443" s="136"/>
      <c r="Z443" s="136"/>
      <c r="AA443" s="136"/>
      <c r="AB443" s="160"/>
      <c r="AC443" s="160"/>
    </row>
    <row r="444" spans="1:29" ht="15" customHeight="1" x14ac:dyDescent="0.25">
      <c r="A444" s="155" t="str">
        <f>[3]Enums!$A$12</f>
        <v>1.1.0</v>
      </c>
      <c r="B444" s="136"/>
      <c r="C444" s="136"/>
      <c r="D444" s="136"/>
      <c r="E444" s="147" t="str">
        <f>Objects!$J$255</f>
        <v>Flask (Propylene)</v>
      </c>
      <c r="F444" s="136">
        <v>16</v>
      </c>
      <c r="G444" s="143" t="str">
        <f>Objects!$R$18</f>
        <v>Flask (Chlorine)</v>
      </c>
      <c r="H444" s="136">
        <v>16</v>
      </c>
      <c r="I444" s="136"/>
      <c r="J444" s="136"/>
      <c r="K444" s="136"/>
      <c r="L444" s="137"/>
      <c r="M444" s="136"/>
      <c r="N444" s="137"/>
      <c r="O444" s="169" t="str">
        <f>Objects!$N$25</f>
        <v>Vial (Allyl Chloride)</v>
      </c>
      <c r="P444" s="136">
        <v>16</v>
      </c>
      <c r="R444" s="136"/>
      <c r="S444" s="136"/>
      <c r="T444" s="136"/>
      <c r="Y444" s="136"/>
      <c r="Z444" s="136"/>
      <c r="AA444" s="136"/>
      <c r="AB444" s="160"/>
      <c r="AC444" s="160"/>
    </row>
    <row r="445" spans="1:29" ht="15" customHeight="1" x14ac:dyDescent="0.25">
      <c r="A445" s="155" t="str">
        <f>[3]Enums!$A$12</f>
        <v>1.1.0</v>
      </c>
      <c r="B445" s="136"/>
      <c r="C445" s="136"/>
      <c r="D445" s="136"/>
      <c r="E445" s="147" t="str">
        <f>Objects!$K$255</f>
        <v>Cartridge (Propylene)</v>
      </c>
      <c r="F445" s="136">
        <v>1</v>
      </c>
      <c r="G445" s="143" t="str">
        <f>Objects!$S$18</f>
        <v>Cartridge (Chlorine)</v>
      </c>
      <c r="H445" s="136">
        <v>1</v>
      </c>
      <c r="I445" s="136"/>
      <c r="J445" s="136"/>
      <c r="K445" s="136"/>
      <c r="L445" s="137"/>
      <c r="M445" s="136"/>
      <c r="N445" s="137"/>
      <c r="O445" s="169" t="str">
        <f>Objects!$O$25</f>
        <v>Beaker (Allyl Chloride)</v>
      </c>
      <c r="P445" s="136">
        <v>1</v>
      </c>
      <c r="R445" s="136"/>
      <c r="S445" s="136"/>
      <c r="T445" s="136"/>
      <c r="Y445" s="136"/>
      <c r="Z445" s="136"/>
      <c r="AA445" s="136"/>
      <c r="AB445" s="160"/>
      <c r="AC445" s="160"/>
    </row>
    <row r="446" spans="1:29" ht="15" customHeight="1" x14ac:dyDescent="0.25">
      <c r="A446" s="155" t="str">
        <f>[3]Enums!$A$12</f>
        <v>1.1.0</v>
      </c>
      <c r="B446" s="136"/>
      <c r="C446" s="136"/>
      <c r="D446" s="136"/>
      <c r="E446" s="147" t="str">
        <f>Objects!$K$255</f>
        <v>Cartridge (Propylene)</v>
      </c>
      <c r="F446" s="136">
        <v>4</v>
      </c>
      <c r="G446" s="143" t="str">
        <f>Objects!$S$18</f>
        <v>Cartridge (Chlorine)</v>
      </c>
      <c r="H446" s="136">
        <v>4</v>
      </c>
      <c r="I446" s="136"/>
      <c r="J446" s="136"/>
      <c r="K446" s="136"/>
      <c r="L446" s="137"/>
      <c r="M446" s="136"/>
      <c r="N446" s="137"/>
      <c r="O446" s="169" t="str">
        <f>Objects!$O$25</f>
        <v>Beaker (Allyl Chloride)</v>
      </c>
      <c r="P446" s="136">
        <v>4</v>
      </c>
      <c r="R446" s="136"/>
      <c r="S446" s="136"/>
      <c r="T446" s="136"/>
      <c r="Y446" s="136"/>
      <c r="Z446" s="136"/>
      <c r="AA446" s="136"/>
      <c r="AB446" s="160"/>
      <c r="AC446" s="160"/>
    </row>
    <row r="447" spans="1:29" ht="15" customHeight="1" x14ac:dyDescent="0.25">
      <c r="A447" s="155" t="str">
        <f>[3]Enums!$A$12</f>
        <v>1.1.0</v>
      </c>
      <c r="B447" s="136"/>
      <c r="C447" s="136"/>
      <c r="D447" s="136"/>
      <c r="E447" s="147" t="str">
        <f>Objects!$K$255</f>
        <v>Cartridge (Propylene)</v>
      </c>
      <c r="F447" s="136">
        <v>16</v>
      </c>
      <c r="G447" s="143" t="str">
        <f>Objects!$S$18</f>
        <v>Cartridge (Chlorine)</v>
      </c>
      <c r="H447" s="136">
        <v>16</v>
      </c>
      <c r="I447" s="136"/>
      <c r="J447" s="136"/>
      <c r="K447" s="136"/>
      <c r="L447" s="137"/>
      <c r="M447" s="136"/>
      <c r="N447" s="137"/>
      <c r="O447" s="169" t="str">
        <f>Objects!$O$25</f>
        <v>Beaker (Allyl Chloride)</v>
      </c>
      <c r="P447" s="136">
        <v>16</v>
      </c>
      <c r="R447" s="136"/>
      <c r="S447" s="136"/>
      <c r="T447" s="136"/>
      <c r="Y447" s="136"/>
      <c r="Z447" s="136"/>
      <c r="AA447" s="136"/>
      <c r="AB447" s="160"/>
      <c r="AC447" s="160"/>
    </row>
    <row r="448" spans="1:29" ht="15" customHeight="1" x14ac:dyDescent="0.25">
      <c r="A448" s="155" t="str">
        <f>[3]Enums!$A$12</f>
        <v>1.1.0</v>
      </c>
      <c r="B448" s="136"/>
      <c r="C448" s="136"/>
      <c r="D448" s="136"/>
      <c r="E448" s="147" t="str">
        <f>Objects!$L$255</f>
        <v>Canister (Propylene)</v>
      </c>
      <c r="F448" s="136">
        <v>1</v>
      </c>
      <c r="G448" s="143" t="str">
        <f>Objects!$T$18</f>
        <v>Canister (Chlorine)</v>
      </c>
      <c r="H448" s="136">
        <v>1</v>
      </c>
      <c r="I448" s="136"/>
      <c r="J448" s="136"/>
      <c r="K448" s="136"/>
      <c r="L448" s="137"/>
      <c r="M448" s="136"/>
      <c r="N448" s="137"/>
      <c r="O448" s="169" t="str">
        <f>Objects!$P$25</f>
        <v>Drum (Allyl Chloride)</v>
      </c>
      <c r="P448" s="136">
        <v>1</v>
      </c>
      <c r="R448" s="136"/>
      <c r="S448" s="136"/>
      <c r="T448" s="136"/>
      <c r="Y448" s="136"/>
      <c r="Z448" s="136"/>
      <c r="AA448" s="136"/>
      <c r="AB448" s="160"/>
      <c r="AC448" s="160"/>
    </row>
    <row r="449" spans="1:29" ht="15" customHeight="1" x14ac:dyDescent="0.25">
      <c r="A449" s="155" t="str">
        <f>[3]Enums!$A$12</f>
        <v>1.1.0</v>
      </c>
      <c r="B449" s="136"/>
      <c r="C449" s="136"/>
      <c r="D449" s="136"/>
      <c r="E449" s="147" t="str">
        <f>Objects!$L$255</f>
        <v>Canister (Propylene)</v>
      </c>
      <c r="F449" s="136">
        <v>4</v>
      </c>
      <c r="G449" s="143" t="str">
        <f>Objects!$T$18</f>
        <v>Canister (Chlorine)</v>
      </c>
      <c r="H449" s="136">
        <v>4</v>
      </c>
      <c r="I449" s="136"/>
      <c r="J449" s="136"/>
      <c r="K449" s="136"/>
      <c r="L449" s="137"/>
      <c r="M449" s="136"/>
      <c r="N449" s="137"/>
      <c r="O449" s="169" t="str">
        <f>Objects!$P$25</f>
        <v>Drum (Allyl Chloride)</v>
      </c>
      <c r="P449" s="136">
        <v>4</v>
      </c>
      <c r="R449" s="136"/>
      <c r="S449" s="136"/>
      <c r="T449" s="136"/>
      <c r="Y449" s="136"/>
      <c r="Z449" s="136"/>
      <c r="AA449" s="136"/>
      <c r="AB449" s="160"/>
      <c r="AC449" s="160"/>
    </row>
    <row r="450" spans="1:29" ht="15" customHeight="1" x14ac:dyDescent="0.25">
      <c r="A450" s="155" t="str">
        <f>[3]Enums!$A$12</f>
        <v>1.1.0</v>
      </c>
      <c r="B450" s="136"/>
      <c r="C450" s="136"/>
      <c r="D450" s="136"/>
      <c r="E450" s="147" t="str">
        <f>Objects!$L$255</f>
        <v>Canister (Propylene)</v>
      </c>
      <c r="F450" s="136">
        <v>16</v>
      </c>
      <c r="G450" s="143" t="str">
        <f>Objects!$T$18</f>
        <v>Canister (Chlorine)</v>
      </c>
      <c r="H450" s="136">
        <v>16</v>
      </c>
      <c r="I450" s="136"/>
      <c r="J450" s="136"/>
      <c r="K450" s="136"/>
      <c r="L450" s="137"/>
      <c r="M450" s="136"/>
      <c r="N450" s="137"/>
      <c r="O450" s="169" t="str">
        <f>Objects!$P$25</f>
        <v>Drum (Allyl Chloride)</v>
      </c>
      <c r="P450" s="136">
        <v>16</v>
      </c>
      <c r="R450" s="136"/>
      <c r="S450" s="136"/>
      <c r="T450" s="136"/>
      <c r="Y450" s="136"/>
      <c r="Z450" s="136"/>
      <c r="AA450" s="136"/>
      <c r="AB450" s="160"/>
      <c r="AC450" s="160"/>
    </row>
    <row r="451" spans="1:29" ht="15" customHeight="1" x14ac:dyDescent="0.25">
      <c r="A451" s="155" t="str">
        <f>[3]Enums!$A$12</f>
        <v>1.1.0</v>
      </c>
      <c r="B451" s="136"/>
      <c r="C451" s="136"/>
      <c r="D451" s="136"/>
      <c r="E451" s="147" t="str">
        <f>Objects!$L$255</f>
        <v>Canister (Propylene)</v>
      </c>
      <c r="F451" s="136">
        <v>64</v>
      </c>
      <c r="G451" s="143" t="str">
        <f>Objects!$T$18</f>
        <v>Canister (Chlorine)</v>
      </c>
      <c r="H451" s="136">
        <v>64</v>
      </c>
      <c r="I451" s="136"/>
      <c r="J451" s="136"/>
      <c r="K451" s="136"/>
      <c r="L451" s="137"/>
      <c r="M451" s="136"/>
      <c r="N451" s="137"/>
      <c r="O451" s="169" t="str">
        <f>Objects!$P$25</f>
        <v>Drum (Allyl Chloride)</v>
      </c>
      <c r="P451" s="136">
        <v>64</v>
      </c>
      <c r="Q451" s="136" t="str">
        <f>Objects!$P$25</f>
        <v>Drum (Allyl Chloride)</v>
      </c>
      <c r="R451" s="136">
        <v>64</v>
      </c>
      <c r="T451" s="136"/>
      <c r="Y451" s="136"/>
      <c r="Z451" s="136"/>
      <c r="AA451" s="136"/>
      <c r="AB451" s="160"/>
      <c r="AC451" s="160"/>
    </row>
    <row r="452" spans="1:29" ht="15" customHeight="1" x14ac:dyDescent="0.25">
      <c r="A452" s="155" t="str">
        <f>[3]Enums!$A$12</f>
        <v>1.1.0</v>
      </c>
      <c r="B452" s="136"/>
      <c r="C452" s="136"/>
      <c r="D452" s="136"/>
      <c r="E452" s="147" t="str">
        <f>Objects!$N$26</f>
        <v>Vial (Propylene Oxide)</v>
      </c>
      <c r="F452" s="136">
        <v>1</v>
      </c>
      <c r="G452" s="136" t="str">
        <f>Objects!$J$287</f>
        <v>Vial (Sulfuric Acid)</v>
      </c>
      <c r="H452" s="137">
        <v>1</v>
      </c>
      <c r="I452" s="136"/>
      <c r="J452" s="136"/>
      <c r="K452" s="136"/>
      <c r="L452" s="137"/>
      <c r="M452" s="136"/>
      <c r="N452" s="137"/>
      <c r="O452" s="171" t="str">
        <f>Objects!$N$27</f>
        <v>Vial (Propylene Glycol)</v>
      </c>
      <c r="P452" s="136">
        <v>1</v>
      </c>
      <c r="Q452" s="136"/>
      <c r="R452" s="136"/>
      <c r="S452" s="136"/>
      <c r="T452" s="136"/>
      <c r="U452" s="136"/>
      <c r="V452" s="136"/>
      <c r="W452" s="136"/>
      <c r="X452" s="136"/>
      <c r="Y452" s="136"/>
      <c r="Z452" s="136"/>
      <c r="AA452" s="136"/>
      <c r="AB452" s="160"/>
      <c r="AC452" s="160"/>
    </row>
    <row r="453" spans="1:29" ht="15" customHeight="1" x14ac:dyDescent="0.25">
      <c r="A453" s="155" t="str">
        <f>[3]Enums!$A$12</f>
        <v>1.1.0</v>
      </c>
      <c r="B453" s="136"/>
      <c r="C453" s="136"/>
      <c r="D453" s="136"/>
      <c r="E453" s="136" t="str">
        <f>Objects!$N$26</f>
        <v>Vial (Propylene Oxide)</v>
      </c>
      <c r="F453" s="136">
        <v>4</v>
      </c>
      <c r="G453" s="136" t="str">
        <f>Objects!$J$287</f>
        <v>Vial (Sulfuric Acid)</v>
      </c>
      <c r="H453" s="137">
        <v>2</v>
      </c>
      <c r="I453" s="136"/>
      <c r="J453" s="136"/>
      <c r="K453" s="136"/>
      <c r="L453" s="137"/>
      <c r="M453" s="136"/>
      <c r="N453" s="137"/>
      <c r="O453" s="171" t="str">
        <f>Objects!$N$27</f>
        <v>Vial (Propylene Glycol)</v>
      </c>
      <c r="P453" s="136">
        <v>4</v>
      </c>
      <c r="Q453" s="136"/>
      <c r="R453" s="136"/>
      <c r="S453" s="136"/>
      <c r="T453" s="136"/>
      <c r="U453" s="136"/>
      <c r="V453" s="136"/>
      <c r="W453" s="136"/>
      <c r="X453" s="136"/>
      <c r="Y453" s="136"/>
      <c r="Z453" s="136"/>
      <c r="AA453" s="136"/>
      <c r="AB453" s="160"/>
      <c r="AC453" s="160"/>
    </row>
    <row r="454" spans="1:29" ht="15" customHeight="1" x14ac:dyDescent="0.25">
      <c r="A454" s="155" t="str">
        <f>[3]Enums!$A$12</f>
        <v>1.1.0</v>
      </c>
      <c r="B454" s="136"/>
      <c r="C454" s="136"/>
      <c r="D454" s="136"/>
      <c r="E454" s="136" t="str">
        <f>Objects!$N$26</f>
        <v>Vial (Propylene Oxide)</v>
      </c>
      <c r="F454" s="136">
        <v>16</v>
      </c>
      <c r="G454" s="136" t="str">
        <f>Objects!$J$287</f>
        <v>Vial (Sulfuric Acid)</v>
      </c>
      <c r="H454" s="137">
        <v>3</v>
      </c>
      <c r="I454" s="136"/>
      <c r="J454" s="136"/>
      <c r="K454" s="136"/>
      <c r="L454" s="137"/>
      <c r="M454" s="136"/>
      <c r="N454" s="137"/>
      <c r="O454" s="171" t="str">
        <f>Objects!$N$27</f>
        <v>Vial (Propylene Glycol)</v>
      </c>
      <c r="P454" s="136">
        <v>16</v>
      </c>
      <c r="Q454" s="136"/>
      <c r="R454" s="136"/>
      <c r="S454" s="136"/>
      <c r="T454" s="136"/>
      <c r="U454" s="136"/>
      <c r="V454" s="136"/>
      <c r="W454" s="136"/>
      <c r="X454" s="136"/>
      <c r="Y454" s="136"/>
      <c r="Z454" s="136"/>
      <c r="AA454" s="136"/>
      <c r="AB454" s="160"/>
      <c r="AC454" s="160"/>
    </row>
    <row r="455" spans="1:29" ht="15" customHeight="1" x14ac:dyDescent="0.25">
      <c r="A455" s="155" t="str">
        <f>[3]Enums!$A$12</f>
        <v>1.1.0</v>
      </c>
      <c r="B455" s="136"/>
      <c r="C455" s="136"/>
      <c r="D455" s="136"/>
      <c r="E455" s="136" t="str">
        <f>Objects!$O$26</f>
        <v>Beaker (Propylene Oxide)</v>
      </c>
      <c r="F455" s="136">
        <v>1</v>
      </c>
      <c r="G455" s="136" t="str">
        <f>Objects!$J$287</f>
        <v>Vial (Sulfuric Acid)</v>
      </c>
      <c r="H455" s="137">
        <v>4</v>
      </c>
      <c r="I455" s="136"/>
      <c r="J455" s="136"/>
      <c r="K455" s="136"/>
      <c r="L455" s="137"/>
      <c r="M455" s="136"/>
      <c r="N455" s="137"/>
      <c r="O455" s="171" t="str">
        <f>Objects!$O$27</f>
        <v>Beaker (Propylene Glycol)</v>
      </c>
      <c r="P455" s="136">
        <v>1</v>
      </c>
      <c r="Q455" s="136"/>
      <c r="R455" s="136"/>
      <c r="S455" s="136"/>
      <c r="T455" s="136"/>
      <c r="U455" s="136"/>
      <c r="V455" s="136"/>
      <c r="W455" s="136"/>
      <c r="X455" s="136"/>
      <c r="Y455" s="136"/>
      <c r="Z455" s="136"/>
      <c r="AA455" s="136"/>
      <c r="AB455" s="160"/>
      <c r="AC455" s="160"/>
    </row>
    <row r="456" spans="1:29" ht="15" customHeight="1" x14ac:dyDescent="0.25">
      <c r="A456" s="155" t="str">
        <f>[3]Enums!$A$12</f>
        <v>1.1.0</v>
      </c>
      <c r="B456" s="136"/>
      <c r="C456" s="136"/>
      <c r="D456" s="136"/>
      <c r="E456" s="136" t="str">
        <f>Objects!$O$26</f>
        <v>Beaker (Propylene Oxide)</v>
      </c>
      <c r="F456" s="136">
        <v>4</v>
      </c>
      <c r="G456" s="136" t="str">
        <f>Objects!$J$287</f>
        <v>Vial (Sulfuric Acid)</v>
      </c>
      <c r="H456" s="137">
        <v>8</v>
      </c>
      <c r="I456" s="136"/>
      <c r="J456" s="136"/>
      <c r="K456" s="136"/>
      <c r="L456" s="137"/>
      <c r="M456" s="136"/>
      <c r="N456" s="137"/>
      <c r="O456" s="171" t="str">
        <f>Objects!$O$27</f>
        <v>Beaker (Propylene Glycol)</v>
      </c>
      <c r="P456" s="136">
        <v>4</v>
      </c>
      <c r="Q456" s="136"/>
      <c r="R456" s="136"/>
      <c r="S456" s="136"/>
      <c r="T456" s="136"/>
      <c r="U456" s="136"/>
      <c r="V456" s="136"/>
      <c r="W456" s="136"/>
      <c r="X456" s="136"/>
      <c r="Y456" s="136"/>
      <c r="Z456" s="136"/>
      <c r="AA456" s="136"/>
      <c r="AB456" s="160"/>
      <c r="AC456" s="160"/>
    </row>
    <row r="457" spans="1:29" ht="15" customHeight="1" x14ac:dyDescent="0.25">
      <c r="A457" s="155" t="str">
        <f>[3]Enums!$A$12</f>
        <v>1.1.0</v>
      </c>
      <c r="B457" s="136"/>
      <c r="C457" s="136"/>
      <c r="D457" s="136"/>
      <c r="E457" s="136" t="str">
        <f>Objects!$O$26</f>
        <v>Beaker (Propylene Oxide)</v>
      </c>
      <c r="F457" s="136">
        <v>16</v>
      </c>
      <c r="G457" s="136" t="str">
        <f>Objects!$J$287</f>
        <v>Vial (Sulfuric Acid)</v>
      </c>
      <c r="H457" s="137">
        <v>12</v>
      </c>
      <c r="I457" s="136"/>
      <c r="J457" s="136"/>
      <c r="K457" s="136"/>
      <c r="L457" s="137"/>
      <c r="M457" s="136"/>
      <c r="N457" s="137"/>
      <c r="O457" s="171" t="str">
        <f>Objects!$O$27</f>
        <v>Beaker (Propylene Glycol)</v>
      </c>
      <c r="P457" s="136">
        <v>16</v>
      </c>
      <c r="Q457" s="136"/>
      <c r="R457" s="136"/>
      <c r="S457" s="136"/>
      <c r="T457" s="136"/>
      <c r="U457" s="136"/>
      <c r="V457" s="136"/>
      <c r="W457" s="136"/>
      <c r="X457" s="136"/>
      <c r="Y457" s="136"/>
      <c r="Z457" s="136"/>
      <c r="AA457" s="136"/>
      <c r="AB457" s="160"/>
      <c r="AC457" s="160"/>
    </row>
    <row r="458" spans="1:29" ht="15" customHeight="1" x14ac:dyDescent="0.25">
      <c r="A458" s="155" t="str">
        <f>[3]Enums!$A$12</f>
        <v>1.1.0</v>
      </c>
      <c r="B458" s="136"/>
      <c r="C458" s="136"/>
      <c r="D458" s="136"/>
      <c r="E458" s="136" t="str">
        <f>Objects!$P$26</f>
        <v>Drum (Propylene Oxide)</v>
      </c>
      <c r="F458" s="136">
        <v>1</v>
      </c>
      <c r="G458" s="136" t="str">
        <f>Objects!$J$287</f>
        <v>Vial (Sulfuric Acid)</v>
      </c>
      <c r="H458" s="137">
        <v>16</v>
      </c>
      <c r="I458" s="136"/>
      <c r="J458" s="136"/>
      <c r="K458" s="136"/>
      <c r="L458" s="137"/>
      <c r="M458" s="136"/>
      <c r="N458" s="137"/>
      <c r="O458" s="171" t="str">
        <f>Objects!$P$27</f>
        <v>Drum (Propylene Glycol)</v>
      </c>
      <c r="P458" s="136">
        <v>1</v>
      </c>
      <c r="Q458" s="136"/>
      <c r="R458" s="136"/>
      <c r="S458" s="136"/>
      <c r="T458" s="136"/>
      <c r="U458" s="136"/>
      <c r="V458" s="136"/>
      <c r="W458" s="136"/>
      <c r="X458" s="136"/>
      <c r="Y458" s="136"/>
      <c r="Z458" s="136"/>
      <c r="AA458" s="136"/>
      <c r="AB458" s="160"/>
      <c r="AC458" s="160"/>
    </row>
    <row r="459" spans="1:29" ht="15" customHeight="1" x14ac:dyDescent="0.25">
      <c r="A459" s="155" t="str">
        <f>[3]Enums!$A$12</f>
        <v>1.1.0</v>
      </c>
      <c r="B459" s="136"/>
      <c r="C459" s="136"/>
      <c r="D459" s="136"/>
      <c r="E459" s="136" t="str">
        <f>Objects!$P$26</f>
        <v>Drum (Propylene Oxide)</v>
      </c>
      <c r="F459" s="136">
        <v>4</v>
      </c>
      <c r="G459" s="136" t="str">
        <f>Objects!$J$287</f>
        <v>Vial (Sulfuric Acid)</v>
      </c>
      <c r="H459" s="137">
        <v>32</v>
      </c>
      <c r="I459" s="136"/>
      <c r="J459" s="136"/>
      <c r="K459" s="136"/>
      <c r="L459" s="137"/>
      <c r="M459" s="136"/>
      <c r="N459" s="137"/>
      <c r="O459" s="171" t="str">
        <f>Objects!$P$27</f>
        <v>Drum (Propylene Glycol)</v>
      </c>
      <c r="P459" s="136">
        <v>4</v>
      </c>
      <c r="Q459" s="136"/>
      <c r="R459" s="136"/>
      <c r="S459" s="136"/>
      <c r="T459" s="136"/>
      <c r="U459" s="136"/>
      <c r="V459" s="136"/>
      <c r="W459" s="136"/>
      <c r="X459" s="136"/>
      <c r="Y459" s="136"/>
      <c r="Z459" s="136"/>
      <c r="AA459" s="136"/>
      <c r="AB459" s="160"/>
      <c r="AC459" s="160"/>
    </row>
    <row r="460" spans="1:29" ht="15" customHeight="1" x14ac:dyDescent="0.25">
      <c r="A460" s="155" t="str">
        <f>[3]Enums!$A$12</f>
        <v>1.1.0</v>
      </c>
      <c r="B460" s="136"/>
      <c r="C460" s="136"/>
      <c r="D460" s="136"/>
      <c r="E460" s="136" t="str">
        <f>Objects!$P$26</f>
        <v>Drum (Propylene Oxide)</v>
      </c>
      <c r="F460" s="136">
        <v>16</v>
      </c>
      <c r="G460" s="136" t="str">
        <f>Objects!$J$287</f>
        <v>Vial (Sulfuric Acid)</v>
      </c>
      <c r="H460" s="137">
        <v>48</v>
      </c>
      <c r="I460" s="136"/>
      <c r="J460" s="136"/>
      <c r="K460" s="136"/>
      <c r="L460" s="137"/>
      <c r="M460" s="136"/>
      <c r="N460" s="137"/>
      <c r="O460" s="171" t="str">
        <f>Objects!$P$27</f>
        <v>Drum (Propylene Glycol)</v>
      </c>
      <c r="P460" s="136">
        <v>16</v>
      </c>
      <c r="Q460" s="136"/>
      <c r="R460" s="136"/>
      <c r="S460" s="136"/>
      <c r="T460" s="136"/>
      <c r="U460" s="136"/>
      <c r="V460" s="136"/>
      <c r="W460" s="136"/>
      <c r="X460" s="136"/>
      <c r="Y460" s="136"/>
      <c r="Z460" s="136"/>
      <c r="AA460" s="136"/>
      <c r="AB460" s="160"/>
      <c r="AC460" s="160"/>
    </row>
    <row r="461" spans="1:29" ht="15" customHeight="1" x14ac:dyDescent="0.25">
      <c r="A461" s="155" t="str">
        <f>[3]Enums!$A$12</f>
        <v>1.1.0</v>
      </c>
      <c r="B461" s="136"/>
      <c r="C461" s="136"/>
      <c r="D461" s="136"/>
      <c r="E461" s="136" t="str">
        <f>Objects!$P$26</f>
        <v>Drum (Propylene Oxide)</v>
      </c>
      <c r="F461" s="136">
        <v>64</v>
      </c>
      <c r="G461" s="136" t="str">
        <f>Objects!$K$287</f>
        <v>Beaker (Sulfuric Acid)</v>
      </c>
      <c r="H461" s="137">
        <v>1</v>
      </c>
      <c r="I461" s="136"/>
      <c r="J461" s="136"/>
      <c r="K461" s="136"/>
      <c r="L461" s="137"/>
      <c r="M461" s="136"/>
      <c r="N461" s="137"/>
      <c r="O461" s="171" t="str">
        <f>Objects!$P$27</f>
        <v>Drum (Propylene Glycol)</v>
      </c>
      <c r="P461" s="136">
        <v>64</v>
      </c>
      <c r="R461" s="136"/>
      <c r="S461" s="136"/>
      <c r="T461" s="136"/>
      <c r="U461" s="136"/>
      <c r="V461" s="136"/>
      <c r="W461" s="136"/>
      <c r="X461" s="136"/>
      <c r="Y461" s="136"/>
      <c r="Z461" s="136"/>
      <c r="AA461" s="136"/>
      <c r="AB461" s="160"/>
      <c r="AC461" s="160"/>
    </row>
    <row r="462" spans="1:29" ht="15" customHeight="1" x14ac:dyDescent="0.25">
      <c r="A462" s="155" t="str">
        <f>[3]Enums!$A$14</f>
        <v>1.1.2</v>
      </c>
      <c r="B462" s="136"/>
      <c r="C462" s="136"/>
      <c r="D462" s="136"/>
      <c r="E462" s="136" t="str">
        <f>Objects!$J$35</f>
        <v>Vial (Acrylic Acid)</v>
      </c>
      <c r="F462" s="136">
        <v>1</v>
      </c>
      <c r="G462" s="136"/>
      <c r="H462" s="137"/>
      <c r="I462" s="136"/>
      <c r="J462" s="136"/>
      <c r="K462" s="136"/>
      <c r="L462" s="137"/>
      <c r="M462" s="136"/>
      <c r="N462" s="137"/>
      <c r="O462" s="171" t="str">
        <f>Objects!$V$36</f>
        <v>Bag (PolyAcrylic Acid Pellets)</v>
      </c>
      <c r="P462" s="136">
        <v>1</v>
      </c>
      <c r="R462" s="136"/>
      <c r="S462" s="136"/>
      <c r="T462" s="136"/>
      <c r="U462" s="136"/>
      <c r="V462" s="136"/>
      <c r="W462" s="136"/>
      <c r="X462" s="136"/>
      <c r="Y462" s="136"/>
      <c r="Z462" s="136"/>
      <c r="AA462" s="136"/>
      <c r="AB462" s="160"/>
      <c r="AC462" s="160"/>
    </row>
    <row r="463" spans="1:29" ht="15" customHeight="1" x14ac:dyDescent="0.25">
      <c r="A463" s="155" t="str">
        <f>[3]Enums!$A$14</f>
        <v>1.1.2</v>
      </c>
      <c r="B463" s="136"/>
      <c r="C463" s="136"/>
      <c r="D463" s="136"/>
      <c r="E463" s="136" t="str">
        <f>Objects!$J$35</f>
        <v>Vial (Acrylic Acid)</v>
      </c>
      <c r="F463" s="136">
        <v>4</v>
      </c>
      <c r="G463" s="136"/>
      <c r="H463" s="137"/>
      <c r="I463" s="136"/>
      <c r="J463" s="136"/>
      <c r="K463" s="136"/>
      <c r="L463" s="137"/>
      <c r="M463" s="136"/>
      <c r="N463" s="137"/>
      <c r="O463" s="171" t="str">
        <f>Objects!$V$36</f>
        <v>Bag (PolyAcrylic Acid Pellets)</v>
      </c>
      <c r="P463" s="136">
        <v>4</v>
      </c>
      <c r="R463" s="136"/>
      <c r="S463" s="136"/>
      <c r="T463" s="136"/>
      <c r="U463" s="136"/>
      <c r="V463" s="136"/>
      <c r="W463" s="136"/>
      <c r="X463" s="136"/>
      <c r="Y463" s="136"/>
      <c r="Z463" s="136"/>
      <c r="AA463" s="136"/>
      <c r="AB463" s="160"/>
      <c r="AC463" s="160"/>
    </row>
    <row r="464" spans="1:29" ht="15" customHeight="1" x14ac:dyDescent="0.25">
      <c r="A464" s="155" t="str">
        <f>[3]Enums!$A$14</f>
        <v>1.1.2</v>
      </c>
      <c r="B464" s="136"/>
      <c r="C464" s="136"/>
      <c r="D464" s="136"/>
      <c r="E464" s="136" t="str">
        <f>Objects!$J$35</f>
        <v>Vial (Acrylic Acid)</v>
      </c>
      <c r="F464" s="136">
        <v>16</v>
      </c>
      <c r="G464" s="136"/>
      <c r="H464" s="137"/>
      <c r="I464" s="136"/>
      <c r="J464" s="136"/>
      <c r="K464" s="136"/>
      <c r="L464" s="137"/>
      <c r="M464" s="136"/>
      <c r="N464" s="137"/>
      <c r="O464" s="171" t="str">
        <f>Objects!$V$36</f>
        <v>Bag (PolyAcrylic Acid Pellets)</v>
      </c>
      <c r="P464" s="136">
        <v>16</v>
      </c>
      <c r="R464" s="136"/>
      <c r="S464" s="136"/>
      <c r="T464" s="136"/>
      <c r="U464" s="136"/>
      <c r="V464" s="136"/>
      <c r="W464" s="136"/>
      <c r="X464" s="136"/>
      <c r="Y464" s="136"/>
      <c r="Z464" s="136"/>
      <c r="AA464" s="136"/>
      <c r="AB464" s="160"/>
      <c r="AC464" s="160"/>
    </row>
    <row r="465" spans="1:29" ht="15" customHeight="1" x14ac:dyDescent="0.25">
      <c r="A465" s="155" t="str">
        <f>[3]Enums!$A$14</f>
        <v>1.1.2</v>
      </c>
      <c r="B465" s="136"/>
      <c r="C465" s="136"/>
      <c r="D465" s="136"/>
      <c r="E465" s="136" t="str">
        <f>Objects!$K$35</f>
        <v>Beaker (Acrylic Acid)</v>
      </c>
      <c r="F465" s="136">
        <v>1</v>
      </c>
      <c r="G465" s="136"/>
      <c r="H465" s="137"/>
      <c r="I465" s="136"/>
      <c r="J465" s="136"/>
      <c r="K465" s="136"/>
      <c r="L465" s="137"/>
      <c r="M465" s="136"/>
      <c r="N465" s="137"/>
      <c r="O465" s="171" t="str">
        <f>Objects!$W$36</f>
        <v>Sack (PolyAcrylic Acid Pellets)</v>
      </c>
      <c r="P465" s="136">
        <v>1</v>
      </c>
      <c r="R465" s="136"/>
      <c r="S465" s="136"/>
      <c r="T465" s="136"/>
      <c r="U465" s="136"/>
      <c r="V465" s="136"/>
      <c r="W465" s="136"/>
      <c r="X465" s="136"/>
      <c r="Y465" s="136"/>
      <c r="Z465" s="136"/>
      <c r="AA465" s="136"/>
      <c r="AB465" s="160"/>
      <c r="AC465" s="160"/>
    </row>
    <row r="466" spans="1:29" ht="15" customHeight="1" x14ac:dyDescent="0.25">
      <c r="A466" s="155" t="str">
        <f>[3]Enums!$A$14</f>
        <v>1.1.2</v>
      </c>
      <c r="B466" s="136"/>
      <c r="C466" s="136"/>
      <c r="D466" s="136"/>
      <c r="E466" s="136" t="str">
        <f>Objects!$K$35</f>
        <v>Beaker (Acrylic Acid)</v>
      </c>
      <c r="F466" s="136">
        <v>4</v>
      </c>
      <c r="G466" s="136"/>
      <c r="H466" s="137"/>
      <c r="I466" s="136"/>
      <c r="J466" s="136"/>
      <c r="K466" s="136"/>
      <c r="L466" s="137"/>
      <c r="M466" s="136"/>
      <c r="N466" s="137"/>
      <c r="O466" s="171" t="str">
        <f>Objects!$W$36</f>
        <v>Sack (PolyAcrylic Acid Pellets)</v>
      </c>
      <c r="P466" s="136">
        <v>4</v>
      </c>
      <c r="R466" s="136"/>
      <c r="S466" s="136"/>
      <c r="T466" s="136"/>
      <c r="U466" s="136"/>
      <c r="V466" s="136"/>
      <c r="W466" s="136"/>
      <c r="X466" s="136"/>
      <c r="Y466" s="136"/>
      <c r="Z466" s="136"/>
      <c r="AA466" s="136"/>
      <c r="AB466" s="160"/>
      <c r="AC466" s="160"/>
    </row>
    <row r="467" spans="1:29" ht="15" customHeight="1" x14ac:dyDescent="0.25">
      <c r="A467" s="155" t="str">
        <f>[3]Enums!$A$14</f>
        <v>1.1.2</v>
      </c>
      <c r="B467" s="136"/>
      <c r="C467" s="136"/>
      <c r="D467" s="136"/>
      <c r="E467" s="136" t="str">
        <f>Objects!$K$35</f>
        <v>Beaker (Acrylic Acid)</v>
      </c>
      <c r="F467" s="136">
        <v>16</v>
      </c>
      <c r="G467" s="136"/>
      <c r="H467" s="137"/>
      <c r="I467" s="136"/>
      <c r="J467" s="136"/>
      <c r="K467" s="136"/>
      <c r="L467" s="137"/>
      <c r="M467" s="136"/>
      <c r="N467" s="137"/>
      <c r="O467" s="171" t="str">
        <f>Objects!$W$36</f>
        <v>Sack (PolyAcrylic Acid Pellets)</v>
      </c>
      <c r="P467" s="136">
        <v>16</v>
      </c>
      <c r="R467" s="136"/>
      <c r="S467" s="136"/>
      <c r="T467" s="136"/>
      <c r="U467" s="136"/>
      <c r="V467" s="136"/>
      <c r="W467" s="136"/>
      <c r="X467" s="136"/>
      <c r="Y467" s="136"/>
      <c r="Z467" s="136"/>
      <c r="AA467" s="136"/>
      <c r="AB467" s="160"/>
      <c r="AC467" s="160"/>
    </row>
    <row r="468" spans="1:29" ht="15" customHeight="1" x14ac:dyDescent="0.25">
      <c r="A468" s="155" t="str">
        <f>[3]Enums!$A$14</f>
        <v>1.1.2</v>
      </c>
      <c r="B468" s="136"/>
      <c r="C468" s="136"/>
      <c r="D468" s="136"/>
      <c r="E468" s="136" t="str">
        <f>Objects!$L$35</f>
        <v>Drum (Acrylic Acid)</v>
      </c>
      <c r="F468" s="136">
        <v>1</v>
      </c>
      <c r="G468" s="136"/>
      <c r="H468" s="137"/>
      <c r="I468" s="136"/>
      <c r="J468" s="136"/>
      <c r="K468" s="136"/>
      <c r="L468" s="137"/>
      <c r="M468" s="136"/>
      <c r="N468" s="137"/>
      <c r="O468" s="171" t="str">
        <f>Objects!$X$36</f>
        <v>Powder Keg (PolyAcrylic Acid Pellets)</v>
      </c>
      <c r="P468" s="136">
        <v>1</v>
      </c>
      <c r="R468" s="136"/>
      <c r="S468" s="136"/>
      <c r="T468" s="136"/>
      <c r="U468" s="136"/>
      <c r="V468" s="136"/>
      <c r="W468" s="136"/>
      <c r="X468" s="136"/>
      <c r="Y468" s="136"/>
      <c r="Z468" s="136"/>
      <c r="AA468" s="136"/>
      <c r="AB468" s="160"/>
      <c r="AC468" s="160"/>
    </row>
    <row r="469" spans="1:29" ht="15" customHeight="1" x14ac:dyDescent="0.25">
      <c r="A469" s="155" t="str">
        <f>[3]Enums!$A$14</f>
        <v>1.1.2</v>
      </c>
      <c r="B469" s="136"/>
      <c r="C469" s="136"/>
      <c r="D469" s="136"/>
      <c r="E469" s="136" t="str">
        <f>Objects!$L$35</f>
        <v>Drum (Acrylic Acid)</v>
      </c>
      <c r="F469" s="136">
        <v>4</v>
      </c>
      <c r="G469" s="136"/>
      <c r="H469" s="137"/>
      <c r="I469" s="136"/>
      <c r="J469" s="136"/>
      <c r="K469" s="136"/>
      <c r="L469" s="137"/>
      <c r="M469" s="136"/>
      <c r="N469" s="137"/>
      <c r="O469" s="171" t="str">
        <f>Objects!$X$36</f>
        <v>Powder Keg (PolyAcrylic Acid Pellets)</v>
      </c>
      <c r="P469" s="136">
        <v>4</v>
      </c>
      <c r="R469" s="136"/>
      <c r="S469" s="136"/>
      <c r="T469" s="136"/>
      <c r="U469" s="136"/>
      <c r="V469" s="136"/>
      <c r="W469" s="136"/>
      <c r="X469" s="136"/>
      <c r="Y469" s="136"/>
      <c r="Z469" s="136"/>
      <c r="AA469" s="136"/>
      <c r="AB469" s="160"/>
      <c r="AC469" s="160"/>
    </row>
    <row r="470" spans="1:29" ht="15" customHeight="1" x14ac:dyDescent="0.25">
      <c r="A470" s="155" t="str">
        <f>[3]Enums!$A$14</f>
        <v>1.1.2</v>
      </c>
      <c r="B470" s="136"/>
      <c r="C470" s="136"/>
      <c r="D470" s="136"/>
      <c r="E470" s="136" t="str">
        <f>Objects!$L$35</f>
        <v>Drum (Acrylic Acid)</v>
      </c>
      <c r="F470" s="136">
        <v>16</v>
      </c>
      <c r="G470" s="136"/>
      <c r="H470" s="137"/>
      <c r="I470" s="136"/>
      <c r="J470" s="136"/>
      <c r="K470" s="136"/>
      <c r="L470" s="137"/>
      <c r="M470" s="136"/>
      <c r="N470" s="137"/>
      <c r="O470" s="171" t="str">
        <f>Objects!$X$36</f>
        <v>Powder Keg (PolyAcrylic Acid Pellets)</v>
      </c>
      <c r="P470" s="136">
        <v>16</v>
      </c>
      <c r="R470" s="136"/>
      <c r="S470" s="136"/>
      <c r="T470" s="136"/>
      <c r="U470" s="136"/>
      <c r="V470" s="136"/>
      <c r="W470" s="136"/>
      <c r="X470" s="136"/>
      <c r="Y470" s="136"/>
      <c r="Z470" s="136"/>
      <c r="AA470" s="136"/>
      <c r="AB470" s="160"/>
      <c r="AC470" s="160"/>
    </row>
    <row r="471" spans="1:29" ht="15" customHeight="1" x14ac:dyDescent="0.25">
      <c r="A471" s="155" t="str">
        <f>[3]Enums!$A$14</f>
        <v>1.1.2</v>
      </c>
      <c r="B471" s="136"/>
      <c r="C471" s="136"/>
      <c r="D471" s="136"/>
      <c r="E471" s="136" t="str">
        <f>Objects!$L$35</f>
        <v>Drum (Acrylic Acid)</v>
      </c>
      <c r="F471" s="136">
        <v>64</v>
      </c>
      <c r="G471" s="136"/>
      <c r="H471" s="136"/>
      <c r="I471" s="136"/>
      <c r="J471" s="137"/>
      <c r="K471" s="136"/>
      <c r="L471" s="137"/>
      <c r="M471" s="136"/>
      <c r="N471" s="137"/>
      <c r="O471" s="171" t="str">
        <f>Objects!$X$36</f>
        <v>Powder Keg (PolyAcrylic Acid Pellets)</v>
      </c>
      <c r="P471" s="136">
        <v>64</v>
      </c>
      <c r="Q471" s="136"/>
      <c r="R471" s="136"/>
      <c r="S471" s="136"/>
      <c r="T471" s="136"/>
      <c r="U471" s="136"/>
      <c r="V471" s="136"/>
      <c r="W471" s="136"/>
      <c r="X471" s="136"/>
      <c r="Y471" s="136"/>
      <c r="Z471" s="136"/>
      <c r="AA471" s="136"/>
      <c r="AB471" s="160"/>
      <c r="AC471" s="160"/>
    </row>
    <row r="472" spans="1:29" ht="15" customHeight="1" x14ac:dyDescent="0.25">
      <c r="A472" s="155" t="str">
        <f>[3]Enums!$A$14</f>
        <v>1.1.2</v>
      </c>
      <c r="B472" s="136"/>
      <c r="C472" s="136"/>
      <c r="D472" s="136"/>
      <c r="E472" s="136" t="str">
        <f>Objects!$J$62</f>
        <v>Vial (Benzene)</v>
      </c>
      <c r="F472" s="136">
        <v>1</v>
      </c>
      <c r="G472" s="13" t="str">
        <f>Objects!$J$255</f>
        <v>Flask (Propylene)</v>
      </c>
      <c r="H472" s="136">
        <v>1</v>
      </c>
      <c r="I472" s="136" t="str">
        <f>Objects!$G$16</f>
        <v>Zeolite Catalyst</v>
      </c>
      <c r="J472" s="137">
        <v>1</v>
      </c>
      <c r="K472" s="136"/>
      <c r="L472" s="137"/>
      <c r="M472" s="136"/>
      <c r="N472" s="137"/>
      <c r="O472" s="171" t="str">
        <f>Objects!$N$28</f>
        <v>Vial (Cumene)</v>
      </c>
      <c r="P472" s="136">
        <v>1</v>
      </c>
      <c r="Q472" s="136"/>
      <c r="R472" s="136"/>
      <c r="S472" s="136"/>
      <c r="T472" s="136"/>
      <c r="U472" s="136"/>
      <c r="V472" s="136"/>
      <c r="W472" s="136"/>
      <c r="X472" s="136"/>
      <c r="Y472" s="136"/>
      <c r="Z472" s="136"/>
      <c r="AA472" s="136"/>
      <c r="AB472" s="160"/>
      <c r="AC472" s="160"/>
    </row>
    <row r="473" spans="1:29" ht="15" customHeight="1" x14ac:dyDescent="0.25">
      <c r="A473" s="155" t="str">
        <f>[3]Enums!$A$14</f>
        <v>1.1.2</v>
      </c>
      <c r="B473" s="136"/>
      <c r="C473" s="136"/>
      <c r="D473" s="136"/>
      <c r="E473" s="136" t="str">
        <f>Objects!$J$62</f>
        <v>Vial (Benzene)</v>
      </c>
      <c r="F473" s="136">
        <v>4</v>
      </c>
      <c r="G473" s="13" t="str">
        <f>Objects!$J$255</f>
        <v>Flask (Propylene)</v>
      </c>
      <c r="H473" s="136">
        <v>4</v>
      </c>
      <c r="I473" s="136" t="str">
        <f>Objects!$G$16</f>
        <v>Zeolite Catalyst</v>
      </c>
      <c r="J473" s="137">
        <v>2</v>
      </c>
      <c r="K473" s="136"/>
      <c r="L473" s="137"/>
      <c r="M473" s="136"/>
      <c r="N473" s="137"/>
      <c r="O473" s="171" t="str">
        <f>Objects!$N$28</f>
        <v>Vial (Cumene)</v>
      </c>
      <c r="P473" s="136">
        <v>4</v>
      </c>
      <c r="Q473" s="136"/>
      <c r="R473" s="136"/>
      <c r="S473" s="136"/>
      <c r="T473" s="136"/>
      <c r="U473" s="136"/>
      <c r="V473" s="136"/>
      <c r="W473" s="136"/>
      <c r="X473" s="136"/>
      <c r="Y473" s="136"/>
      <c r="Z473" s="136"/>
      <c r="AA473" s="136"/>
      <c r="AB473" s="160"/>
      <c r="AC473" s="160"/>
    </row>
    <row r="474" spans="1:29" ht="15" customHeight="1" x14ac:dyDescent="0.25">
      <c r="A474" s="155" t="str">
        <f>[3]Enums!$A$14</f>
        <v>1.1.2</v>
      </c>
      <c r="B474" s="136"/>
      <c r="C474" s="136"/>
      <c r="D474" s="136"/>
      <c r="E474" s="136" t="str">
        <f>Objects!$J$62</f>
        <v>Vial (Benzene)</v>
      </c>
      <c r="F474" s="136">
        <v>16</v>
      </c>
      <c r="G474" s="13" t="str">
        <f>Objects!$J$255</f>
        <v>Flask (Propylene)</v>
      </c>
      <c r="H474" s="136">
        <v>16</v>
      </c>
      <c r="I474" s="136" t="str">
        <f>Objects!$G$16</f>
        <v>Zeolite Catalyst</v>
      </c>
      <c r="J474" s="137">
        <v>3</v>
      </c>
      <c r="K474" s="136"/>
      <c r="L474" s="137"/>
      <c r="M474" s="136"/>
      <c r="N474" s="137"/>
      <c r="O474" s="171" t="str">
        <f>Objects!$N$28</f>
        <v>Vial (Cumene)</v>
      </c>
      <c r="P474" s="136">
        <v>16</v>
      </c>
      <c r="Q474" s="136"/>
      <c r="R474" s="136"/>
      <c r="S474" s="136"/>
      <c r="T474" s="136"/>
      <c r="U474" s="136"/>
      <c r="V474" s="136"/>
      <c r="W474" s="136"/>
      <c r="X474" s="136"/>
      <c r="Y474" s="136"/>
      <c r="Z474" s="136"/>
      <c r="AA474" s="136"/>
      <c r="AB474" s="160"/>
      <c r="AC474" s="160"/>
    </row>
    <row r="475" spans="1:29" ht="15" customHeight="1" x14ac:dyDescent="0.25">
      <c r="A475" s="155" t="str">
        <f>[3]Enums!$A$14</f>
        <v>1.1.2</v>
      </c>
      <c r="B475" s="136"/>
      <c r="C475" s="136"/>
      <c r="D475" s="136"/>
      <c r="E475" s="136" t="str">
        <f>Objects!$K$62</f>
        <v>Beaker (Benzene)</v>
      </c>
      <c r="F475" s="136">
        <v>1</v>
      </c>
      <c r="G475" s="13" t="str">
        <f>Objects!$K$255</f>
        <v>Cartridge (Propylene)</v>
      </c>
      <c r="H475" s="136">
        <v>1</v>
      </c>
      <c r="I475" s="136" t="str">
        <f>Objects!$G$16</f>
        <v>Zeolite Catalyst</v>
      </c>
      <c r="J475" s="137">
        <v>4</v>
      </c>
      <c r="K475" s="136"/>
      <c r="L475" s="137"/>
      <c r="M475" s="136"/>
      <c r="N475" s="137"/>
      <c r="O475" s="171" t="str">
        <f>Objects!$O$28</f>
        <v>Beaker (Cumene)</v>
      </c>
      <c r="P475" s="136">
        <v>1</v>
      </c>
      <c r="Q475" s="136"/>
      <c r="R475" s="136"/>
      <c r="S475" s="136"/>
      <c r="T475" s="136"/>
      <c r="U475" s="136"/>
      <c r="V475" s="136"/>
      <c r="W475" s="136"/>
      <c r="X475" s="136"/>
      <c r="Y475" s="136"/>
      <c r="Z475" s="136"/>
      <c r="AA475" s="136"/>
      <c r="AB475" s="160"/>
      <c r="AC475" s="160"/>
    </row>
    <row r="476" spans="1:29" ht="15" customHeight="1" x14ac:dyDescent="0.25">
      <c r="A476" s="155" t="str">
        <f>[3]Enums!$A$14</f>
        <v>1.1.2</v>
      </c>
      <c r="B476" s="136"/>
      <c r="C476" s="136"/>
      <c r="D476" s="136"/>
      <c r="E476" s="136" t="str">
        <f>Objects!$K$62</f>
        <v>Beaker (Benzene)</v>
      </c>
      <c r="F476" s="136">
        <v>4</v>
      </c>
      <c r="G476" s="13" t="str">
        <f>Objects!$K$255</f>
        <v>Cartridge (Propylene)</v>
      </c>
      <c r="H476" s="136">
        <v>4</v>
      </c>
      <c r="I476" s="136" t="str">
        <f>Objects!$G$16</f>
        <v>Zeolite Catalyst</v>
      </c>
      <c r="J476" s="137">
        <v>5</v>
      </c>
      <c r="K476" s="136"/>
      <c r="L476" s="137"/>
      <c r="M476" s="136"/>
      <c r="N476" s="137"/>
      <c r="O476" s="171" t="str">
        <f>Objects!$O$28</f>
        <v>Beaker (Cumene)</v>
      </c>
      <c r="P476" s="136">
        <v>4</v>
      </c>
      <c r="Q476" s="136"/>
      <c r="R476" s="136"/>
      <c r="S476" s="136"/>
      <c r="T476" s="136"/>
      <c r="U476" s="136"/>
      <c r="V476" s="136"/>
      <c r="W476" s="136"/>
      <c r="X476" s="136"/>
      <c r="Y476" s="136"/>
      <c r="Z476" s="136"/>
      <c r="AA476" s="136"/>
      <c r="AB476" s="160"/>
      <c r="AC476" s="160"/>
    </row>
    <row r="477" spans="1:29" ht="15" customHeight="1" x14ac:dyDescent="0.25">
      <c r="A477" s="155" t="str">
        <f>[3]Enums!$A$14</f>
        <v>1.1.2</v>
      </c>
      <c r="B477" s="136"/>
      <c r="C477" s="136"/>
      <c r="D477" s="136"/>
      <c r="E477" s="136" t="str">
        <f>Objects!$K$62</f>
        <v>Beaker (Benzene)</v>
      </c>
      <c r="F477" s="136">
        <v>16</v>
      </c>
      <c r="G477" s="13" t="str">
        <f>Objects!$K$255</f>
        <v>Cartridge (Propylene)</v>
      </c>
      <c r="H477" s="136">
        <v>16</v>
      </c>
      <c r="I477" s="136" t="str">
        <f>Objects!$G$16</f>
        <v>Zeolite Catalyst</v>
      </c>
      <c r="J477" s="137">
        <v>6</v>
      </c>
      <c r="K477" s="136"/>
      <c r="L477" s="137"/>
      <c r="M477" s="136"/>
      <c r="N477" s="137"/>
      <c r="O477" s="171" t="str">
        <f>Objects!$O$28</f>
        <v>Beaker (Cumene)</v>
      </c>
      <c r="P477" s="136">
        <v>16</v>
      </c>
      <c r="Q477" s="136"/>
      <c r="R477" s="136"/>
      <c r="S477" s="136"/>
      <c r="T477" s="136"/>
      <c r="U477" s="136"/>
      <c r="V477" s="136"/>
      <c r="W477" s="136"/>
      <c r="X477" s="136"/>
      <c r="Y477" s="136"/>
      <c r="Z477" s="136"/>
      <c r="AA477" s="136"/>
      <c r="AB477" s="160"/>
      <c r="AC477" s="160"/>
    </row>
    <row r="478" spans="1:29" ht="15" customHeight="1" x14ac:dyDescent="0.25">
      <c r="A478" s="155" t="str">
        <f>[3]Enums!$A$14</f>
        <v>1.1.2</v>
      </c>
      <c r="B478" s="136"/>
      <c r="C478" s="136"/>
      <c r="D478" s="136"/>
      <c r="E478" s="136" t="str">
        <f>Objects!$L$62</f>
        <v>Drum (Benzene)</v>
      </c>
      <c r="F478" s="136">
        <v>1</v>
      </c>
      <c r="G478" s="13" t="str">
        <f>Objects!$L$255</f>
        <v>Canister (Propylene)</v>
      </c>
      <c r="H478" s="136">
        <v>1</v>
      </c>
      <c r="I478" s="136" t="str">
        <f>Objects!$G$16</f>
        <v>Zeolite Catalyst</v>
      </c>
      <c r="J478" s="137">
        <v>7</v>
      </c>
      <c r="K478" s="136"/>
      <c r="L478" s="137"/>
      <c r="M478" s="136"/>
      <c r="N478" s="137"/>
      <c r="O478" s="171" t="str">
        <f>Objects!$P$28</f>
        <v>Drum (Cumene)</v>
      </c>
      <c r="P478" s="136">
        <v>1</v>
      </c>
      <c r="Q478" s="136"/>
      <c r="R478" s="136"/>
      <c r="S478" s="136"/>
      <c r="T478" s="136"/>
      <c r="U478" s="136"/>
      <c r="V478" s="136"/>
      <c r="W478" s="136"/>
      <c r="X478" s="136"/>
      <c r="Y478" s="136"/>
      <c r="Z478" s="136"/>
      <c r="AA478" s="136"/>
      <c r="AB478" s="160"/>
      <c r="AC478" s="160"/>
    </row>
    <row r="479" spans="1:29" ht="15" customHeight="1" x14ac:dyDescent="0.25">
      <c r="A479" s="155" t="str">
        <f>[3]Enums!$A$14</f>
        <v>1.1.2</v>
      </c>
      <c r="B479" s="136"/>
      <c r="C479" s="136"/>
      <c r="D479" s="136"/>
      <c r="E479" s="136" t="str">
        <f>Objects!$L$62</f>
        <v>Drum (Benzene)</v>
      </c>
      <c r="F479" s="136">
        <v>4</v>
      </c>
      <c r="G479" s="13" t="str">
        <f>Objects!$L$255</f>
        <v>Canister (Propylene)</v>
      </c>
      <c r="H479" s="136">
        <v>4</v>
      </c>
      <c r="I479" s="136" t="str">
        <f>Objects!$G$16</f>
        <v>Zeolite Catalyst</v>
      </c>
      <c r="J479" s="137">
        <v>8</v>
      </c>
      <c r="K479" s="136"/>
      <c r="L479" s="137"/>
      <c r="M479" s="136"/>
      <c r="N479" s="137"/>
      <c r="O479" s="171" t="str">
        <f>Objects!$P$28</f>
        <v>Drum (Cumene)</v>
      </c>
      <c r="P479" s="136">
        <v>4</v>
      </c>
      <c r="Q479" s="136"/>
      <c r="R479" s="136"/>
      <c r="S479" s="136"/>
      <c r="T479" s="136"/>
      <c r="U479" s="136"/>
      <c r="V479" s="136"/>
      <c r="W479" s="136"/>
      <c r="X479" s="136"/>
      <c r="Y479" s="136"/>
      <c r="Z479" s="136"/>
      <c r="AA479" s="136"/>
      <c r="AB479" s="160"/>
      <c r="AC479" s="160"/>
    </row>
    <row r="480" spans="1:29" ht="15" customHeight="1" x14ac:dyDescent="0.25">
      <c r="A480" s="155" t="str">
        <f>[3]Enums!$A$14</f>
        <v>1.1.2</v>
      </c>
      <c r="B480" s="136"/>
      <c r="E480" s="136" t="str">
        <f>Objects!$L$62</f>
        <v>Drum (Benzene)</v>
      </c>
      <c r="F480" s="136">
        <v>16</v>
      </c>
      <c r="G480" s="13" t="str">
        <f>Objects!$L$255</f>
        <v>Canister (Propylene)</v>
      </c>
      <c r="H480" s="136">
        <v>16</v>
      </c>
      <c r="I480" s="136" t="str">
        <f>Objects!$G$16</f>
        <v>Zeolite Catalyst</v>
      </c>
      <c r="J480" s="139">
        <v>9</v>
      </c>
      <c r="L480" s="139"/>
      <c r="N480" s="139"/>
      <c r="O480" s="171" t="str">
        <f>Objects!$P$28</f>
        <v>Drum (Cumene)</v>
      </c>
      <c r="P480" s="136">
        <v>16</v>
      </c>
      <c r="Q480" s="136"/>
      <c r="R480" s="136"/>
      <c r="S480" s="136"/>
      <c r="T480" s="136"/>
      <c r="U480" s="136"/>
      <c r="V480" s="136"/>
      <c r="W480" s="136"/>
      <c r="X480" s="136"/>
      <c r="Y480" s="136"/>
      <c r="Z480" s="136"/>
      <c r="AA480" s="136"/>
      <c r="AB480" s="160"/>
      <c r="AC480" s="160"/>
    </row>
    <row r="481" spans="1:29" ht="15" customHeight="1" x14ac:dyDescent="0.25">
      <c r="A481" s="155" t="str">
        <f>[3]Enums!$A$14</f>
        <v>1.1.2</v>
      </c>
      <c r="B481" s="136"/>
      <c r="E481" s="136" t="str">
        <f>Objects!$L$62</f>
        <v>Drum (Benzene)</v>
      </c>
      <c r="F481" s="136">
        <v>64</v>
      </c>
      <c r="G481" s="13" t="str">
        <f>Objects!$L$255</f>
        <v>Canister (Propylene)</v>
      </c>
      <c r="H481" s="136">
        <v>64</v>
      </c>
      <c r="I481" s="136" t="str">
        <f>Objects!$G$16</f>
        <v>Zeolite Catalyst</v>
      </c>
      <c r="J481" s="139">
        <v>10</v>
      </c>
      <c r="L481" s="139"/>
      <c r="N481" s="139"/>
      <c r="O481" s="171" t="str">
        <f>Objects!$P$28</f>
        <v>Drum (Cumene)</v>
      </c>
      <c r="P481" s="136">
        <v>64</v>
      </c>
      <c r="Q481" s="136"/>
      <c r="R481" s="136"/>
      <c r="S481" s="136"/>
      <c r="T481" s="136"/>
      <c r="U481" s="136"/>
      <c r="V481" s="136"/>
      <c r="W481" s="136"/>
      <c r="X481" s="136"/>
      <c r="Y481" s="136"/>
      <c r="Z481" s="136"/>
      <c r="AA481" s="136"/>
      <c r="AB481" s="160"/>
      <c r="AC481" s="160"/>
    </row>
    <row r="482" spans="1:29" ht="15" customHeight="1" x14ac:dyDescent="0.25">
      <c r="A482" s="155" t="str">
        <f>[3]Enums!$A$14</f>
        <v>1.1.2</v>
      </c>
      <c r="B482" s="136"/>
      <c r="E482" s="136" t="str">
        <f>Objects!$N$28</f>
        <v>Vial (Cumene)</v>
      </c>
      <c r="F482" s="136">
        <v>1</v>
      </c>
      <c r="G482" s="143" t="str">
        <f>Objects!$R$9</f>
        <v>Flask (Oxygen)</v>
      </c>
      <c r="H482" s="136">
        <v>1</v>
      </c>
      <c r="I482" s="136"/>
      <c r="J482" s="139"/>
      <c r="L482" s="139"/>
      <c r="N482" s="139"/>
      <c r="O482" s="171" t="str">
        <f>Objects!$J$231</f>
        <v>Vial (Phenol)</v>
      </c>
      <c r="P482" s="136">
        <v>1</v>
      </c>
      <c r="Q482" s="136" t="str">
        <f>Objects!$J$32</f>
        <v>Vial (Acetone)</v>
      </c>
      <c r="R482" s="136">
        <v>1</v>
      </c>
      <c r="S482" s="136"/>
      <c r="T482" s="136"/>
      <c r="U482" s="136"/>
      <c r="V482" s="136"/>
      <c r="W482" s="136"/>
      <c r="X482" s="136"/>
      <c r="Y482" s="136"/>
      <c r="Z482" s="136"/>
      <c r="AA482" s="136"/>
      <c r="AB482" s="160"/>
      <c r="AC482" s="160"/>
    </row>
    <row r="483" spans="1:29" ht="15" customHeight="1" x14ac:dyDescent="0.25">
      <c r="A483" s="155" t="str">
        <f>[3]Enums!$A$14</f>
        <v>1.1.2</v>
      </c>
      <c r="B483" s="136"/>
      <c r="E483" s="136" t="str">
        <f>Objects!$N$28</f>
        <v>Vial (Cumene)</v>
      </c>
      <c r="F483" s="136">
        <v>4</v>
      </c>
      <c r="G483" s="143" t="str">
        <f>Objects!$R$9</f>
        <v>Flask (Oxygen)</v>
      </c>
      <c r="H483" s="136">
        <v>4</v>
      </c>
      <c r="I483" s="136"/>
      <c r="J483" s="139"/>
      <c r="L483" s="139"/>
      <c r="N483" s="139"/>
      <c r="O483" s="171" t="str">
        <f>Objects!$J$231</f>
        <v>Vial (Phenol)</v>
      </c>
      <c r="P483" s="136">
        <v>4</v>
      </c>
      <c r="Q483" s="136" t="str">
        <f>Objects!$J$32</f>
        <v>Vial (Acetone)</v>
      </c>
      <c r="R483" s="136">
        <v>4</v>
      </c>
      <c r="S483" s="136"/>
      <c r="T483" s="136"/>
      <c r="U483" s="136"/>
      <c r="V483" s="136"/>
      <c r="W483" s="136"/>
      <c r="X483" s="136"/>
      <c r="Y483" s="136"/>
      <c r="Z483" s="136"/>
      <c r="AA483" s="136"/>
      <c r="AB483" s="160"/>
      <c r="AC483" s="160"/>
    </row>
    <row r="484" spans="1:29" ht="15" customHeight="1" x14ac:dyDescent="0.25">
      <c r="A484" s="155" t="str">
        <f>[3]Enums!$A$14</f>
        <v>1.1.2</v>
      </c>
      <c r="B484" s="136"/>
      <c r="E484" s="136" t="str">
        <f>Objects!$N$28</f>
        <v>Vial (Cumene)</v>
      </c>
      <c r="F484" s="136">
        <v>16</v>
      </c>
      <c r="G484" s="143" t="str">
        <f>Objects!$R$9</f>
        <v>Flask (Oxygen)</v>
      </c>
      <c r="H484" s="136">
        <v>16</v>
      </c>
      <c r="I484" s="136"/>
      <c r="J484" s="139"/>
      <c r="L484" s="139"/>
      <c r="N484" s="139"/>
      <c r="O484" s="171" t="str">
        <f>Objects!$J$231</f>
        <v>Vial (Phenol)</v>
      </c>
      <c r="P484" s="136">
        <v>16</v>
      </c>
      <c r="Q484" s="136" t="str">
        <f>Objects!$J$32</f>
        <v>Vial (Acetone)</v>
      </c>
      <c r="R484" s="136">
        <v>16</v>
      </c>
      <c r="S484" s="136"/>
      <c r="T484" s="136"/>
      <c r="U484" s="136"/>
      <c r="V484" s="136"/>
      <c r="W484" s="136"/>
      <c r="X484" s="136"/>
      <c r="Y484" s="136"/>
      <c r="Z484" s="136"/>
      <c r="AA484" s="136"/>
      <c r="AB484" s="160"/>
      <c r="AC484" s="160"/>
    </row>
    <row r="485" spans="1:29" ht="15" customHeight="1" x14ac:dyDescent="0.25">
      <c r="A485" s="155" t="str">
        <f>[3]Enums!$A$14</f>
        <v>1.1.2</v>
      </c>
      <c r="B485" s="136"/>
      <c r="E485" s="136" t="str">
        <f>Objects!$O$28</f>
        <v>Beaker (Cumene)</v>
      </c>
      <c r="F485" s="136">
        <v>1</v>
      </c>
      <c r="G485" s="143" t="str">
        <f>Objects!$S$9</f>
        <v>Cartridge (Oxygen)</v>
      </c>
      <c r="H485" s="136">
        <v>1</v>
      </c>
      <c r="I485" s="136"/>
      <c r="J485" s="139"/>
      <c r="L485" s="139"/>
      <c r="N485" s="139"/>
      <c r="O485" s="171" t="str">
        <f>Objects!$K$231</f>
        <v>Beaker (Phenol)</v>
      </c>
      <c r="P485" s="136">
        <v>1</v>
      </c>
      <c r="Q485" s="136" t="str">
        <f>Objects!$K$32</f>
        <v>Beaker (Acetone)</v>
      </c>
      <c r="R485" s="136">
        <v>1</v>
      </c>
      <c r="S485" s="136"/>
      <c r="T485" s="136"/>
      <c r="U485" s="136"/>
      <c r="V485" s="136"/>
      <c r="W485" s="136"/>
      <c r="X485" s="136"/>
      <c r="Y485" s="136"/>
      <c r="Z485" s="136"/>
      <c r="AA485" s="136"/>
      <c r="AB485" s="160"/>
      <c r="AC485" s="160"/>
    </row>
    <row r="486" spans="1:29" ht="15" customHeight="1" x14ac:dyDescent="0.25">
      <c r="A486" s="155" t="str">
        <f>[3]Enums!$A$14</f>
        <v>1.1.2</v>
      </c>
      <c r="B486" s="136"/>
      <c r="E486" s="136" t="str">
        <f>Objects!$O$28</f>
        <v>Beaker (Cumene)</v>
      </c>
      <c r="F486" s="136">
        <v>4</v>
      </c>
      <c r="G486" s="143" t="str">
        <f>Objects!$S$9</f>
        <v>Cartridge (Oxygen)</v>
      </c>
      <c r="H486" s="136">
        <v>4</v>
      </c>
      <c r="I486" s="136"/>
      <c r="J486" s="139"/>
      <c r="L486" s="139"/>
      <c r="N486" s="139"/>
      <c r="O486" s="171" t="str">
        <f>Objects!$K$231</f>
        <v>Beaker (Phenol)</v>
      </c>
      <c r="P486" s="136">
        <v>4</v>
      </c>
      <c r="Q486" s="136" t="str">
        <f>Objects!$K$32</f>
        <v>Beaker (Acetone)</v>
      </c>
      <c r="R486" s="136">
        <v>4</v>
      </c>
      <c r="S486" s="136"/>
      <c r="T486" s="136"/>
      <c r="U486" s="136"/>
      <c r="V486" s="136"/>
      <c r="W486" s="136"/>
      <c r="X486" s="136"/>
      <c r="Y486" s="136"/>
      <c r="Z486" s="136"/>
      <c r="AA486" s="136"/>
      <c r="AB486" s="160"/>
      <c r="AC486" s="160"/>
    </row>
    <row r="487" spans="1:29" ht="15" customHeight="1" x14ac:dyDescent="0.25">
      <c r="A487" s="155" t="str">
        <f>[3]Enums!$A$14</f>
        <v>1.1.2</v>
      </c>
      <c r="B487" s="136"/>
      <c r="E487" s="136" t="str">
        <f>Objects!$O$28</f>
        <v>Beaker (Cumene)</v>
      </c>
      <c r="F487" s="136">
        <v>16</v>
      </c>
      <c r="G487" s="143" t="str">
        <f>Objects!$S$9</f>
        <v>Cartridge (Oxygen)</v>
      </c>
      <c r="H487" s="136">
        <v>16</v>
      </c>
      <c r="I487" s="136"/>
      <c r="J487" s="139"/>
      <c r="L487" s="139"/>
      <c r="N487" s="139"/>
      <c r="O487" s="171" t="str">
        <f>Objects!$K$231</f>
        <v>Beaker (Phenol)</v>
      </c>
      <c r="P487" s="136">
        <v>16</v>
      </c>
      <c r="Q487" s="136" t="str">
        <f>Objects!$K$32</f>
        <v>Beaker (Acetone)</v>
      </c>
      <c r="R487" s="136">
        <v>16</v>
      </c>
      <c r="S487" s="136"/>
      <c r="T487" s="136"/>
      <c r="U487" s="136"/>
      <c r="V487" s="136"/>
      <c r="W487" s="136"/>
      <c r="X487" s="136"/>
      <c r="Y487" s="136"/>
      <c r="Z487" s="136"/>
      <c r="AA487" s="136"/>
      <c r="AB487" s="160"/>
      <c r="AC487" s="160"/>
    </row>
    <row r="488" spans="1:29" ht="15" customHeight="1" x14ac:dyDescent="0.25">
      <c r="A488" s="155" t="str">
        <f>[3]Enums!$A$14</f>
        <v>1.1.2</v>
      </c>
      <c r="B488" s="136"/>
      <c r="E488" s="136" t="str">
        <f>Objects!$P$28</f>
        <v>Drum (Cumene)</v>
      </c>
      <c r="F488" s="136">
        <v>1</v>
      </c>
      <c r="G488" s="143" t="str">
        <f>Objects!$T$9</f>
        <v>Canister (Oxygen)</v>
      </c>
      <c r="H488" s="136">
        <v>1</v>
      </c>
      <c r="J488" s="139"/>
      <c r="L488" s="139"/>
      <c r="N488" s="139"/>
      <c r="O488" s="171" t="str">
        <f>Objects!$L$231</f>
        <v>Drum (Phenol)</v>
      </c>
      <c r="P488" s="136">
        <v>1</v>
      </c>
      <c r="Q488" s="136" t="str">
        <f>Objects!$L$32</f>
        <v>Drum (Acetone)</v>
      </c>
      <c r="R488" s="136">
        <v>1</v>
      </c>
      <c r="S488" s="136"/>
      <c r="T488" s="136"/>
      <c r="U488" s="136"/>
      <c r="V488" s="136"/>
      <c r="W488" s="136"/>
      <c r="X488" s="136"/>
      <c r="Y488" s="136"/>
      <c r="Z488" s="136"/>
      <c r="AA488" s="136"/>
      <c r="AB488" s="160"/>
      <c r="AC488" s="160"/>
    </row>
    <row r="489" spans="1:29" ht="15" customHeight="1" x14ac:dyDescent="0.25">
      <c r="A489" s="155" t="str">
        <f>[3]Enums!$A$14</f>
        <v>1.1.2</v>
      </c>
      <c r="B489" s="136"/>
      <c r="E489" s="136" t="str">
        <f>Objects!$P$28</f>
        <v>Drum (Cumene)</v>
      </c>
      <c r="F489" s="136">
        <v>4</v>
      </c>
      <c r="G489" s="143" t="str">
        <f>Objects!$T$9</f>
        <v>Canister (Oxygen)</v>
      </c>
      <c r="H489" s="136">
        <v>4</v>
      </c>
      <c r="J489" s="139"/>
      <c r="L489" s="139"/>
      <c r="N489" s="139"/>
      <c r="O489" s="171" t="str">
        <f>Objects!$L$231</f>
        <v>Drum (Phenol)</v>
      </c>
      <c r="P489" s="136">
        <v>4</v>
      </c>
      <c r="Q489" s="136" t="str">
        <f>Objects!$L$32</f>
        <v>Drum (Acetone)</v>
      </c>
      <c r="R489" s="136">
        <v>4</v>
      </c>
      <c r="S489" s="136"/>
      <c r="T489" s="136"/>
      <c r="U489" s="136"/>
      <c r="V489" s="136"/>
      <c r="W489" s="136"/>
      <c r="X489" s="136"/>
      <c r="Y489" s="136"/>
      <c r="Z489" s="136"/>
      <c r="AA489" s="136"/>
      <c r="AB489" s="160"/>
      <c r="AC489" s="160"/>
    </row>
    <row r="490" spans="1:29" ht="15" customHeight="1" x14ac:dyDescent="0.25">
      <c r="A490" s="155" t="str">
        <f>[3]Enums!$A$14</f>
        <v>1.1.2</v>
      </c>
      <c r="B490" s="136"/>
      <c r="E490" s="136" t="str">
        <f>Objects!$P$28</f>
        <v>Drum (Cumene)</v>
      </c>
      <c r="F490" s="136">
        <v>16</v>
      </c>
      <c r="G490" s="143" t="str">
        <f>Objects!$T$9</f>
        <v>Canister (Oxygen)</v>
      </c>
      <c r="H490" s="136">
        <v>16</v>
      </c>
      <c r="J490" s="139"/>
      <c r="L490" s="139"/>
      <c r="N490" s="139"/>
      <c r="O490" s="171" t="str">
        <f>Objects!$L$231</f>
        <v>Drum (Phenol)</v>
      </c>
      <c r="P490" s="136">
        <v>16</v>
      </c>
      <c r="Q490" s="136" t="str">
        <f>Objects!$L$32</f>
        <v>Drum (Acetone)</v>
      </c>
      <c r="R490" s="136">
        <v>16</v>
      </c>
      <c r="S490" s="136"/>
      <c r="T490" s="136"/>
      <c r="U490" s="136"/>
      <c r="V490" s="136"/>
      <c r="W490" s="136"/>
      <c r="X490" s="136"/>
      <c r="Y490" s="136"/>
      <c r="Z490" s="136"/>
      <c r="AA490" s="136"/>
      <c r="AB490" s="160"/>
      <c r="AC490" s="160"/>
    </row>
    <row r="491" spans="1:29" ht="15" customHeight="1" x14ac:dyDescent="0.25">
      <c r="A491" s="155" t="str">
        <f>[3]Enums!$A$14</f>
        <v>1.1.2</v>
      </c>
      <c r="B491" s="136"/>
      <c r="E491" s="136" t="str">
        <f>Objects!$P$28</f>
        <v>Drum (Cumene)</v>
      </c>
      <c r="F491" s="136">
        <v>64</v>
      </c>
      <c r="G491" s="143" t="str">
        <f>Objects!$T$9</f>
        <v>Canister (Oxygen)</v>
      </c>
      <c r="H491" s="136">
        <v>64</v>
      </c>
      <c r="J491" s="139"/>
      <c r="L491" s="139"/>
      <c r="N491" s="139"/>
      <c r="O491" s="171" t="str">
        <f>Objects!$L$231</f>
        <v>Drum (Phenol)</v>
      </c>
      <c r="P491" s="136">
        <v>64</v>
      </c>
      <c r="Q491" s="136" t="str">
        <f>Objects!$L$32</f>
        <v>Drum (Acetone)</v>
      </c>
      <c r="R491" s="136">
        <v>64</v>
      </c>
      <c r="S491" s="136"/>
      <c r="T491" s="136"/>
      <c r="U491" s="136"/>
      <c r="V491" s="136"/>
      <c r="W491" s="136"/>
      <c r="X491" s="136"/>
      <c r="Y491" s="136"/>
      <c r="Z491" s="136"/>
      <c r="AA491" s="136"/>
      <c r="AB491" s="160"/>
      <c r="AC491" s="160"/>
    </row>
    <row r="492" spans="1:29" ht="15" customHeight="1" x14ac:dyDescent="0.25">
      <c r="A492" s="155" t="str">
        <f>[3]Enums!$A$14</f>
        <v>1.1.2</v>
      </c>
      <c r="B492" s="136"/>
      <c r="E492" s="136" t="str">
        <f>Objects!$J$231</f>
        <v>Vial (Phenol)</v>
      </c>
      <c r="F492" s="136">
        <v>2</v>
      </c>
      <c r="G492" s="136" t="str">
        <f>Objects!$J$32</f>
        <v>Vial (Acetone)</v>
      </c>
      <c r="H492" s="136">
        <v>1</v>
      </c>
      <c r="I492" s="136" t="str">
        <f>Objects!$J$287</f>
        <v>Vial (Sulfuric Acid)</v>
      </c>
      <c r="J492" s="137">
        <v>1</v>
      </c>
      <c r="L492" s="139"/>
      <c r="N492" s="139"/>
      <c r="O492" s="171" t="str">
        <f>Objects!$J$67</f>
        <v>Vial (Bisphenol A)</v>
      </c>
      <c r="P492" s="136">
        <v>1</v>
      </c>
      <c r="Q492" s="136" t="str">
        <f>Objects!$J$317</f>
        <v>Vial (Deionized Water)</v>
      </c>
      <c r="R492" s="136">
        <v>1</v>
      </c>
      <c r="S492" s="136"/>
      <c r="T492" s="136"/>
      <c r="U492" s="136"/>
      <c r="V492" s="136"/>
      <c r="W492" s="136"/>
      <c r="X492" s="136"/>
      <c r="Y492" s="136"/>
      <c r="Z492" s="136"/>
      <c r="AA492" s="136"/>
      <c r="AB492" s="160"/>
      <c r="AC492" s="160"/>
    </row>
    <row r="493" spans="1:29" ht="15" customHeight="1" x14ac:dyDescent="0.25">
      <c r="A493" s="155" t="str">
        <f>[3]Enums!$A$14</f>
        <v>1.1.2</v>
      </c>
      <c r="B493" s="136"/>
      <c r="E493" s="136" t="str">
        <f>Objects!$J$231</f>
        <v>Vial (Phenol)</v>
      </c>
      <c r="F493" s="136">
        <v>8</v>
      </c>
      <c r="G493" s="136" t="str">
        <f>Objects!$J$32</f>
        <v>Vial (Acetone)</v>
      </c>
      <c r="H493" s="136">
        <v>4</v>
      </c>
      <c r="I493" s="136" t="str">
        <f>Objects!$J$287</f>
        <v>Vial (Sulfuric Acid)</v>
      </c>
      <c r="J493" s="137">
        <v>2</v>
      </c>
      <c r="L493" s="139"/>
      <c r="N493" s="139"/>
      <c r="O493" s="171" t="str">
        <f>Objects!$J$67</f>
        <v>Vial (Bisphenol A)</v>
      </c>
      <c r="P493" s="136">
        <v>4</v>
      </c>
      <c r="Q493" s="136" t="str">
        <f>Objects!$J$317</f>
        <v>Vial (Deionized Water)</v>
      </c>
      <c r="R493" s="136">
        <v>4</v>
      </c>
      <c r="S493" s="136"/>
      <c r="T493" s="136"/>
      <c r="U493" s="136"/>
      <c r="V493" s="136"/>
      <c r="W493" s="136"/>
      <c r="X493" s="136"/>
      <c r="Y493" s="136"/>
      <c r="Z493" s="136"/>
      <c r="AA493" s="136"/>
      <c r="AB493" s="160"/>
      <c r="AC493" s="160"/>
    </row>
    <row r="494" spans="1:29" ht="15" customHeight="1" x14ac:dyDescent="0.25">
      <c r="A494" s="155" t="str">
        <f>[3]Enums!$A$14</f>
        <v>1.1.2</v>
      </c>
      <c r="B494" s="136"/>
      <c r="E494" s="136" t="str">
        <f>Objects!$J$231</f>
        <v>Vial (Phenol)</v>
      </c>
      <c r="F494" s="136">
        <v>32</v>
      </c>
      <c r="G494" s="136" t="str">
        <f>Objects!$J$32</f>
        <v>Vial (Acetone)</v>
      </c>
      <c r="H494" s="136">
        <v>16</v>
      </c>
      <c r="I494" s="136" t="str">
        <f>Objects!$J$287</f>
        <v>Vial (Sulfuric Acid)</v>
      </c>
      <c r="J494" s="137">
        <v>3</v>
      </c>
      <c r="L494" s="139"/>
      <c r="N494" s="139"/>
      <c r="O494" s="171" t="str">
        <f>Objects!$J$67</f>
        <v>Vial (Bisphenol A)</v>
      </c>
      <c r="P494" s="136">
        <v>16</v>
      </c>
      <c r="Q494" s="136" t="str">
        <f>Objects!$J$317</f>
        <v>Vial (Deionized Water)</v>
      </c>
      <c r="R494" s="136">
        <v>16</v>
      </c>
      <c r="S494" s="136"/>
      <c r="T494" s="136"/>
      <c r="U494" s="136"/>
      <c r="V494" s="136"/>
      <c r="W494" s="136"/>
      <c r="X494" s="136"/>
      <c r="Y494" s="136"/>
      <c r="Z494" s="136"/>
      <c r="AA494" s="136"/>
      <c r="AB494" s="160"/>
      <c r="AC494" s="160"/>
    </row>
    <row r="495" spans="1:29" ht="15" customHeight="1" x14ac:dyDescent="0.25">
      <c r="A495" s="155" t="str">
        <f>[3]Enums!$A$14</f>
        <v>1.1.2</v>
      </c>
      <c r="B495" s="136"/>
      <c r="E495" s="136" t="str">
        <f>Objects!$K$231</f>
        <v>Beaker (Phenol)</v>
      </c>
      <c r="F495" s="136">
        <v>2</v>
      </c>
      <c r="G495" s="136" t="str">
        <f>Objects!$K$32</f>
        <v>Beaker (Acetone)</v>
      </c>
      <c r="H495" s="136">
        <v>1</v>
      </c>
      <c r="I495" s="136" t="str">
        <f>Objects!$J$287</f>
        <v>Vial (Sulfuric Acid)</v>
      </c>
      <c r="J495" s="137">
        <v>4</v>
      </c>
      <c r="L495" s="139"/>
      <c r="N495" s="139"/>
      <c r="O495" s="171" t="str">
        <f>Objects!$K$67</f>
        <v>Beaker (Bisphenol A)</v>
      </c>
      <c r="P495" s="136">
        <v>1</v>
      </c>
      <c r="Q495" s="136" t="str">
        <f>Objects!$K$317</f>
        <v>Beaker (Deionized Water)</v>
      </c>
      <c r="R495" s="136">
        <v>1</v>
      </c>
      <c r="S495" s="136"/>
      <c r="T495" s="136"/>
      <c r="U495" s="136"/>
      <c r="V495" s="136"/>
      <c r="W495" s="136"/>
      <c r="X495" s="136"/>
      <c r="Y495" s="136"/>
      <c r="Z495" s="136"/>
      <c r="AA495" s="136"/>
      <c r="AB495" s="160"/>
      <c r="AC495" s="160"/>
    </row>
    <row r="496" spans="1:29" ht="15" customHeight="1" x14ac:dyDescent="0.25">
      <c r="A496" s="155" t="str">
        <f>[3]Enums!$A$14</f>
        <v>1.1.2</v>
      </c>
      <c r="B496" s="136"/>
      <c r="E496" s="136" t="str">
        <f>Objects!$K$231</f>
        <v>Beaker (Phenol)</v>
      </c>
      <c r="F496" s="136">
        <v>8</v>
      </c>
      <c r="G496" s="136" t="str">
        <f>Objects!$K$32</f>
        <v>Beaker (Acetone)</v>
      </c>
      <c r="H496" s="136">
        <v>4</v>
      </c>
      <c r="I496" s="136" t="str">
        <f>Objects!$J$287</f>
        <v>Vial (Sulfuric Acid)</v>
      </c>
      <c r="J496" s="137">
        <v>8</v>
      </c>
      <c r="L496" s="139"/>
      <c r="N496" s="139"/>
      <c r="O496" s="171" t="str">
        <f>Objects!$K$67</f>
        <v>Beaker (Bisphenol A)</v>
      </c>
      <c r="P496" s="136">
        <v>4</v>
      </c>
      <c r="Q496" s="136" t="str">
        <f>Objects!$K$317</f>
        <v>Beaker (Deionized Water)</v>
      </c>
      <c r="R496" s="136">
        <v>4</v>
      </c>
      <c r="S496" s="136"/>
      <c r="T496" s="136"/>
      <c r="U496" s="136"/>
      <c r="V496" s="136"/>
      <c r="W496" s="136"/>
      <c r="X496" s="136"/>
      <c r="Y496" s="136"/>
      <c r="Z496" s="136"/>
      <c r="AA496" s="136"/>
      <c r="AB496" s="160"/>
      <c r="AC496" s="160"/>
    </row>
    <row r="497" spans="1:29" ht="15" customHeight="1" x14ac:dyDescent="0.25">
      <c r="A497" s="155" t="str">
        <f>[3]Enums!$A$14</f>
        <v>1.1.2</v>
      </c>
      <c r="B497" s="136"/>
      <c r="E497" s="136" t="str">
        <f>Objects!$K$231</f>
        <v>Beaker (Phenol)</v>
      </c>
      <c r="F497" s="136">
        <v>32</v>
      </c>
      <c r="G497" s="136" t="str">
        <f>Objects!$K$32</f>
        <v>Beaker (Acetone)</v>
      </c>
      <c r="H497" s="136">
        <v>16</v>
      </c>
      <c r="I497" s="136" t="str">
        <f>Objects!$J$287</f>
        <v>Vial (Sulfuric Acid)</v>
      </c>
      <c r="J497" s="137">
        <v>12</v>
      </c>
      <c r="L497" s="139"/>
      <c r="N497" s="139"/>
      <c r="O497" s="171" t="str">
        <f>Objects!$K$67</f>
        <v>Beaker (Bisphenol A)</v>
      </c>
      <c r="P497" s="136">
        <v>16</v>
      </c>
      <c r="Q497" s="136" t="str">
        <f>Objects!$K$317</f>
        <v>Beaker (Deionized Water)</v>
      </c>
      <c r="R497" s="136">
        <v>16</v>
      </c>
      <c r="S497" s="136"/>
      <c r="T497" s="136"/>
      <c r="U497" s="136"/>
      <c r="V497" s="136"/>
      <c r="W497" s="136"/>
      <c r="X497" s="136"/>
      <c r="Y497" s="136"/>
      <c r="Z497" s="136"/>
      <c r="AA497" s="136"/>
      <c r="AB497" s="160"/>
      <c r="AC497" s="160"/>
    </row>
    <row r="498" spans="1:29" ht="15" customHeight="1" x14ac:dyDescent="0.25">
      <c r="A498" s="155" t="str">
        <f>[3]Enums!$A$14</f>
        <v>1.1.2</v>
      </c>
      <c r="B498" s="136"/>
      <c r="E498" s="136" t="str">
        <f>Objects!$L$231</f>
        <v>Drum (Phenol)</v>
      </c>
      <c r="F498" s="136">
        <v>2</v>
      </c>
      <c r="G498" s="136" t="str">
        <f>Objects!$L$32</f>
        <v>Drum (Acetone)</v>
      </c>
      <c r="H498" s="136">
        <v>1</v>
      </c>
      <c r="I498" s="136" t="str">
        <f>Objects!$J$287</f>
        <v>Vial (Sulfuric Acid)</v>
      </c>
      <c r="J498" s="137">
        <v>16</v>
      </c>
      <c r="L498" s="139"/>
      <c r="N498" s="139"/>
      <c r="O498" s="171" t="str">
        <f>Objects!$L$67</f>
        <v>Drum (Bisphenol A)</v>
      </c>
      <c r="P498" s="136">
        <v>1</v>
      </c>
      <c r="Q498" s="136" t="str">
        <f>Objects!$L$317</f>
        <v>Drum (Deionized Water)</v>
      </c>
      <c r="R498" s="136">
        <v>1</v>
      </c>
      <c r="S498" s="136"/>
      <c r="T498" s="136"/>
      <c r="U498" s="136"/>
      <c r="V498" s="136"/>
      <c r="W498" s="136"/>
      <c r="X498" s="136"/>
      <c r="Y498" s="136"/>
      <c r="Z498" s="136"/>
      <c r="AA498" s="136"/>
      <c r="AB498" s="160"/>
      <c r="AC498" s="160"/>
    </row>
    <row r="499" spans="1:29" ht="15" customHeight="1" x14ac:dyDescent="0.25">
      <c r="A499" s="155" t="str">
        <f>[3]Enums!$A$14</f>
        <v>1.1.2</v>
      </c>
      <c r="B499" s="136"/>
      <c r="E499" s="136" t="str">
        <f>Objects!$L$231</f>
        <v>Drum (Phenol)</v>
      </c>
      <c r="F499" s="136">
        <v>8</v>
      </c>
      <c r="G499" s="136" t="str">
        <f>Objects!$L$32</f>
        <v>Drum (Acetone)</v>
      </c>
      <c r="H499" s="136">
        <v>4</v>
      </c>
      <c r="I499" s="136" t="str">
        <f>Objects!$J$287</f>
        <v>Vial (Sulfuric Acid)</v>
      </c>
      <c r="J499" s="137">
        <v>32</v>
      </c>
      <c r="L499" s="139"/>
      <c r="N499" s="139"/>
      <c r="O499" s="171" t="str">
        <f>Objects!$L$67</f>
        <v>Drum (Bisphenol A)</v>
      </c>
      <c r="P499" s="136">
        <v>4</v>
      </c>
      <c r="Q499" s="136" t="str">
        <f>Objects!$L$317</f>
        <v>Drum (Deionized Water)</v>
      </c>
      <c r="R499" s="136">
        <v>4</v>
      </c>
      <c r="S499" s="136"/>
      <c r="T499" s="136"/>
      <c r="U499" s="136"/>
      <c r="V499" s="136"/>
      <c r="W499" s="136"/>
      <c r="X499" s="136"/>
      <c r="Y499" s="136"/>
      <c r="Z499" s="136"/>
      <c r="AA499" s="136"/>
      <c r="AB499" s="160"/>
      <c r="AC499" s="160"/>
    </row>
    <row r="500" spans="1:29" ht="15" customHeight="1" x14ac:dyDescent="0.25">
      <c r="A500" s="155" t="str">
        <f>[3]Enums!$A$14</f>
        <v>1.1.2</v>
      </c>
      <c r="B500" s="136"/>
      <c r="E500" s="136" t="str">
        <f>Objects!$L$231</f>
        <v>Drum (Phenol)</v>
      </c>
      <c r="F500" s="136">
        <v>32</v>
      </c>
      <c r="G500" s="136" t="str">
        <f>Objects!$L$32</f>
        <v>Drum (Acetone)</v>
      </c>
      <c r="H500" s="136">
        <v>16</v>
      </c>
      <c r="I500" s="136" t="str">
        <f>Objects!$J$287</f>
        <v>Vial (Sulfuric Acid)</v>
      </c>
      <c r="J500" s="137">
        <v>48</v>
      </c>
      <c r="L500" s="139"/>
      <c r="N500" s="139"/>
      <c r="O500" s="171" t="str">
        <f>Objects!$L$67</f>
        <v>Drum (Bisphenol A)</v>
      </c>
      <c r="P500" s="136">
        <v>16</v>
      </c>
      <c r="Q500" s="136" t="str">
        <f>Objects!$L$317</f>
        <v>Drum (Deionized Water)</v>
      </c>
      <c r="R500" s="136">
        <v>16</v>
      </c>
      <c r="S500" s="136"/>
      <c r="T500" s="136"/>
      <c r="U500" s="136"/>
      <c r="V500" s="136"/>
      <c r="W500" s="136"/>
      <c r="X500" s="136"/>
      <c r="Y500" s="136"/>
      <c r="Z500" s="136"/>
      <c r="AA500" s="136"/>
      <c r="AB500" s="160"/>
      <c r="AC500" s="160"/>
    </row>
    <row r="501" spans="1:29" ht="15" customHeight="1" x14ac:dyDescent="0.25">
      <c r="A501" s="155" t="str">
        <f>[3]Enums!$A$14</f>
        <v>1.1.2</v>
      </c>
      <c r="B501" s="136"/>
      <c r="E501" s="136" t="str">
        <f>Objects!$L$231</f>
        <v>Drum (Phenol)</v>
      </c>
      <c r="F501" s="136">
        <v>64</v>
      </c>
      <c r="G501" s="136" t="str">
        <f>Objects!$L$32</f>
        <v>Drum (Acetone)</v>
      </c>
      <c r="H501" s="136">
        <v>64</v>
      </c>
      <c r="I501" s="136" t="str">
        <f>Objects!$L$32</f>
        <v>Drum (Acetone)</v>
      </c>
      <c r="J501" s="136">
        <v>64</v>
      </c>
      <c r="K501" s="136" t="str">
        <f>Objects!$K$287</f>
        <v>Beaker (Sulfuric Acid)</v>
      </c>
      <c r="L501" s="137">
        <v>1</v>
      </c>
      <c r="N501" s="139"/>
      <c r="O501" s="171" t="str">
        <f>Objects!$L$67</f>
        <v>Drum (Bisphenol A)</v>
      </c>
      <c r="P501" s="136">
        <v>64</v>
      </c>
      <c r="Q501" s="136" t="str">
        <f>Objects!$L$317</f>
        <v>Drum (Deionized Water)</v>
      </c>
      <c r="R501" s="136">
        <v>64</v>
      </c>
      <c r="S501" s="136"/>
      <c r="T501" s="136"/>
      <c r="U501" s="136"/>
      <c r="V501" s="136"/>
      <c r="W501" s="136"/>
      <c r="X501" s="136"/>
      <c r="Y501" s="136"/>
      <c r="Z501" s="136"/>
      <c r="AA501" s="136"/>
      <c r="AB501" s="160"/>
      <c r="AC501" s="160"/>
    </row>
    <row r="502" spans="1:29" ht="15" customHeight="1" x14ac:dyDescent="0.25">
      <c r="A502" s="155" t="str">
        <f>[3]Enums!$A$14</f>
        <v>1.1.2</v>
      </c>
      <c r="B502" s="136"/>
      <c r="E502" s="136" t="str">
        <f>Objects!$J$231</f>
        <v>Vial (Phenol)</v>
      </c>
      <c r="F502" s="136">
        <v>1</v>
      </c>
      <c r="G502" s="136" t="str">
        <f>Objects!$J$147</f>
        <v>Vial (Formaldehyde)</v>
      </c>
      <c r="H502" s="136">
        <v>2</v>
      </c>
      <c r="I502" s="136" t="str">
        <f>Objects!$J$287</f>
        <v>Vial (Sulfuric Acid)</v>
      </c>
      <c r="J502" s="137">
        <v>1</v>
      </c>
      <c r="L502" s="139"/>
      <c r="N502" s="139"/>
      <c r="O502" s="171" t="str">
        <f>Objects!$J$232</f>
        <v>Vial (Phenol Formaldehyde)</v>
      </c>
      <c r="P502" s="136">
        <v>1</v>
      </c>
      <c r="Q502" s="136" t="str">
        <f>Objects!$J$317</f>
        <v>Vial (Deionized Water)</v>
      </c>
      <c r="R502" s="136">
        <v>1</v>
      </c>
      <c r="S502" s="136"/>
      <c r="T502" s="136"/>
      <c r="U502" s="136"/>
      <c r="V502" s="136"/>
      <c r="W502" s="136"/>
      <c r="X502" s="136"/>
      <c r="Y502" s="136"/>
      <c r="Z502" s="136"/>
      <c r="AA502" s="136"/>
      <c r="AB502" s="160"/>
      <c r="AC502" s="160"/>
    </row>
    <row r="503" spans="1:29" ht="15" customHeight="1" x14ac:dyDescent="0.25">
      <c r="A503" s="155" t="str">
        <f>[3]Enums!$A$14</f>
        <v>1.1.2</v>
      </c>
      <c r="B503" s="136"/>
      <c r="E503" s="136" t="str">
        <f>Objects!$J$231</f>
        <v>Vial (Phenol)</v>
      </c>
      <c r="F503" s="136">
        <v>4</v>
      </c>
      <c r="G503" s="136" t="str">
        <f>Objects!$J$147</f>
        <v>Vial (Formaldehyde)</v>
      </c>
      <c r="H503" s="136">
        <v>8</v>
      </c>
      <c r="I503" s="136" t="str">
        <f>Objects!$J$287</f>
        <v>Vial (Sulfuric Acid)</v>
      </c>
      <c r="J503" s="137">
        <v>2</v>
      </c>
      <c r="L503" s="139"/>
      <c r="N503" s="139"/>
      <c r="O503" s="171" t="str">
        <f>Objects!$J$232</f>
        <v>Vial (Phenol Formaldehyde)</v>
      </c>
      <c r="P503" s="136">
        <v>4</v>
      </c>
      <c r="Q503" s="136" t="str">
        <f>Objects!$J$317</f>
        <v>Vial (Deionized Water)</v>
      </c>
      <c r="R503" s="136">
        <v>4</v>
      </c>
      <c r="S503" s="136"/>
      <c r="T503" s="136"/>
      <c r="U503" s="136"/>
      <c r="V503" s="136"/>
      <c r="W503" s="136"/>
      <c r="X503" s="136"/>
      <c r="Y503" s="136"/>
      <c r="Z503" s="136"/>
      <c r="AA503" s="136"/>
      <c r="AB503" s="160"/>
      <c r="AC503" s="160"/>
    </row>
    <row r="504" spans="1:29" ht="15" customHeight="1" x14ac:dyDescent="0.25">
      <c r="A504" s="155" t="str">
        <f>[3]Enums!$A$14</f>
        <v>1.1.2</v>
      </c>
      <c r="B504" s="136"/>
      <c r="E504" s="136" t="str">
        <f>Objects!$J$231</f>
        <v>Vial (Phenol)</v>
      </c>
      <c r="F504" s="136">
        <v>16</v>
      </c>
      <c r="G504" s="136" t="str">
        <f>Objects!$J$147</f>
        <v>Vial (Formaldehyde)</v>
      </c>
      <c r="H504" s="136">
        <v>32</v>
      </c>
      <c r="I504" s="136" t="str">
        <f>Objects!$J$287</f>
        <v>Vial (Sulfuric Acid)</v>
      </c>
      <c r="J504" s="137">
        <v>3</v>
      </c>
      <c r="L504" s="139"/>
      <c r="N504" s="139"/>
      <c r="O504" s="171" t="str">
        <f>Objects!$J$232</f>
        <v>Vial (Phenol Formaldehyde)</v>
      </c>
      <c r="P504" s="136">
        <v>16</v>
      </c>
      <c r="Q504" s="136" t="str">
        <f>Objects!$J$317</f>
        <v>Vial (Deionized Water)</v>
      </c>
      <c r="R504" s="136">
        <v>16</v>
      </c>
      <c r="S504" s="136"/>
      <c r="T504" s="136"/>
      <c r="U504" s="136"/>
      <c r="V504" s="136"/>
      <c r="W504" s="136"/>
      <c r="X504" s="136"/>
      <c r="Y504" s="136"/>
      <c r="Z504" s="136"/>
      <c r="AA504" s="136"/>
      <c r="AB504" s="160"/>
      <c r="AC504" s="160"/>
    </row>
    <row r="505" spans="1:29" ht="15" customHeight="1" x14ac:dyDescent="0.25">
      <c r="A505" s="155" t="str">
        <f>[3]Enums!$A$14</f>
        <v>1.1.2</v>
      </c>
      <c r="B505" s="136"/>
      <c r="E505" s="136" t="str">
        <f>Objects!$K$231</f>
        <v>Beaker (Phenol)</v>
      </c>
      <c r="F505" s="136">
        <v>1</v>
      </c>
      <c r="G505" s="136" t="str">
        <f>Objects!$K$147</f>
        <v>Beaker (Formaldehyde)</v>
      </c>
      <c r="H505" s="136">
        <v>2</v>
      </c>
      <c r="I505" s="136" t="str">
        <f>Objects!$J$287</f>
        <v>Vial (Sulfuric Acid)</v>
      </c>
      <c r="J505" s="137">
        <v>4</v>
      </c>
      <c r="L505" s="139"/>
      <c r="N505" s="139"/>
      <c r="O505" s="171" t="str">
        <f>Objects!$K$232</f>
        <v>Beaker (Phenol Formaldehyde)</v>
      </c>
      <c r="P505" s="136">
        <v>1</v>
      </c>
      <c r="Q505" s="136" t="str">
        <f>Objects!$K$317</f>
        <v>Beaker (Deionized Water)</v>
      </c>
      <c r="R505" s="136">
        <v>1</v>
      </c>
      <c r="S505" s="136"/>
      <c r="T505" s="136"/>
      <c r="U505" s="136"/>
      <c r="V505" s="136"/>
      <c r="W505" s="136"/>
      <c r="X505" s="136"/>
      <c r="Y505" s="136"/>
      <c r="Z505" s="136"/>
      <c r="AA505" s="136"/>
      <c r="AB505" s="160"/>
      <c r="AC505" s="160"/>
    </row>
    <row r="506" spans="1:29" ht="15" customHeight="1" x14ac:dyDescent="0.25">
      <c r="A506" s="155" t="str">
        <f>[3]Enums!$A$14</f>
        <v>1.1.2</v>
      </c>
      <c r="B506" s="136"/>
      <c r="E506" s="136" t="str">
        <f>Objects!$K$231</f>
        <v>Beaker (Phenol)</v>
      </c>
      <c r="F506" s="136">
        <v>4</v>
      </c>
      <c r="G506" s="136" t="str">
        <f>Objects!$K$147</f>
        <v>Beaker (Formaldehyde)</v>
      </c>
      <c r="H506" s="136">
        <v>8</v>
      </c>
      <c r="I506" s="136" t="str">
        <f>Objects!$J$287</f>
        <v>Vial (Sulfuric Acid)</v>
      </c>
      <c r="J506" s="137">
        <v>8</v>
      </c>
      <c r="L506" s="139"/>
      <c r="N506" s="139"/>
      <c r="O506" s="171" t="str">
        <f>Objects!$K$232</f>
        <v>Beaker (Phenol Formaldehyde)</v>
      </c>
      <c r="P506" s="136">
        <v>4</v>
      </c>
      <c r="Q506" s="136" t="str">
        <f>Objects!$K$317</f>
        <v>Beaker (Deionized Water)</v>
      </c>
      <c r="R506" s="136">
        <v>4</v>
      </c>
      <c r="S506" s="136"/>
      <c r="T506" s="136"/>
      <c r="U506" s="136"/>
      <c r="V506" s="136"/>
      <c r="W506" s="136"/>
      <c r="X506" s="136"/>
      <c r="Y506" s="136"/>
      <c r="Z506" s="136"/>
      <c r="AA506" s="136"/>
      <c r="AB506" s="160"/>
      <c r="AC506" s="160"/>
    </row>
    <row r="507" spans="1:29" ht="15" customHeight="1" x14ac:dyDescent="0.25">
      <c r="A507" s="155" t="str">
        <f>[3]Enums!$A$14</f>
        <v>1.1.2</v>
      </c>
      <c r="B507" s="136"/>
      <c r="E507" s="136" t="str">
        <f>Objects!$K$231</f>
        <v>Beaker (Phenol)</v>
      </c>
      <c r="F507" s="136">
        <v>16</v>
      </c>
      <c r="G507" s="136" t="str">
        <f>Objects!$K$147</f>
        <v>Beaker (Formaldehyde)</v>
      </c>
      <c r="H507" s="136">
        <v>32</v>
      </c>
      <c r="I507" s="136" t="str">
        <f>Objects!$J$287</f>
        <v>Vial (Sulfuric Acid)</v>
      </c>
      <c r="J507" s="137">
        <v>12</v>
      </c>
      <c r="L507" s="139"/>
      <c r="N507" s="139"/>
      <c r="O507" s="171" t="str">
        <f>Objects!$K$232</f>
        <v>Beaker (Phenol Formaldehyde)</v>
      </c>
      <c r="P507" s="136">
        <v>16</v>
      </c>
      <c r="Q507" s="136" t="str">
        <f>Objects!$K$317</f>
        <v>Beaker (Deionized Water)</v>
      </c>
      <c r="R507" s="136">
        <v>16</v>
      </c>
      <c r="S507" s="136"/>
      <c r="T507" s="136"/>
      <c r="U507" s="136"/>
      <c r="V507" s="136"/>
      <c r="W507" s="136"/>
      <c r="X507" s="136"/>
      <c r="Y507" s="136"/>
      <c r="Z507" s="136"/>
      <c r="AA507" s="136"/>
      <c r="AB507" s="160"/>
      <c r="AC507" s="160"/>
    </row>
    <row r="508" spans="1:29" ht="15" customHeight="1" x14ac:dyDescent="0.25">
      <c r="A508" s="155" t="str">
        <f>[3]Enums!$A$14</f>
        <v>1.1.2</v>
      </c>
      <c r="B508" s="136"/>
      <c r="E508" s="136" t="str">
        <f>Objects!$L$231</f>
        <v>Drum (Phenol)</v>
      </c>
      <c r="F508" s="136">
        <v>1</v>
      </c>
      <c r="G508" s="136" t="str">
        <f>Objects!$L$147</f>
        <v>Drum (Formaldehyde)</v>
      </c>
      <c r="H508" s="136">
        <v>2</v>
      </c>
      <c r="I508" s="136" t="str">
        <f>Objects!$J$287</f>
        <v>Vial (Sulfuric Acid)</v>
      </c>
      <c r="J508" s="137">
        <v>16</v>
      </c>
      <c r="L508" s="139"/>
      <c r="N508" s="139"/>
      <c r="O508" s="171" t="str">
        <f>Objects!$L$232</f>
        <v>Drum (Phenol Formaldehyde)</v>
      </c>
      <c r="P508" s="136">
        <v>1</v>
      </c>
      <c r="Q508" s="136" t="str">
        <f>Objects!$L$317</f>
        <v>Drum (Deionized Water)</v>
      </c>
      <c r="R508" s="136">
        <v>1</v>
      </c>
      <c r="S508" s="136"/>
      <c r="T508" s="136"/>
      <c r="U508" s="136"/>
      <c r="V508" s="136"/>
      <c r="W508" s="136"/>
      <c r="X508" s="136"/>
      <c r="Y508" s="136"/>
      <c r="Z508" s="136"/>
      <c r="AA508" s="136"/>
      <c r="AB508" s="160"/>
      <c r="AC508" s="160"/>
    </row>
    <row r="509" spans="1:29" ht="15" customHeight="1" x14ac:dyDescent="0.25">
      <c r="A509" s="155" t="str">
        <f>[3]Enums!$A$14</f>
        <v>1.1.2</v>
      </c>
      <c r="B509" s="136"/>
      <c r="E509" s="136" t="str">
        <f>Objects!$L$231</f>
        <v>Drum (Phenol)</v>
      </c>
      <c r="F509" s="136">
        <v>4</v>
      </c>
      <c r="G509" s="136" t="str">
        <f>Objects!$L$147</f>
        <v>Drum (Formaldehyde)</v>
      </c>
      <c r="H509" s="136">
        <v>8</v>
      </c>
      <c r="I509" s="136" t="str">
        <f>Objects!$J$287</f>
        <v>Vial (Sulfuric Acid)</v>
      </c>
      <c r="J509" s="137">
        <v>32</v>
      </c>
      <c r="L509" s="139"/>
      <c r="N509" s="139"/>
      <c r="O509" s="171" t="str">
        <f>Objects!$L$232</f>
        <v>Drum (Phenol Formaldehyde)</v>
      </c>
      <c r="P509" s="136">
        <v>4</v>
      </c>
      <c r="Q509" s="136" t="str">
        <f>Objects!$L$317</f>
        <v>Drum (Deionized Water)</v>
      </c>
      <c r="R509" s="136">
        <v>4</v>
      </c>
      <c r="S509" s="136"/>
      <c r="T509" s="136"/>
      <c r="U509" s="136"/>
      <c r="V509" s="136"/>
      <c r="W509" s="136"/>
      <c r="X509" s="136"/>
      <c r="Y509" s="136"/>
      <c r="Z509" s="136"/>
      <c r="AA509" s="136"/>
      <c r="AB509" s="160"/>
      <c r="AC509" s="160"/>
    </row>
    <row r="510" spans="1:29" ht="15" customHeight="1" x14ac:dyDescent="0.25">
      <c r="A510" s="155" t="str">
        <f>[3]Enums!$A$14</f>
        <v>1.1.2</v>
      </c>
      <c r="B510" s="136"/>
      <c r="E510" s="136" t="str">
        <f>Objects!$L$231</f>
        <v>Drum (Phenol)</v>
      </c>
      <c r="F510" s="136">
        <v>16</v>
      </c>
      <c r="G510" s="136" t="str">
        <f>Objects!$L$147</f>
        <v>Drum (Formaldehyde)</v>
      </c>
      <c r="H510" s="136">
        <v>32</v>
      </c>
      <c r="I510" s="136" t="str">
        <f>Objects!$J$287</f>
        <v>Vial (Sulfuric Acid)</v>
      </c>
      <c r="J510" s="137">
        <v>48</v>
      </c>
      <c r="L510" s="139"/>
      <c r="N510" s="139"/>
      <c r="O510" s="171" t="str">
        <f>Objects!$L$232</f>
        <v>Drum (Phenol Formaldehyde)</v>
      </c>
      <c r="P510" s="136">
        <v>16</v>
      </c>
      <c r="Q510" s="136" t="str">
        <f>Objects!$L$317</f>
        <v>Drum (Deionized Water)</v>
      </c>
      <c r="R510" s="136">
        <v>16</v>
      </c>
      <c r="S510" s="136"/>
      <c r="T510" s="136"/>
      <c r="U510" s="136"/>
      <c r="V510" s="136"/>
      <c r="W510" s="136"/>
      <c r="X510" s="136"/>
      <c r="Y510" s="136"/>
      <c r="Z510" s="136"/>
      <c r="AA510" s="136"/>
      <c r="AB510" s="160"/>
      <c r="AC510" s="160"/>
    </row>
    <row r="511" spans="1:29" ht="15" customHeight="1" x14ac:dyDescent="0.25">
      <c r="A511" s="155" t="str">
        <f>[3]Enums!$A$14</f>
        <v>1.1.2</v>
      </c>
      <c r="B511" s="136"/>
      <c r="E511" s="136" t="str">
        <f>Objects!$L$231</f>
        <v>Drum (Phenol)</v>
      </c>
      <c r="F511" s="136">
        <v>64</v>
      </c>
      <c r="G511" s="136" t="str">
        <f>Objects!$L$147</f>
        <v>Drum (Formaldehyde)</v>
      </c>
      <c r="H511" s="136">
        <v>64</v>
      </c>
      <c r="I511" s="136" t="str">
        <f>Objects!$L$32</f>
        <v>Drum (Acetone)</v>
      </c>
      <c r="J511" s="136">
        <v>64</v>
      </c>
      <c r="K511" s="136" t="str">
        <f>Objects!$K$287</f>
        <v>Beaker (Sulfuric Acid)</v>
      </c>
      <c r="L511" s="137">
        <v>1</v>
      </c>
      <c r="N511" s="139"/>
      <c r="O511" s="171" t="str">
        <f>Objects!$L$232</f>
        <v>Drum (Phenol Formaldehyde)</v>
      </c>
      <c r="P511" s="136">
        <v>64</v>
      </c>
      <c r="Q511" s="136" t="str">
        <f>Objects!$L$317</f>
        <v>Drum (Deionized Water)</v>
      </c>
      <c r="R511" s="136">
        <v>64</v>
      </c>
      <c r="S511" s="136"/>
      <c r="T511" s="136"/>
      <c r="U511" s="136"/>
      <c r="V511" s="136"/>
      <c r="W511" s="136"/>
      <c r="X511" s="136"/>
      <c r="Y511" s="136"/>
      <c r="Z511" s="136"/>
      <c r="AA511" s="136"/>
      <c r="AB511" s="160"/>
      <c r="AC511" s="160"/>
    </row>
    <row r="512" spans="1:29" ht="15" customHeight="1" x14ac:dyDescent="0.25">
      <c r="A512" s="155" t="str">
        <f>[3]Enums!$A$14</f>
        <v>1.1.2</v>
      </c>
      <c r="B512" s="136"/>
      <c r="E512" s="136" t="str">
        <f>Objects!$K$231</f>
        <v>Beaker (Phenol)</v>
      </c>
      <c r="F512" s="136">
        <v>1</v>
      </c>
      <c r="G512" s="136" t="str">
        <f>Objects!$K$147</f>
        <v>Beaker (Formaldehyde)</v>
      </c>
      <c r="H512" s="136">
        <v>2</v>
      </c>
      <c r="I512" s="136" t="str">
        <f>Objects!$J$287</f>
        <v>Vial (Sulfuric Acid)</v>
      </c>
      <c r="J512" s="137">
        <v>4</v>
      </c>
      <c r="K512" s="139" t="str">
        <f>Objects!$AU$56</f>
        <v>Carbon Fiber Weave</v>
      </c>
      <c r="L512" s="139">
        <v>1</v>
      </c>
      <c r="N512" s="139"/>
      <c r="O512" s="171" t="str">
        <f>Objects!$V$117</f>
        <v>Vial (Phenolic-Carbon Fiber Resin)</v>
      </c>
      <c r="P512" s="136">
        <v>1</v>
      </c>
      <c r="Q512" s="136" t="str">
        <f>Objects!$K$317</f>
        <v>Beaker (Deionized Water)</v>
      </c>
      <c r="R512" s="136">
        <v>1</v>
      </c>
      <c r="S512" s="136"/>
      <c r="T512" s="136"/>
      <c r="U512" s="136"/>
      <c r="V512" s="136"/>
      <c r="W512" s="136"/>
      <c r="X512" s="136"/>
      <c r="Y512" s="136"/>
      <c r="Z512" s="136"/>
      <c r="AA512" s="136"/>
      <c r="AB512" s="160"/>
      <c r="AC512" s="160"/>
    </row>
    <row r="513" spans="1:29" ht="15" customHeight="1" x14ac:dyDescent="0.25">
      <c r="A513" s="155" t="str">
        <f>[3]Enums!$A$14</f>
        <v>1.1.2</v>
      </c>
      <c r="B513" s="136"/>
      <c r="E513" s="136" t="str">
        <f>Objects!$K$231</f>
        <v>Beaker (Phenol)</v>
      </c>
      <c r="F513" s="136">
        <v>4</v>
      </c>
      <c r="G513" s="136" t="str">
        <f>Objects!$K$147</f>
        <v>Beaker (Formaldehyde)</v>
      </c>
      <c r="H513" s="136">
        <v>8</v>
      </c>
      <c r="I513" s="136" t="str">
        <f>Objects!$J$287</f>
        <v>Vial (Sulfuric Acid)</v>
      </c>
      <c r="J513" s="137">
        <v>8</v>
      </c>
      <c r="K513" s="139" t="str">
        <f>Objects!$AU$56</f>
        <v>Carbon Fiber Weave</v>
      </c>
      <c r="L513" s="139">
        <v>4</v>
      </c>
      <c r="N513" s="139"/>
      <c r="O513" s="171" t="str">
        <f>Objects!$W$117</f>
        <v>Beaker (Phenolic-Carbon Fiber Resin)</v>
      </c>
      <c r="P513" s="136">
        <v>4</v>
      </c>
      <c r="Q513" s="136" t="str">
        <f>Objects!$K$317</f>
        <v>Beaker (Deionized Water)</v>
      </c>
      <c r="R513" s="136">
        <v>4</v>
      </c>
      <c r="S513" s="136"/>
      <c r="T513" s="136"/>
      <c r="U513" s="136"/>
      <c r="V513" s="136"/>
      <c r="W513" s="136"/>
      <c r="X513" s="136"/>
      <c r="Y513" s="136"/>
      <c r="Z513" s="136"/>
      <c r="AA513" s="136"/>
      <c r="AB513" s="160"/>
      <c r="AC513" s="160"/>
    </row>
    <row r="514" spans="1:29" ht="15" customHeight="1" x14ac:dyDescent="0.25">
      <c r="A514" s="155" t="str">
        <f>[3]Enums!$A$14</f>
        <v>1.1.2</v>
      </c>
      <c r="B514" s="136"/>
      <c r="E514" s="136" t="str">
        <f>Objects!$K$231</f>
        <v>Beaker (Phenol)</v>
      </c>
      <c r="F514" s="136">
        <v>16</v>
      </c>
      <c r="G514" s="136" t="str">
        <f>Objects!$K$147</f>
        <v>Beaker (Formaldehyde)</v>
      </c>
      <c r="H514" s="136">
        <v>32</v>
      </c>
      <c r="I514" s="136" t="str">
        <f>Objects!$J$287</f>
        <v>Vial (Sulfuric Acid)</v>
      </c>
      <c r="J514" s="137">
        <v>12</v>
      </c>
      <c r="K514" s="139" t="str">
        <f>Objects!$AU$56</f>
        <v>Carbon Fiber Weave</v>
      </c>
      <c r="L514" s="139">
        <v>16</v>
      </c>
      <c r="N514" s="139"/>
      <c r="O514" s="171" t="str">
        <f>Objects!$W$117</f>
        <v>Beaker (Phenolic-Carbon Fiber Resin)</v>
      </c>
      <c r="P514" s="136">
        <v>16</v>
      </c>
      <c r="Q514" s="136" t="str">
        <f>Objects!$K$317</f>
        <v>Beaker (Deionized Water)</v>
      </c>
      <c r="R514" s="136">
        <v>16</v>
      </c>
      <c r="S514" s="136"/>
      <c r="T514" s="136"/>
      <c r="U514" s="136"/>
      <c r="V514" s="136"/>
      <c r="W514" s="136"/>
      <c r="X514" s="136"/>
      <c r="Y514" s="136"/>
      <c r="Z514" s="136"/>
      <c r="AA514" s="136"/>
      <c r="AB514" s="160"/>
      <c r="AC514" s="160"/>
    </row>
    <row r="515" spans="1:29" ht="15" customHeight="1" x14ac:dyDescent="0.25">
      <c r="A515" s="155" t="str">
        <f>[3]Enums!$A$14</f>
        <v>1.1.2</v>
      </c>
      <c r="B515" s="136"/>
      <c r="E515" s="136" t="str">
        <f>Objects!$L$231</f>
        <v>Drum (Phenol)</v>
      </c>
      <c r="F515" s="136">
        <v>1</v>
      </c>
      <c r="G515" s="136" t="str">
        <f>Objects!$L$147</f>
        <v>Drum (Formaldehyde)</v>
      </c>
      <c r="H515" s="136">
        <v>2</v>
      </c>
      <c r="I515" s="136" t="str">
        <f>Objects!$J$287</f>
        <v>Vial (Sulfuric Acid)</v>
      </c>
      <c r="J515" s="137">
        <v>16</v>
      </c>
      <c r="K515" s="139" t="str">
        <f>Objects!$AU$56</f>
        <v>Carbon Fiber Weave</v>
      </c>
      <c r="L515" s="139">
        <v>64</v>
      </c>
      <c r="N515" s="139"/>
      <c r="O515" s="171" t="str">
        <f>Objects!$X$117</f>
        <v>Drum (Phenolic-Carbon Fiber Resin)</v>
      </c>
      <c r="P515" s="136">
        <v>1</v>
      </c>
      <c r="Q515" s="136" t="str">
        <f>Objects!$L$317</f>
        <v>Drum (Deionized Water)</v>
      </c>
      <c r="R515" s="136">
        <v>1</v>
      </c>
      <c r="S515" s="136"/>
      <c r="T515" s="136"/>
      <c r="U515" s="136"/>
      <c r="V515" s="136"/>
      <c r="W515" s="136"/>
      <c r="X515" s="136"/>
      <c r="Y515" s="136"/>
      <c r="Z515" s="136"/>
      <c r="AA515" s="136"/>
      <c r="AB515" s="160"/>
      <c r="AC515" s="160"/>
    </row>
    <row r="516" spans="1:29" ht="15" customHeight="1" x14ac:dyDescent="0.25">
      <c r="A516" s="155" t="str">
        <f>[3]Enums!$A$14</f>
        <v>1.1.2</v>
      </c>
      <c r="B516" s="136"/>
      <c r="E516" s="136" t="str">
        <f>Objects!$J$67</f>
        <v>Vial (Bisphenol A)</v>
      </c>
      <c r="F516" s="136">
        <v>1</v>
      </c>
      <c r="G516" s="136" t="str">
        <f>Objects!$J$235</f>
        <v>Vial (Phosgene)</v>
      </c>
      <c r="H516" s="136">
        <v>1</v>
      </c>
      <c r="I516" s="136"/>
      <c r="J516" s="136"/>
      <c r="K516" s="136"/>
      <c r="L516" s="137"/>
      <c r="N516" s="139"/>
      <c r="O516" s="171" t="str">
        <f>Objects!$V$43</f>
        <v>Bag (PolyCarbonate Pellets)</v>
      </c>
      <c r="P516" s="136">
        <v>1</v>
      </c>
      <c r="Q516" s="136"/>
      <c r="R516" s="136"/>
      <c r="S516" s="136"/>
      <c r="T516" s="136"/>
      <c r="U516" s="136"/>
      <c r="V516" s="136"/>
      <c r="W516" s="136"/>
      <c r="X516" s="136"/>
      <c r="Y516" s="136"/>
      <c r="Z516" s="136"/>
      <c r="AA516" s="136"/>
      <c r="AB516" s="160"/>
      <c r="AC516" s="160"/>
    </row>
    <row r="517" spans="1:29" ht="15" customHeight="1" x14ac:dyDescent="0.25">
      <c r="A517" s="155" t="str">
        <f>[3]Enums!$A$14</f>
        <v>1.1.2</v>
      </c>
      <c r="B517" s="136"/>
      <c r="E517" s="136" t="str">
        <f>Objects!$J$67</f>
        <v>Vial (Bisphenol A)</v>
      </c>
      <c r="F517" s="136">
        <v>4</v>
      </c>
      <c r="G517" s="136" t="str">
        <f>Objects!$J$235</f>
        <v>Vial (Phosgene)</v>
      </c>
      <c r="H517" s="136">
        <v>4</v>
      </c>
      <c r="I517" s="136"/>
      <c r="J517" s="136"/>
      <c r="K517" s="136"/>
      <c r="L517" s="137"/>
      <c r="N517" s="139"/>
      <c r="O517" s="171" t="str">
        <f>Objects!$V$43</f>
        <v>Bag (PolyCarbonate Pellets)</v>
      </c>
      <c r="P517" s="136">
        <v>4</v>
      </c>
      <c r="Q517" s="136"/>
      <c r="R517" s="136"/>
      <c r="S517" s="136"/>
      <c r="T517" s="136"/>
      <c r="U517" s="136"/>
      <c r="V517" s="136"/>
      <c r="W517" s="136"/>
      <c r="X517" s="136"/>
      <c r="Y517" s="136"/>
      <c r="Z517" s="136"/>
      <c r="AA517" s="136"/>
      <c r="AB517" s="160"/>
      <c r="AC517" s="160"/>
    </row>
    <row r="518" spans="1:29" ht="15" customHeight="1" x14ac:dyDescent="0.25">
      <c r="A518" s="155" t="str">
        <f>[3]Enums!$A$14</f>
        <v>1.1.2</v>
      </c>
      <c r="B518" s="136"/>
      <c r="E518" s="136" t="str">
        <f>Objects!$J$67</f>
        <v>Vial (Bisphenol A)</v>
      </c>
      <c r="F518" s="136">
        <v>16</v>
      </c>
      <c r="G518" s="136" t="str">
        <f>Objects!$J$235</f>
        <v>Vial (Phosgene)</v>
      </c>
      <c r="H518" s="136">
        <v>16</v>
      </c>
      <c r="I518" s="136"/>
      <c r="J518" s="136"/>
      <c r="K518" s="136"/>
      <c r="L518" s="137"/>
      <c r="N518" s="139"/>
      <c r="O518" s="171" t="str">
        <f>Objects!$V$43</f>
        <v>Bag (PolyCarbonate Pellets)</v>
      </c>
      <c r="P518" s="136">
        <v>16</v>
      </c>
      <c r="Q518" s="136"/>
      <c r="R518" s="136"/>
      <c r="S518" s="136"/>
      <c r="T518" s="136"/>
      <c r="U518" s="136"/>
      <c r="V518" s="136"/>
      <c r="W518" s="136"/>
      <c r="X518" s="136"/>
      <c r="Y518" s="136"/>
      <c r="Z518" s="136"/>
      <c r="AA518" s="136"/>
      <c r="AB518" s="160"/>
      <c r="AC518" s="160"/>
    </row>
    <row r="519" spans="1:29" ht="15" customHeight="1" x14ac:dyDescent="0.25">
      <c r="A519" s="155" t="str">
        <f>[3]Enums!$A$14</f>
        <v>1.1.2</v>
      </c>
      <c r="B519" s="136"/>
      <c r="E519" s="136" t="str">
        <f>Objects!$K$67</f>
        <v>Beaker (Bisphenol A)</v>
      </c>
      <c r="F519" s="136">
        <v>1</v>
      </c>
      <c r="G519" s="136" t="str">
        <f>Objects!$K$235</f>
        <v>Beaker (Phosgene)</v>
      </c>
      <c r="H519" s="136">
        <v>1</v>
      </c>
      <c r="I519" s="136"/>
      <c r="J519" s="136"/>
      <c r="K519" s="136"/>
      <c r="L519" s="137"/>
      <c r="N519" s="139"/>
      <c r="O519" s="171" t="str">
        <f>Objects!$W$43</f>
        <v>Sack (PolyCarbonate Pellets)</v>
      </c>
      <c r="P519" s="136">
        <v>1</v>
      </c>
      <c r="Q519" s="136"/>
      <c r="R519" s="136"/>
      <c r="S519" s="136"/>
      <c r="T519" s="136"/>
      <c r="U519" s="136"/>
      <c r="V519" s="136"/>
      <c r="W519" s="136"/>
      <c r="X519" s="136"/>
      <c r="Y519" s="136"/>
      <c r="Z519" s="136"/>
      <c r="AA519" s="136"/>
      <c r="AB519" s="160"/>
      <c r="AC519" s="160"/>
    </row>
    <row r="520" spans="1:29" ht="15" customHeight="1" x14ac:dyDescent="0.25">
      <c r="A520" s="155" t="str">
        <f>[3]Enums!$A$14</f>
        <v>1.1.2</v>
      </c>
      <c r="B520" s="136"/>
      <c r="E520" s="136" t="str">
        <f>Objects!$K$67</f>
        <v>Beaker (Bisphenol A)</v>
      </c>
      <c r="F520" s="136">
        <v>4</v>
      </c>
      <c r="G520" s="136" t="str">
        <f>Objects!$K$235</f>
        <v>Beaker (Phosgene)</v>
      </c>
      <c r="H520" s="136">
        <v>4</v>
      </c>
      <c r="I520" s="136"/>
      <c r="J520" s="136"/>
      <c r="K520" s="136"/>
      <c r="L520" s="137"/>
      <c r="N520" s="139"/>
      <c r="O520" s="171" t="str">
        <f>Objects!$W$43</f>
        <v>Sack (PolyCarbonate Pellets)</v>
      </c>
      <c r="P520" s="136">
        <v>4</v>
      </c>
      <c r="Q520" s="136"/>
      <c r="R520" s="136"/>
      <c r="S520" s="136"/>
      <c r="T520" s="136"/>
      <c r="U520" s="136"/>
      <c r="V520" s="136"/>
      <c r="W520" s="136"/>
      <c r="X520" s="136"/>
      <c r="Y520" s="136"/>
      <c r="Z520" s="136"/>
      <c r="AA520" s="136"/>
      <c r="AB520" s="160"/>
      <c r="AC520" s="160"/>
    </row>
    <row r="521" spans="1:29" ht="15" customHeight="1" x14ac:dyDescent="0.25">
      <c r="A521" s="155" t="str">
        <f>[3]Enums!$A$14</f>
        <v>1.1.2</v>
      </c>
      <c r="B521" s="136"/>
      <c r="E521" s="136" t="str">
        <f>Objects!$K$67</f>
        <v>Beaker (Bisphenol A)</v>
      </c>
      <c r="F521" s="136">
        <v>16</v>
      </c>
      <c r="G521" s="136" t="str">
        <f>Objects!$K$235</f>
        <v>Beaker (Phosgene)</v>
      </c>
      <c r="H521" s="136">
        <v>16</v>
      </c>
      <c r="I521" s="136"/>
      <c r="J521" s="136"/>
      <c r="K521" s="136"/>
      <c r="L521" s="137"/>
      <c r="N521" s="139"/>
      <c r="O521" s="171" t="str">
        <f>Objects!$W$43</f>
        <v>Sack (PolyCarbonate Pellets)</v>
      </c>
      <c r="P521" s="136">
        <v>16</v>
      </c>
      <c r="Q521" s="136"/>
      <c r="R521" s="136"/>
      <c r="S521" s="136"/>
      <c r="T521" s="136"/>
      <c r="U521" s="136"/>
      <c r="V521" s="136"/>
      <c r="W521" s="136"/>
      <c r="X521" s="136"/>
      <c r="Y521" s="136"/>
      <c r="Z521" s="136"/>
      <c r="AA521" s="136"/>
      <c r="AB521" s="160"/>
      <c r="AC521" s="160"/>
    </row>
    <row r="522" spans="1:29" ht="15" customHeight="1" x14ac:dyDescent="0.25">
      <c r="A522" s="155" t="str">
        <f>[3]Enums!$A$14</f>
        <v>1.1.2</v>
      </c>
      <c r="B522" s="136"/>
      <c r="E522" s="136" t="str">
        <f>Objects!$L$67</f>
        <v>Drum (Bisphenol A)</v>
      </c>
      <c r="F522" s="136">
        <v>1</v>
      </c>
      <c r="G522" s="136" t="str">
        <f>Objects!$L$235</f>
        <v>Drum (Phosgene)</v>
      </c>
      <c r="H522" s="136">
        <v>1</v>
      </c>
      <c r="I522" s="136"/>
      <c r="J522" s="136"/>
      <c r="K522" s="136"/>
      <c r="L522" s="137"/>
      <c r="N522" s="139"/>
      <c r="O522" s="171" t="str">
        <f>Objects!$X$43</f>
        <v>Powder Keg (PolyCarbonate Pellets)</v>
      </c>
      <c r="P522" s="136">
        <v>1</v>
      </c>
      <c r="Q522" s="136"/>
      <c r="R522" s="136"/>
      <c r="S522" s="136"/>
      <c r="T522" s="136"/>
      <c r="U522" s="136"/>
      <c r="V522" s="136"/>
      <c r="W522" s="136"/>
      <c r="X522" s="136"/>
      <c r="Y522" s="136"/>
      <c r="Z522" s="136"/>
      <c r="AA522" s="136"/>
      <c r="AB522" s="160"/>
      <c r="AC522" s="160"/>
    </row>
    <row r="523" spans="1:29" ht="15" customHeight="1" x14ac:dyDescent="0.25">
      <c r="A523" s="155" t="str">
        <f>[3]Enums!$A$14</f>
        <v>1.1.2</v>
      </c>
      <c r="B523" s="136"/>
      <c r="E523" s="136" t="str">
        <f>Objects!$L$67</f>
        <v>Drum (Bisphenol A)</v>
      </c>
      <c r="F523" s="136">
        <v>4</v>
      </c>
      <c r="G523" s="136" t="str">
        <f>Objects!$L$235</f>
        <v>Drum (Phosgene)</v>
      </c>
      <c r="H523" s="136">
        <v>4</v>
      </c>
      <c r="I523" s="136"/>
      <c r="J523" s="136"/>
      <c r="K523" s="136"/>
      <c r="L523" s="137"/>
      <c r="N523" s="139"/>
      <c r="O523" s="171" t="str">
        <f>Objects!$X$43</f>
        <v>Powder Keg (PolyCarbonate Pellets)</v>
      </c>
      <c r="P523" s="136">
        <v>4</v>
      </c>
      <c r="Q523" s="136"/>
      <c r="R523" s="136"/>
      <c r="S523" s="136"/>
      <c r="T523" s="136"/>
      <c r="U523" s="136"/>
      <c r="V523" s="136"/>
      <c r="W523" s="136"/>
      <c r="X523" s="136"/>
      <c r="Y523" s="136"/>
      <c r="Z523" s="136"/>
      <c r="AA523" s="136"/>
      <c r="AB523" s="160"/>
      <c r="AC523" s="160"/>
    </row>
    <row r="524" spans="1:29" ht="15" customHeight="1" x14ac:dyDescent="0.25">
      <c r="A524" s="155" t="str">
        <f>[3]Enums!$A$14</f>
        <v>1.1.2</v>
      </c>
      <c r="B524" s="136"/>
      <c r="E524" s="136" t="str">
        <f>Objects!$L$67</f>
        <v>Drum (Bisphenol A)</v>
      </c>
      <c r="F524" s="136">
        <v>16</v>
      </c>
      <c r="G524" s="136" t="str">
        <f>Objects!$L$235</f>
        <v>Drum (Phosgene)</v>
      </c>
      <c r="H524" s="136">
        <v>16</v>
      </c>
      <c r="I524" s="136"/>
      <c r="J524" s="136"/>
      <c r="K524" s="136"/>
      <c r="L524" s="137"/>
      <c r="N524" s="139"/>
      <c r="O524" s="171" t="str">
        <f>Objects!$X$43</f>
        <v>Powder Keg (PolyCarbonate Pellets)</v>
      </c>
      <c r="P524" s="136">
        <v>16</v>
      </c>
      <c r="Q524" s="136"/>
      <c r="R524" s="136"/>
      <c r="S524" s="136"/>
      <c r="T524" s="136"/>
      <c r="U524" s="136"/>
      <c r="V524" s="136"/>
      <c r="W524" s="136"/>
      <c r="X524" s="136"/>
      <c r="Y524" s="136"/>
      <c r="Z524" s="136"/>
      <c r="AA524" s="136"/>
      <c r="AB524" s="160"/>
      <c r="AC524" s="160"/>
    </row>
    <row r="525" spans="1:29" ht="15" customHeight="1" x14ac:dyDescent="0.25">
      <c r="A525" s="155" t="str">
        <f>[3]Enums!$A$14</f>
        <v>1.1.2</v>
      </c>
      <c r="B525" s="136"/>
      <c r="E525" s="136" t="str">
        <f>Objects!$L$67</f>
        <v>Drum (Bisphenol A)</v>
      </c>
      <c r="F525" s="136">
        <v>64</v>
      </c>
      <c r="G525" s="136" t="str">
        <f>Objects!$L$235</f>
        <v>Drum (Phosgene)</v>
      </c>
      <c r="H525" s="136">
        <v>64</v>
      </c>
      <c r="I525" s="136"/>
      <c r="J525" s="136"/>
      <c r="K525" s="136"/>
      <c r="L525" s="137"/>
      <c r="N525" s="139"/>
      <c r="O525" s="171" t="str">
        <f>Objects!$X$43</f>
        <v>Powder Keg (PolyCarbonate Pellets)</v>
      </c>
      <c r="P525" s="136">
        <v>64</v>
      </c>
      <c r="Q525" s="136"/>
      <c r="R525" s="136"/>
      <c r="S525" s="136"/>
      <c r="T525" s="136"/>
      <c r="U525" s="136"/>
      <c r="V525" s="136"/>
      <c r="W525" s="136"/>
      <c r="X525" s="136"/>
      <c r="Y525" s="136"/>
      <c r="Z525" s="136"/>
      <c r="AA525" s="136"/>
      <c r="AB525" s="160"/>
      <c r="AC525" s="160"/>
    </row>
    <row r="526" spans="1:29" ht="15" customHeight="1" x14ac:dyDescent="0.25">
      <c r="A526" s="155" t="str">
        <f>[3]Enums!$A$14</f>
        <v>1.1.2</v>
      </c>
      <c r="B526" s="136"/>
      <c r="E526" s="61" t="str">
        <f>Objects!$J$62</f>
        <v>Vial (Benzene)</v>
      </c>
      <c r="F526" s="136">
        <v>1</v>
      </c>
      <c r="G526" s="13" t="str">
        <f>Objects!$R$2</f>
        <v>Flask (Hydrogen)</v>
      </c>
      <c r="H526" s="13">
        <v>3</v>
      </c>
      <c r="I526" s="136" t="str">
        <f>Objects!$G$2</f>
        <v>Platinum Catalyst</v>
      </c>
      <c r="J526" s="136">
        <v>1</v>
      </c>
      <c r="K526" s="136"/>
      <c r="L526" s="137"/>
      <c r="N526" s="139"/>
      <c r="O526" s="171" t="str">
        <f>Objects!$J$114</f>
        <v>Vial (Cyclohexane)</v>
      </c>
      <c r="P526" s="136">
        <v>1</v>
      </c>
      <c r="Q526" s="136"/>
      <c r="R526" s="136"/>
      <c r="S526" s="136"/>
      <c r="T526" s="136"/>
      <c r="U526" s="136"/>
      <c r="V526" s="136"/>
      <c r="W526" s="136"/>
      <c r="X526" s="136"/>
      <c r="Y526" s="136"/>
      <c r="Z526" s="136"/>
      <c r="AA526" s="136"/>
      <c r="AB526" s="160"/>
      <c r="AC526" s="160"/>
    </row>
    <row r="527" spans="1:29" ht="15" customHeight="1" x14ac:dyDescent="0.25">
      <c r="A527" s="155" t="str">
        <f>[3]Enums!$A$14</f>
        <v>1.1.2</v>
      </c>
      <c r="B527" s="136"/>
      <c r="E527" s="61" t="str">
        <f>Objects!$J$62</f>
        <v>Vial (Benzene)</v>
      </c>
      <c r="F527" s="136">
        <v>4</v>
      </c>
      <c r="G527" s="13" t="str">
        <f>Objects!$R$2</f>
        <v>Flask (Hydrogen)</v>
      </c>
      <c r="H527" s="13">
        <v>12</v>
      </c>
      <c r="I527" s="136" t="str">
        <f>Objects!$G$2</f>
        <v>Platinum Catalyst</v>
      </c>
      <c r="J527" s="136">
        <v>2</v>
      </c>
      <c r="K527" s="136"/>
      <c r="L527" s="137"/>
      <c r="N527" s="139"/>
      <c r="O527" s="171" t="str">
        <f>Objects!$J$114</f>
        <v>Vial (Cyclohexane)</v>
      </c>
      <c r="P527" s="136">
        <v>4</v>
      </c>
      <c r="Q527" s="136"/>
      <c r="R527" s="136"/>
      <c r="S527" s="136"/>
      <c r="T527" s="136"/>
      <c r="U527" s="136"/>
      <c r="V527" s="136"/>
      <c r="W527" s="136"/>
      <c r="X527" s="136"/>
      <c r="Y527" s="136"/>
      <c r="Z527" s="136"/>
      <c r="AA527" s="136"/>
      <c r="AB527" s="160"/>
      <c r="AC527" s="160"/>
    </row>
    <row r="528" spans="1:29" ht="15" customHeight="1" x14ac:dyDescent="0.25">
      <c r="A528" s="155" t="str">
        <f>[3]Enums!$A$14</f>
        <v>1.1.2</v>
      </c>
      <c r="B528" s="136"/>
      <c r="E528" s="61" t="str">
        <f>Objects!$J$62</f>
        <v>Vial (Benzene)</v>
      </c>
      <c r="F528" s="136">
        <v>16</v>
      </c>
      <c r="G528" s="13" t="str">
        <f>Objects!$R$2</f>
        <v>Flask (Hydrogen)</v>
      </c>
      <c r="H528" s="13">
        <v>48</v>
      </c>
      <c r="I528" s="136" t="str">
        <f>Objects!$G$2</f>
        <v>Platinum Catalyst</v>
      </c>
      <c r="J528" s="136">
        <v>3</v>
      </c>
      <c r="K528" s="136"/>
      <c r="L528" s="137"/>
      <c r="N528" s="139"/>
      <c r="O528" s="171" t="str">
        <f>Objects!$J$114</f>
        <v>Vial (Cyclohexane)</v>
      </c>
      <c r="P528" s="136">
        <v>16</v>
      </c>
      <c r="Q528" s="136"/>
      <c r="R528" s="136"/>
      <c r="S528" s="136"/>
      <c r="T528" s="136"/>
      <c r="U528" s="136"/>
      <c r="V528" s="136"/>
      <c r="W528" s="136"/>
      <c r="X528" s="136"/>
      <c r="Y528" s="136"/>
      <c r="Z528" s="136"/>
      <c r="AA528" s="136"/>
      <c r="AB528" s="160"/>
      <c r="AC528" s="160"/>
    </row>
    <row r="529" spans="1:29" ht="15" customHeight="1" x14ac:dyDescent="0.25">
      <c r="A529" s="155" t="str">
        <f>[3]Enums!$A$14</f>
        <v>1.1.2</v>
      </c>
      <c r="B529" s="136"/>
      <c r="E529" s="61" t="str">
        <f>Objects!$K$62</f>
        <v>Beaker (Benzene)</v>
      </c>
      <c r="F529" s="136">
        <v>1</v>
      </c>
      <c r="G529" s="13" t="str">
        <f>Objects!$R$2</f>
        <v>Flask (Hydrogen)</v>
      </c>
      <c r="H529" s="13">
        <v>3</v>
      </c>
      <c r="I529" s="136" t="str">
        <f>Objects!$G$2</f>
        <v>Platinum Catalyst</v>
      </c>
      <c r="J529" s="136">
        <v>4</v>
      </c>
      <c r="K529" s="136"/>
      <c r="L529" s="137"/>
      <c r="N529" s="139"/>
      <c r="O529" s="171" t="str">
        <f>Objects!$K$114</f>
        <v>Beaker (Cyclohexane)</v>
      </c>
      <c r="P529" s="136">
        <v>1</v>
      </c>
      <c r="Q529" s="136"/>
      <c r="R529" s="136"/>
      <c r="S529" s="136"/>
      <c r="T529" s="136"/>
      <c r="U529" s="136"/>
      <c r="V529" s="136"/>
      <c r="W529" s="136"/>
      <c r="X529" s="136"/>
      <c r="Y529" s="136"/>
      <c r="Z529" s="136"/>
      <c r="AA529" s="136"/>
      <c r="AB529" s="160"/>
      <c r="AC529" s="160"/>
    </row>
    <row r="530" spans="1:29" ht="15" customHeight="1" x14ac:dyDescent="0.25">
      <c r="A530" s="155" t="str">
        <f>[3]Enums!$A$14</f>
        <v>1.1.2</v>
      </c>
      <c r="B530" s="136"/>
      <c r="E530" s="61" t="str">
        <f>Objects!$K$62</f>
        <v>Beaker (Benzene)</v>
      </c>
      <c r="F530" s="136">
        <v>4</v>
      </c>
      <c r="G530" s="13" t="str">
        <f>Objects!$S$2</f>
        <v>Cartridge (Hydrogen)</v>
      </c>
      <c r="H530" s="13">
        <v>12</v>
      </c>
      <c r="I530" s="136" t="str">
        <f>Objects!$G$2</f>
        <v>Platinum Catalyst</v>
      </c>
      <c r="J530" s="136">
        <v>5</v>
      </c>
      <c r="K530" s="136"/>
      <c r="L530" s="137"/>
      <c r="N530" s="139"/>
      <c r="O530" s="171" t="str">
        <f>Objects!$K$114</f>
        <v>Beaker (Cyclohexane)</v>
      </c>
      <c r="P530" s="136">
        <v>4</v>
      </c>
      <c r="Q530" s="136"/>
      <c r="R530" s="136"/>
      <c r="S530" s="136"/>
      <c r="T530" s="136"/>
      <c r="U530" s="136"/>
      <c r="V530" s="136"/>
      <c r="W530" s="136"/>
      <c r="X530" s="136"/>
      <c r="Y530" s="136"/>
      <c r="Z530" s="136"/>
      <c r="AA530" s="136"/>
      <c r="AB530" s="160"/>
      <c r="AC530" s="160"/>
    </row>
    <row r="531" spans="1:29" ht="15" customHeight="1" x14ac:dyDescent="0.25">
      <c r="A531" s="155" t="str">
        <f>[3]Enums!$A$14</f>
        <v>1.1.2</v>
      </c>
      <c r="B531" s="136"/>
      <c r="E531" s="61" t="str">
        <f>Objects!$K$62</f>
        <v>Beaker (Benzene)</v>
      </c>
      <c r="F531" s="136">
        <v>16</v>
      </c>
      <c r="G531" s="13" t="str">
        <f>Objects!$S$2</f>
        <v>Cartridge (Hydrogen)</v>
      </c>
      <c r="H531" s="13">
        <v>48</v>
      </c>
      <c r="I531" s="136" t="str">
        <f>Objects!$G$2</f>
        <v>Platinum Catalyst</v>
      </c>
      <c r="J531" s="136">
        <v>6</v>
      </c>
      <c r="K531" s="136"/>
      <c r="L531" s="137"/>
      <c r="N531" s="139"/>
      <c r="O531" s="171" t="str">
        <f>Objects!$K$114</f>
        <v>Beaker (Cyclohexane)</v>
      </c>
      <c r="P531" s="136">
        <v>16</v>
      </c>
      <c r="Q531" s="136"/>
      <c r="R531" s="136"/>
      <c r="S531" s="136"/>
      <c r="T531" s="136"/>
      <c r="U531" s="136"/>
      <c r="V531" s="136"/>
      <c r="W531" s="136"/>
      <c r="X531" s="136"/>
      <c r="Y531" s="136"/>
      <c r="Z531" s="136"/>
      <c r="AA531" s="136"/>
      <c r="AB531" s="160"/>
      <c r="AC531" s="160"/>
    </row>
    <row r="532" spans="1:29" ht="15" customHeight="1" x14ac:dyDescent="0.25">
      <c r="A532" s="155" t="str">
        <f>[3]Enums!$A$14</f>
        <v>1.1.2</v>
      </c>
      <c r="B532" s="136"/>
      <c r="E532" s="61" t="str">
        <f>Objects!$L$62</f>
        <v>Drum (Benzene)</v>
      </c>
      <c r="F532" s="136">
        <v>1</v>
      </c>
      <c r="G532" s="13" t="str">
        <f>Objects!$T$2</f>
        <v>Canister (Hydrogen)</v>
      </c>
      <c r="H532" s="13">
        <v>3</v>
      </c>
      <c r="I532" s="136" t="str">
        <f>Objects!$G$2</f>
        <v>Platinum Catalyst</v>
      </c>
      <c r="J532" s="136">
        <v>7</v>
      </c>
      <c r="K532" s="136"/>
      <c r="L532" s="137"/>
      <c r="N532" s="139"/>
      <c r="O532" s="171" t="str">
        <f>Objects!$L$114</f>
        <v>Drum (Cyclohexane)</v>
      </c>
      <c r="P532" s="136">
        <v>1</v>
      </c>
      <c r="Q532" s="136"/>
      <c r="R532" s="136"/>
      <c r="S532" s="136"/>
      <c r="T532" s="136"/>
      <c r="U532" s="136"/>
      <c r="V532" s="136"/>
      <c r="W532" s="136"/>
      <c r="X532" s="136"/>
      <c r="Y532" s="136"/>
      <c r="Z532" s="136"/>
      <c r="AA532" s="136"/>
      <c r="AB532" s="160"/>
      <c r="AC532" s="160"/>
    </row>
    <row r="533" spans="1:29" ht="15" customHeight="1" x14ac:dyDescent="0.25">
      <c r="A533" s="155" t="str">
        <f>[3]Enums!$A$14</f>
        <v>1.1.2</v>
      </c>
      <c r="B533" s="136"/>
      <c r="E533" s="61" t="str">
        <f>Objects!$L$62</f>
        <v>Drum (Benzene)</v>
      </c>
      <c r="F533" s="136">
        <v>4</v>
      </c>
      <c r="G533" s="13" t="str">
        <f>Objects!$T$2</f>
        <v>Canister (Hydrogen)</v>
      </c>
      <c r="H533" s="13">
        <v>12</v>
      </c>
      <c r="I533" s="136" t="str">
        <f>Objects!$G$2</f>
        <v>Platinum Catalyst</v>
      </c>
      <c r="J533" s="136">
        <v>8</v>
      </c>
      <c r="K533" s="136"/>
      <c r="L533" s="137"/>
      <c r="N533" s="139"/>
      <c r="O533" s="171" t="str">
        <f>Objects!$L$114</f>
        <v>Drum (Cyclohexane)</v>
      </c>
      <c r="P533" s="136">
        <v>4</v>
      </c>
      <c r="Q533" s="136"/>
      <c r="R533" s="136"/>
      <c r="S533" s="136"/>
      <c r="T533" s="136"/>
      <c r="U533" s="136"/>
      <c r="V533" s="136"/>
      <c r="W533" s="136"/>
      <c r="X533" s="136"/>
      <c r="Y533" s="136"/>
      <c r="Z533" s="136"/>
      <c r="AA533" s="136"/>
      <c r="AB533" s="160"/>
      <c r="AC533" s="160"/>
    </row>
    <row r="534" spans="1:29" ht="15" customHeight="1" x14ac:dyDescent="0.25">
      <c r="A534" s="155" t="str">
        <f>[3]Enums!$A$14</f>
        <v>1.1.2</v>
      </c>
      <c r="B534" s="136"/>
      <c r="E534" s="61" t="str">
        <f>Objects!$L$62</f>
        <v>Drum (Benzene)</v>
      </c>
      <c r="F534" s="136">
        <v>16</v>
      </c>
      <c r="G534" s="13" t="str">
        <f>Objects!$T$2</f>
        <v>Canister (Hydrogen)</v>
      </c>
      <c r="H534" s="13">
        <v>48</v>
      </c>
      <c r="I534" s="136" t="str">
        <f>Objects!$G$2</f>
        <v>Platinum Catalyst</v>
      </c>
      <c r="J534" s="136">
        <v>9</v>
      </c>
      <c r="K534" s="136"/>
      <c r="L534" s="137"/>
      <c r="N534" s="139"/>
      <c r="O534" s="171" t="str">
        <f>Objects!$L$114</f>
        <v>Drum (Cyclohexane)</v>
      </c>
      <c r="P534" s="136">
        <v>16</v>
      </c>
      <c r="Q534" s="136"/>
      <c r="R534" s="136"/>
      <c r="S534" s="136"/>
      <c r="T534" s="136"/>
      <c r="U534" s="136"/>
      <c r="V534" s="136"/>
      <c r="W534" s="136"/>
      <c r="X534" s="136"/>
      <c r="Y534" s="136"/>
      <c r="Z534" s="136"/>
      <c r="AA534" s="136"/>
      <c r="AB534" s="160"/>
      <c r="AC534" s="160"/>
    </row>
    <row r="535" spans="1:29" ht="15" customHeight="1" x14ac:dyDescent="0.25">
      <c r="A535" s="155" t="str">
        <f>[3]Enums!$A$14</f>
        <v>1.1.2</v>
      </c>
      <c r="B535" s="136"/>
      <c r="E535" s="61" t="str">
        <f>Objects!$L$62</f>
        <v>Drum (Benzene)</v>
      </c>
      <c r="F535" s="136">
        <v>64</v>
      </c>
      <c r="G535" s="13" t="str">
        <f>Objects!$T$2</f>
        <v>Canister (Hydrogen)</v>
      </c>
      <c r="H535" s="13">
        <v>64</v>
      </c>
      <c r="I535" s="13" t="str">
        <f>Objects!$T$2</f>
        <v>Canister (Hydrogen)</v>
      </c>
      <c r="J535" s="13">
        <v>64</v>
      </c>
      <c r="K535" s="13" t="str">
        <f>Objects!$T$2</f>
        <v>Canister (Hydrogen)</v>
      </c>
      <c r="L535" s="13">
        <v>64</v>
      </c>
      <c r="M535" s="136" t="str">
        <f>Objects!$G$2</f>
        <v>Platinum Catalyst</v>
      </c>
      <c r="N535" s="139">
        <v>10</v>
      </c>
      <c r="O535" s="171" t="str">
        <f>Objects!$L$114</f>
        <v>Drum (Cyclohexane)</v>
      </c>
      <c r="P535" s="136">
        <v>64</v>
      </c>
      <c r="Q535" s="136"/>
      <c r="R535" s="136"/>
      <c r="S535" s="136"/>
      <c r="T535" s="136"/>
      <c r="U535" s="136"/>
      <c r="V535" s="136"/>
      <c r="W535" s="136"/>
      <c r="X535" s="136"/>
      <c r="Y535" s="136"/>
      <c r="Z535" s="136"/>
      <c r="AA535" s="136"/>
      <c r="AB535" s="160"/>
      <c r="AC535" s="160"/>
    </row>
    <row r="536" spans="1:29" ht="15" customHeight="1" x14ac:dyDescent="0.25">
      <c r="A536" s="155" t="str">
        <f>[3]Enums!$A$14</f>
        <v>1.1.2</v>
      </c>
      <c r="B536" s="136"/>
      <c r="E536" s="143" t="str">
        <f>Objects!$J$114</f>
        <v>Vial (Cyclohexane)</v>
      </c>
      <c r="F536" s="136">
        <v>1</v>
      </c>
      <c r="G536" s="143" t="str">
        <f>Objects!$R$9</f>
        <v>Flask (Oxygen)</v>
      </c>
      <c r="H536" s="136">
        <v>1</v>
      </c>
      <c r="I536" s="13" t="str">
        <f>Objects!$G$5</f>
        <v>Cobalt Catalyst</v>
      </c>
      <c r="J536" s="13">
        <v>1</v>
      </c>
      <c r="K536" s="13"/>
      <c r="L536" s="13"/>
      <c r="M536" s="136"/>
      <c r="N536" s="139"/>
      <c r="O536" s="171" t="str">
        <f>Objects!$N$40</f>
        <v>Vial (Cyclohexanol)</v>
      </c>
      <c r="P536" s="136">
        <v>1</v>
      </c>
      <c r="Q536" s="13" t="str">
        <f>Objects!$J$116</f>
        <v>Vial (Cyclohexanone)</v>
      </c>
      <c r="R536" s="136">
        <v>1</v>
      </c>
      <c r="S536" s="136"/>
      <c r="T536" s="136"/>
      <c r="U536" s="136"/>
      <c r="V536" s="136"/>
      <c r="W536" s="136"/>
      <c r="X536" s="136"/>
      <c r="Y536" s="136"/>
      <c r="Z536" s="136"/>
      <c r="AA536" s="136"/>
      <c r="AB536" s="160"/>
      <c r="AC536" s="160"/>
    </row>
    <row r="537" spans="1:29" ht="15" customHeight="1" x14ac:dyDescent="0.25">
      <c r="A537" s="155" t="str">
        <f>[3]Enums!$A$14</f>
        <v>1.1.2</v>
      </c>
      <c r="B537" s="136"/>
      <c r="E537" s="143" t="str">
        <f>Objects!$J$114</f>
        <v>Vial (Cyclohexane)</v>
      </c>
      <c r="F537" s="136">
        <v>4</v>
      </c>
      <c r="G537" s="143" t="str">
        <f>Objects!$R$9</f>
        <v>Flask (Oxygen)</v>
      </c>
      <c r="H537" s="136">
        <v>4</v>
      </c>
      <c r="I537" s="13" t="str">
        <f>Objects!$G$5</f>
        <v>Cobalt Catalyst</v>
      </c>
      <c r="J537" s="13">
        <v>2</v>
      </c>
      <c r="K537" s="13"/>
      <c r="L537" s="13"/>
      <c r="M537" s="136"/>
      <c r="N537" s="139"/>
      <c r="O537" s="171" t="str">
        <f>Objects!$N$40</f>
        <v>Vial (Cyclohexanol)</v>
      </c>
      <c r="P537" s="136">
        <v>4</v>
      </c>
      <c r="Q537" s="13" t="str">
        <f>Objects!$J$116</f>
        <v>Vial (Cyclohexanone)</v>
      </c>
      <c r="R537" s="136">
        <v>4</v>
      </c>
      <c r="S537" s="136"/>
      <c r="T537" s="136"/>
      <c r="U537" s="136"/>
      <c r="V537" s="136"/>
      <c r="W537" s="136"/>
      <c r="X537" s="136"/>
      <c r="Y537" s="136"/>
      <c r="Z537" s="136"/>
      <c r="AA537" s="136"/>
      <c r="AB537" s="160"/>
      <c r="AC537" s="160"/>
    </row>
    <row r="538" spans="1:29" ht="15" customHeight="1" x14ac:dyDescent="0.25">
      <c r="A538" s="155" t="str">
        <f>[3]Enums!$A$14</f>
        <v>1.1.2</v>
      </c>
      <c r="B538" s="136"/>
      <c r="E538" s="143" t="str">
        <f>Objects!$J$114</f>
        <v>Vial (Cyclohexane)</v>
      </c>
      <c r="F538" s="136">
        <v>16</v>
      </c>
      <c r="G538" s="143" t="str">
        <f>Objects!$R$9</f>
        <v>Flask (Oxygen)</v>
      </c>
      <c r="H538" s="136">
        <v>16</v>
      </c>
      <c r="I538" s="13" t="str">
        <f>Objects!$G$5</f>
        <v>Cobalt Catalyst</v>
      </c>
      <c r="J538" s="13">
        <v>3</v>
      </c>
      <c r="K538" s="13"/>
      <c r="L538" s="13"/>
      <c r="M538" s="136"/>
      <c r="N538" s="139"/>
      <c r="O538" s="171" t="str">
        <f>Objects!$N$40</f>
        <v>Vial (Cyclohexanol)</v>
      </c>
      <c r="P538" s="136">
        <v>16</v>
      </c>
      <c r="Q538" s="13" t="str">
        <f>Objects!$J$116</f>
        <v>Vial (Cyclohexanone)</v>
      </c>
      <c r="R538" s="136">
        <v>16</v>
      </c>
      <c r="S538" s="136"/>
      <c r="T538" s="136"/>
      <c r="U538" s="136"/>
      <c r="V538" s="136"/>
      <c r="W538" s="136"/>
      <c r="X538" s="136"/>
      <c r="Y538" s="136"/>
      <c r="Z538" s="136"/>
      <c r="AA538" s="136"/>
      <c r="AB538" s="160"/>
      <c r="AC538" s="160"/>
    </row>
    <row r="539" spans="1:29" ht="15" customHeight="1" x14ac:dyDescent="0.25">
      <c r="A539" s="155" t="str">
        <f>[3]Enums!$A$14</f>
        <v>1.1.2</v>
      </c>
      <c r="B539" s="136"/>
      <c r="E539" s="143" t="str">
        <f>Objects!$K$114</f>
        <v>Beaker (Cyclohexane)</v>
      </c>
      <c r="F539" s="136">
        <v>1</v>
      </c>
      <c r="G539" s="143" t="str">
        <f>Objects!$S$9</f>
        <v>Cartridge (Oxygen)</v>
      </c>
      <c r="H539" s="136">
        <v>1</v>
      </c>
      <c r="I539" s="13" t="str">
        <f>Objects!$G$5</f>
        <v>Cobalt Catalyst</v>
      </c>
      <c r="J539" s="13">
        <v>4</v>
      </c>
      <c r="K539" s="13"/>
      <c r="L539" s="13"/>
      <c r="M539" s="136"/>
      <c r="N539" s="139"/>
      <c r="O539" s="171" t="str">
        <f>Objects!$O$40</f>
        <v>Beaker (Cyclohexanol)</v>
      </c>
      <c r="P539" s="136">
        <v>1</v>
      </c>
      <c r="Q539" s="13" t="str">
        <f>Objects!$K$116</f>
        <v>Beaker (Cyclohexanone)</v>
      </c>
      <c r="R539" s="136">
        <v>1</v>
      </c>
      <c r="S539" s="136"/>
      <c r="T539" s="136"/>
      <c r="U539" s="136"/>
      <c r="V539" s="136"/>
      <c r="W539" s="136"/>
      <c r="X539" s="136"/>
      <c r="Y539" s="136"/>
      <c r="Z539" s="136"/>
      <c r="AA539" s="136"/>
      <c r="AB539" s="160"/>
      <c r="AC539" s="160"/>
    </row>
    <row r="540" spans="1:29" ht="15" customHeight="1" x14ac:dyDescent="0.25">
      <c r="A540" s="155" t="str">
        <f>[3]Enums!$A$14</f>
        <v>1.1.2</v>
      </c>
      <c r="B540" s="136"/>
      <c r="E540" s="143" t="str">
        <f>Objects!$K$114</f>
        <v>Beaker (Cyclohexane)</v>
      </c>
      <c r="F540" s="136">
        <v>4</v>
      </c>
      <c r="G540" s="143" t="str">
        <f>Objects!$S$9</f>
        <v>Cartridge (Oxygen)</v>
      </c>
      <c r="H540" s="136">
        <v>4</v>
      </c>
      <c r="I540" s="13" t="str">
        <f>Objects!$G$5</f>
        <v>Cobalt Catalyst</v>
      </c>
      <c r="J540" s="13">
        <v>5</v>
      </c>
      <c r="K540" s="13"/>
      <c r="L540" s="13"/>
      <c r="M540" s="136"/>
      <c r="N540" s="139"/>
      <c r="O540" s="171" t="str">
        <f>Objects!$O$40</f>
        <v>Beaker (Cyclohexanol)</v>
      </c>
      <c r="P540" s="136">
        <v>4</v>
      </c>
      <c r="Q540" s="13" t="str">
        <f>Objects!$K$116</f>
        <v>Beaker (Cyclohexanone)</v>
      </c>
      <c r="R540" s="136">
        <v>4</v>
      </c>
      <c r="S540" s="136"/>
      <c r="T540" s="136"/>
      <c r="U540" s="136"/>
      <c r="V540" s="136"/>
      <c r="W540" s="136"/>
      <c r="X540" s="136"/>
      <c r="Y540" s="136"/>
      <c r="Z540" s="136"/>
      <c r="AA540" s="136"/>
      <c r="AB540" s="160"/>
      <c r="AC540" s="160"/>
    </row>
    <row r="541" spans="1:29" ht="15" customHeight="1" x14ac:dyDescent="0.25">
      <c r="A541" s="155" t="str">
        <f>[3]Enums!$A$14</f>
        <v>1.1.2</v>
      </c>
      <c r="B541" s="136"/>
      <c r="E541" s="143" t="str">
        <f>Objects!$K$114</f>
        <v>Beaker (Cyclohexane)</v>
      </c>
      <c r="F541" s="136">
        <v>16</v>
      </c>
      <c r="G541" s="143" t="str">
        <f>Objects!$S$9</f>
        <v>Cartridge (Oxygen)</v>
      </c>
      <c r="H541" s="136">
        <v>16</v>
      </c>
      <c r="I541" s="13" t="str">
        <f>Objects!$G$5</f>
        <v>Cobalt Catalyst</v>
      </c>
      <c r="J541" s="13">
        <v>6</v>
      </c>
      <c r="K541" s="13"/>
      <c r="L541" s="13"/>
      <c r="M541" s="136"/>
      <c r="N541" s="139"/>
      <c r="O541" s="171" t="str">
        <f>Objects!$O$40</f>
        <v>Beaker (Cyclohexanol)</v>
      </c>
      <c r="P541" s="136">
        <v>16</v>
      </c>
      <c r="Q541" s="13" t="str">
        <f>Objects!$K$116</f>
        <v>Beaker (Cyclohexanone)</v>
      </c>
      <c r="R541" s="136">
        <v>16</v>
      </c>
      <c r="S541" s="136"/>
      <c r="T541" s="136"/>
      <c r="U541" s="136"/>
      <c r="V541" s="136"/>
      <c r="W541" s="136"/>
      <c r="X541" s="136"/>
      <c r="Y541" s="136"/>
      <c r="Z541" s="136"/>
      <c r="AA541" s="136"/>
      <c r="AB541" s="160"/>
      <c r="AC541" s="160"/>
    </row>
    <row r="542" spans="1:29" ht="15" customHeight="1" x14ac:dyDescent="0.25">
      <c r="A542" s="155" t="str">
        <f>[3]Enums!$A$14</f>
        <v>1.1.2</v>
      </c>
      <c r="B542" s="136"/>
      <c r="E542" s="143" t="str">
        <f>Objects!$L$114</f>
        <v>Drum (Cyclohexane)</v>
      </c>
      <c r="F542" s="136">
        <v>1</v>
      </c>
      <c r="G542" s="143" t="str">
        <f>Objects!$T$9</f>
        <v>Canister (Oxygen)</v>
      </c>
      <c r="H542" s="136">
        <v>1</v>
      </c>
      <c r="I542" s="13" t="str">
        <f>Objects!$G$5</f>
        <v>Cobalt Catalyst</v>
      </c>
      <c r="J542" s="13">
        <v>7</v>
      </c>
      <c r="K542" s="13"/>
      <c r="L542" s="13"/>
      <c r="M542" s="136"/>
      <c r="N542" s="139"/>
      <c r="O542" s="171" t="str">
        <f>Objects!$P$40</f>
        <v>Drum (Cyclohexanol)</v>
      </c>
      <c r="P542" s="136">
        <v>1</v>
      </c>
      <c r="Q542" s="13" t="str">
        <f>Objects!$L$116</f>
        <v>Drum (Cyclohexanone)</v>
      </c>
      <c r="R542" s="136">
        <v>1</v>
      </c>
      <c r="S542" s="136"/>
      <c r="T542" s="136"/>
      <c r="U542" s="136"/>
      <c r="V542" s="136"/>
      <c r="W542" s="136"/>
      <c r="X542" s="136"/>
      <c r="Y542" s="136"/>
      <c r="Z542" s="136"/>
      <c r="AA542" s="136"/>
      <c r="AB542" s="160"/>
      <c r="AC542" s="160"/>
    </row>
    <row r="543" spans="1:29" ht="15" customHeight="1" x14ac:dyDescent="0.25">
      <c r="A543" s="155" t="str">
        <f>[3]Enums!$A$14</f>
        <v>1.1.2</v>
      </c>
      <c r="B543" s="136"/>
      <c r="E543" s="143" t="str">
        <f>Objects!$L$114</f>
        <v>Drum (Cyclohexane)</v>
      </c>
      <c r="F543" s="136">
        <v>4</v>
      </c>
      <c r="G543" s="143" t="str">
        <f>Objects!$T$9</f>
        <v>Canister (Oxygen)</v>
      </c>
      <c r="H543" s="136">
        <v>4</v>
      </c>
      <c r="I543" s="13" t="str">
        <f>Objects!$G$5</f>
        <v>Cobalt Catalyst</v>
      </c>
      <c r="J543" s="136">
        <v>8</v>
      </c>
      <c r="K543" s="136"/>
      <c r="L543" s="137"/>
      <c r="N543" s="139"/>
      <c r="O543" s="171" t="str">
        <f>Objects!$P$40</f>
        <v>Drum (Cyclohexanol)</v>
      </c>
      <c r="P543" s="136">
        <v>4</v>
      </c>
      <c r="Q543" s="13" t="str">
        <f>Objects!$L$116</f>
        <v>Drum (Cyclohexanone)</v>
      </c>
      <c r="R543" s="136">
        <v>4</v>
      </c>
      <c r="S543" s="136"/>
      <c r="T543" s="136"/>
      <c r="U543" s="136"/>
      <c r="V543" s="136"/>
      <c r="W543" s="136"/>
      <c r="X543" s="136"/>
      <c r="Y543" s="136"/>
      <c r="Z543" s="136"/>
      <c r="AA543" s="136"/>
      <c r="AB543" s="160"/>
      <c r="AC543" s="160"/>
    </row>
    <row r="544" spans="1:29" ht="15" customHeight="1" x14ac:dyDescent="0.25">
      <c r="A544" s="155" t="str">
        <f>[3]Enums!$A$14</f>
        <v>1.1.2</v>
      </c>
      <c r="B544" s="136"/>
      <c r="E544" s="143" t="str">
        <f>Objects!$L$114</f>
        <v>Drum (Cyclohexane)</v>
      </c>
      <c r="F544" s="136">
        <v>16</v>
      </c>
      <c r="G544" s="143" t="str">
        <f>Objects!$T$9</f>
        <v>Canister (Oxygen)</v>
      </c>
      <c r="H544" s="136">
        <v>16</v>
      </c>
      <c r="I544" s="13" t="str">
        <f>Objects!$G$5</f>
        <v>Cobalt Catalyst</v>
      </c>
      <c r="J544" s="136">
        <v>9</v>
      </c>
      <c r="K544" s="136"/>
      <c r="L544" s="137"/>
      <c r="N544" s="139"/>
      <c r="O544" s="171" t="str">
        <f>Objects!$P$40</f>
        <v>Drum (Cyclohexanol)</v>
      </c>
      <c r="P544" s="136">
        <v>16</v>
      </c>
      <c r="Q544" s="13" t="str">
        <f>Objects!$L$116</f>
        <v>Drum (Cyclohexanone)</v>
      </c>
      <c r="R544" s="136">
        <v>16</v>
      </c>
      <c r="S544" s="136"/>
      <c r="T544" s="136"/>
      <c r="U544" s="136"/>
      <c r="V544" s="136"/>
      <c r="W544" s="136"/>
      <c r="X544" s="136"/>
      <c r="Y544" s="136"/>
      <c r="Z544" s="136"/>
      <c r="AA544" s="136"/>
      <c r="AB544" s="160"/>
      <c r="AC544" s="160"/>
    </row>
    <row r="545" spans="1:29" ht="15" customHeight="1" x14ac:dyDescent="0.25">
      <c r="A545" s="155" t="str">
        <f>[3]Enums!$A$14</f>
        <v>1.1.2</v>
      </c>
      <c r="B545" s="136"/>
      <c r="E545" s="143" t="str">
        <f>Objects!$L$114</f>
        <v>Drum (Cyclohexane)</v>
      </c>
      <c r="F545" s="136">
        <v>64</v>
      </c>
      <c r="G545" s="143" t="str">
        <f>Objects!$T$9</f>
        <v>Canister (Oxygen)</v>
      </c>
      <c r="H545" s="136">
        <v>64</v>
      </c>
      <c r="I545" s="13" t="str">
        <f>Objects!$G$5</f>
        <v>Cobalt Catalyst</v>
      </c>
      <c r="J545" s="136">
        <v>10</v>
      </c>
      <c r="K545" s="136"/>
      <c r="L545" s="137"/>
      <c r="N545" s="139"/>
      <c r="O545" s="171" t="str">
        <f>Objects!$P$40</f>
        <v>Drum (Cyclohexanol)</v>
      </c>
      <c r="P545" s="136">
        <v>64</v>
      </c>
      <c r="Q545" s="13" t="str">
        <f>Objects!$L$116</f>
        <v>Drum (Cyclohexanone)</v>
      </c>
      <c r="R545" s="136">
        <v>64</v>
      </c>
      <c r="S545" s="136"/>
      <c r="T545" s="136"/>
      <c r="U545" s="136"/>
      <c r="V545" s="136"/>
      <c r="W545" s="136"/>
      <c r="X545" s="136"/>
      <c r="Y545" s="136"/>
      <c r="Z545" s="136"/>
      <c r="AA545" s="136"/>
      <c r="AB545" s="160"/>
      <c r="AC545" s="160"/>
    </row>
    <row r="546" spans="1:29" ht="15" customHeight="1" x14ac:dyDescent="0.25">
      <c r="A546" s="155" t="str">
        <f>[3]Enums!$A$14</f>
        <v>1.1.2</v>
      </c>
      <c r="B546" s="136"/>
      <c r="E546" s="139" t="str">
        <f>Objects!$N$23</f>
        <v>Vial (Epichlorohydrin)</v>
      </c>
      <c r="F546" s="136">
        <v>1</v>
      </c>
      <c r="G546" s="136" t="str">
        <f>Objects!$J$67</f>
        <v>Vial (Bisphenol A)</v>
      </c>
      <c r="H546" s="136">
        <v>1</v>
      </c>
      <c r="I546" s="136"/>
      <c r="J546" s="136"/>
      <c r="K546" s="136"/>
      <c r="L546" s="137"/>
      <c r="N546" s="139"/>
      <c r="O546" s="171" t="str">
        <f>Objects!$V$12</f>
        <v>Vial (Epoxy Resin)</v>
      </c>
      <c r="P546" s="136">
        <v>1</v>
      </c>
      <c r="Q546" s="136"/>
      <c r="R546" s="136"/>
      <c r="S546" s="136"/>
      <c r="T546" s="136"/>
      <c r="U546" s="136"/>
      <c r="V546" s="136"/>
      <c r="W546" s="136"/>
      <c r="X546" s="136"/>
      <c r="Y546" s="136"/>
      <c r="Z546" s="136"/>
      <c r="AA546" s="136"/>
      <c r="AB546" s="160"/>
      <c r="AC546" s="160"/>
    </row>
    <row r="547" spans="1:29" ht="15" customHeight="1" x14ac:dyDescent="0.25">
      <c r="A547" s="155" t="str">
        <f>[3]Enums!$A$14</f>
        <v>1.1.2</v>
      </c>
      <c r="B547" s="136"/>
      <c r="E547" s="139" t="str">
        <f>Objects!$N$23</f>
        <v>Vial (Epichlorohydrin)</v>
      </c>
      <c r="F547" s="136">
        <v>4</v>
      </c>
      <c r="G547" s="136" t="str">
        <f>Objects!$J$67</f>
        <v>Vial (Bisphenol A)</v>
      </c>
      <c r="H547" s="136">
        <v>4</v>
      </c>
      <c r="I547" s="136"/>
      <c r="J547" s="136"/>
      <c r="K547" s="136"/>
      <c r="L547" s="137"/>
      <c r="N547" s="139"/>
      <c r="O547" s="171" t="str">
        <f>Objects!$V$12</f>
        <v>Vial (Epoxy Resin)</v>
      </c>
      <c r="P547" s="136">
        <v>4</v>
      </c>
      <c r="Q547" s="136"/>
      <c r="R547" s="136"/>
      <c r="S547" s="136"/>
      <c r="T547" s="136"/>
      <c r="U547" s="136"/>
      <c r="V547" s="136"/>
      <c r="W547" s="136"/>
      <c r="X547" s="136"/>
      <c r="Y547" s="136"/>
      <c r="Z547" s="136"/>
      <c r="AA547" s="136"/>
      <c r="AB547" s="160"/>
      <c r="AC547" s="160"/>
    </row>
    <row r="548" spans="1:29" ht="15" customHeight="1" x14ac:dyDescent="0.25">
      <c r="A548" s="155" t="str">
        <f>[3]Enums!$A$14</f>
        <v>1.1.2</v>
      </c>
      <c r="B548" s="136"/>
      <c r="E548" s="139" t="str">
        <f>Objects!$N$23</f>
        <v>Vial (Epichlorohydrin)</v>
      </c>
      <c r="F548" s="136">
        <v>16</v>
      </c>
      <c r="G548" s="136" t="str">
        <f>Objects!$J$67</f>
        <v>Vial (Bisphenol A)</v>
      </c>
      <c r="H548" s="136">
        <v>16</v>
      </c>
      <c r="I548" s="136"/>
      <c r="J548" s="136"/>
      <c r="K548" s="136"/>
      <c r="L548" s="137"/>
      <c r="N548" s="139"/>
      <c r="O548" s="171" t="str">
        <f>Objects!$V$12</f>
        <v>Vial (Epoxy Resin)</v>
      </c>
      <c r="P548" s="136">
        <v>16</v>
      </c>
      <c r="Q548" s="136"/>
      <c r="R548" s="136"/>
      <c r="S548" s="136"/>
      <c r="T548" s="136"/>
      <c r="U548" s="136"/>
      <c r="V548" s="136"/>
      <c r="W548" s="136"/>
      <c r="X548" s="136"/>
      <c r="Y548" s="136"/>
      <c r="Z548" s="136"/>
      <c r="AA548" s="136"/>
      <c r="AB548" s="160"/>
      <c r="AC548" s="160"/>
    </row>
    <row r="549" spans="1:29" ht="15" customHeight="1" x14ac:dyDescent="0.25">
      <c r="A549" s="155" t="str">
        <f>[3]Enums!$A$14</f>
        <v>1.1.2</v>
      </c>
      <c r="B549" s="136"/>
      <c r="E549" s="139" t="str">
        <f>Objects!$O$23</f>
        <v>Beaker (Epichlorohydrin)</v>
      </c>
      <c r="F549" s="136">
        <v>1</v>
      </c>
      <c r="G549" s="136" t="str">
        <f>Objects!$K$67</f>
        <v>Beaker (Bisphenol A)</v>
      </c>
      <c r="H549" s="136">
        <v>1</v>
      </c>
      <c r="I549" s="136"/>
      <c r="J549" s="136"/>
      <c r="K549" s="136"/>
      <c r="L549" s="137"/>
      <c r="N549" s="139"/>
      <c r="O549" s="171" t="str">
        <f>Objects!$W$12</f>
        <v>Beaker (Epoxy Resin)</v>
      </c>
      <c r="P549" s="136">
        <v>1</v>
      </c>
      <c r="Q549" s="136"/>
      <c r="R549" s="136"/>
      <c r="S549" s="136"/>
      <c r="T549" s="136"/>
      <c r="U549" s="136"/>
      <c r="V549" s="136"/>
      <c r="W549" s="136"/>
      <c r="X549" s="136"/>
      <c r="Y549" s="136"/>
      <c r="Z549" s="136"/>
      <c r="AA549" s="136"/>
      <c r="AB549" s="160"/>
      <c r="AC549" s="160"/>
    </row>
    <row r="550" spans="1:29" ht="15" customHeight="1" x14ac:dyDescent="0.25">
      <c r="A550" s="155" t="str">
        <f>[3]Enums!$A$14</f>
        <v>1.1.2</v>
      </c>
      <c r="B550" s="136"/>
      <c r="E550" s="139" t="str">
        <f>Objects!$O$23</f>
        <v>Beaker (Epichlorohydrin)</v>
      </c>
      <c r="F550" s="136">
        <v>4</v>
      </c>
      <c r="G550" s="136" t="str">
        <f>Objects!$K$67</f>
        <v>Beaker (Bisphenol A)</v>
      </c>
      <c r="H550" s="136">
        <v>4</v>
      </c>
      <c r="I550" s="136"/>
      <c r="J550" s="136"/>
      <c r="K550" s="136"/>
      <c r="L550" s="137"/>
      <c r="N550" s="139"/>
      <c r="O550" s="171" t="str">
        <f>Objects!$W$12</f>
        <v>Beaker (Epoxy Resin)</v>
      </c>
      <c r="P550" s="136">
        <v>4</v>
      </c>
      <c r="Q550" s="136"/>
      <c r="R550" s="136"/>
      <c r="S550" s="136"/>
      <c r="T550" s="136"/>
      <c r="U550" s="136"/>
      <c r="V550" s="136"/>
      <c r="W550" s="136"/>
      <c r="X550" s="136"/>
      <c r="Y550" s="136"/>
      <c r="Z550" s="136"/>
      <c r="AA550" s="136"/>
      <c r="AB550" s="160"/>
      <c r="AC550" s="160"/>
    </row>
    <row r="551" spans="1:29" ht="15" customHeight="1" x14ac:dyDescent="0.25">
      <c r="A551" s="155" t="str">
        <f>[3]Enums!$A$14</f>
        <v>1.1.2</v>
      </c>
      <c r="B551" s="136"/>
      <c r="E551" s="139" t="str">
        <f>Objects!$O$23</f>
        <v>Beaker (Epichlorohydrin)</v>
      </c>
      <c r="F551" s="136">
        <v>16</v>
      </c>
      <c r="G551" s="136" t="str">
        <f>Objects!$K$67</f>
        <v>Beaker (Bisphenol A)</v>
      </c>
      <c r="H551" s="136">
        <v>16</v>
      </c>
      <c r="I551" s="136"/>
      <c r="J551" s="136"/>
      <c r="K551" s="136"/>
      <c r="L551" s="137"/>
      <c r="N551" s="139"/>
      <c r="O551" s="171" t="str">
        <f>Objects!$W$12</f>
        <v>Beaker (Epoxy Resin)</v>
      </c>
      <c r="P551" s="136">
        <v>16</v>
      </c>
      <c r="Q551" s="136"/>
      <c r="R551" s="136"/>
      <c r="S551" s="136"/>
      <c r="T551" s="136"/>
      <c r="U551" s="136"/>
      <c r="V551" s="136"/>
      <c r="W551" s="136"/>
      <c r="X551" s="136"/>
      <c r="Y551" s="136"/>
      <c r="Z551" s="136"/>
      <c r="AA551" s="136"/>
      <c r="AB551" s="160"/>
      <c r="AC551" s="160"/>
    </row>
    <row r="552" spans="1:29" ht="15" customHeight="1" x14ac:dyDescent="0.25">
      <c r="A552" s="155" t="str">
        <f>[3]Enums!$A$14</f>
        <v>1.1.2</v>
      </c>
      <c r="B552" s="136"/>
      <c r="E552" s="139" t="str">
        <f>Objects!$P$23</f>
        <v>Drum (Epichlorohydrin)</v>
      </c>
      <c r="F552" s="136">
        <v>1</v>
      </c>
      <c r="G552" s="136" t="str">
        <f>Objects!$L$67</f>
        <v>Drum (Bisphenol A)</v>
      </c>
      <c r="H552" s="136">
        <v>1</v>
      </c>
      <c r="I552" s="136"/>
      <c r="J552" s="136"/>
      <c r="K552" s="136"/>
      <c r="L552" s="137"/>
      <c r="N552" s="139"/>
      <c r="O552" s="171" t="str">
        <f>Objects!$X$12</f>
        <v>Drum (Epoxy Resin)</v>
      </c>
      <c r="P552" s="136">
        <v>1</v>
      </c>
      <c r="Q552" s="136"/>
      <c r="R552" s="136"/>
      <c r="S552" s="136"/>
      <c r="T552" s="136"/>
      <c r="U552" s="136"/>
      <c r="V552" s="136"/>
      <c r="W552" s="136"/>
      <c r="X552" s="136"/>
      <c r="Y552" s="136"/>
      <c r="Z552" s="136"/>
      <c r="AA552" s="136"/>
      <c r="AB552" s="160"/>
      <c r="AC552" s="160"/>
    </row>
    <row r="553" spans="1:29" ht="15" customHeight="1" x14ac:dyDescent="0.25">
      <c r="A553" s="155" t="str">
        <f>[3]Enums!$A$14</f>
        <v>1.1.2</v>
      </c>
      <c r="B553" s="136"/>
      <c r="E553" s="139" t="str">
        <f>Objects!$P$23</f>
        <v>Drum (Epichlorohydrin)</v>
      </c>
      <c r="F553" s="136">
        <v>4</v>
      </c>
      <c r="G553" s="136" t="str">
        <f>Objects!$L$67</f>
        <v>Drum (Bisphenol A)</v>
      </c>
      <c r="H553" s="136">
        <v>4</v>
      </c>
      <c r="I553" s="136"/>
      <c r="J553" s="136"/>
      <c r="K553" s="136"/>
      <c r="L553" s="137"/>
      <c r="N553" s="139"/>
      <c r="O553" s="171" t="str">
        <f>Objects!$X$12</f>
        <v>Drum (Epoxy Resin)</v>
      </c>
      <c r="P553" s="136">
        <v>4</v>
      </c>
      <c r="Q553" s="136"/>
      <c r="R553" s="136"/>
      <c r="S553" s="136"/>
      <c r="T553" s="136"/>
      <c r="U553" s="136"/>
      <c r="V553" s="136"/>
      <c r="W553" s="136"/>
      <c r="X553" s="136"/>
      <c r="Y553" s="136"/>
      <c r="Z553" s="136"/>
      <c r="AA553" s="136"/>
      <c r="AB553" s="160"/>
      <c r="AC553" s="160"/>
    </row>
    <row r="554" spans="1:29" ht="15" customHeight="1" x14ac:dyDescent="0.25">
      <c r="A554" s="155" t="str">
        <f>[3]Enums!$A$14</f>
        <v>1.1.2</v>
      </c>
      <c r="B554" s="136"/>
      <c r="E554" s="139" t="str">
        <f>Objects!$P$23</f>
        <v>Drum (Epichlorohydrin)</v>
      </c>
      <c r="F554" s="136">
        <v>16</v>
      </c>
      <c r="G554" s="136" t="str">
        <f>Objects!$L$67</f>
        <v>Drum (Bisphenol A)</v>
      </c>
      <c r="H554" s="136">
        <v>16</v>
      </c>
      <c r="I554" s="136"/>
      <c r="J554" s="136"/>
      <c r="K554" s="136"/>
      <c r="L554" s="137"/>
      <c r="N554" s="139"/>
      <c r="O554" s="171" t="str">
        <f>Objects!$X$12</f>
        <v>Drum (Epoxy Resin)</v>
      </c>
      <c r="P554" s="136">
        <v>16</v>
      </c>
      <c r="Q554" s="136"/>
      <c r="R554" s="136"/>
      <c r="S554" s="136"/>
      <c r="T554" s="136"/>
      <c r="U554" s="136"/>
      <c r="V554" s="136"/>
      <c r="W554" s="136"/>
      <c r="X554" s="136"/>
      <c r="Y554" s="136"/>
      <c r="Z554" s="136"/>
      <c r="AA554" s="136"/>
      <c r="AB554" s="160"/>
      <c r="AC554" s="160"/>
    </row>
    <row r="555" spans="1:29" ht="15" customHeight="1" x14ac:dyDescent="0.25">
      <c r="A555" s="155" t="str">
        <f>[3]Enums!$A$14</f>
        <v>1.1.2</v>
      </c>
      <c r="B555" s="136"/>
      <c r="E555" s="139" t="str">
        <f>Objects!$P$23</f>
        <v>Drum (Epichlorohydrin)</v>
      </c>
      <c r="F555" s="136">
        <v>64</v>
      </c>
      <c r="G555" s="136" t="str">
        <f>Objects!$L$67</f>
        <v>Drum (Bisphenol A)</v>
      </c>
      <c r="H555" s="136">
        <v>64</v>
      </c>
      <c r="I555" s="136"/>
      <c r="J555" s="136"/>
      <c r="K555" s="136"/>
      <c r="L555" s="137"/>
      <c r="N555" s="139"/>
      <c r="O555" s="171" t="str">
        <f>Objects!$X$12</f>
        <v>Drum (Epoxy Resin)</v>
      </c>
      <c r="P555" s="136">
        <v>64</v>
      </c>
      <c r="Q555" s="136"/>
      <c r="R555" s="136"/>
      <c r="S555" s="136"/>
      <c r="T555" s="136"/>
      <c r="U555" s="136"/>
      <c r="V555" s="136"/>
      <c r="W555" s="136"/>
      <c r="X555" s="136"/>
      <c r="Y555" s="136"/>
      <c r="Z555" s="136"/>
      <c r="AA555" s="136"/>
      <c r="AB555" s="160"/>
      <c r="AC555" s="160"/>
    </row>
    <row r="556" spans="1:29" ht="15" customHeight="1" x14ac:dyDescent="0.25">
      <c r="A556" s="155" t="str">
        <f>[3]Enums!$A$14</f>
        <v>1.1.2</v>
      </c>
      <c r="B556" s="136"/>
      <c r="E556" s="139" t="str">
        <f>Objects!$O$23</f>
        <v>Beaker (Epichlorohydrin)</v>
      </c>
      <c r="F556" s="136">
        <v>1</v>
      </c>
      <c r="G556" s="136" t="str">
        <f>Objects!$K$67</f>
        <v>Beaker (Bisphenol A)</v>
      </c>
      <c r="H556" s="136">
        <v>1</v>
      </c>
      <c r="I556" s="136" t="str">
        <f>Objects!$AU$56</f>
        <v>Carbon Fiber Weave</v>
      </c>
      <c r="J556" s="136">
        <v>1</v>
      </c>
      <c r="K556" s="136"/>
      <c r="L556" s="137"/>
      <c r="N556" s="139"/>
      <c r="O556" s="171" t="str">
        <f>Objects!$V$116</f>
        <v>Vial (Epoxy-Carbon Fiber Resin)</v>
      </c>
      <c r="P556" s="136">
        <v>1</v>
      </c>
      <c r="Q556" s="136"/>
      <c r="R556" s="136"/>
      <c r="S556" s="136"/>
      <c r="T556" s="136"/>
      <c r="U556" s="136"/>
      <c r="V556" s="136"/>
      <c r="W556" s="136"/>
      <c r="X556" s="136"/>
      <c r="Y556" s="136"/>
      <c r="Z556" s="136"/>
      <c r="AA556" s="136"/>
      <c r="AB556" s="160"/>
      <c r="AC556" s="160"/>
    </row>
    <row r="557" spans="1:29" ht="15" customHeight="1" x14ac:dyDescent="0.25">
      <c r="A557" s="155" t="str">
        <f>[3]Enums!$A$14</f>
        <v>1.1.2</v>
      </c>
      <c r="B557" s="136"/>
      <c r="E557" s="139" t="str">
        <f>Objects!$O$23</f>
        <v>Beaker (Epichlorohydrin)</v>
      </c>
      <c r="F557" s="136">
        <v>4</v>
      </c>
      <c r="G557" s="136" t="str">
        <f>Objects!$K$67</f>
        <v>Beaker (Bisphenol A)</v>
      </c>
      <c r="H557" s="136">
        <v>4</v>
      </c>
      <c r="I557" s="136" t="str">
        <f>Objects!$AU$56</f>
        <v>Carbon Fiber Weave</v>
      </c>
      <c r="J557" s="136">
        <v>4</v>
      </c>
      <c r="K557" s="136"/>
      <c r="L557" s="137"/>
      <c r="N557" s="139"/>
      <c r="O557" s="171" t="str">
        <f>Objects!$W$116</f>
        <v>Beaker (Epoxy-Carbon Fiber Resin)</v>
      </c>
      <c r="P557" s="136">
        <v>4</v>
      </c>
      <c r="Q557" s="136"/>
      <c r="R557" s="136"/>
      <c r="S557" s="136"/>
      <c r="T557" s="136"/>
      <c r="U557" s="136"/>
      <c r="V557" s="136"/>
      <c r="W557" s="136"/>
      <c r="X557" s="136"/>
      <c r="Y557" s="136"/>
      <c r="Z557" s="136"/>
      <c r="AA557" s="136"/>
      <c r="AB557" s="160"/>
      <c r="AC557" s="160"/>
    </row>
    <row r="558" spans="1:29" ht="15" customHeight="1" x14ac:dyDescent="0.25">
      <c r="A558" s="155" t="str">
        <f>[3]Enums!$A$14</f>
        <v>1.1.2</v>
      </c>
      <c r="B558" s="136"/>
      <c r="E558" s="139" t="str">
        <f>Objects!$O$23</f>
        <v>Beaker (Epichlorohydrin)</v>
      </c>
      <c r="F558" s="136">
        <v>16</v>
      </c>
      <c r="G558" s="136" t="str">
        <f>Objects!$K$67</f>
        <v>Beaker (Bisphenol A)</v>
      </c>
      <c r="H558" s="136">
        <v>16</v>
      </c>
      <c r="I558" s="136" t="str">
        <f>Objects!$AU$56</f>
        <v>Carbon Fiber Weave</v>
      </c>
      <c r="J558" s="136">
        <v>16</v>
      </c>
      <c r="K558" s="136"/>
      <c r="L558" s="137"/>
      <c r="N558" s="139"/>
      <c r="O558" s="171" t="str">
        <f>Objects!$W$116</f>
        <v>Beaker (Epoxy-Carbon Fiber Resin)</v>
      </c>
      <c r="P558" s="136">
        <v>16</v>
      </c>
      <c r="Q558" s="136"/>
      <c r="R558" s="136"/>
      <c r="S558" s="136"/>
      <c r="T558" s="136"/>
      <c r="U558" s="136"/>
      <c r="V558" s="136"/>
      <c r="W558" s="136"/>
      <c r="X558" s="136"/>
      <c r="Y558" s="136"/>
      <c r="Z558" s="136"/>
      <c r="AA558" s="136"/>
      <c r="AB558" s="160"/>
      <c r="AC558" s="160"/>
    </row>
    <row r="559" spans="1:29" ht="15" customHeight="1" x14ac:dyDescent="0.25">
      <c r="A559" s="155" t="str">
        <f>[3]Enums!$A$14</f>
        <v>1.1.2</v>
      </c>
      <c r="B559" s="136"/>
      <c r="E559" s="139" t="str">
        <f>Objects!$P$23</f>
        <v>Drum (Epichlorohydrin)</v>
      </c>
      <c r="F559" s="136">
        <v>1</v>
      </c>
      <c r="G559" s="136" t="str">
        <f>Objects!$L$67</f>
        <v>Drum (Bisphenol A)</v>
      </c>
      <c r="H559" s="136">
        <v>1</v>
      </c>
      <c r="I559" s="136" t="str">
        <f>Objects!$AU$56</f>
        <v>Carbon Fiber Weave</v>
      </c>
      <c r="J559" s="136">
        <v>64</v>
      </c>
      <c r="K559" s="136"/>
      <c r="L559" s="137"/>
      <c r="N559" s="139"/>
      <c r="O559" s="171" t="str">
        <f>Objects!$X$116</f>
        <v>Drum (Epoxy-Carbon Fiber Resin)</v>
      </c>
      <c r="P559" s="136">
        <v>1</v>
      </c>
      <c r="Q559" s="136"/>
      <c r="R559" s="136"/>
      <c r="S559" s="136"/>
      <c r="T559" s="136"/>
      <c r="U559" s="136"/>
      <c r="V559" s="136"/>
      <c r="W559" s="136"/>
      <c r="X559" s="136"/>
      <c r="Y559" s="136"/>
      <c r="Z559" s="136"/>
      <c r="AA559" s="136"/>
      <c r="AB559" s="160"/>
      <c r="AC559" s="160"/>
    </row>
    <row r="560" spans="1:29" ht="15" customHeight="1" x14ac:dyDescent="0.25">
      <c r="A560" s="155" t="str">
        <f>[3]Enums!$A$14</f>
        <v>1.1.2</v>
      </c>
      <c r="B560" s="136"/>
      <c r="E560" s="139" t="str">
        <f>Objects!$N$23</f>
        <v>Vial (Epichlorohydrin)</v>
      </c>
      <c r="F560" s="136">
        <v>1</v>
      </c>
      <c r="G560" s="136" t="str">
        <f>Objects!$J$270</f>
        <v>Bag (Sodium Hydroxide)</v>
      </c>
      <c r="H560" s="136">
        <v>1</v>
      </c>
      <c r="I560" s="136"/>
      <c r="J560" s="136"/>
      <c r="K560" s="136"/>
      <c r="L560" s="137"/>
      <c r="N560" s="139"/>
      <c r="O560" s="171" t="str">
        <f>Objects!$N$26</f>
        <v>Vial (Propylene Oxide)</v>
      </c>
      <c r="P560" s="136">
        <v>1</v>
      </c>
      <c r="Q560" s="136" t="str">
        <f>Objects!$J$267</f>
        <v>Bag (Sodium Chloride)</v>
      </c>
      <c r="R560" s="136">
        <v>1</v>
      </c>
      <c r="S560" s="136"/>
      <c r="T560" s="136"/>
      <c r="U560" s="136"/>
      <c r="V560" s="136"/>
      <c r="W560" s="136"/>
      <c r="X560" s="136"/>
      <c r="Y560" s="136"/>
      <c r="Z560" s="136"/>
      <c r="AA560" s="136"/>
      <c r="AB560" s="160"/>
      <c r="AC560" s="160"/>
    </row>
    <row r="561" spans="1:29" ht="15" customHeight="1" x14ac:dyDescent="0.25">
      <c r="A561" s="155" t="str">
        <f>[3]Enums!$A$14</f>
        <v>1.1.2</v>
      </c>
      <c r="B561" s="136"/>
      <c r="E561" s="139" t="str">
        <f>Objects!$N$23</f>
        <v>Vial (Epichlorohydrin)</v>
      </c>
      <c r="F561" s="136">
        <v>4</v>
      </c>
      <c r="G561" s="136" t="str">
        <f>Objects!$J$270</f>
        <v>Bag (Sodium Hydroxide)</v>
      </c>
      <c r="H561" s="136">
        <v>4</v>
      </c>
      <c r="I561" s="136"/>
      <c r="J561" s="136"/>
      <c r="K561" s="136"/>
      <c r="L561" s="137"/>
      <c r="N561" s="139"/>
      <c r="O561" s="171" t="str">
        <f>Objects!$N$26</f>
        <v>Vial (Propylene Oxide)</v>
      </c>
      <c r="P561" s="136">
        <v>4</v>
      </c>
      <c r="Q561" s="136" t="str">
        <f>Objects!$J$267</f>
        <v>Bag (Sodium Chloride)</v>
      </c>
      <c r="R561" s="136">
        <v>4</v>
      </c>
      <c r="S561" s="136"/>
      <c r="T561" s="136"/>
      <c r="U561" s="136"/>
      <c r="V561" s="136"/>
      <c r="W561" s="136"/>
      <c r="X561" s="136"/>
      <c r="Y561" s="136"/>
      <c r="Z561" s="136"/>
      <c r="AA561" s="136"/>
      <c r="AB561" s="160"/>
      <c r="AC561" s="160"/>
    </row>
    <row r="562" spans="1:29" ht="15" customHeight="1" x14ac:dyDescent="0.25">
      <c r="A562" s="155" t="str">
        <f>[3]Enums!$A$14</f>
        <v>1.1.2</v>
      </c>
      <c r="B562" s="136"/>
      <c r="E562" s="139" t="str">
        <f>Objects!$N$23</f>
        <v>Vial (Epichlorohydrin)</v>
      </c>
      <c r="F562" s="136">
        <v>16</v>
      </c>
      <c r="G562" s="136" t="str">
        <f>Objects!$J$270</f>
        <v>Bag (Sodium Hydroxide)</v>
      </c>
      <c r="H562" s="136">
        <v>16</v>
      </c>
      <c r="I562" s="136"/>
      <c r="J562" s="136"/>
      <c r="K562" s="136"/>
      <c r="L562" s="137"/>
      <c r="N562" s="139"/>
      <c r="O562" s="171" t="str">
        <f>Objects!$N$26</f>
        <v>Vial (Propylene Oxide)</v>
      </c>
      <c r="P562" s="136">
        <v>16</v>
      </c>
      <c r="Q562" s="136" t="str">
        <f>Objects!$J$267</f>
        <v>Bag (Sodium Chloride)</v>
      </c>
      <c r="R562" s="136">
        <v>16</v>
      </c>
      <c r="S562" s="136"/>
      <c r="T562" s="136"/>
      <c r="U562" s="136"/>
      <c r="V562" s="136"/>
      <c r="W562" s="136"/>
      <c r="X562" s="136"/>
      <c r="Y562" s="136"/>
      <c r="Z562" s="136"/>
      <c r="AA562" s="136"/>
      <c r="AB562" s="160"/>
      <c r="AC562" s="160"/>
    </row>
    <row r="563" spans="1:29" ht="15" customHeight="1" x14ac:dyDescent="0.25">
      <c r="A563" s="155" t="str">
        <f>[3]Enums!$A$14</f>
        <v>1.1.2</v>
      </c>
      <c r="B563" s="136"/>
      <c r="E563" s="139" t="str">
        <f>Objects!$O$23</f>
        <v>Beaker (Epichlorohydrin)</v>
      </c>
      <c r="F563" s="136">
        <v>1</v>
      </c>
      <c r="G563" s="136" t="str">
        <f>Objects!$K$270</f>
        <v>Sack (Sodium Hydroxide)</v>
      </c>
      <c r="H563" s="136">
        <v>1</v>
      </c>
      <c r="I563" s="136"/>
      <c r="J563" s="136"/>
      <c r="K563" s="136"/>
      <c r="L563" s="137"/>
      <c r="N563" s="139"/>
      <c r="O563" s="171" t="str">
        <f>Objects!$O$26</f>
        <v>Beaker (Propylene Oxide)</v>
      </c>
      <c r="P563" s="136">
        <v>1</v>
      </c>
      <c r="Q563" s="136" t="str">
        <f>Objects!$K$267</f>
        <v>Sack (Sodium Chloride)</v>
      </c>
      <c r="R563" s="136">
        <v>1</v>
      </c>
      <c r="S563" s="136"/>
      <c r="T563" s="136"/>
      <c r="U563" s="136"/>
      <c r="V563" s="136"/>
      <c r="W563" s="136"/>
      <c r="X563" s="136"/>
      <c r="Y563" s="136"/>
      <c r="Z563" s="136"/>
      <c r="AA563" s="136"/>
      <c r="AB563" s="160"/>
      <c r="AC563" s="160"/>
    </row>
    <row r="564" spans="1:29" ht="15" customHeight="1" x14ac:dyDescent="0.25">
      <c r="A564" s="155" t="str">
        <f>[3]Enums!$A$14</f>
        <v>1.1.2</v>
      </c>
      <c r="B564" s="136"/>
      <c r="E564" s="139" t="str">
        <f>Objects!$O$23</f>
        <v>Beaker (Epichlorohydrin)</v>
      </c>
      <c r="F564" s="136">
        <v>4</v>
      </c>
      <c r="G564" s="136" t="str">
        <f>Objects!$K$270</f>
        <v>Sack (Sodium Hydroxide)</v>
      </c>
      <c r="H564" s="136">
        <v>4</v>
      </c>
      <c r="I564" s="136"/>
      <c r="J564" s="136"/>
      <c r="K564" s="136"/>
      <c r="L564" s="137"/>
      <c r="N564" s="139"/>
      <c r="O564" s="171" t="str">
        <f>Objects!$O$26</f>
        <v>Beaker (Propylene Oxide)</v>
      </c>
      <c r="P564" s="136">
        <v>4</v>
      </c>
      <c r="Q564" s="136" t="str">
        <f>Objects!$K$267</f>
        <v>Sack (Sodium Chloride)</v>
      </c>
      <c r="R564" s="136">
        <v>4</v>
      </c>
      <c r="S564" s="136"/>
      <c r="T564" s="136"/>
      <c r="U564" s="136"/>
      <c r="V564" s="136"/>
      <c r="W564" s="136"/>
      <c r="X564" s="136"/>
      <c r="Y564" s="136"/>
      <c r="Z564" s="136"/>
      <c r="AA564" s="136"/>
      <c r="AB564" s="160"/>
      <c r="AC564" s="160"/>
    </row>
    <row r="565" spans="1:29" ht="15" customHeight="1" x14ac:dyDescent="0.25">
      <c r="A565" s="155" t="str">
        <f>[3]Enums!$A$14</f>
        <v>1.1.2</v>
      </c>
      <c r="B565" s="136"/>
      <c r="E565" s="139" t="str">
        <f>Objects!$O$23</f>
        <v>Beaker (Epichlorohydrin)</v>
      </c>
      <c r="F565" s="136">
        <v>16</v>
      </c>
      <c r="G565" s="136" t="str">
        <f>Objects!$K$270</f>
        <v>Sack (Sodium Hydroxide)</v>
      </c>
      <c r="H565" s="136">
        <v>16</v>
      </c>
      <c r="I565" s="136"/>
      <c r="J565" s="136"/>
      <c r="K565" s="136"/>
      <c r="L565" s="137"/>
      <c r="N565" s="139"/>
      <c r="O565" s="171" t="str">
        <f>Objects!$O$26</f>
        <v>Beaker (Propylene Oxide)</v>
      </c>
      <c r="P565" s="136">
        <v>16</v>
      </c>
      <c r="Q565" s="136" t="str">
        <f>Objects!$K$267</f>
        <v>Sack (Sodium Chloride)</v>
      </c>
      <c r="R565" s="136">
        <v>16</v>
      </c>
      <c r="S565" s="136"/>
      <c r="T565" s="136"/>
      <c r="U565" s="136"/>
      <c r="V565" s="136"/>
      <c r="W565" s="136"/>
      <c r="X565" s="136"/>
      <c r="Y565" s="136"/>
      <c r="Z565" s="136"/>
      <c r="AA565" s="136"/>
      <c r="AB565" s="160"/>
      <c r="AC565" s="160"/>
    </row>
    <row r="566" spans="1:29" ht="15" customHeight="1" x14ac:dyDescent="0.25">
      <c r="A566" s="155" t="str">
        <f>[3]Enums!$A$14</f>
        <v>1.1.2</v>
      </c>
      <c r="B566" s="136"/>
      <c r="E566" s="139" t="str">
        <f>Objects!$P$23</f>
        <v>Drum (Epichlorohydrin)</v>
      </c>
      <c r="F566" s="136">
        <v>1</v>
      </c>
      <c r="G566" s="136" t="str">
        <f>Objects!$L$270</f>
        <v>Powder Keg (Sodium Hydroxide)</v>
      </c>
      <c r="H566" s="136">
        <v>1</v>
      </c>
      <c r="I566" s="136"/>
      <c r="J566" s="136"/>
      <c r="K566" s="136"/>
      <c r="L566" s="137"/>
      <c r="N566" s="139"/>
      <c r="O566" s="171" t="str">
        <f>Objects!$P$26</f>
        <v>Drum (Propylene Oxide)</v>
      </c>
      <c r="P566" s="136">
        <v>1</v>
      </c>
      <c r="Q566" s="136" t="str">
        <f>Objects!$L$267</f>
        <v>Powder Keg (Sodium Chloride)</v>
      </c>
      <c r="R566" s="136">
        <v>1</v>
      </c>
      <c r="S566" s="136"/>
      <c r="T566" s="136"/>
      <c r="U566" s="136"/>
      <c r="V566" s="136"/>
      <c r="W566" s="136"/>
      <c r="X566" s="136"/>
      <c r="Y566" s="136"/>
      <c r="Z566" s="136"/>
      <c r="AA566" s="136"/>
      <c r="AB566" s="160"/>
      <c r="AC566" s="160"/>
    </row>
    <row r="567" spans="1:29" ht="15" customHeight="1" x14ac:dyDescent="0.25">
      <c r="A567" s="155" t="str">
        <f>[3]Enums!$A$14</f>
        <v>1.1.2</v>
      </c>
      <c r="B567" s="136"/>
      <c r="E567" s="139" t="str">
        <f>Objects!$P$23</f>
        <v>Drum (Epichlorohydrin)</v>
      </c>
      <c r="F567" s="136">
        <v>4</v>
      </c>
      <c r="G567" s="136" t="str">
        <f>Objects!$L$270</f>
        <v>Powder Keg (Sodium Hydroxide)</v>
      </c>
      <c r="H567" s="136">
        <v>4</v>
      </c>
      <c r="I567" s="136"/>
      <c r="J567" s="136"/>
      <c r="K567" s="136"/>
      <c r="L567" s="137"/>
      <c r="N567" s="139"/>
      <c r="O567" s="171" t="str">
        <f>Objects!$P$26</f>
        <v>Drum (Propylene Oxide)</v>
      </c>
      <c r="P567" s="136">
        <v>4</v>
      </c>
      <c r="Q567" s="136" t="str">
        <f>Objects!$L$267</f>
        <v>Powder Keg (Sodium Chloride)</v>
      </c>
      <c r="R567" s="136">
        <v>4</v>
      </c>
      <c r="S567" s="136"/>
      <c r="T567" s="136"/>
      <c r="U567" s="136"/>
      <c r="V567" s="136"/>
      <c r="W567" s="136"/>
      <c r="X567" s="136"/>
      <c r="Y567" s="136"/>
      <c r="Z567" s="136"/>
      <c r="AA567" s="136"/>
      <c r="AB567" s="160"/>
      <c r="AC567" s="160"/>
    </row>
    <row r="568" spans="1:29" ht="15" customHeight="1" x14ac:dyDescent="0.25">
      <c r="A568" s="155" t="str">
        <f>[3]Enums!$A$14</f>
        <v>1.1.2</v>
      </c>
      <c r="B568" s="136"/>
      <c r="E568" s="139" t="str">
        <f>Objects!$P$23</f>
        <v>Drum (Epichlorohydrin)</v>
      </c>
      <c r="F568" s="136">
        <v>16</v>
      </c>
      <c r="G568" s="136" t="str">
        <f>Objects!$L$270</f>
        <v>Powder Keg (Sodium Hydroxide)</v>
      </c>
      <c r="H568" s="136">
        <v>16</v>
      </c>
      <c r="I568" s="136"/>
      <c r="J568" s="136"/>
      <c r="K568" s="136"/>
      <c r="L568" s="137"/>
      <c r="N568" s="139"/>
      <c r="O568" s="171" t="str">
        <f>Objects!$P$26</f>
        <v>Drum (Propylene Oxide)</v>
      </c>
      <c r="P568" s="136">
        <v>16</v>
      </c>
      <c r="Q568" s="136" t="str">
        <f>Objects!$L$267</f>
        <v>Powder Keg (Sodium Chloride)</v>
      </c>
      <c r="R568" s="136">
        <v>16</v>
      </c>
      <c r="S568" s="136"/>
      <c r="T568" s="136"/>
      <c r="U568" s="136"/>
      <c r="V568" s="136"/>
      <c r="W568" s="136"/>
      <c r="X568" s="136"/>
      <c r="Y568" s="136"/>
      <c r="Z568" s="136"/>
      <c r="AA568" s="136"/>
      <c r="AB568" s="160"/>
      <c r="AC568" s="160"/>
    </row>
    <row r="569" spans="1:29" ht="15" customHeight="1" x14ac:dyDescent="0.25">
      <c r="A569" s="155" t="str">
        <f>[3]Enums!$A$14</f>
        <v>1.1.2</v>
      </c>
      <c r="B569" s="136"/>
      <c r="E569" s="139" t="str">
        <f>Objects!$P$23</f>
        <v>Drum (Epichlorohydrin)</v>
      </c>
      <c r="F569" s="136">
        <v>64</v>
      </c>
      <c r="G569" s="136" t="str">
        <f>Objects!$L$270</f>
        <v>Powder Keg (Sodium Hydroxide)</v>
      </c>
      <c r="H569" s="136">
        <v>64</v>
      </c>
      <c r="I569" s="136"/>
      <c r="J569" s="136"/>
      <c r="K569" s="136"/>
      <c r="L569" s="137"/>
      <c r="N569" s="139"/>
      <c r="O569" s="171" t="str">
        <f>Objects!$P$26</f>
        <v>Drum (Propylene Oxide)</v>
      </c>
      <c r="P569" s="136">
        <v>64</v>
      </c>
      <c r="Q569" s="136" t="str">
        <f>Objects!$L$267</f>
        <v>Powder Keg (Sodium Chloride)</v>
      </c>
      <c r="R569" s="136">
        <v>64</v>
      </c>
      <c r="S569" s="136"/>
      <c r="T569" s="136"/>
      <c r="U569" s="136"/>
      <c r="V569" s="136"/>
      <c r="W569" s="136"/>
      <c r="X569" s="136"/>
      <c r="Y569" s="136"/>
      <c r="Z569" s="136"/>
      <c r="AA569" s="136"/>
      <c r="AB569" s="160"/>
      <c r="AC569" s="160"/>
    </row>
    <row r="570" spans="1:29" ht="15" customHeight="1" x14ac:dyDescent="0.25">
      <c r="A570" s="155" t="str">
        <f>[3]Enums!$A$14</f>
        <v>1.1.2</v>
      </c>
      <c r="B570" s="136"/>
      <c r="E570" s="136" t="str">
        <f>Objects!$N$40</f>
        <v>Vial (Cyclohexanol)</v>
      </c>
      <c r="F570" s="136">
        <v>1</v>
      </c>
      <c r="G570" s="13" t="str">
        <f>Objects!$J$116</f>
        <v>Vial (Cyclohexanone)</v>
      </c>
      <c r="H570" s="136">
        <v>1</v>
      </c>
      <c r="I570" s="136" t="str">
        <f>Objects!$N$32</f>
        <v>Vial (Nitric Acid)</v>
      </c>
      <c r="J570" s="136">
        <v>1</v>
      </c>
      <c r="L570" s="139"/>
      <c r="N570" s="139"/>
      <c r="O570" s="171" t="str">
        <f>Objects!$J$36</f>
        <v>Vial (Adipic Acid)</v>
      </c>
      <c r="P570" s="136">
        <v>2</v>
      </c>
      <c r="Q570" s="136"/>
      <c r="R570" s="136"/>
      <c r="S570" s="136"/>
      <c r="T570" s="136"/>
      <c r="U570" s="136"/>
      <c r="V570" s="136"/>
      <c r="W570" s="136"/>
      <c r="X570" s="136"/>
      <c r="Y570" s="136"/>
      <c r="Z570" s="136"/>
      <c r="AA570" s="136"/>
      <c r="AB570" s="160"/>
      <c r="AC570" s="160"/>
    </row>
    <row r="571" spans="1:29" ht="15" customHeight="1" x14ac:dyDescent="0.25">
      <c r="A571" s="155" t="str">
        <f>[3]Enums!$A$14</f>
        <v>1.1.2</v>
      </c>
      <c r="B571" s="136"/>
      <c r="E571" s="136" t="str">
        <f>Objects!$N$40</f>
        <v>Vial (Cyclohexanol)</v>
      </c>
      <c r="F571" s="136">
        <v>4</v>
      </c>
      <c r="G571" s="13" t="str">
        <f>Objects!$J$116</f>
        <v>Vial (Cyclohexanone)</v>
      </c>
      <c r="H571" s="136">
        <v>4</v>
      </c>
      <c r="I571" s="136" t="str">
        <f>Objects!$N$32</f>
        <v>Vial (Nitric Acid)</v>
      </c>
      <c r="J571" s="136">
        <v>4</v>
      </c>
      <c r="L571" s="139"/>
      <c r="N571" s="139"/>
      <c r="O571" s="171" t="str">
        <f>Objects!$J$36</f>
        <v>Vial (Adipic Acid)</v>
      </c>
      <c r="P571" s="136">
        <v>4</v>
      </c>
      <c r="Q571" s="136"/>
      <c r="R571" s="136"/>
      <c r="S571" s="136"/>
      <c r="T571" s="136"/>
      <c r="U571" s="136"/>
      <c r="V571" s="136"/>
      <c r="W571" s="136"/>
      <c r="X571" s="136"/>
      <c r="Y571" s="136"/>
      <c r="Z571" s="136"/>
      <c r="AA571" s="136"/>
      <c r="AB571" s="160"/>
      <c r="AC571" s="160"/>
    </row>
    <row r="572" spans="1:29" ht="15" customHeight="1" x14ac:dyDescent="0.25">
      <c r="A572" s="155" t="str">
        <f>[3]Enums!$A$14</f>
        <v>1.1.2</v>
      </c>
      <c r="B572" s="136"/>
      <c r="E572" s="136" t="str">
        <f>Objects!$N$40</f>
        <v>Vial (Cyclohexanol)</v>
      </c>
      <c r="F572" s="136">
        <v>16</v>
      </c>
      <c r="G572" s="13" t="str">
        <f>Objects!$J$116</f>
        <v>Vial (Cyclohexanone)</v>
      </c>
      <c r="H572" s="136">
        <v>16</v>
      </c>
      <c r="I572" s="136" t="str">
        <f>Objects!$N$32</f>
        <v>Vial (Nitric Acid)</v>
      </c>
      <c r="J572" s="136">
        <v>16</v>
      </c>
      <c r="L572" s="139"/>
      <c r="N572" s="139"/>
      <c r="O572" s="171" t="str">
        <f>Objects!$J$36</f>
        <v>Vial (Adipic Acid)</v>
      </c>
      <c r="P572" s="136">
        <v>32</v>
      </c>
      <c r="Q572" s="136"/>
      <c r="R572" s="136"/>
      <c r="S572" s="136"/>
      <c r="T572" s="136"/>
      <c r="U572" s="136"/>
      <c r="V572" s="136"/>
      <c r="W572" s="136"/>
      <c r="X572" s="136"/>
      <c r="Y572" s="136"/>
      <c r="Z572" s="136"/>
      <c r="AA572" s="136"/>
      <c r="AB572" s="160"/>
      <c r="AC572" s="160"/>
    </row>
    <row r="573" spans="1:29" ht="15" customHeight="1" x14ac:dyDescent="0.25">
      <c r="A573" s="155" t="str">
        <f>[3]Enums!$A$14</f>
        <v>1.1.2</v>
      </c>
      <c r="B573" s="136"/>
      <c r="E573" s="136" t="str">
        <f>Objects!$O$40</f>
        <v>Beaker (Cyclohexanol)</v>
      </c>
      <c r="F573" s="136">
        <v>1</v>
      </c>
      <c r="G573" s="13" t="str">
        <f>Objects!$K$116</f>
        <v>Beaker (Cyclohexanone)</v>
      </c>
      <c r="H573" s="136">
        <v>1</v>
      </c>
      <c r="I573" s="136" t="str">
        <f>Objects!$O$32</f>
        <v>Beaker (Nitric Acid)</v>
      </c>
      <c r="J573" s="136">
        <v>1</v>
      </c>
      <c r="L573" s="139"/>
      <c r="N573" s="139"/>
      <c r="O573" s="171" t="str">
        <f>Objects!$K$36</f>
        <v>Beaker (Adipic Acid)</v>
      </c>
      <c r="P573" s="136">
        <v>2</v>
      </c>
      <c r="Q573" s="136"/>
      <c r="R573" s="136"/>
      <c r="S573" s="136"/>
      <c r="T573" s="136"/>
      <c r="U573" s="136"/>
      <c r="V573" s="136"/>
      <c r="W573" s="136"/>
      <c r="X573" s="136"/>
      <c r="Y573" s="136"/>
      <c r="Z573" s="136"/>
      <c r="AA573" s="136"/>
      <c r="AB573" s="160"/>
      <c r="AC573" s="160"/>
    </row>
    <row r="574" spans="1:29" ht="15" customHeight="1" x14ac:dyDescent="0.25">
      <c r="A574" s="155" t="str">
        <f>[3]Enums!$A$14</f>
        <v>1.1.2</v>
      </c>
      <c r="B574" s="136"/>
      <c r="E574" s="136" t="str">
        <f>Objects!$O$40</f>
        <v>Beaker (Cyclohexanol)</v>
      </c>
      <c r="F574" s="136">
        <v>4</v>
      </c>
      <c r="G574" s="13" t="str">
        <f>Objects!$K$116</f>
        <v>Beaker (Cyclohexanone)</v>
      </c>
      <c r="H574" s="136">
        <v>4</v>
      </c>
      <c r="I574" s="136" t="str">
        <f>Objects!$O$32</f>
        <v>Beaker (Nitric Acid)</v>
      </c>
      <c r="J574" s="136">
        <v>4</v>
      </c>
      <c r="L574" s="139"/>
      <c r="N574" s="139"/>
      <c r="O574" s="171" t="str">
        <f>Objects!$K$36</f>
        <v>Beaker (Adipic Acid)</v>
      </c>
      <c r="P574" s="136">
        <v>4</v>
      </c>
      <c r="Q574" s="136"/>
      <c r="R574" s="136"/>
      <c r="S574" s="136"/>
      <c r="T574" s="136"/>
      <c r="U574" s="136"/>
      <c r="V574" s="136"/>
      <c r="W574" s="136"/>
      <c r="X574" s="136"/>
      <c r="Y574" s="136"/>
      <c r="Z574" s="136"/>
      <c r="AA574" s="136"/>
      <c r="AB574" s="160"/>
      <c r="AC574" s="160"/>
    </row>
    <row r="575" spans="1:29" ht="15" customHeight="1" x14ac:dyDescent="0.25">
      <c r="A575" s="155" t="str">
        <f>[3]Enums!$A$14</f>
        <v>1.1.2</v>
      </c>
      <c r="B575" s="136"/>
      <c r="E575" s="136" t="str">
        <f>Objects!$O$40</f>
        <v>Beaker (Cyclohexanol)</v>
      </c>
      <c r="F575" s="136">
        <v>16</v>
      </c>
      <c r="G575" s="13" t="str">
        <f>Objects!$K$116</f>
        <v>Beaker (Cyclohexanone)</v>
      </c>
      <c r="H575" s="136">
        <v>16</v>
      </c>
      <c r="I575" s="136" t="str">
        <f>Objects!$O$32</f>
        <v>Beaker (Nitric Acid)</v>
      </c>
      <c r="J575" s="136">
        <v>16</v>
      </c>
      <c r="L575" s="139"/>
      <c r="N575" s="139"/>
      <c r="O575" s="171" t="str">
        <f>Objects!$K$36</f>
        <v>Beaker (Adipic Acid)</v>
      </c>
      <c r="P575" s="136">
        <v>32</v>
      </c>
      <c r="Q575" s="136"/>
      <c r="R575" s="136"/>
      <c r="S575" s="136"/>
      <c r="T575" s="136"/>
      <c r="U575" s="136"/>
      <c r="V575" s="136"/>
      <c r="W575" s="136"/>
      <c r="X575" s="136"/>
      <c r="Y575" s="136"/>
      <c r="Z575" s="136"/>
      <c r="AA575" s="136"/>
      <c r="AB575" s="160"/>
      <c r="AC575" s="160"/>
    </row>
    <row r="576" spans="1:29" ht="15" customHeight="1" x14ac:dyDescent="0.25">
      <c r="A576" s="155" t="str">
        <f>[3]Enums!$A$14</f>
        <v>1.1.2</v>
      </c>
      <c r="B576" s="136"/>
      <c r="E576" s="136" t="str">
        <f>Objects!$P$40</f>
        <v>Drum (Cyclohexanol)</v>
      </c>
      <c r="F576" s="136">
        <v>1</v>
      </c>
      <c r="G576" s="13" t="str">
        <f>Objects!$L$116</f>
        <v>Drum (Cyclohexanone)</v>
      </c>
      <c r="H576" s="136">
        <v>1</v>
      </c>
      <c r="I576" s="136" t="str">
        <f>Objects!$P$32</f>
        <v>Drum (Nitric Acid)</v>
      </c>
      <c r="J576" s="136">
        <v>1</v>
      </c>
      <c r="L576" s="139"/>
      <c r="N576" s="139"/>
      <c r="O576" s="171" t="str">
        <f>Objects!$L$36</f>
        <v>Drum (Adipic Acid)</v>
      </c>
      <c r="P576" s="136">
        <v>2</v>
      </c>
      <c r="Q576" s="136"/>
      <c r="R576" s="136"/>
      <c r="S576" s="136"/>
      <c r="T576" s="136"/>
      <c r="U576" s="136"/>
      <c r="V576" s="136"/>
      <c r="W576" s="136"/>
      <c r="X576" s="136"/>
      <c r="Y576" s="136"/>
      <c r="Z576" s="136"/>
      <c r="AA576" s="136"/>
      <c r="AB576" s="160"/>
      <c r="AC576" s="160"/>
    </row>
    <row r="577" spans="1:29" ht="15" customHeight="1" x14ac:dyDescent="0.25">
      <c r="A577" s="155" t="str">
        <f>[3]Enums!$A$14</f>
        <v>1.1.2</v>
      </c>
      <c r="B577" s="136"/>
      <c r="E577" s="136" t="str">
        <f>Objects!$P$40</f>
        <v>Drum (Cyclohexanol)</v>
      </c>
      <c r="F577" s="136">
        <v>4</v>
      </c>
      <c r="G577" s="13" t="str">
        <f>Objects!$L$116</f>
        <v>Drum (Cyclohexanone)</v>
      </c>
      <c r="H577" s="136">
        <v>4</v>
      </c>
      <c r="I577" s="136" t="str">
        <f>Objects!$P$32</f>
        <v>Drum (Nitric Acid)</v>
      </c>
      <c r="J577" s="136">
        <v>4</v>
      </c>
      <c r="L577" s="139"/>
      <c r="N577" s="139"/>
      <c r="O577" s="171" t="str">
        <f>Objects!$L$36</f>
        <v>Drum (Adipic Acid)</v>
      </c>
      <c r="P577" s="136">
        <v>4</v>
      </c>
      <c r="Q577" s="136"/>
      <c r="R577" s="136"/>
      <c r="S577" s="136"/>
      <c r="T577" s="136"/>
      <c r="U577" s="136"/>
      <c r="V577" s="136"/>
      <c r="W577" s="136"/>
      <c r="X577" s="136"/>
      <c r="Y577" s="136"/>
      <c r="Z577" s="136"/>
      <c r="AA577" s="136"/>
      <c r="AB577" s="160"/>
      <c r="AC577" s="160"/>
    </row>
    <row r="578" spans="1:29" ht="15" customHeight="1" x14ac:dyDescent="0.25">
      <c r="A578" s="155" t="str">
        <f>[3]Enums!$A$14</f>
        <v>1.1.2</v>
      </c>
      <c r="B578" s="136"/>
      <c r="E578" s="136" t="str">
        <f>Objects!$P$40</f>
        <v>Drum (Cyclohexanol)</v>
      </c>
      <c r="F578" s="136">
        <v>16</v>
      </c>
      <c r="G578" s="13" t="str">
        <f>Objects!$L$116</f>
        <v>Drum (Cyclohexanone)</v>
      </c>
      <c r="H578" s="136">
        <v>16</v>
      </c>
      <c r="I578" s="136" t="str">
        <f>Objects!$P$32</f>
        <v>Drum (Nitric Acid)</v>
      </c>
      <c r="J578" s="136">
        <v>16</v>
      </c>
      <c r="L578" s="139"/>
      <c r="N578" s="139"/>
      <c r="O578" s="171" t="str">
        <f>Objects!$L$36</f>
        <v>Drum (Adipic Acid)</v>
      </c>
      <c r="P578" s="136">
        <v>32</v>
      </c>
      <c r="Q578" s="136"/>
      <c r="R578" s="136"/>
      <c r="S578" s="136"/>
      <c r="T578" s="136"/>
      <c r="U578" s="136"/>
      <c r="V578" s="136"/>
      <c r="W578" s="136"/>
      <c r="X578" s="136"/>
      <c r="Y578" s="136"/>
      <c r="Z578" s="136"/>
      <c r="AA578" s="136"/>
      <c r="AB578" s="160"/>
      <c r="AC578" s="160"/>
    </row>
    <row r="579" spans="1:29" ht="15" customHeight="1" x14ac:dyDescent="0.25">
      <c r="A579" s="155" t="str">
        <f>[3]Enums!$A$14</f>
        <v>1.1.2</v>
      </c>
      <c r="B579" s="136"/>
      <c r="E579" s="136" t="str">
        <f>Objects!$P$40</f>
        <v>Drum (Cyclohexanol)</v>
      </c>
      <c r="F579" s="136">
        <v>64</v>
      </c>
      <c r="G579" s="13" t="str">
        <f>Objects!$L$116</f>
        <v>Drum (Cyclohexanone)</v>
      </c>
      <c r="H579" s="136">
        <v>64</v>
      </c>
      <c r="I579" s="136" t="str">
        <f>Objects!$P$32</f>
        <v>Drum (Nitric Acid)</v>
      </c>
      <c r="J579" s="136">
        <v>64</v>
      </c>
      <c r="L579" s="139"/>
      <c r="N579" s="139"/>
      <c r="O579" s="171" t="str">
        <f>Objects!$L$36</f>
        <v>Drum (Adipic Acid)</v>
      </c>
      <c r="P579" s="136">
        <v>64</v>
      </c>
      <c r="Q579" s="171" t="str">
        <f>Objects!$L$36</f>
        <v>Drum (Adipic Acid)</v>
      </c>
      <c r="R579" s="136">
        <v>64</v>
      </c>
      <c r="S579" s="136"/>
      <c r="T579" s="136"/>
      <c r="U579" s="136"/>
      <c r="V579" s="136"/>
      <c r="W579" s="136"/>
      <c r="X579" s="136"/>
      <c r="Y579" s="136"/>
      <c r="Z579" s="136"/>
      <c r="AA579" s="136"/>
      <c r="AB579" s="160"/>
      <c r="AC579" s="160"/>
    </row>
    <row r="580" spans="1:29" ht="15" customHeight="1" x14ac:dyDescent="0.25">
      <c r="A580" s="155" t="str">
        <f>[3]Enums!$A$14</f>
        <v>1.1.2</v>
      </c>
      <c r="B580" s="136"/>
      <c r="E580" s="13" t="str">
        <f>Objects!$J$116</f>
        <v>Vial (Cyclohexanone)</v>
      </c>
      <c r="F580" s="136">
        <v>1</v>
      </c>
      <c r="G580" s="13" t="str">
        <f>Objects!$J$54</f>
        <v>Bag (Ammonium Hydroxide)</v>
      </c>
      <c r="H580" s="137">
        <v>1</v>
      </c>
      <c r="I580" s="136" t="str">
        <f>Objects!$J$287</f>
        <v>Vial (Sulfuric Acid)</v>
      </c>
      <c r="J580" s="137">
        <v>1</v>
      </c>
      <c r="L580" s="139"/>
      <c r="N580" s="139"/>
      <c r="O580" s="171" t="str">
        <f>Objects!$J$92</f>
        <v>Vial (Caprolactam)</v>
      </c>
      <c r="P580" s="136">
        <v>1</v>
      </c>
      <c r="Q580" s="136" t="str">
        <f>Objects!$J$317</f>
        <v>Vial (Deionized Water)</v>
      </c>
      <c r="R580" s="136">
        <v>2</v>
      </c>
      <c r="S580" s="136"/>
      <c r="T580" s="136"/>
      <c r="U580" s="136"/>
      <c r="V580" s="136"/>
      <c r="W580" s="136"/>
      <c r="X580" s="136"/>
      <c r="Y580" s="136"/>
      <c r="Z580" s="136"/>
      <c r="AA580" s="136"/>
      <c r="AB580" s="160"/>
      <c r="AC580" s="160"/>
    </row>
    <row r="581" spans="1:29" ht="15" customHeight="1" x14ac:dyDescent="0.25">
      <c r="A581" s="155" t="str">
        <f>[3]Enums!$A$14</f>
        <v>1.1.2</v>
      </c>
      <c r="B581" s="136"/>
      <c r="E581" s="13" t="str">
        <f>Objects!$J$116</f>
        <v>Vial (Cyclohexanone)</v>
      </c>
      <c r="F581" s="136">
        <v>4</v>
      </c>
      <c r="G581" s="13" t="str">
        <f>Objects!$J$54</f>
        <v>Bag (Ammonium Hydroxide)</v>
      </c>
      <c r="H581" s="137">
        <v>2</v>
      </c>
      <c r="I581" s="136" t="str">
        <f>Objects!$J$287</f>
        <v>Vial (Sulfuric Acid)</v>
      </c>
      <c r="J581" s="137">
        <v>2</v>
      </c>
      <c r="L581" s="139"/>
      <c r="N581" s="139"/>
      <c r="O581" s="171" t="str">
        <f>Objects!$J$92</f>
        <v>Vial (Caprolactam)</v>
      </c>
      <c r="P581" s="136">
        <v>4</v>
      </c>
      <c r="Q581" s="136" t="str">
        <f>Objects!$J$317</f>
        <v>Vial (Deionized Water)</v>
      </c>
      <c r="R581" s="136">
        <v>8</v>
      </c>
      <c r="S581" s="136"/>
      <c r="T581" s="136"/>
      <c r="U581" s="136"/>
      <c r="V581" s="136"/>
      <c r="W581" s="136"/>
      <c r="X581" s="136"/>
      <c r="Y581" s="136"/>
      <c r="Z581" s="136"/>
      <c r="AA581" s="136"/>
      <c r="AB581" s="160"/>
      <c r="AC581" s="160"/>
    </row>
    <row r="582" spans="1:29" ht="15" customHeight="1" x14ac:dyDescent="0.25">
      <c r="A582" s="155" t="str">
        <f>[3]Enums!$A$14</f>
        <v>1.1.2</v>
      </c>
      <c r="B582" s="136"/>
      <c r="E582" s="13" t="str">
        <f>Objects!$J$116</f>
        <v>Vial (Cyclohexanone)</v>
      </c>
      <c r="F582" s="136">
        <v>16</v>
      </c>
      <c r="G582" s="13" t="str">
        <f>Objects!$J$54</f>
        <v>Bag (Ammonium Hydroxide)</v>
      </c>
      <c r="H582" s="137">
        <v>3</v>
      </c>
      <c r="I582" s="136" t="str">
        <f>Objects!$J$287</f>
        <v>Vial (Sulfuric Acid)</v>
      </c>
      <c r="J582" s="137">
        <v>3</v>
      </c>
      <c r="L582" s="139"/>
      <c r="N582" s="139"/>
      <c r="O582" s="171" t="str">
        <f>Objects!$J$92</f>
        <v>Vial (Caprolactam)</v>
      </c>
      <c r="P582" s="136">
        <v>16</v>
      </c>
      <c r="Q582" s="136" t="str">
        <f>Objects!$J$317</f>
        <v>Vial (Deionized Water)</v>
      </c>
      <c r="R582" s="136">
        <v>32</v>
      </c>
      <c r="S582" s="136"/>
      <c r="T582" s="136"/>
      <c r="U582" s="136"/>
      <c r="V582" s="136"/>
      <c r="W582" s="136"/>
      <c r="X582" s="136"/>
      <c r="Y582" s="136"/>
      <c r="Z582" s="136"/>
      <c r="AA582" s="136"/>
      <c r="AB582" s="160"/>
      <c r="AC582" s="160"/>
    </row>
    <row r="583" spans="1:29" ht="15" customHeight="1" x14ac:dyDescent="0.25">
      <c r="A583" s="155" t="str">
        <f>[3]Enums!$A$14</f>
        <v>1.1.2</v>
      </c>
      <c r="B583" s="136"/>
      <c r="E583" s="13" t="str">
        <f>Objects!$K$116</f>
        <v>Beaker (Cyclohexanone)</v>
      </c>
      <c r="F583" s="136">
        <v>1</v>
      </c>
      <c r="G583" s="13" t="str">
        <f>Objects!$J$54</f>
        <v>Bag (Ammonium Hydroxide)</v>
      </c>
      <c r="H583" s="137">
        <v>4</v>
      </c>
      <c r="I583" s="136" t="str">
        <f>Objects!$J$287</f>
        <v>Vial (Sulfuric Acid)</v>
      </c>
      <c r="J583" s="137">
        <v>4</v>
      </c>
      <c r="L583" s="139"/>
      <c r="N583" s="139"/>
      <c r="O583" s="171" t="str">
        <f>Objects!$K$92</f>
        <v>Beaker (Caprolactam)</v>
      </c>
      <c r="P583" s="136">
        <v>1</v>
      </c>
      <c r="Q583" s="136" t="str">
        <f>Objects!$K$317</f>
        <v>Beaker (Deionized Water)</v>
      </c>
      <c r="R583" s="136">
        <v>2</v>
      </c>
      <c r="S583" s="136"/>
      <c r="T583" s="136"/>
      <c r="U583" s="136"/>
      <c r="V583" s="136"/>
      <c r="W583" s="136"/>
      <c r="X583" s="136"/>
      <c r="Y583" s="136"/>
      <c r="Z583" s="136"/>
      <c r="AA583" s="136"/>
      <c r="AB583" s="160"/>
      <c r="AC583" s="160"/>
    </row>
    <row r="584" spans="1:29" ht="15" customHeight="1" x14ac:dyDescent="0.25">
      <c r="A584" s="155" t="str">
        <f>[3]Enums!$A$14</f>
        <v>1.1.2</v>
      </c>
      <c r="B584" s="136"/>
      <c r="E584" s="13" t="str">
        <f>Objects!$K$116</f>
        <v>Beaker (Cyclohexanone)</v>
      </c>
      <c r="F584" s="136">
        <v>4</v>
      </c>
      <c r="G584" s="13" t="str">
        <f>Objects!$J$54</f>
        <v>Bag (Ammonium Hydroxide)</v>
      </c>
      <c r="H584" s="137">
        <v>8</v>
      </c>
      <c r="I584" s="136" t="str">
        <f>Objects!$J$287</f>
        <v>Vial (Sulfuric Acid)</v>
      </c>
      <c r="J584" s="137">
        <v>8</v>
      </c>
      <c r="L584" s="139"/>
      <c r="N584" s="139"/>
      <c r="O584" s="171" t="str">
        <f>Objects!$K$92</f>
        <v>Beaker (Caprolactam)</v>
      </c>
      <c r="P584" s="136">
        <v>4</v>
      </c>
      <c r="Q584" s="136" t="str">
        <f>Objects!$K$317</f>
        <v>Beaker (Deionized Water)</v>
      </c>
      <c r="R584" s="136">
        <v>8</v>
      </c>
      <c r="S584" s="136"/>
      <c r="T584" s="136"/>
      <c r="U584" s="136"/>
      <c r="V584" s="136"/>
      <c r="W584" s="136"/>
      <c r="X584" s="136"/>
      <c r="Y584" s="136"/>
      <c r="Z584" s="136"/>
      <c r="AA584" s="136"/>
      <c r="AB584" s="160"/>
      <c r="AC584" s="160"/>
    </row>
    <row r="585" spans="1:29" ht="15" customHeight="1" x14ac:dyDescent="0.25">
      <c r="A585" s="155" t="str">
        <f>[3]Enums!$A$14</f>
        <v>1.1.2</v>
      </c>
      <c r="B585" s="136"/>
      <c r="E585" s="13" t="str">
        <f>Objects!$K$116</f>
        <v>Beaker (Cyclohexanone)</v>
      </c>
      <c r="F585" s="136">
        <v>16</v>
      </c>
      <c r="G585" s="13" t="str">
        <f>Objects!$J$54</f>
        <v>Bag (Ammonium Hydroxide)</v>
      </c>
      <c r="H585" s="137">
        <v>12</v>
      </c>
      <c r="I585" s="136" t="str">
        <f>Objects!$J$287</f>
        <v>Vial (Sulfuric Acid)</v>
      </c>
      <c r="J585" s="137">
        <v>12</v>
      </c>
      <c r="L585" s="139"/>
      <c r="N585" s="139"/>
      <c r="O585" s="171" t="str">
        <f>Objects!$K$92</f>
        <v>Beaker (Caprolactam)</v>
      </c>
      <c r="P585" s="136">
        <v>16</v>
      </c>
      <c r="Q585" s="136" t="str">
        <f>Objects!$K$317</f>
        <v>Beaker (Deionized Water)</v>
      </c>
      <c r="R585" s="136">
        <v>32</v>
      </c>
      <c r="S585" s="136"/>
      <c r="T585" s="136"/>
      <c r="U585" s="136"/>
      <c r="V585" s="136"/>
      <c r="W585" s="136"/>
      <c r="X585" s="136"/>
      <c r="Y585" s="136"/>
      <c r="Z585" s="136"/>
      <c r="AA585" s="136"/>
      <c r="AB585" s="160"/>
      <c r="AC585" s="160"/>
    </row>
    <row r="586" spans="1:29" ht="15" customHeight="1" x14ac:dyDescent="0.25">
      <c r="A586" s="155" t="str">
        <f>[3]Enums!$A$14</f>
        <v>1.1.2</v>
      </c>
      <c r="B586" s="136"/>
      <c r="E586" s="136" t="str">
        <f>Objects!$L$116</f>
        <v>Drum (Cyclohexanone)</v>
      </c>
      <c r="F586" s="136">
        <v>1</v>
      </c>
      <c r="G586" s="13" t="str">
        <f>Objects!$J$54</f>
        <v>Bag (Ammonium Hydroxide)</v>
      </c>
      <c r="H586" s="137">
        <v>16</v>
      </c>
      <c r="I586" s="136" t="str">
        <f>Objects!$J$287</f>
        <v>Vial (Sulfuric Acid)</v>
      </c>
      <c r="J586" s="137">
        <v>16</v>
      </c>
      <c r="L586" s="139"/>
      <c r="N586" s="139"/>
      <c r="O586" s="171" t="str">
        <f>Objects!$L$92</f>
        <v>Drum (Caprolactam)</v>
      </c>
      <c r="P586" s="136">
        <v>1</v>
      </c>
      <c r="Q586" s="136" t="str">
        <f>Objects!$L$317</f>
        <v>Drum (Deionized Water)</v>
      </c>
      <c r="R586" s="136">
        <v>2</v>
      </c>
      <c r="S586" s="136"/>
      <c r="T586" s="136"/>
      <c r="U586" s="136"/>
      <c r="V586" s="136"/>
      <c r="W586" s="136"/>
      <c r="X586" s="136"/>
      <c r="Y586" s="136"/>
      <c r="Z586" s="136"/>
      <c r="AA586" s="136"/>
      <c r="AB586" s="160"/>
      <c r="AC586" s="160"/>
    </row>
    <row r="587" spans="1:29" ht="15" customHeight="1" x14ac:dyDescent="0.25">
      <c r="A587" s="155" t="str">
        <f>[3]Enums!$A$14</f>
        <v>1.1.2</v>
      </c>
      <c r="B587" s="136"/>
      <c r="E587" s="136" t="str">
        <f>Objects!$L$116</f>
        <v>Drum (Cyclohexanone)</v>
      </c>
      <c r="F587" s="136">
        <v>4</v>
      </c>
      <c r="G587" s="13" t="str">
        <f>Objects!$J$54</f>
        <v>Bag (Ammonium Hydroxide)</v>
      </c>
      <c r="H587" s="137">
        <v>32</v>
      </c>
      <c r="I587" s="136" t="str">
        <f>Objects!$J$287</f>
        <v>Vial (Sulfuric Acid)</v>
      </c>
      <c r="J587" s="137">
        <v>32</v>
      </c>
      <c r="L587" s="139"/>
      <c r="N587" s="139"/>
      <c r="O587" s="171" t="str">
        <f>Objects!$L$92</f>
        <v>Drum (Caprolactam)</v>
      </c>
      <c r="P587" s="136">
        <v>4</v>
      </c>
      <c r="Q587" s="136" t="str">
        <f>Objects!$L$317</f>
        <v>Drum (Deionized Water)</v>
      </c>
      <c r="R587" s="136">
        <v>8</v>
      </c>
      <c r="S587" s="136"/>
      <c r="T587" s="136"/>
      <c r="U587" s="136"/>
      <c r="V587" s="136"/>
      <c r="W587" s="136"/>
      <c r="X587" s="136"/>
      <c r="Y587" s="136"/>
      <c r="Z587" s="136"/>
      <c r="AA587" s="136"/>
      <c r="AB587" s="160"/>
      <c r="AC587" s="160"/>
    </row>
    <row r="588" spans="1:29" ht="15" customHeight="1" x14ac:dyDescent="0.25">
      <c r="A588" s="155" t="str">
        <f>[3]Enums!$A$14</f>
        <v>1.1.2</v>
      </c>
      <c r="B588" s="136"/>
      <c r="E588" s="136" t="str">
        <f>Objects!$L$116</f>
        <v>Drum (Cyclohexanone)</v>
      </c>
      <c r="F588" s="136">
        <v>16</v>
      </c>
      <c r="G588" s="13" t="str">
        <f>Objects!$J$54</f>
        <v>Bag (Ammonium Hydroxide)</v>
      </c>
      <c r="H588" s="137">
        <v>48</v>
      </c>
      <c r="I588" s="136" t="str">
        <f>Objects!$J$287</f>
        <v>Vial (Sulfuric Acid)</v>
      </c>
      <c r="J588" s="137">
        <v>48</v>
      </c>
      <c r="K588" s="136"/>
      <c r="L588" s="137"/>
      <c r="N588" s="139"/>
      <c r="O588" s="171" t="str">
        <f>Objects!$L$92</f>
        <v>Drum (Caprolactam)</v>
      </c>
      <c r="P588" s="136">
        <v>16</v>
      </c>
      <c r="Q588" s="136" t="str">
        <f>Objects!$L$317</f>
        <v>Drum (Deionized Water)</v>
      </c>
      <c r="R588" s="136">
        <v>32</v>
      </c>
      <c r="S588" s="136"/>
      <c r="T588" s="136"/>
      <c r="U588" s="136"/>
      <c r="V588" s="136"/>
      <c r="W588" s="136"/>
      <c r="X588" s="136"/>
      <c r="Y588" s="136"/>
      <c r="Z588" s="136"/>
      <c r="AA588" s="136"/>
      <c r="AB588" s="160"/>
      <c r="AC588" s="160"/>
    </row>
    <row r="589" spans="1:29" ht="15" customHeight="1" x14ac:dyDescent="0.25">
      <c r="A589" s="155" t="str">
        <f>[3]Enums!$A$14</f>
        <v>1.1.2</v>
      </c>
      <c r="B589" s="136"/>
      <c r="E589" s="136" t="str">
        <f>Objects!$L$116</f>
        <v>Drum (Cyclohexanone)</v>
      </c>
      <c r="F589" s="136">
        <v>64</v>
      </c>
      <c r="G589" s="136" t="str">
        <f>Objects!$K$54</f>
        <v>Sack (Ammonium Hydroxide)</v>
      </c>
      <c r="H589" s="136">
        <v>1</v>
      </c>
      <c r="I589" s="136" t="str">
        <f>Objects!$K$287</f>
        <v>Beaker (Sulfuric Acid)</v>
      </c>
      <c r="J589" s="136">
        <v>1</v>
      </c>
      <c r="K589" s="136"/>
      <c r="L589" s="137"/>
      <c r="N589" s="139"/>
      <c r="O589" s="171" t="str">
        <f>Objects!$L$92</f>
        <v>Drum (Caprolactam)</v>
      </c>
      <c r="P589" s="136">
        <v>64</v>
      </c>
      <c r="Q589" s="136" t="str">
        <f>Objects!$L$317</f>
        <v>Drum (Deionized Water)</v>
      </c>
      <c r="R589" s="136">
        <v>64</v>
      </c>
      <c r="S589" s="136" t="str">
        <f>Objects!$L$317</f>
        <v>Drum (Deionized Water)</v>
      </c>
      <c r="T589" s="136">
        <v>64</v>
      </c>
      <c r="U589" s="136"/>
      <c r="V589" s="136"/>
      <c r="W589" s="136"/>
      <c r="X589" s="136"/>
      <c r="Y589" s="136"/>
      <c r="Z589" s="136"/>
      <c r="AA589" s="136"/>
      <c r="AB589" s="160"/>
      <c r="AC589" s="160"/>
    </row>
    <row r="590" spans="1:29" ht="15" customHeight="1" x14ac:dyDescent="0.25">
      <c r="A590" s="155" t="str">
        <f>[3]Enums!$A$14</f>
        <v>1.1.2</v>
      </c>
      <c r="B590" s="136"/>
      <c r="E590" s="136" t="str">
        <f>Objects!$J$92</f>
        <v>Vial (Caprolactam)</v>
      </c>
      <c r="F590" s="136">
        <v>1</v>
      </c>
      <c r="G590" s="136" t="str">
        <f>Objects!$J$36</f>
        <v>Vial (Adipic Acid)</v>
      </c>
      <c r="H590" s="136">
        <v>1</v>
      </c>
      <c r="I590" s="136"/>
      <c r="J590" s="136"/>
      <c r="K590" s="136"/>
      <c r="L590" s="137"/>
      <c r="N590" s="139"/>
      <c r="O590" s="171" t="str">
        <f>Objects!$V$115</f>
        <v>Bag (Polycaprolactam Pellets)</v>
      </c>
      <c r="P590" s="136">
        <v>1</v>
      </c>
      <c r="Q590" s="136" t="str">
        <f>Objects!$J$317</f>
        <v>Vial (Deionized Water)</v>
      </c>
      <c r="R590" s="136">
        <v>2</v>
      </c>
      <c r="S590" s="136"/>
      <c r="T590" s="136"/>
      <c r="U590" s="136"/>
      <c r="V590" s="136"/>
      <c r="W590" s="136"/>
      <c r="X590" s="136"/>
      <c r="Y590" s="136"/>
      <c r="Z590" s="136"/>
      <c r="AA590" s="136"/>
      <c r="AB590" s="160"/>
      <c r="AC590" s="160"/>
    </row>
    <row r="591" spans="1:29" ht="15" customHeight="1" x14ac:dyDescent="0.25">
      <c r="A591" s="155" t="str">
        <f>[3]Enums!$A$14</f>
        <v>1.1.2</v>
      </c>
      <c r="B591" s="136"/>
      <c r="E591" s="136" t="str">
        <f>Objects!$J$92</f>
        <v>Vial (Caprolactam)</v>
      </c>
      <c r="F591" s="136">
        <v>4</v>
      </c>
      <c r="G591" s="136" t="str">
        <f>Objects!$J$36</f>
        <v>Vial (Adipic Acid)</v>
      </c>
      <c r="H591" s="136">
        <v>4</v>
      </c>
      <c r="I591" s="136"/>
      <c r="J591" s="136"/>
      <c r="K591" s="136"/>
      <c r="L591" s="137"/>
      <c r="N591" s="139"/>
      <c r="O591" s="171" t="str">
        <f>Objects!$V$115</f>
        <v>Bag (Polycaprolactam Pellets)</v>
      </c>
      <c r="P591" s="136">
        <v>4</v>
      </c>
      <c r="Q591" s="136" t="str">
        <f>Objects!$J$317</f>
        <v>Vial (Deionized Water)</v>
      </c>
      <c r="R591" s="136">
        <v>8</v>
      </c>
      <c r="S591" s="136"/>
      <c r="T591" s="136"/>
      <c r="U591" s="136"/>
      <c r="V591" s="136"/>
      <c r="W591" s="136"/>
      <c r="X591" s="136"/>
      <c r="Y591" s="136"/>
      <c r="Z591" s="136"/>
      <c r="AA591" s="136"/>
      <c r="AB591" s="160"/>
      <c r="AC591" s="160"/>
    </row>
    <row r="592" spans="1:29" ht="15" customHeight="1" x14ac:dyDescent="0.25">
      <c r="A592" s="155" t="str">
        <f>[3]Enums!$A$14</f>
        <v>1.1.2</v>
      </c>
      <c r="B592" s="136"/>
      <c r="E592" s="136" t="str">
        <f>Objects!$J$92</f>
        <v>Vial (Caprolactam)</v>
      </c>
      <c r="F592" s="136">
        <v>16</v>
      </c>
      <c r="G592" s="136" t="str">
        <f>Objects!$J$36</f>
        <v>Vial (Adipic Acid)</v>
      </c>
      <c r="H592" s="136">
        <v>16</v>
      </c>
      <c r="I592" s="136"/>
      <c r="J592" s="136"/>
      <c r="K592" s="136"/>
      <c r="L592" s="137"/>
      <c r="N592" s="139"/>
      <c r="O592" s="171" t="str">
        <f>Objects!$V$115</f>
        <v>Bag (Polycaprolactam Pellets)</v>
      </c>
      <c r="P592" s="136">
        <v>16</v>
      </c>
      <c r="Q592" s="136" t="str">
        <f>Objects!$J$317</f>
        <v>Vial (Deionized Water)</v>
      </c>
      <c r="R592" s="136">
        <v>32</v>
      </c>
      <c r="S592" s="136"/>
      <c r="T592" s="136"/>
      <c r="U592" s="136"/>
      <c r="V592" s="136"/>
      <c r="W592" s="136"/>
      <c r="X592" s="136"/>
      <c r="Y592" s="136"/>
      <c r="Z592" s="136"/>
      <c r="AA592" s="136"/>
      <c r="AB592" s="160"/>
      <c r="AC592" s="160"/>
    </row>
    <row r="593" spans="1:29" ht="15" customHeight="1" x14ac:dyDescent="0.25">
      <c r="A593" s="155" t="str">
        <f>[3]Enums!$A$14</f>
        <v>1.1.2</v>
      </c>
      <c r="B593" s="136"/>
      <c r="E593" s="136" t="str">
        <f>Objects!$K$92</f>
        <v>Beaker (Caprolactam)</v>
      </c>
      <c r="F593" s="136">
        <v>1</v>
      </c>
      <c r="G593" s="136" t="str">
        <f>Objects!$K$36</f>
        <v>Beaker (Adipic Acid)</v>
      </c>
      <c r="H593" s="136">
        <v>1</v>
      </c>
      <c r="I593" s="136"/>
      <c r="J593" s="136"/>
      <c r="K593" s="136"/>
      <c r="L593" s="137"/>
      <c r="N593" s="139"/>
      <c r="O593" s="171" t="str">
        <f>Objects!$W$115</f>
        <v>Sack (Polycaprolactam Pellets)</v>
      </c>
      <c r="P593" s="136">
        <v>1</v>
      </c>
      <c r="Q593" s="136" t="str">
        <f>Objects!$K$317</f>
        <v>Beaker (Deionized Water)</v>
      </c>
      <c r="R593" s="136">
        <v>2</v>
      </c>
      <c r="S593" s="136"/>
      <c r="T593" s="136"/>
      <c r="U593" s="136"/>
      <c r="V593" s="136"/>
      <c r="W593" s="136"/>
      <c r="X593" s="136"/>
      <c r="Y593" s="136"/>
      <c r="Z593" s="136"/>
      <c r="AA593" s="136"/>
      <c r="AB593" s="160"/>
      <c r="AC593" s="160"/>
    </row>
    <row r="594" spans="1:29" ht="15" customHeight="1" x14ac:dyDescent="0.25">
      <c r="A594" s="155" t="str">
        <f>[3]Enums!$A$14</f>
        <v>1.1.2</v>
      </c>
      <c r="B594" s="136"/>
      <c r="E594" s="136" t="str">
        <f>Objects!$K$92</f>
        <v>Beaker (Caprolactam)</v>
      </c>
      <c r="F594" s="136">
        <v>4</v>
      </c>
      <c r="G594" s="136" t="str">
        <f>Objects!$K$36</f>
        <v>Beaker (Adipic Acid)</v>
      </c>
      <c r="H594" s="136">
        <v>4</v>
      </c>
      <c r="I594" s="136"/>
      <c r="J594" s="136"/>
      <c r="K594" s="136"/>
      <c r="L594" s="137"/>
      <c r="N594" s="139"/>
      <c r="O594" s="171" t="str">
        <f>Objects!$W$115</f>
        <v>Sack (Polycaprolactam Pellets)</v>
      </c>
      <c r="P594" s="136">
        <v>4</v>
      </c>
      <c r="Q594" s="136" t="str">
        <f>Objects!$K$317</f>
        <v>Beaker (Deionized Water)</v>
      </c>
      <c r="R594" s="136">
        <v>8</v>
      </c>
      <c r="S594" s="136"/>
      <c r="T594" s="136"/>
      <c r="U594" s="136"/>
      <c r="V594" s="136"/>
      <c r="W594" s="136"/>
      <c r="X594" s="136"/>
      <c r="Y594" s="136"/>
      <c r="Z594" s="136"/>
      <c r="AA594" s="136"/>
      <c r="AB594" s="160"/>
      <c r="AC594" s="160"/>
    </row>
    <row r="595" spans="1:29" ht="15" customHeight="1" x14ac:dyDescent="0.25">
      <c r="A595" s="155" t="str">
        <f>[3]Enums!$A$14</f>
        <v>1.1.2</v>
      </c>
      <c r="B595" s="136"/>
      <c r="E595" s="136" t="str">
        <f>Objects!$K$92</f>
        <v>Beaker (Caprolactam)</v>
      </c>
      <c r="F595" s="136">
        <v>16</v>
      </c>
      <c r="G595" s="136" t="str">
        <f>Objects!$K$36</f>
        <v>Beaker (Adipic Acid)</v>
      </c>
      <c r="H595" s="136">
        <v>16</v>
      </c>
      <c r="I595" s="136"/>
      <c r="J595" s="136"/>
      <c r="K595" s="136"/>
      <c r="L595" s="137"/>
      <c r="N595" s="139"/>
      <c r="O595" s="171" t="str">
        <f>Objects!$W$115</f>
        <v>Sack (Polycaprolactam Pellets)</v>
      </c>
      <c r="P595" s="136">
        <v>16</v>
      </c>
      <c r="Q595" s="136" t="str">
        <f>Objects!$K$317</f>
        <v>Beaker (Deionized Water)</v>
      </c>
      <c r="R595" s="136">
        <v>32</v>
      </c>
      <c r="S595" s="136"/>
      <c r="T595" s="136"/>
      <c r="U595" s="136"/>
      <c r="V595" s="136"/>
      <c r="W595" s="136"/>
      <c r="X595" s="136"/>
      <c r="Y595" s="136"/>
      <c r="Z595" s="136"/>
      <c r="AA595" s="136"/>
      <c r="AB595" s="160"/>
      <c r="AC595" s="160"/>
    </row>
    <row r="596" spans="1:29" ht="15" customHeight="1" x14ac:dyDescent="0.25">
      <c r="A596" s="155" t="str">
        <f>[3]Enums!$A$14</f>
        <v>1.1.2</v>
      </c>
      <c r="B596" s="136"/>
      <c r="E596" s="136" t="str">
        <f>Objects!$L$92</f>
        <v>Drum (Caprolactam)</v>
      </c>
      <c r="F596" s="136">
        <v>1</v>
      </c>
      <c r="G596" s="136" t="str">
        <f>Objects!$L$36</f>
        <v>Drum (Adipic Acid)</v>
      </c>
      <c r="H596" s="136">
        <v>1</v>
      </c>
      <c r="I596" s="136"/>
      <c r="J596" s="136"/>
      <c r="K596" s="136"/>
      <c r="L596" s="137"/>
      <c r="N596" s="139"/>
      <c r="O596" s="171" t="str">
        <f>Objects!$X$115</f>
        <v>Powder Keg (Polycaprolactam Pellets)</v>
      </c>
      <c r="P596" s="136">
        <v>1</v>
      </c>
      <c r="Q596" s="136" t="str">
        <f>Objects!$L$317</f>
        <v>Drum (Deionized Water)</v>
      </c>
      <c r="R596" s="136">
        <v>2</v>
      </c>
      <c r="S596" s="136"/>
      <c r="T596" s="136"/>
      <c r="U596" s="136"/>
      <c r="V596" s="136"/>
      <c r="W596" s="136"/>
      <c r="X596" s="136"/>
      <c r="Y596" s="136"/>
      <c r="Z596" s="136"/>
      <c r="AA596" s="136"/>
      <c r="AB596" s="160"/>
      <c r="AC596" s="160"/>
    </row>
    <row r="597" spans="1:29" ht="15" customHeight="1" x14ac:dyDescent="0.25">
      <c r="A597" s="155" t="str">
        <f>[3]Enums!$A$14</f>
        <v>1.1.2</v>
      </c>
      <c r="B597" s="136"/>
      <c r="E597" s="136" t="str">
        <f>Objects!$L$92</f>
        <v>Drum (Caprolactam)</v>
      </c>
      <c r="F597" s="136">
        <v>4</v>
      </c>
      <c r="G597" s="136" t="str">
        <f>Objects!$L$36</f>
        <v>Drum (Adipic Acid)</v>
      </c>
      <c r="H597" s="136">
        <v>4</v>
      </c>
      <c r="I597" s="136"/>
      <c r="J597" s="136"/>
      <c r="K597" s="136"/>
      <c r="L597" s="137"/>
      <c r="N597" s="139"/>
      <c r="O597" s="171" t="str">
        <f>Objects!$X$115</f>
        <v>Powder Keg (Polycaprolactam Pellets)</v>
      </c>
      <c r="P597" s="136">
        <v>4</v>
      </c>
      <c r="Q597" s="136" t="str">
        <f>Objects!$L$317</f>
        <v>Drum (Deionized Water)</v>
      </c>
      <c r="R597" s="136">
        <v>8</v>
      </c>
      <c r="S597" s="136"/>
      <c r="T597" s="136"/>
      <c r="U597" s="136"/>
      <c r="V597" s="136"/>
      <c r="W597" s="136"/>
      <c r="X597" s="136"/>
      <c r="Y597" s="136"/>
      <c r="Z597" s="136"/>
      <c r="AA597" s="136"/>
      <c r="AB597" s="160"/>
      <c r="AC597" s="160"/>
    </row>
    <row r="598" spans="1:29" ht="15" customHeight="1" x14ac:dyDescent="0.25">
      <c r="A598" s="155" t="str">
        <f>[3]Enums!$A$14</f>
        <v>1.1.2</v>
      </c>
      <c r="B598" s="136"/>
      <c r="E598" s="136" t="str">
        <f>Objects!$L$92</f>
        <v>Drum (Caprolactam)</v>
      </c>
      <c r="F598" s="136">
        <v>16</v>
      </c>
      <c r="G598" s="136" t="str">
        <f>Objects!$L$36</f>
        <v>Drum (Adipic Acid)</v>
      </c>
      <c r="H598" s="136">
        <v>16</v>
      </c>
      <c r="I598" s="136"/>
      <c r="J598" s="136"/>
      <c r="K598" s="136"/>
      <c r="L598" s="137"/>
      <c r="N598" s="139"/>
      <c r="O598" s="171" t="str">
        <f>Objects!$X$115</f>
        <v>Powder Keg (Polycaprolactam Pellets)</v>
      </c>
      <c r="P598" s="136">
        <v>16</v>
      </c>
      <c r="Q598" s="136" t="str">
        <f>Objects!$L$317</f>
        <v>Drum (Deionized Water)</v>
      </c>
      <c r="R598" s="136">
        <v>32</v>
      </c>
      <c r="S598" s="136"/>
      <c r="T598" s="136"/>
      <c r="U598" s="136"/>
      <c r="V598" s="136"/>
      <c r="W598" s="136"/>
      <c r="X598" s="136"/>
      <c r="Y598" s="136"/>
      <c r="Z598" s="136"/>
      <c r="AA598" s="136"/>
      <c r="AB598" s="160"/>
      <c r="AC598" s="160"/>
    </row>
    <row r="599" spans="1:29" ht="15" customHeight="1" x14ac:dyDescent="0.25">
      <c r="A599" s="155" t="str">
        <f>[3]Enums!$A$14</f>
        <v>1.1.2</v>
      </c>
      <c r="B599" s="136"/>
      <c r="E599" s="136" t="str">
        <f>Objects!$L$92</f>
        <v>Drum (Caprolactam)</v>
      </c>
      <c r="F599" s="136">
        <v>64</v>
      </c>
      <c r="G599" s="13" t="str">
        <f>Objects!$L$36</f>
        <v>Drum (Adipic Acid)</v>
      </c>
      <c r="H599" s="136">
        <v>64</v>
      </c>
      <c r="I599" s="136"/>
      <c r="J599" s="136"/>
      <c r="K599" s="136"/>
      <c r="L599" s="137"/>
      <c r="N599" s="139"/>
      <c r="O599" s="171" t="str">
        <f>Objects!$X$115</f>
        <v>Powder Keg (Polycaprolactam Pellets)</v>
      </c>
      <c r="P599" s="136">
        <v>64</v>
      </c>
      <c r="Q599" s="136" t="str">
        <f>Objects!$L$317</f>
        <v>Drum (Deionized Water)</v>
      </c>
      <c r="R599" s="136">
        <v>64</v>
      </c>
      <c r="S599" s="136" t="str">
        <f>Objects!$L$317</f>
        <v>Drum (Deionized Water)</v>
      </c>
      <c r="T599" s="136">
        <v>64</v>
      </c>
      <c r="U599" s="136"/>
      <c r="V599" s="136"/>
      <c r="W599" s="136"/>
      <c r="X599" s="136"/>
      <c r="Y599" s="136"/>
      <c r="Z599" s="136"/>
      <c r="AA599" s="136"/>
      <c r="AB599" s="160"/>
      <c r="AC599" s="160"/>
    </row>
    <row r="600" spans="1:29" ht="15" customHeight="1" x14ac:dyDescent="0.25">
      <c r="A600" s="155" t="str">
        <f>[3]Enums!$A$14</f>
        <v>1.1.2</v>
      </c>
      <c r="B600" s="136"/>
      <c r="E600" s="136" t="str">
        <f>Objects!$J$62</f>
        <v>Vial (Benzene)</v>
      </c>
      <c r="F600" s="136">
        <v>1</v>
      </c>
      <c r="G600" s="145" t="str">
        <f>Objects!$N$32</f>
        <v>Vial (Nitric Acid)</v>
      </c>
      <c r="H600" s="144">
        <v>1</v>
      </c>
      <c r="I600" s="136" t="str">
        <f>Objects!$J$287</f>
        <v>Vial (Sulfuric Acid)</v>
      </c>
      <c r="J600" s="137">
        <v>1</v>
      </c>
      <c r="K600" s="136"/>
      <c r="L600" s="137"/>
      <c r="N600" s="139"/>
      <c r="O600" s="171" t="str">
        <f>Objects!$N$41</f>
        <v>Vial (Nitrobenzene)</v>
      </c>
      <c r="P600" s="144">
        <v>1</v>
      </c>
      <c r="Q600" s="136" t="str">
        <f>Objects!$J$317</f>
        <v>Vial (Deionized Water)</v>
      </c>
      <c r="R600" s="136">
        <v>1</v>
      </c>
      <c r="S600" s="136"/>
      <c r="T600" s="136"/>
      <c r="U600" s="136"/>
      <c r="V600" s="136"/>
      <c r="W600" s="136"/>
      <c r="X600" s="136"/>
      <c r="Y600" s="136"/>
      <c r="Z600" s="136"/>
      <c r="AA600" s="136"/>
      <c r="AB600" s="160"/>
      <c r="AC600" s="160"/>
    </row>
    <row r="601" spans="1:29" ht="15" customHeight="1" x14ac:dyDescent="0.25">
      <c r="A601" s="155" t="str">
        <f>[3]Enums!$A$14</f>
        <v>1.1.2</v>
      </c>
      <c r="B601" s="136"/>
      <c r="E601" s="136" t="str">
        <f>Objects!$J$62</f>
        <v>Vial (Benzene)</v>
      </c>
      <c r="F601" s="136">
        <v>4</v>
      </c>
      <c r="G601" s="145" t="str">
        <f>Objects!$N$32</f>
        <v>Vial (Nitric Acid)</v>
      </c>
      <c r="H601" s="144">
        <v>4</v>
      </c>
      <c r="I601" s="136" t="str">
        <f>Objects!$J$287</f>
        <v>Vial (Sulfuric Acid)</v>
      </c>
      <c r="J601" s="137">
        <v>2</v>
      </c>
      <c r="K601" s="136"/>
      <c r="L601" s="137"/>
      <c r="N601" s="139"/>
      <c r="O601" s="171" t="str">
        <f>Objects!$N$41</f>
        <v>Vial (Nitrobenzene)</v>
      </c>
      <c r="P601" s="144">
        <v>4</v>
      </c>
      <c r="Q601" s="136" t="str">
        <f>Objects!$J$317</f>
        <v>Vial (Deionized Water)</v>
      </c>
      <c r="R601" s="136">
        <v>4</v>
      </c>
      <c r="S601" s="136"/>
      <c r="T601" s="136"/>
      <c r="U601" s="136"/>
      <c r="V601" s="136"/>
      <c r="W601" s="136"/>
      <c r="X601" s="136"/>
      <c r="Y601" s="136"/>
      <c r="Z601" s="136"/>
      <c r="AA601" s="136"/>
      <c r="AB601" s="160"/>
      <c r="AC601" s="160"/>
    </row>
    <row r="602" spans="1:29" ht="15" customHeight="1" x14ac:dyDescent="0.25">
      <c r="A602" s="155" t="str">
        <f>[3]Enums!$A$14</f>
        <v>1.1.2</v>
      </c>
      <c r="B602" s="136"/>
      <c r="E602" s="136" t="str">
        <f>Objects!$J$62</f>
        <v>Vial (Benzene)</v>
      </c>
      <c r="F602" s="136">
        <v>16</v>
      </c>
      <c r="G602" s="145" t="str">
        <f>Objects!$N$32</f>
        <v>Vial (Nitric Acid)</v>
      </c>
      <c r="H602" s="144">
        <v>16</v>
      </c>
      <c r="I602" s="136" t="str">
        <f>Objects!$J$287</f>
        <v>Vial (Sulfuric Acid)</v>
      </c>
      <c r="J602" s="137">
        <v>3</v>
      </c>
      <c r="K602" s="136"/>
      <c r="L602" s="137"/>
      <c r="N602" s="139"/>
      <c r="O602" s="171" t="str">
        <f>Objects!$N$41</f>
        <v>Vial (Nitrobenzene)</v>
      </c>
      <c r="P602" s="144">
        <v>16</v>
      </c>
      <c r="Q602" s="136" t="str">
        <f>Objects!$J$317</f>
        <v>Vial (Deionized Water)</v>
      </c>
      <c r="R602" s="136">
        <v>16</v>
      </c>
      <c r="S602" s="136"/>
      <c r="T602" s="136"/>
      <c r="U602" s="136"/>
      <c r="V602" s="136"/>
      <c r="W602" s="136"/>
      <c r="X602" s="136"/>
      <c r="Y602" s="136"/>
      <c r="Z602" s="136"/>
      <c r="AA602" s="136"/>
      <c r="AB602" s="160"/>
      <c r="AC602" s="160"/>
    </row>
    <row r="603" spans="1:29" ht="15" customHeight="1" x14ac:dyDescent="0.25">
      <c r="A603" s="155" t="str">
        <f>[3]Enums!$A$14</f>
        <v>1.1.2</v>
      </c>
      <c r="B603" s="136"/>
      <c r="E603" s="136" t="str">
        <f>Objects!$K$62</f>
        <v>Beaker (Benzene)</v>
      </c>
      <c r="F603" s="136">
        <v>1</v>
      </c>
      <c r="G603" s="145" t="str">
        <f>Objects!$O$32</f>
        <v>Beaker (Nitric Acid)</v>
      </c>
      <c r="H603" s="144">
        <v>1</v>
      </c>
      <c r="I603" s="136" t="str">
        <f>Objects!$J$287</f>
        <v>Vial (Sulfuric Acid)</v>
      </c>
      <c r="J603" s="137">
        <v>4</v>
      </c>
      <c r="K603" s="136"/>
      <c r="L603" s="137"/>
      <c r="N603" s="139"/>
      <c r="O603" s="171" t="str">
        <f>Objects!$O$41</f>
        <v>Beaker (Nitrobenzene)</v>
      </c>
      <c r="P603" s="144">
        <v>1</v>
      </c>
      <c r="Q603" s="136" t="str">
        <f>Objects!$K$317</f>
        <v>Beaker (Deionized Water)</v>
      </c>
      <c r="R603" s="136">
        <v>1</v>
      </c>
      <c r="S603" s="136"/>
      <c r="T603" s="136"/>
      <c r="U603" s="136"/>
      <c r="V603" s="136"/>
      <c r="W603" s="136"/>
      <c r="X603" s="136"/>
      <c r="Y603" s="136"/>
      <c r="Z603" s="136"/>
      <c r="AA603" s="136"/>
      <c r="AB603" s="160"/>
      <c r="AC603" s="160"/>
    </row>
    <row r="604" spans="1:29" ht="15" customHeight="1" x14ac:dyDescent="0.25">
      <c r="A604" s="155" t="str">
        <f>[3]Enums!$A$14</f>
        <v>1.1.2</v>
      </c>
      <c r="B604" s="136"/>
      <c r="E604" s="136" t="str">
        <f>Objects!$K$62</f>
        <v>Beaker (Benzene)</v>
      </c>
      <c r="F604" s="136">
        <v>4</v>
      </c>
      <c r="G604" s="145" t="str">
        <f>Objects!$O$32</f>
        <v>Beaker (Nitric Acid)</v>
      </c>
      <c r="H604" s="144">
        <v>4</v>
      </c>
      <c r="I604" s="136" t="str">
        <f>Objects!$J$287</f>
        <v>Vial (Sulfuric Acid)</v>
      </c>
      <c r="J604" s="137">
        <v>8</v>
      </c>
      <c r="K604" s="136"/>
      <c r="L604" s="137"/>
      <c r="N604" s="139"/>
      <c r="O604" s="171" t="str">
        <f>Objects!$O$41</f>
        <v>Beaker (Nitrobenzene)</v>
      </c>
      <c r="P604" s="144">
        <v>4</v>
      </c>
      <c r="Q604" s="136" t="str">
        <f>Objects!$K$317</f>
        <v>Beaker (Deionized Water)</v>
      </c>
      <c r="R604" s="136">
        <v>4</v>
      </c>
      <c r="S604" s="136"/>
      <c r="T604" s="136"/>
      <c r="U604" s="136"/>
      <c r="V604" s="136"/>
      <c r="W604" s="136"/>
      <c r="X604" s="136"/>
      <c r="Y604" s="136"/>
      <c r="Z604" s="136"/>
      <c r="AA604" s="136"/>
      <c r="AB604" s="160"/>
      <c r="AC604" s="160"/>
    </row>
    <row r="605" spans="1:29" ht="15" customHeight="1" x14ac:dyDescent="0.25">
      <c r="A605" s="155" t="str">
        <f>[3]Enums!$A$14</f>
        <v>1.1.2</v>
      </c>
      <c r="B605" s="136"/>
      <c r="E605" s="136" t="str">
        <f>Objects!$K$62</f>
        <v>Beaker (Benzene)</v>
      </c>
      <c r="F605" s="136">
        <v>16</v>
      </c>
      <c r="G605" s="145" t="str">
        <f>Objects!$O$32</f>
        <v>Beaker (Nitric Acid)</v>
      </c>
      <c r="H605" s="144">
        <v>16</v>
      </c>
      <c r="I605" s="136" t="str">
        <f>Objects!$J$287</f>
        <v>Vial (Sulfuric Acid)</v>
      </c>
      <c r="J605" s="137">
        <v>12</v>
      </c>
      <c r="K605" s="136"/>
      <c r="L605" s="137"/>
      <c r="N605" s="139"/>
      <c r="O605" s="171" t="str">
        <f>Objects!$O$41</f>
        <v>Beaker (Nitrobenzene)</v>
      </c>
      <c r="P605" s="144">
        <v>16</v>
      </c>
      <c r="Q605" s="136" t="str">
        <f>Objects!$K$317</f>
        <v>Beaker (Deionized Water)</v>
      </c>
      <c r="R605" s="136">
        <v>16</v>
      </c>
      <c r="S605" s="136"/>
      <c r="T605" s="136"/>
      <c r="U605" s="136"/>
      <c r="V605" s="136"/>
      <c r="W605" s="136"/>
      <c r="X605" s="136"/>
      <c r="Y605" s="136"/>
      <c r="Z605" s="136"/>
      <c r="AA605" s="136"/>
      <c r="AB605" s="160"/>
      <c r="AC605" s="160"/>
    </row>
    <row r="606" spans="1:29" ht="15" customHeight="1" x14ac:dyDescent="0.25">
      <c r="A606" s="155" t="str">
        <f>[3]Enums!$A$14</f>
        <v>1.1.2</v>
      </c>
      <c r="B606" s="136"/>
      <c r="E606" s="136" t="str">
        <f>Objects!$L$62</f>
        <v>Drum (Benzene)</v>
      </c>
      <c r="F606" s="136">
        <v>1</v>
      </c>
      <c r="G606" s="145" t="str">
        <f>Objects!$P$32</f>
        <v>Drum (Nitric Acid)</v>
      </c>
      <c r="H606" s="144">
        <v>1</v>
      </c>
      <c r="I606" s="136" t="str">
        <f>Objects!$J$287</f>
        <v>Vial (Sulfuric Acid)</v>
      </c>
      <c r="J606" s="137">
        <v>16</v>
      </c>
      <c r="K606" s="136"/>
      <c r="L606" s="137"/>
      <c r="N606" s="139"/>
      <c r="O606" s="171" t="str">
        <f>Objects!$P$41</f>
        <v>Drum (Nitrobenzene)</v>
      </c>
      <c r="P606" s="144">
        <v>1</v>
      </c>
      <c r="Q606" s="136" t="str">
        <f>Objects!$L$317</f>
        <v>Drum (Deionized Water)</v>
      </c>
      <c r="R606" s="136">
        <v>1</v>
      </c>
      <c r="S606" s="136"/>
      <c r="T606" s="136"/>
      <c r="U606" s="136"/>
      <c r="V606" s="136"/>
      <c r="W606" s="136"/>
      <c r="X606" s="136"/>
      <c r="Y606" s="136"/>
      <c r="Z606" s="136"/>
      <c r="AA606" s="136"/>
      <c r="AB606" s="160"/>
      <c r="AC606" s="160"/>
    </row>
    <row r="607" spans="1:29" ht="15" customHeight="1" x14ac:dyDescent="0.25">
      <c r="A607" s="155" t="str">
        <f>[3]Enums!$A$14</f>
        <v>1.1.2</v>
      </c>
      <c r="B607" s="136"/>
      <c r="E607" s="136" t="str">
        <f>Objects!$L$62</f>
        <v>Drum (Benzene)</v>
      </c>
      <c r="F607" s="136">
        <v>4</v>
      </c>
      <c r="G607" s="145" t="str">
        <f>Objects!$P$32</f>
        <v>Drum (Nitric Acid)</v>
      </c>
      <c r="H607" s="144">
        <v>4</v>
      </c>
      <c r="I607" s="136" t="str">
        <f>Objects!$J$287</f>
        <v>Vial (Sulfuric Acid)</v>
      </c>
      <c r="J607" s="137">
        <v>32</v>
      </c>
      <c r="K607" s="136"/>
      <c r="L607" s="137"/>
      <c r="N607" s="139"/>
      <c r="O607" s="171" t="str">
        <f>Objects!$P$41</f>
        <v>Drum (Nitrobenzene)</v>
      </c>
      <c r="P607" s="144">
        <v>4</v>
      </c>
      <c r="Q607" s="136" t="str">
        <f>Objects!$L$317</f>
        <v>Drum (Deionized Water)</v>
      </c>
      <c r="R607" s="136">
        <v>4</v>
      </c>
      <c r="S607" s="136"/>
      <c r="T607" s="136"/>
      <c r="U607" s="136"/>
      <c r="V607" s="136"/>
      <c r="W607" s="136"/>
      <c r="X607" s="136"/>
      <c r="Y607" s="136"/>
      <c r="Z607" s="136"/>
      <c r="AA607" s="136"/>
      <c r="AB607" s="160"/>
      <c r="AC607" s="160"/>
    </row>
    <row r="608" spans="1:29" ht="15" customHeight="1" x14ac:dyDescent="0.25">
      <c r="A608" s="155" t="str">
        <f>[3]Enums!$A$14</f>
        <v>1.1.2</v>
      </c>
      <c r="B608" s="136"/>
      <c r="E608" s="136" t="str">
        <f>Objects!$L$62</f>
        <v>Drum (Benzene)</v>
      </c>
      <c r="F608" s="136">
        <v>16</v>
      </c>
      <c r="G608" s="145" t="str">
        <f>Objects!$P$32</f>
        <v>Drum (Nitric Acid)</v>
      </c>
      <c r="H608" s="144">
        <v>16</v>
      </c>
      <c r="I608" s="136" t="str">
        <f>Objects!$J$287</f>
        <v>Vial (Sulfuric Acid)</v>
      </c>
      <c r="J608" s="137">
        <v>48</v>
      </c>
      <c r="K608" s="136"/>
      <c r="L608" s="137"/>
      <c r="N608" s="139"/>
      <c r="O608" s="171" t="str">
        <f>Objects!$P$41</f>
        <v>Drum (Nitrobenzene)</v>
      </c>
      <c r="P608" s="144">
        <v>16</v>
      </c>
      <c r="Q608" s="136" t="str">
        <f>Objects!$L$317</f>
        <v>Drum (Deionized Water)</v>
      </c>
      <c r="R608" s="136">
        <v>16</v>
      </c>
      <c r="S608" s="136"/>
      <c r="T608" s="136"/>
      <c r="U608" s="136"/>
      <c r="V608" s="136"/>
      <c r="W608" s="136"/>
      <c r="X608" s="136"/>
      <c r="Y608" s="136"/>
      <c r="Z608" s="136"/>
      <c r="AA608" s="136"/>
      <c r="AB608" s="160"/>
      <c r="AC608" s="160"/>
    </row>
    <row r="609" spans="1:29" ht="15" customHeight="1" x14ac:dyDescent="0.25">
      <c r="A609" s="155" t="str">
        <f>[3]Enums!$A$14</f>
        <v>1.1.2</v>
      </c>
      <c r="B609" s="136"/>
      <c r="E609" s="136" t="str">
        <f>Objects!$L$62</f>
        <v>Drum (Benzene)</v>
      </c>
      <c r="F609" s="136">
        <v>64</v>
      </c>
      <c r="G609" s="145" t="str">
        <f>Objects!$P$32</f>
        <v>Drum (Nitric Acid)</v>
      </c>
      <c r="H609" s="144">
        <v>64</v>
      </c>
      <c r="I609" s="136" t="str">
        <f>Objects!$K$287</f>
        <v>Beaker (Sulfuric Acid)</v>
      </c>
      <c r="J609" s="137">
        <v>1</v>
      </c>
      <c r="L609" s="139"/>
      <c r="N609" s="139"/>
      <c r="O609" s="171" t="str">
        <f>Objects!$P$41</f>
        <v>Drum (Nitrobenzene)</v>
      </c>
      <c r="P609" s="144">
        <v>64</v>
      </c>
      <c r="Q609" s="136" t="str">
        <f>Objects!$L$317</f>
        <v>Drum (Deionized Water)</v>
      </c>
      <c r="R609" s="136">
        <v>64</v>
      </c>
      <c r="S609" s="136"/>
      <c r="T609" s="136"/>
      <c r="U609" s="136"/>
      <c r="V609" s="136"/>
      <c r="W609" s="136"/>
      <c r="X609" s="136"/>
      <c r="Y609" s="136"/>
      <c r="Z609" s="136"/>
      <c r="AA609" s="136"/>
      <c r="AB609" s="160"/>
      <c r="AC609" s="160"/>
    </row>
    <row r="610" spans="1:29" ht="15" customHeight="1" x14ac:dyDescent="0.25">
      <c r="A610" s="155" t="str">
        <f>[3]Enums!$A$14</f>
        <v>1.1.2</v>
      </c>
      <c r="B610" s="136"/>
      <c r="E610" s="136" t="str">
        <f>Objects!$N$41</f>
        <v>Vial (Nitrobenzene)</v>
      </c>
      <c r="F610" s="144">
        <v>1</v>
      </c>
      <c r="G610" s="13" t="str">
        <f>Objects!$R$2</f>
        <v>Flask (Hydrogen)</v>
      </c>
      <c r="H610" s="13">
        <v>3</v>
      </c>
      <c r="I610" s="136" t="str">
        <f>Objects!$G$2</f>
        <v>Platinum Catalyst</v>
      </c>
      <c r="J610" s="136">
        <v>1</v>
      </c>
      <c r="K610" s="136"/>
      <c r="L610" s="137"/>
      <c r="N610" s="139"/>
      <c r="O610" s="171" t="str">
        <f>Objects!$N$42</f>
        <v>Vial (Aniline)</v>
      </c>
      <c r="P610" s="144">
        <v>1</v>
      </c>
      <c r="Q610" s="136" t="str">
        <f>Objects!$J$317</f>
        <v>Vial (Deionized Water)</v>
      </c>
      <c r="R610" s="136">
        <v>2</v>
      </c>
      <c r="S610" s="136"/>
      <c r="T610" s="136"/>
      <c r="U610" s="136"/>
      <c r="V610" s="136"/>
      <c r="W610" s="136"/>
      <c r="X610" s="136"/>
      <c r="Y610" s="136"/>
      <c r="Z610" s="136"/>
      <c r="AA610" s="136"/>
      <c r="AB610" s="160"/>
      <c r="AC610" s="160"/>
    </row>
    <row r="611" spans="1:29" ht="15" customHeight="1" x14ac:dyDescent="0.25">
      <c r="A611" s="155" t="str">
        <f>[3]Enums!$A$14</f>
        <v>1.1.2</v>
      </c>
      <c r="B611" s="136"/>
      <c r="E611" s="136" t="str">
        <f>Objects!$N$41</f>
        <v>Vial (Nitrobenzene)</v>
      </c>
      <c r="F611" s="144">
        <v>4</v>
      </c>
      <c r="G611" s="13" t="str">
        <f>Objects!$R$2</f>
        <v>Flask (Hydrogen)</v>
      </c>
      <c r="H611" s="13">
        <v>12</v>
      </c>
      <c r="I611" s="136" t="str">
        <f>Objects!$G$2</f>
        <v>Platinum Catalyst</v>
      </c>
      <c r="J611" s="136">
        <v>2</v>
      </c>
      <c r="K611" s="136"/>
      <c r="L611" s="137"/>
      <c r="N611" s="139"/>
      <c r="O611" s="171" t="str">
        <f>Objects!$N$42</f>
        <v>Vial (Aniline)</v>
      </c>
      <c r="P611" s="144">
        <v>4</v>
      </c>
      <c r="Q611" s="136" t="str">
        <f>Objects!$J$317</f>
        <v>Vial (Deionized Water)</v>
      </c>
      <c r="R611" s="136">
        <v>8</v>
      </c>
      <c r="S611" s="136"/>
      <c r="T611" s="136"/>
      <c r="U611" s="136"/>
      <c r="V611" s="136"/>
      <c r="W611" s="136"/>
      <c r="X611" s="136"/>
      <c r="Y611" s="136"/>
      <c r="Z611" s="136"/>
      <c r="AA611" s="136"/>
      <c r="AB611" s="160"/>
      <c r="AC611" s="160"/>
    </row>
    <row r="612" spans="1:29" ht="15" customHeight="1" x14ac:dyDescent="0.25">
      <c r="A612" s="155" t="str">
        <f>[3]Enums!$A$14</f>
        <v>1.1.2</v>
      </c>
      <c r="B612" s="136"/>
      <c r="E612" s="136" t="str">
        <f>Objects!$N$41</f>
        <v>Vial (Nitrobenzene)</v>
      </c>
      <c r="F612" s="144">
        <v>16</v>
      </c>
      <c r="G612" s="13" t="str">
        <f>Objects!$R$2</f>
        <v>Flask (Hydrogen)</v>
      </c>
      <c r="H612" s="13">
        <v>48</v>
      </c>
      <c r="I612" s="136" t="str">
        <f>Objects!$G$2</f>
        <v>Platinum Catalyst</v>
      </c>
      <c r="J612" s="136">
        <v>3</v>
      </c>
      <c r="K612" s="136"/>
      <c r="L612" s="137"/>
      <c r="N612" s="139"/>
      <c r="O612" s="171" t="str">
        <f>Objects!$N$42</f>
        <v>Vial (Aniline)</v>
      </c>
      <c r="P612" s="144">
        <v>16</v>
      </c>
      <c r="Q612" s="136" t="str">
        <f>Objects!$J$317</f>
        <v>Vial (Deionized Water)</v>
      </c>
      <c r="R612" s="136">
        <v>32</v>
      </c>
      <c r="S612" s="136"/>
      <c r="T612" s="136"/>
      <c r="U612" s="136"/>
      <c r="V612" s="136"/>
      <c r="W612" s="136"/>
      <c r="X612" s="136"/>
      <c r="Y612" s="136"/>
      <c r="Z612" s="136"/>
      <c r="AA612" s="136"/>
      <c r="AB612" s="160"/>
      <c r="AC612" s="160"/>
    </row>
    <row r="613" spans="1:29" ht="15" customHeight="1" x14ac:dyDescent="0.25">
      <c r="A613" s="155" t="str">
        <f>[3]Enums!$A$14</f>
        <v>1.1.2</v>
      </c>
      <c r="B613" s="136"/>
      <c r="E613" s="136" t="str">
        <f>Objects!$O$41</f>
        <v>Beaker (Nitrobenzene)</v>
      </c>
      <c r="F613" s="144">
        <v>1</v>
      </c>
      <c r="G613" s="13" t="str">
        <f>Objects!$R$2</f>
        <v>Flask (Hydrogen)</v>
      </c>
      <c r="H613" s="13">
        <v>3</v>
      </c>
      <c r="I613" s="136" t="str">
        <f>Objects!$G$2</f>
        <v>Platinum Catalyst</v>
      </c>
      <c r="J613" s="136">
        <v>4</v>
      </c>
      <c r="K613" s="136"/>
      <c r="L613" s="137"/>
      <c r="N613" s="139"/>
      <c r="O613" s="171" t="str">
        <f>Objects!$O$42</f>
        <v>Beaker (Aniline)</v>
      </c>
      <c r="P613" s="144">
        <v>1</v>
      </c>
      <c r="Q613" s="136" t="str">
        <f>Objects!$K$317</f>
        <v>Beaker (Deionized Water)</v>
      </c>
      <c r="R613" s="136">
        <v>2</v>
      </c>
      <c r="S613" s="136"/>
      <c r="T613" s="136"/>
      <c r="U613" s="136"/>
      <c r="V613" s="136"/>
      <c r="W613" s="136"/>
      <c r="X613" s="136"/>
      <c r="Y613" s="136"/>
      <c r="Z613" s="136"/>
      <c r="AA613" s="136"/>
      <c r="AB613" s="160"/>
      <c r="AC613" s="160"/>
    </row>
    <row r="614" spans="1:29" ht="15" customHeight="1" x14ac:dyDescent="0.25">
      <c r="A614" s="155" t="str">
        <f>[3]Enums!$A$14</f>
        <v>1.1.2</v>
      </c>
      <c r="B614" s="136"/>
      <c r="E614" s="136" t="str">
        <f>Objects!$O$41</f>
        <v>Beaker (Nitrobenzene)</v>
      </c>
      <c r="F614" s="144">
        <v>4</v>
      </c>
      <c r="G614" s="13" t="str">
        <f>Objects!$S$2</f>
        <v>Cartridge (Hydrogen)</v>
      </c>
      <c r="H614" s="13">
        <v>12</v>
      </c>
      <c r="I614" s="136" t="str">
        <f>Objects!$G$2</f>
        <v>Platinum Catalyst</v>
      </c>
      <c r="J614" s="136">
        <v>5</v>
      </c>
      <c r="K614" s="136"/>
      <c r="L614" s="137"/>
      <c r="N614" s="139"/>
      <c r="O614" s="171" t="str">
        <f>Objects!$O$42</f>
        <v>Beaker (Aniline)</v>
      </c>
      <c r="P614" s="144">
        <v>4</v>
      </c>
      <c r="Q614" s="136" t="str">
        <f>Objects!$K$317</f>
        <v>Beaker (Deionized Water)</v>
      </c>
      <c r="R614" s="136">
        <v>8</v>
      </c>
      <c r="S614" s="136"/>
      <c r="T614" s="136"/>
      <c r="U614" s="136"/>
      <c r="V614" s="136"/>
      <c r="W614" s="136"/>
      <c r="X614" s="136"/>
      <c r="Y614" s="136"/>
      <c r="Z614" s="136"/>
      <c r="AA614" s="136"/>
      <c r="AB614" s="160"/>
      <c r="AC614" s="160"/>
    </row>
    <row r="615" spans="1:29" ht="15" customHeight="1" x14ac:dyDescent="0.25">
      <c r="A615" s="155" t="str">
        <f>[3]Enums!$A$14</f>
        <v>1.1.2</v>
      </c>
      <c r="B615" s="136"/>
      <c r="E615" s="136" t="str">
        <f>Objects!$O$41</f>
        <v>Beaker (Nitrobenzene)</v>
      </c>
      <c r="F615" s="144">
        <v>16</v>
      </c>
      <c r="G615" s="13" t="str">
        <f>Objects!$S$2</f>
        <v>Cartridge (Hydrogen)</v>
      </c>
      <c r="H615" s="13">
        <v>48</v>
      </c>
      <c r="I615" s="136" t="str">
        <f>Objects!$G$2</f>
        <v>Platinum Catalyst</v>
      </c>
      <c r="J615" s="136">
        <v>6</v>
      </c>
      <c r="K615" s="136"/>
      <c r="L615" s="137"/>
      <c r="N615" s="139"/>
      <c r="O615" s="171" t="str">
        <f>Objects!$O$42</f>
        <v>Beaker (Aniline)</v>
      </c>
      <c r="P615" s="144">
        <v>16</v>
      </c>
      <c r="Q615" s="136" t="str">
        <f>Objects!$K$317</f>
        <v>Beaker (Deionized Water)</v>
      </c>
      <c r="R615" s="136">
        <v>32</v>
      </c>
      <c r="S615" s="136"/>
      <c r="T615" s="136"/>
      <c r="U615" s="136"/>
      <c r="V615" s="136"/>
      <c r="W615" s="136"/>
      <c r="X615" s="136"/>
      <c r="Y615" s="136"/>
      <c r="Z615" s="136"/>
      <c r="AA615" s="136"/>
      <c r="AB615" s="160"/>
      <c r="AC615" s="160"/>
    </row>
    <row r="616" spans="1:29" ht="15" customHeight="1" x14ac:dyDescent="0.25">
      <c r="A616" s="155" t="str">
        <f>[3]Enums!$A$14</f>
        <v>1.1.2</v>
      </c>
      <c r="B616" s="136"/>
      <c r="E616" s="136" t="str">
        <f>Objects!$P$41</f>
        <v>Drum (Nitrobenzene)</v>
      </c>
      <c r="F616" s="144">
        <v>1</v>
      </c>
      <c r="G616" s="13" t="str">
        <f>Objects!$T$2</f>
        <v>Canister (Hydrogen)</v>
      </c>
      <c r="H616" s="13">
        <v>3</v>
      </c>
      <c r="I616" s="136" t="str">
        <f>Objects!$G$2</f>
        <v>Platinum Catalyst</v>
      </c>
      <c r="J616" s="136">
        <v>7</v>
      </c>
      <c r="K616" s="136"/>
      <c r="L616" s="137"/>
      <c r="N616" s="139"/>
      <c r="O616" s="171" t="str">
        <f>Objects!$P$42</f>
        <v>Drum (Aniline)</v>
      </c>
      <c r="P616" s="144">
        <v>1</v>
      </c>
      <c r="Q616" s="136" t="str">
        <f>Objects!$L$317</f>
        <v>Drum (Deionized Water)</v>
      </c>
      <c r="R616" s="136">
        <v>2</v>
      </c>
      <c r="S616" s="136"/>
      <c r="T616" s="136"/>
      <c r="U616" s="136"/>
      <c r="V616" s="136"/>
      <c r="W616" s="136"/>
      <c r="X616" s="136"/>
      <c r="Y616" s="136"/>
      <c r="Z616" s="136"/>
      <c r="AA616" s="136"/>
      <c r="AB616" s="160"/>
      <c r="AC616" s="160"/>
    </row>
    <row r="617" spans="1:29" ht="15" customHeight="1" x14ac:dyDescent="0.25">
      <c r="A617" s="155" t="str">
        <f>[3]Enums!$A$14</f>
        <v>1.1.2</v>
      </c>
      <c r="B617" s="136"/>
      <c r="E617" s="136" t="str">
        <f>Objects!$P$41</f>
        <v>Drum (Nitrobenzene)</v>
      </c>
      <c r="F617" s="144">
        <v>4</v>
      </c>
      <c r="G617" s="13" t="str">
        <f>Objects!$T$2</f>
        <v>Canister (Hydrogen)</v>
      </c>
      <c r="H617" s="13">
        <v>12</v>
      </c>
      <c r="I617" s="136" t="str">
        <f>Objects!$G$2</f>
        <v>Platinum Catalyst</v>
      </c>
      <c r="J617" s="136">
        <v>8</v>
      </c>
      <c r="K617" s="136"/>
      <c r="L617" s="137"/>
      <c r="N617" s="139"/>
      <c r="O617" s="171" t="str">
        <f>Objects!$P$42</f>
        <v>Drum (Aniline)</v>
      </c>
      <c r="P617" s="144">
        <v>4</v>
      </c>
      <c r="Q617" s="136" t="str">
        <f>Objects!$L$317</f>
        <v>Drum (Deionized Water)</v>
      </c>
      <c r="R617" s="136">
        <v>8</v>
      </c>
      <c r="S617" s="136"/>
      <c r="T617" s="136"/>
      <c r="U617" s="136"/>
      <c r="V617" s="136"/>
      <c r="W617" s="136"/>
      <c r="X617" s="136"/>
      <c r="Y617" s="136"/>
      <c r="Z617" s="136"/>
      <c r="AA617" s="136"/>
      <c r="AB617" s="160"/>
      <c r="AC617" s="160"/>
    </row>
    <row r="618" spans="1:29" ht="15" customHeight="1" x14ac:dyDescent="0.25">
      <c r="A618" s="155" t="str">
        <f>[3]Enums!$A$14</f>
        <v>1.1.2</v>
      </c>
      <c r="B618" s="136"/>
      <c r="E618" s="136" t="str">
        <f>Objects!$P$41</f>
        <v>Drum (Nitrobenzene)</v>
      </c>
      <c r="F618" s="144">
        <v>16</v>
      </c>
      <c r="G618" s="13" t="str">
        <f>Objects!$T$2</f>
        <v>Canister (Hydrogen)</v>
      </c>
      <c r="H618" s="13">
        <v>48</v>
      </c>
      <c r="I618" s="136" t="str">
        <f>Objects!$G$2</f>
        <v>Platinum Catalyst</v>
      </c>
      <c r="J618" s="136">
        <v>9</v>
      </c>
      <c r="K618" s="136"/>
      <c r="L618" s="137"/>
      <c r="N618" s="139"/>
      <c r="O618" s="171" t="str">
        <f>Objects!$P$42</f>
        <v>Drum (Aniline)</v>
      </c>
      <c r="P618" s="144">
        <v>16</v>
      </c>
      <c r="Q618" s="136" t="str">
        <f>Objects!$L$317</f>
        <v>Drum (Deionized Water)</v>
      </c>
      <c r="R618" s="136">
        <v>32</v>
      </c>
      <c r="S618" s="136"/>
      <c r="T618" s="136"/>
      <c r="U618" s="136"/>
      <c r="V618" s="136"/>
      <c r="W618" s="136"/>
      <c r="X618" s="136"/>
      <c r="Y618" s="136"/>
      <c r="Z618" s="136"/>
      <c r="AA618" s="136"/>
      <c r="AB618" s="160"/>
      <c r="AC618" s="160"/>
    </row>
    <row r="619" spans="1:29" ht="15" customHeight="1" x14ac:dyDescent="0.25">
      <c r="A619" s="155" t="str">
        <f>[3]Enums!$A$14</f>
        <v>1.1.2</v>
      </c>
      <c r="B619" s="136"/>
      <c r="E619" s="136" t="str">
        <f>Objects!$P$41</f>
        <v>Drum (Nitrobenzene)</v>
      </c>
      <c r="F619" s="144">
        <v>64</v>
      </c>
      <c r="G619" s="13" t="str">
        <f>Objects!$T$2</f>
        <v>Canister (Hydrogen)</v>
      </c>
      <c r="H619" s="13">
        <v>64</v>
      </c>
      <c r="I619" s="13" t="str">
        <f>Objects!$T$2</f>
        <v>Canister (Hydrogen)</v>
      </c>
      <c r="J619" s="13">
        <v>64</v>
      </c>
      <c r="K619" s="13" t="str">
        <f>Objects!$T$2</f>
        <v>Canister (Hydrogen)</v>
      </c>
      <c r="L619" s="13">
        <v>64</v>
      </c>
      <c r="M619" s="136" t="str">
        <f>Objects!$G$2</f>
        <v>Platinum Catalyst</v>
      </c>
      <c r="N619" s="139">
        <v>10</v>
      </c>
      <c r="O619" s="171" t="str">
        <f>Objects!$P$42</f>
        <v>Drum (Aniline)</v>
      </c>
      <c r="P619" s="144">
        <v>64</v>
      </c>
      <c r="Q619" s="136" t="str">
        <f>Objects!$L$317</f>
        <v>Drum (Deionized Water)</v>
      </c>
      <c r="R619" s="136">
        <v>64</v>
      </c>
      <c r="S619" s="136" t="str">
        <f>Objects!$L$317</f>
        <v>Drum (Deionized Water)</v>
      </c>
      <c r="T619" s="136">
        <v>64</v>
      </c>
      <c r="U619" s="136"/>
      <c r="V619" s="136"/>
      <c r="W619" s="136"/>
      <c r="X619" s="136"/>
      <c r="Y619" s="136"/>
      <c r="Z619" s="136"/>
      <c r="AA619" s="136"/>
      <c r="AB619" s="160"/>
      <c r="AC619" s="160"/>
    </row>
    <row r="620" spans="1:29" ht="15" customHeight="1" x14ac:dyDescent="0.25">
      <c r="A620" s="155" t="str">
        <f>[3]Enums!$A$14</f>
        <v>1.1.2</v>
      </c>
      <c r="B620" s="136"/>
      <c r="E620" s="171" t="str">
        <f>Objects!$N$42</f>
        <v>Vial (Aniline)</v>
      </c>
      <c r="F620" s="144">
        <v>1</v>
      </c>
      <c r="G620" s="139" t="str">
        <f>Objects!$J$147</f>
        <v>Vial (Formaldehyde)</v>
      </c>
      <c r="H620" s="144">
        <v>1</v>
      </c>
      <c r="J620" s="139"/>
      <c r="L620" s="139"/>
      <c r="N620" s="139"/>
      <c r="O620" s="171" t="str">
        <f>Objects!$N$43</f>
        <v>Vial (Diphenylmethane Diisocyanate)</v>
      </c>
      <c r="P620" s="144">
        <v>1</v>
      </c>
      <c r="Q620" s="136" t="str">
        <f>Objects!$J$317</f>
        <v>Vial (Deionized Water)</v>
      </c>
      <c r="R620" s="136">
        <v>1</v>
      </c>
      <c r="S620" s="136"/>
      <c r="T620" s="136"/>
      <c r="U620" s="136"/>
      <c r="V620" s="136"/>
      <c r="W620" s="136"/>
      <c r="X620" s="136"/>
      <c r="Y620" s="136"/>
      <c r="Z620" s="136"/>
      <c r="AA620" s="136"/>
      <c r="AB620" s="160"/>
      <c r="AC620" s="160"/>
    </row>
    <row r="621" spans="1:29" ht="15" customHeight="1" x14ac:dyDescent="0.25">
      <c r="A621" s="155" t="str">
        <f>[3]Enums!$A$14</f>
        <v>1.1.2</v>
      </c>
      <c r="B621" s="136"/>
      <c r="E621" s="171" t="str">
        <f>Objects!$N$42</f>
        <v>Vial (Aniline)</v>
      </c>
      <c r="F621" s="144">
        <v>4</v>
      </c>
      <c r="G621" s="139" t="str">
        <f>Objects!$J$147</f>
        <v>Vial (Formaldehyde)</v>
      </c>
      <c r="H621" s="144">
        <v>4</v>
      </c>
      <c r="J621" s="139"/>
      <c r="L621" s="139"/>
      <c r="N621" s="139"/>
      <c r="O621" s="171" t="str">
        <f>Objects!$N$43</f>
        <v>Vial (Diphenylmethane Diisocyanate)</v>
      </c>
      <c r="P621" s="144">
        <v>4</v>
      </c>
      <c r="Q621" s="136" t="str">
        <f>Objects!$J$317</f>
        <v>Vial (Deionized Water)</v>
      </c>
      <c r="R621" s="136">
        <v>4</v>
      </c>
      <c r="S621" s="136"/>
      <c r="T621" s="136"/>
      <c r="U621" s="136"/>
      <c r="V621" s="136"/>
      <c r="W621" s="136"/>
      <c r="X621" s="136"/>
      <c r="Y621" s="136"/>
      <c r="Z621" s="136"/>
      <c r="AA621" s="136"/>
      <c r="AB621" s="160"/>
      <c r="AC621" s="160"/>
    </row>
    <row r="622" spans="1:29" ht="15" customHeight="1" x14ac:dyDescent="0.25">
      <c r="A622" s="155" t="str">
        <f>[3]Enums!$A$14</f>
        <v>1.1.2</v>
      </c>
      <c r="B622" s="136"/>
      <c r="E622" s="171" t="str">
        <f>Objects!$N$42</f>
        <v>Vial (Aniline)</v>
      </c>
      <c r="F622" s="144">
        <v>16</v>
      </c>
      <c r="G622" s="139" t="str">
        <f>Objects!$J$147</f>
        <v>Vial (Formaldehyde)</v>
      </c>
      <c r="H622" s="144">
        <v>16</v>
      </c>
      <c r="J622" s="139"/>
      <c r="L622" s="139"/>
      <c r="N622" s="139"/>
      <c r="O622" s="171" t="str">
        <f>Objects!$N$43</f>
        <v>Vial (Diphenylmethane Diisocyanate)</v>
      </c>
      <c r="P622" s="144">
        <v>16</v>
      </c>
      <c r="Q622" s="136" t="str">
        <f>Objects!$J$317</f>
        <v>Vial (Deionized Water)</v>
      </c>
      <c r="R622" s="136">
        <v>16</v>
      </c>
      <c r="S622" s="136"/>
      <c r="T622" s="136"/>
      <c r="U622" s="136"/>
      <c r="V622" s="136"/>
      <c r="W622" s="136"/>
      <c r="X622" s="136"/>
      <c r="Y622" s="136"/>
      <c r="Z622" s="136"/>
      <c r="AA622" s="136"/>
      <c r="AB622" s="160"/>
      <c r="AC622" s="160"/>
    </row>
    <row r="623" spans="1:29" ht="15" customHeight="1" x14ac:dyDescent="0.25">
      <c r="A623" s="155" t="str">
        <f>[3]Enums!$A$14</f>
        <v>1.1.2</v>
      </c>
      <c r="B623" s="136"/>
      <c r="E623" s="171" t="str">
        <f>Objects!$O$42</f>
        <v>Beaker (Aniline)</v>
      </c>
      <c r="F623" s="144">
        <v>1</v>
      </c>
      <c r="G623" s="139" t="str">
        <f>Objects!$K$147</f>
        <v>Beaker (Formaldehyde)</v>
      </c>
      <c r="H623" s="144">
        <v>1</v>
      </c>
      <c r="J623" s="139"/>
      <c r="L623" s="139"/>
      <c r="N623" s="139"/>
      <c r="O623" s="171" t="str">
        <f>Objects!$O$43</f>
        <v>Beaker (Diphenylmethane Diisocyanate)</v>
      </c>
      <c r="P623" s="144">
        <v>1</v>
      </c>
      <c r="Q623" s="136" t="str">
        <f>Objects!$K$317</f>
        <v>Beaker (Deionized Water)</v>
      </c>
      <c r="R623" s="136">
        <v>1</v>
      </c>
      <c r="S623" s="136"/>
      <c r="T623" s="136"/>
      <c r="U623" s="136"/>
      <c r="V623" s="136"/>
      <c r="W623" s="136"/>
      <c r="X623" s="136"/>
      <c r="Y623" s="136"/>
      <c r="Z623" s="136"/>
      <c r="AA623" s="136"/>
      <c r="AB623" s="160"/>
      <c r="AC623" s="160"/>
    </row>
    <row r="624" spans="1:29" ht="15" customHeight="1" x14ac:dyDescent="0.25">
      <c r="A624" s="155" t="str">
        <f>[3]Enums!$A$14</f>
        <v>1.1.2</v>
      </c>
      <c r="B624" s="136"/>
      <c r="E624" s="171" t="str">
        <f>Objects!$O$42</f>
        <v>Beaker (Aniline)</v>
      </c>
      <c r="F624" s="144">
        <v>4</v>
      </c>
      <c r="G624" s="139" t="str">
        <f>Objects!$K$147</f>
        <v>Beaker (Formaldehyde)</v>
      </c>
      <c r="H624" s="144">
        <v>4</v>
      </c>
      <c r="J624" s="139"/>
      <c r="L624" s="139"/>
      <c r="N624" s="139"/>
      <c r="O624" s="171" t="str">
        <f>Objects!$O$43</f>
        <v>Beaker (Diphenylmethane Diisocyanate)</v>
      </c>
      <c r="P624" s="144">
        <v>4</v>
      </c>
      <c r="Q624" s="136" t="str">
        <f>Objects!$K$317</f>
        <v>Beaker (Deionized Water)</v>
      </c>
      <c r="R624" s="136">
        <v>4</v>
      </c>
      <c r="S624" s="136"/>
      <c r="T624" s="136"/>
      <c r="U624" s="136"/>
      <c r="V624" s="136"/>
      <c r="W624" s="136"/>
      <c r="X624" s="136"/>
      <c r="Y624" s="136"/>
      <c r="Z624" s="136"/>
      <c r="AA624" s="136"/>
      <c r="AB624" s="160"/>
      <c r="AC624" s="160"/>
    </row>
    <row r="625" spans="1:29" ht="15" customHeight="1" x14ac:dyDescent="0.25">
      <c r="A625" s="155" t="str">
        <f>[3]Enums!$A$14</f>
        <v>1.1.2</v>
      </c>
      <c r="B625" s="136"/>
      <c r="E625" s="171" t="str">
        <f>Objects!$O$42</f>
        <v>Beaker (Aniline)</v>
      </c>
      <c r="F625" s="144">
        <v>16</v>
      </c>
      <c r="G625" s="139" t="str">
        <f>Objects!$K$147</f>
        <v>Beaker (Formaldehyde)</v>
      </c>
      <c r="H625" s="144">
        <v>16</v>
      </c>
      <c r="J625" s="139"/>
      <c r="L625" s="139"/>
      <c r="N625" s="139"/>
      <c r="O625" s="171" t="str">
        <f>Objects!$O$43</f>
        <v>Beaker (Diphenylmethane Diisocyanate)</v>
      </c>
      <c r="P625" s="144">
        <v>16</v>
      </c>
      <c r="Q625" s="136" t="str">
        <f>Objects!$K$317</f>
        <v>Beaker (Deionized Water)</v>
      </c>
      <c r="R625" s="136">
        <v>16</v>
      </c>
      <c r="S625" s="136"/>
      <c r="T625" s="136"/>
      <c r="U625" s="136"/>
      <c r="V625" s="136"/>
      <c r="W625" s="136"/>
      <c r="X625" s="136"/>
      <c r="Y625" s="136"/>
      <c r="Z625" s="136"/>
      <c r="AA625" s="136"/>
      <c r="AB625" s="160"/>
      <c r="AC625" s="160"/>
    </row>
    <row r="626" spans="1:29" ht="15" customHeight="1" x14ac:dyDescent="0.25">
      <c r="A626" s="155" t="str">
        <f>[3]Enums!$A$14</f>
        <v>1.1.2</v>
      </c>
      <c r="B626" s="136"/>
      <c r="E626" s="171" t="str">
        <f>Objects!$P$42</f>
        <v>Drum (Aniline)</v>
      </c>
      <c r="F626" s="144">
        <v>1</v>
      </c>
      <c r="G626" s="139" t="str">
        <f>Objects!$L$147</f>
        <v>Drum (Formaldehyde)</v>
      </c>
      <c r="H626" s="144">
        <v>1</v>
      </c>
      <c r="J626" s="139"/>
      <c r="L626" s="139"/>
      <c r="N626" s="139"/>
      <c r="O626" s="171" t="str">
        <f>Objects!$P$43</f>
        <v>Drum (Diphenylmethane Diisocyanate)</v>
      </c>
      <c r="P626" s="144">
        <v>1</v>
      </c>
      <c r="Q626" s="136" t="str">
        <f>Objects!$L$317</f>
        <v>Drum (Deionized Water)</v>
      </c>
      <c r="R626" s="136">
        <v>1</v>
      </c>
      <c r="S626" s="136"/>
      <c r="T626" s="136"/>
      <c r="U626" s="136"/>
      <c r="V626" s="136"/>
      <c r="W626" s="136"/>
      <c r="X626" s="136"/>
      <c r="Y626" s="136"/>
      <c r="Z626" s="136"/>
      <c r="AA626" s="136"/>
      <c r="AB626" s="160"/>
      <c r="AC626" s="160"/>
    </row>
    <row r="627" spans="1:29" ht="15" customHeight="1" x14ac:dyDescent="0.25">
      <c r="A627" s="155" t="str">
        <f>[3]Enums!$A$14</f>
        <v>1.1.2</v>
      </c>
      <c r="B627" s="136"/>
      <c r="E627" s="171" t="str">
        <f>Objects!$P$42</f>
        <v>Drum (Aniline)</v>
      </c>
      <c r="F627" s="144">
        <v>4</v>
      </c>
      <c r="G627" s="139" t="str">
        <f>Objects!$L$147</f>
        <v>Drum (Formaldehyde)</v>
      </c>
      <c r="H627" s="144">
        <v>4</v>
      </c>
      <c r="J627" s="139"/>
      <c r="L627" s="139"/>
      <c r="N627" s="139"/>
      <c r="O627" s="171" t="str">
        <f>Objects!$P$43</f>
        <v>Drum (Diphenylmethane Diisocyanate)</v>
      </c>
      <c r="P627" s="144">
        <v>4</v>
      </c>
      <c r="Q627" s="136" t="str">
        <f>Objects!$L$317</f>
        <v>Drum (Deionized Water)</v>
      </c>
      <c r="R627" s="136">
        <v>4</v>
      </c>
      <c r="S627" s="136"/>
      <c r="T627" s="136"/>
      <c r="U627" s="136"/>
      <c r="V627" s="136"/>
      <c r="W627" s="136"/>
      <c r="X627" s="136"/>
      <c r="Y627" s="136"/>
      <c r="Z627" s="136"/>
      <c r="AA627" s="136"/>
      <c r="AB627" s="160"/>
      <c r="AC627" s="160"/>
    </row>
    <row r="628" spans="1:29" ht="15" customHeight="1" x14ac:dyDescent="0.25">
      <c r="A628" s="155" t="str">
        <f>[3]Enums!$A$14</f>
        <v>1.1.2</v>
      </c>
      <c r="B628" s="136"/>
      <c r="E628" s="171" t="str">
        <f>Objects!$P$42</f>
        <v>Drum (Aniline)</v>
      </c>
      <c r="F628" s="144">
        <v>16</v>
      </c>
      <c r="G628" s="139" t="str">
        <f>Objects!$L$147</f>
        <v>Drum (Formaldehyde)</v>
      </c>
      <c r="H628" s="144">
        <v>16</v>
      </c>
      <c r="J628" s="139"/>
      <c r="L628" s="139"/>
      <c r="N628" s="139"/>
      <c r="O628" s="171" t="str">
        <f>Objects!$P$43</f>
        <v>Drum (Diphenylmethane Diisocyanate)</v>
      </c>
      <c r="P628" s="144">
        <v>16</v>
      </c>
      <c r="Q628" s="136" t="str">
        <f>Objects!$L$317</f>
        <v>Drum (Deionized Water)</v>
      </c>
      <c r="R628" s="136">
        <v>16</v>
      </c>
      <c r="S628" s="136"/>
      <c r="T628" s="136"/>
      <c r="U628" s="136"/>
      <c r="V628" s="136"/>
      <c r="W628" s="136"/>
      <c r="X628" s="136"/>
      <c r="Y628" s="136"/>
      <c r="Z628" s="136"/>
      <c r="AA628" s="136"/>
      <c r="AB628" s="160"/>
      <c r="AC628" s="160"/>
    </row>
    <row r="629" spans="1:29" ht="15" customHeight="1" x14ac:dyDescent="0.25">
      <c r="A629" s="155" t="str">
        <f>[3]Enums!$A$14</f>
        <v>1.1.2</v>
      </c>
      <c r="B629" s="136"/>
      <c r="C629" s="136"/>
      <c r="D629" s="136"/>
      <c r="E629" s="171" t="str">
        <f>Objects!$P$42</f>
        <v>Drum (Aniline)</v>
      </c>
      <c r="F629" s="144">
        <v>64</v>
      </c>
      <c r="G629" s="139" t="str">
        <f>Objects!$L$147</f>
        <v>Drum (Formaldehyde)</v>
      </c>
      <c r="H629" s="144">
        <v>64</v>
      </c>
      <c r="I629" s="136"/>
      <c r="J629" s="137"/>
      <c r="K629" s="136"/>
      <c r="L629" s="137"/>
      <c r="M629" s="136"/>
      <c r="N629" s="137"/>
      <c r="O629" s="171" t="str">
        <f>Objects!$P$43</f>
        <v>Drum (Diphenylmethane Diisocyanate)</v>
      </c>
      <c r="P629" s="144">
        <v>64</v>
      </c>
      <c r="Q629" s="136" t="str">
        <f>Objects!$L$317</f>
        <v>Drum (Deionized Water)</v>
      </c>
      <c r="R629" s="136">
        <v>64</v>
      </c>
      <c r="S629" s="136"/>
      <c r="T629" s="136"/>
      <c r="U629" s="136"/>
      <c r="V629" s="136"/>
      <c r="W629" s="136"/>
      <c r="X629" s="136"/>
      <c r="Y629" s="136"/>
      <c r="Z629" s="136"/>
      <c r="AA629" s="136"/>
      <c r="AB629" s="160"/>
      <c r="AC629" s="160"/>
    </row>
    <row r="630" spans="1:29" ht="15" customHeight="1" x14ac:dyDescent="0.25">
      <c r="A630" s="155" t="str">
        <f>[3]Enums!$A$12</f>
        <v>1.1.0</v>
      </c>
      <c r="B630" s="136"/>
      <c r="C630" s="136"/>
      <c r="D630" s="136"/>
      <c r="E630" s="136" t="str">
        <f>Objects!$AW$113</f>
        <v>Rotten Flesh</v>
      </c>
      <c r="F630" s="136">
        <v>1</v>
      </c>
      <c r="G630" s="136" t="str">
        <f>Objects!$AW$99</f>
        <v>Sugar</v>
      </c>
      <c r="H630" s="136">
        <v>16</v>
      </c>
      <c r="I630" s="136"/>
      <c r="J630" s="137"/>
      <c r="K630" s="136"/>
      <c r="L630" s="137"/>
      <c r="M630" s="136"/>
      <c r="N630" s="137"/>
      <c r="O630" s="169" t="str">
        <f>Objects!$K$173</f>
        <v>Beaker (Lactic Acid)</v>
      </c>
      <c r="P630" s="136">
        <v>1</v>
      </c>
      <c r="Q630" s="136"/>
      <c r="R630" s="136"/>
      <c r="S630" s="136"/>
      <c r="T630" s="136"/>
      <c r="U630" s="136"/>
      <c r="V630" s="136"/>
      <c r="W630" s="136"/>
      <c r="X630" s="136"/>
      <c r="Y630" s="136"/>
      <c r="Z630" s="136"/>
      <c r="AA630" s="136"/>
      <c r="AB630" s="160"/>
      <c r="AC630" s="160"/>
    </row>
    <row r="631" spans="1:29" ht="15" customHeight="1" x14ac:dyDescent="0.25">
      <c r="A631" s="155" t="str">
        <f>[3]Enums!$A$12</f>
        <v>1.1.0</v>
      </c>
      <c r="B631" s="136"/>
      <c r="C631" s="136"/>
      <c r="D631" s="136"/>
      <c r="E631" s="136" t="str">
        <f>Objects!$AW$113</f>
        <v>Rotten Flesh</v>
      </c>
      <c r="F631" s="136">
        <v>2</v>
      </c>
      <c r="G631" s="136" t="str">
        <f>Objects!$AW$99</f>
        <v>Sugar</v>
      </c>
      <c r="H631" s="136">
        <v>64</v>
      </c>
      <c r="I631" s="136"/>
      <c r="J631" s="137"/>
      <c r="K631" s="136"/>
      <c r="L631" s="137"/>
      <c r="M631" s="136"/>
      <c r="N631" s="137"/>
      <c r="O631" s="169" t="str">
        <f>Objects!$K$173</f>
        <v>Beaker (Lactic Acid)</v>
      </c>
      <c r="P631" s="136">
        <v>4</v>
      </c>
      <c r="Q631" s="136"/>
      <c r="R631" s="136"/>
      <c r="S631" s="136"/>
      <c r="T631" s="136"/>
      <c r="U631" s="136"/>
      <c r="V631" s="136"/>
      <c r="W631" s="136"/>
      <c r="X631" s="136"/>
      <c r="Y631" s="136"/>
      <c r="Z631" s="136"/>
      <c r="AA631" s="136"/>
      <c r="AB631" s="160"/>
      <c r="AC631" s="160"/>
    </row>
    <row r="632" spans="1:29" ht="15" customHeight="1" x14ac:dyDescent="0.25">
      <c r="A632" s="155" t="str">
        <f>[3]Enums!$A$12</f>
        <v>1.1.0</v>
      </c>
      <c r="B632" s="136"/>
      <c r="C632" s="136"/>
      <c r="D632" s="136"/>
      <c r="E632" s="136" t="str">
        <f>Objects!$AW$113</f>
        <v>Rotten Flesh</v>
      </c>
      <c r="F632" s="136">
        <v>3</v>
      </c>
      <c r="G632" s="136" t="str">
        <f>Objects!$AW$99</f>
        <v>Sugar</v>
      </c>
      <c r="H632" s="136">
        <v>64</v>
      </c>
      <c r="I632" s="136" t="str">
        <f>Objects!$AW$99</f>
        <v>Sugar</v>
      </c>
      <c r="J632" s="136">
        <v>64</v>
      </c>
      <c r="K632" s="136" t="str">
        <f>Objects!$AW$99</f>
        <v>Sugar</v>
      </c>
      <c r="L632" s="136">
        <v>64</v>
      </c>
      <c r="M632" s="136" t="str">
        <f>Objects!$AW$99</f>
        <v>Sugar</v>
      </c>
      <c r="N632" s="136">
        <v>64</v>
      </c>
      <c r="O632" s="169" t="str">
        <f>Objects!$K$173</f>
        <v>Beaker (Lactic Acid)</v>
      </c>
      <c r="P632" s="136">
        <v>16</v>
      </c>
      <c r="Q632" s="136"/>
      <c r="R632" s="136"/>
      <c r="S632" s="136"/>
      <c r="T632" s="136"/>
      <c r="U632" s="136"/>
      <c r="V632" s="136"/>
      <c r="W632" s="136"/>
      <c r="X632" s="136"/>
      <c r="Y632" s="136"/>
      <c r="Z632" s="136"/>
      <c r="AA632" s="136"/>
      <c r="AB632" s="160"/>
      <c r="AC632" s="160"/>
    </row>
    <row r="633" spans="1:29" ht="15" customHeight="1" x14ac:dyDescent="0.25">
      <c r="A633" s="155" t="str">
        <f>[3]Enums!$A$12</f>
        <v>1.1.0</v>
      </c>
      <c r="B633" s="136"/>
      <c r="C633" s="136"/>
      <c r="D633" s="136"/>
      <c r="E633" s="136" t="str">
        <f>Objects!$K$173</f>
        <v>Beaker (Lactic Acid)</v>
      </c>
      <c r="F633" s="136">
        <v>1</v>
      </c>
      <c r="G633" s="136" t="str">
        <f>Objects!$J$287</f>
        <v>Vial (Sulfuric Acid)</v>
      </c>
      <c r="H633" s="136">
        <v>4</v>
      </c>
      <c r="I633" s="136"/>
      <c r="J633" s="137"/>
      <c r="K633" s="136"/>
      <c r="L633" s="137"/>
      <c r="M633" s="136"/>
      <c r="N633" s="137"/>
      <c r="O633" s="169" t="str">
        <f>Objects!$N$8</f>
        <v>Vial (Lactide)</v>
      </c>
      <c r="P633" s="136">
        <v>32</v>
      </c>
      <c r="Q633" s="136"/>
      <c r="R633" s="136"/>
      <c r="S633" s="136"/>
      <c r="T633" s="136"/>
      <c r="U633" s="136"/>
      <c r="V633" s="136"/>
      <c r="W633" s="136"/>
      <c r="X633" s="136"/>
      <c r="Y633" s="136"/>
      <c r="Z633" s="136"/>
      <c r="AA633" s="136"/>
      <c r="AB633" s="160"/>
      <c r="AC633" s="160"/>
    </row>
    <row r="634" spans="1:29" ht="15" customHeight="1" x14ac:dyDescent="0.25">
      <c r="A634" s="155" t="str">
        <f>[3]Enums!$A$12</f>
        <v>1.1.0</v>
      </c>
      <c r="B634" s="136"/>
      <c r="C634" s="136"/>
      <c r="D634" s="136"/>
      <c r="E634" s="136" t="str">
        <f>Objects!$K$173</f>
        <v>Beaker (Lactic Acid)</v>
      </c>
      <c r="F634" s="136">
        <v>16</v>
      </c>
      <c r="G634" s="136" t="str">
        <f>Objects!$J$287</f>
        <v>Vial (Sulfuric Acid)</v>
      </c>
      <c r="H634" s="136">
        <v>16</v>
      </c>
      <c r="I634" s="136"/>
      <c r="J634" s="137"/>
      <c r="K634" s="136"/>
      <c r="L634" s="137"/>
      <c r="M634" s="136"/>
      <c r="N634" s="137"/>
      <c r="O634" s="169" t="str">
        <f>Objects!$O$8</f>
        <v>Beaker (Lactide)</v>
      </c>
      <c r="P634" s="136">
        <v>8</v>
      </c>
      <c r="Q634" s="136"/>
      <c r="R634" s="136"/>
      <c r="S634" s="136"/>
      <c r="T634" s="136"/>
      <c r="U634" s="136"/>
      <c r="V634" s="136"/>
      <c r="W634" s="136"/>
      <c r="X634" s="136"/>
      <c r="Y634" s="136"/>
      <c r="Z634" s="136"/>
      <c r="AA634" s="136"/>
      <c r="AB634" s="160"/>
      <c r="AC634" s="160"/>
    </row>
    <row r="635" spans="1:29" ht="15" customHeight="1" x14ac:dyDescent="0.25">
      <c r="A635" s="155" t="str">
        <f>[3]Enums!$A$12</f>
        <v>1.1.0</v>
      </c>
      <c r="B635" s="136"/>
      <c r="C635" s="136"/>
      <c r="D635" s="136"/>
      <c r="E635" s="136" t="str">
        <f>Objects!$L$173</f>
        <v>Drum (Lactic Acid)</v>
      </c>
      <c r="F635" s="136">
        <v>1</v>
      </c>
      <c r="G635" s="136" t="str">
        <f>Objects!$K$287</f>
        <v>Beaker (Sulfuric Acid)</v>
      </c>
      <c r="H635" s="136">
        <v>1</v>
      </c>
      <c r="I635" s="136"/>
      <c r="J635" s="137"/>
      <c r="K635" s="136"/>
      <c r="L635" s="137"/>
      <c r="M635" s="136"/>
      <c r="N635" s="137"/>
      <c r="O635" s="169" t="str">
        <f>Objects!$O$8</f>
        <v>Beaker (Lactide)</v>
      </c>
      <c r="P635" s="136">
        <v>32</v>
      </c>
      <c r="Q635" s="136"/>
      <c r="R635" s="136"/>
      <c r="S635" s="136"/>
      <c r="T635" s="136"/>
      <c r="U635" s="136"/>
      <c r="V635" s="136"/>
      <c r="W635" s="136"/>
      <c r="X635" s="136"/>
      <c r="Y635" s="136"/>
      <c r="Z635" s="136"/>
      <c r="AA635" s="136"/>
      <c r="AB635" s="160"/>
      <c r="AC635" s="160"/>
    </row>
    <row r="636" spans="1:29" ht="15" customHeight="1" x14ac:dyDescent="0.25">
      <c r="A636" s="155" t="str">
        <f>[3]Enums!$A$12</f>
        <v>1.1.0</v>
      </c>
      <c r="B636" s="136"/>
      <c r="C636" s="136"/>
      <c r="D636" s="136"/>
      <c r="E636" s="136" t="str">
        <f>Objects!$L$173</f>
        <v>Drum (Lactic Acid)</v>
      </c>
      <c r="F636" s="136">
        <v>16</v>
      </c>
      <c r="G636" s="136" t="str">
        <f>Objects!$K$287</f>
        <v>Beaker (Sulfuric Acid)</v>
      </c>
      <c r="H636" s="136">
        <v>4</v>
      </c>
      <c r="I636" s="136"/>
      <c r="J636" s="137"/>
      <c r="K636" s="136"/>
      <c r="L636" s="137"/>
      <c r="M636" s="136"/>
      <c r="N636" s="137"/>
      <c r="O636" s="169" t="str">
        <f>Objects!$P$8</f>
        <v>Drum (Lactide)</v>
      </c>
      <c r="P636" s="136">
        <v>8</v>
      </c>
      <c r="Q636" s="136"/>
      <c r="R636" s="136"/>
      <c r="S636" s="136"/>
      <c r="T636" s="136"/>
      <c r="U636" s="136"/>
      <c r="V636" s="136"/>
      <c r="W636" s="136"/>
      <c r="X636" s="136"/>
      <c r="Y636" s="136"/>
      <c r="Z636" s="136"/>
      <c r="AA636" s="136"/>
      <c r="AB636" s="160"/>
      <c r="AC636" s="160"/>
    </row>
    <row r="637" spans="1:29" ht="15" customHeight="1" x14ac:dyDescent="0.25">
      <c r="A637" s="155" t="str">
        <f>[3]Enums!$A$12</f>
        <v>1.1.0</v>
      </c>
      <c r="B637" s="136"/>
      <c r="C637" s="136"/>
      <c r="D637" s="136"/>
      <c r="E637" s="136" t="str">
        <f>Objects!$L$173</f>
        <v>Drum (Lactic Acid)</v>
      </c>
      <c r="F637" s="136">
        <v>64</v>
      </c>
      <c r="G637" s="136" t="str">
        <f>Objects!$K$287</f>
        <v>Beaker (Sulfuric Acid)</v>
      </c>
      <c r="H637" s="136">
        <v>16</v>
      </c>
      <c r="I637" s="136"/>
      <c r="J637" s="137"/>
      <c r="K637" s="136"/>
      <c r="L637" s="137"/>
      <c r="M637" s="136"/>
      <c r="N637" s="137"/>
      <c r="O637" s="169" t="str">
        <f>Objects!$P$8</f>
        <v>Drum (Lactide)</v>
      </c>
      <c r="P637" s="136">
        <v>32</v>
      </c>
      <c r="Q637" s="136"/>
      <c r="R637" s="136"/>
      <c r="S637" s="136"/>
      <c r="T637" s="136"/>
      <c r="U637" s="136"/>
      <c r="V637" s="136"/>
      <c r="W637" s="136"/>
      <c r="X637" s="136"/>
      <c r="Y637" s="136"/>
      <c r="Z637" s="136"/>
      <c r="AA637" s="136"/>
      <c r="AB637" s="160"/>
      <c r="AC637" s="160"/>
    </row>
    <row r="638" spans="1:29" ht="15" customHeight="1" x14ac:dyDescent="0.25">
      <c r="A638" s="155" t="str">
        <f>[3]Enums!$A$12</f>
        <v>1.1.0</v>
      </c>
      <c r="B638" s="136"/>
      <c r="C638" s="136"/>
      <c r="D638" s="136"/>
      <c r="E638" s="136" t="str">
        <f>Objects!$N$8</f>
        <v>Vial (Lactide)</v>
      </c>
      <c r="F638" s="136">
        <v>16</v>
      </c>
      <c r="G638" s="136" t="str">
        <f>Objects!$G$31</f>
        <v>Tin Catalyst</v>
      </c>
      <c r="H638" s="136">
        <v>2</v>
      </c>
      <c r="I638" s="136"/>
      <c r="J638" s="137"/>
      <c r="K638" s="136"/>
      <c r="L638" s="137"/>
      <c r="M638" s="136"/>
      <c r="N638" s="137"/>
      <c r="O638" s="169" t="str">
        <f>Objects!$V$68</f>
        <v>Bag (PolyLactic Acid Pellets)</v>
      </c>
      <c r="P638" s="136">
        <v>16</v>
      </c>
      <c r="Q638" s="136"/>
      <c r="R638" s="136"/>
      <c r="S638" s="136"/>
      <c r="T638" s="136"/>
      <c r="U638" s="136"/>
      <c r="V638" s="136"/>
      <c r="W638" s="136"/>
      <c r="X638" s="136"/>
      <c r="Y638" s="136"/>
      <c r="Z638" s="136"/>
      <c r="AA638" s="136"/>
      <c r="AB638" s="160"/>
      <c r="AC638" s="160"/>
    </row>
    <row r="639" spans="1:29" ht="15" customHeight="1" x14ac:dyDescent="0.25">
      <c r="A639" s="155" t="str">
        <f>[3]Enums!$A$12</f>
        <v>1.1.0</v>
      </c>
      <c r="B639" s="136"/>
      <c r="C639" s="136"/>
      <c r="D639" s="136"/>
      <c r="E639" s="136" t="str">
        <f>Objects!$O$8</f>
        <v>Beaker (Lactide)</v>
      </c>
      <c r="F639" s="136">
        <v>1</v>
      </c>
      <c r="G639" s="136" t="str">
        <f>Objects!$G$31</f>
        <v>Tin Catalyst</v>
      </c>
      <c r="H639" s="136">
        <v>4</v>
      </c>
      <c r="I639" s="136"/>
      <c r="J639" s="137"/>
      <c r="K639" s="136"/>
      <c r="L639" s="137"/>
      <c r="M639" s="136"/>
      <c r="N639" s="137"/>
      <c r="O639" s="169" t="str">
        <f>Objects!$W$68</f>
        <v>Sack (PolyLactic Acid Pellets)</v>
      </c>
      <c r="P639" s="136">
        <v>1</v>
      </c>
      <c r="Q639" s="136"/>
      <c r="R639" s="136"/>
      <c r="S639" s="136"/>
      <c r="T639" s="136"/>
      <c r="U639" s="136"/>
      <c r="V639" s="136"/>
      <c r="W639" s="136"/>
      <c r="X639" s="136"/>
      <c r="Y639" s="136"/>
      <c r="Z639" s="136"/>
      <c r="AA639" s="136"/>
      <c r="AB639" s="160"/>
      <c r="AC639" s="160"/>
    </row>
    <row r="640" spans="1:29" ht="15" customHeight="1" x14ac:dyDescent="0.25">
      <c r="A640" s="155" t="str">
        <f>[3]Enums!$A$12</f>
        <v>1.1.0</v>
      </c>
      <c r="B640" s="136"/>
      <c r="C640" s="136"/>
      <c r="D640" s="136"/>
      <c r="E640" s="136" t="str">
        <f>Objects!$O$8</f>
        <v>Beaker (Lactide)</v>
      </c>
      <c r="F640" s="136">
        <v>16</v>
      </c>
      <c r="G640" s="136" t="str">
        <f>Objects!$G$31</f>
        <v>Tin Catalyst</v>
      </c>
      <c r="H640" s="136">
        <v>8</v>
      </c>
      <c r="I640" s="136"/>
      <c r="J640" s="137"/>
      <c r="K640" s="136"/>
      <c r="L640" s="137"/>
      <c r="M640" s="136"/>
      <c r="N640" s="137"/>
      <c r="O640" s="169" t="str">
        <f>Objects!$W$68</f>
        <v>Sack (PolyLactic Acid Pellets)</v>
      </c>
      <c r="P640" s="136">
        <v>16</v>
      </c>
      <c r="Q640" s="136"/>
      <c r="R640" s="136"/>
      <c r="S640" s="136"/>
      <c r="T640" s="136"/>
      <c r="U640" s="136"/>
      <c r="V640" s="136"/>
      <c r="W640" s="136"/>
      <c r="X640" s="136"/>
      <c r="Y640" s="136"/>
      <c r="Z640" s="136"/>
      <c r="AA640" s="136"/>
      <c r="AB640" s="160"/>
      <c r="AC640" s="160"/>
    </row>
    <row r="641" spans="1:29" ht="15" customHeight="1" x14ac:dyDescent="0.25">
      <c r="A641" s="155" t="str">
        <f>[3]Enums!$A$12</f>
        <v>1.1.0</v>
      </c>
      <c r="B641" s="136"/>
      <c r="C641" s="136"/>
      <c r="D641" s="136"/>
      <c r="E641" s="136" t="str">
        <f>Objects!$P$8</f>
        <v>Drum (Lactide)</v>
      </c>
      <c r="F641" s="136">
        <v>1</v>
      </c>
      <c r="G641" s="136" t="str">
        <f>Objects!$G$31</f>
        <v>Tin Catalyst</v>
      </c>
      <c r="H641" s="136">
        <v>16</v>
      </c>
      <c r="I641" s="136"/>
      <c r="J641" s="137"/>
      <c r="K641" s="136"/>
      <c r="L641" s="137"/>
      <c r="M641" s="136"/>
      <c r="N641" s="137"/>
      <c r="O641" s="169" t="str">
        <f>Objects!$X$68</f>
        <v>Powder Keg (PolyLactic Acid Pellets)</v>
      </c>
      <c r="P641" s="136">
        <v>1</v>
      </c>
      <c r="Q641" s="136"/>
      <c r="R641" s="136"/>
      <c r="S641" s="136"/>
      <c r="T641" s="136"/>
      <c r="U641" s="136"/>
      <c r="V641" s="136"/>
      <c r="W641" s="136"/>
      <c r="X641" s="136"/>
      <c r="Y641" s="136"/>
      <c r="Z641" s="136"/>
      <c r="AA641" s="136"/>
      <c r="AB641" s="160"/>
      <c r="AC641" s="160"/>
    </row>
    <row r="642" spans="1:29" ht="15" customHeight="1" x14ac:dyDescent="0.25">
      <c r="A642" s="155" t="str">
        <f>[3]Enums!$A$12</f>
        <v>1.1.0</v>
      </c>
      <c r="B642" s="136"/>
      <c r="C642" s="136"/>
      <c r="D642" s="136"/>
      <c r="E642" s="136" t="str">
        <f>Objects!$P$8</f>
        <v>Drum (Lactide)</v>
      </c>
      <c r="F642" s="136">
        <v>16</v>
      </c>
      <c r="G642" s="136" t="str">
        <f>Objects!$G$31</f>
        <v>Tin Catalyst</v>
      </c>
      <c r="H642" s="136">
        <v>32</v>
      </c>
      <c r="I642" s="136"/>
      <c r="J642" s="137"/>
      <c r="K642" s="136"/>
      <c r="L642" s="137"/>
      <c r="M642" s="136"/>
      <c r="N642" s="137"/>
      <c r="O642" s="169" t="str">
        <f>Objects!$X$68</f>
        <v>Powder Keg (PolyLactic Acid Pellets)</v>
      </c>
      <c r="P642" s="136">
        <v>16</v>
      </c>
      <c r="Q642" s="136"/>
      <c r="R642" s="136"/>
      <c r="S642" s="136"/>
      <c r="T642" s="136"/>
      <c r="U642" s="136"/>
      <c r="V642" s="136"/>
      <c r="W642" s="136"/>
      <c r="X642" s="136"/>
      <c r="Y642" s="136"/>
      <c r="Z642" s="136"/>
      <c r="AA642" s="136"/>
      <c r="AB642" s="160"/>
      <c r="AC642" s="160"/>
    </row>
    <row r="643" spans="1:29" ht="15" customHeight="1" x14ac:dyDescent="0.25">
      <c r="A643" s="155" t="str">
        <f>[3]Enums!$A$12</f>
        <v>1.1.0</v>
      </c>
      <c r="B643" s="136"/>
      <c r="C643" s="136"/>
      <c r="D643" s="136"/>
      <c r="E643" s="136" t="str">
        <f>Objects!$P$8</f>
        <v>Drum (Lactide)</v>
      </c>
      <c r="F643" s="136">
        <v>64</v>
      </c>
      <c r="G643" s="136" t="str">
        <f>Objects!$G$31</f>
        <v>Tin Catalyst</v>
      </c>
      <c r="H643" s="136">
        <v>64</v>
      </c>
      <c r="I643" s="136"/>
      <c r="J643" s="137"/>
      <c r="K643" s="136"/>
      <c r="L643" s="137"/>
      <c r="M643" s="136"/>
      <c r="N643" s="137"/>
      <c r="O643" s="169" t="str">
        <f>Objects!$X$68</f>
        <v>Powder Keg (PolyLactic Acid Pellets)</v>
      </c>
      <c r="P643" s="136">
        <v>16</v>
      </c>
      <c r="Q643" s="136"/>
      <c r="R643" s="136"/>
      <c r="S643" s="136"/>
      <c r="T643" s="136"/>
      <c r="U643" s="136"/>
      <c r="V643" s="136"/>
      <c r="W643" s="136"/>
      <c r="X643" s="136"/>
      <c r="Y643" s="136"/>
      <c r="Z643" s="136"/>
      <c r="AA643" s="136"/>
      <c r="AB643" s="160"/>
      <c r="AC643" s="160"/>
    </row>
    <row r="644" spans="1:29" ht="15" customHeight="1" x14ac:dyDescent="0.25">
      <c r="A644" s="155" t="str">
        <f>[3]Enums!$A$12</f>
        <v>1.1.0</v>
      </c>
      <c r="B644" s="136"/>
      <c r="C644" s="136"/>
      <c r="D644" s="136"/>
      <c r="E644" s="136" t="str">
        <f>Objects!$AW$113</f>
        <v>Rotten Flesh</v>
      </c>
      <c r="F644" s="136">
        <v>1</v>
      </c>
      <c r="G644" s="136" t="str">
        <f>Objects!$AW$138</f>
        <v>Potato</v>
      </c>
      <c r="H644" s="136">
        <v>16</v>
      </c>
      <c r="I644" s="136"/>
      <c r="J644" s="137"/>
      <c r="K644" s="136"/>
      <c r="L644" s="137"/>
      <c r="M644" s="136"/>
      <c r="N644" s="137"/>
      <c r="O644" s="169" t="str">
        <f>Objects!$N$10</f>
        <v>Bag (Alpha-cyclodextrin)</v>
      </c>
      <c r="P644" s="136">
        <v>16</v>
      </c>
      <c r="Q644" s="136" t="str">
        <f>Objects!$N$11</f>
        <v>Bag (Beta-cyclodextrin)</v>
      </c>
      <c r="R644" s="136">
        <v>16</v>
      </c>
      <c r="S644" s="136" t="str">
        <f>Objects!$N$12</f>
        <v>Bag (Gamma-cyclodextrin)</v>
      </c>
      <c r="T644" s="136">
        <v>16</v>
      </c>
      <c r="U644" s="136"/>
      <c r="V644" s="136"/>
      <c r="W644" s="136"/>
      <c r="X644" s="136"/>
      <c r="Y644" s="136"/>
      <c r="Z644" s="136"/>
      <c r="AA644" s="136"/>
      <c r="AB644" s="160"/>
      <c r="AC644" s="160"/>
    </row>
    <row r="645" spans="1:29" ht="15" customHeight="1" x14ac:dyDescent="0.25">
      <c r="A645" s="155" t="str">
        <f>[3]Enums!$A$12</f>
        <v>1.1.0</v>
      </c>
      <c r="B645" s="136"/>
      <c r="C645" s="136"/>
      <c r="D645" s="136"/>
      <c r="E645" s="136" t="str">
        <f>Objects!$AW$113</f>
        <v>Rotten Flesh</v>
      </c>
      <c r="F645" s="136">
        <v>2</v>
      </c>
      <c r="G645" s="136" t="str">
        <f>Objects!$AW$138</f>
        <v>Potato</v>
      </c>
      <c r="H645" s="136">
        <v>64</v>
      </c>
      <c r="I645" s="136"/>
      <c r="J645" s="137"/>
      <c r="K645" s="136"/>
      <c r="L645" s="137"/>
      <c r="M645" s="136"/>
      <c r="N645" s="137"/>
      <c r="O645" s="169" t="str">
        <f>Objects!$O$10</f>
        <v>Sack (Alpha-cyclodextrin)</v>
      </c>
      <c r="P645" s="136">
        <v>1</v>
      </c>
      <c r="Q645" s="136" t="str">
        <f>Objects!$O$11</f>
        <v>Sack (Beta-cyclodextrin)</v>
      </c>
      <c r="R645" s="136">
        <v>1</v>
      </c>
      <c r="S645" s="136" t="str">
        <f>Objects!$O$12</f>
        <v>Sack (Gamma-cyclodextrin)</v>
      </c>
      <c r="T645" s="136">
        <v>1</v>
      </c>
      <c r="U645" s="136"/>
      <c r="V645" s="136"/>
      <c r="W645" s="136"/>
      <c r="X645" s="136"/>
      <c r="Y645" s="136"/>
      <c r="Z645" s="136"/>
      <c r="AA645" s="136"/>
      <c r="AB645" s="160"/>
      <c r="AC645" s="160"/>
    </row>
    <row r="646" spans="1:29" ht="15" customHeight="1" x14ac:dyDescent="0.25">
      <c r="A646" s="155" t="str">
        <f>[3]Enums!$A$12</f>
        <v>1.1.0</v>
      </c>
      <c r="B646" s="136"/>
      <c r="C646" s="136"/>
      <c r="D646" s="136"/>
      <c r="E646" s="136" t="str">
        <f>Objects!$AW$113</f>
        <v>Rotten Flesh</v>
      </c>
      <c r="F646" s="136">
        <v>3</v>
      </c>
      <c r="G646" s="136" t="str">
        <f>Objects!$AW$138</f>
        <v>Potato</v>
      </c>
      <c r="H646" s="136">
        <v>64</v>
      </c>
      <c r="I646" s="136" t="str">
        <f>Objects!$AW$138</f>
        <v>Potato</v>
      </c>
      <c r="J646" s="136">
        <v>64</v>
      </c>
      <c r="K646" s="136" t="str">
        <f>Objects!$AW$138</f>
        <v>Potato</v>
      </c>
      <c r="L646" s="136">
        <v>64</v>
      </c>
      <c r="M646" s="136" t="str">
        <f>Objects!$AW$138</f>
        <v>Potato</v>
      </c>
      <c r="N646" s="136">
        <v>64</v>
      </c>
      <c r="O646" s="169" t="str">
        <f>Objects!$O$10</f>
        <v>Sack (Alpha-cyclodextrin)</v>
      </c>
      <c r="P646" s="136">
        <v>4</v>
      </c>
      <c r="Q646" s="136" t="str">
        <f>Objects!$O$11</f>
        <v>Sack (Beta-cyclodextrin)</v>
      </c>
      <c r="R646" s="136">
        <v>4</v>
      </c>
      <c r="S646" s="136" t="str">
        <f>Objects!$O$12</f>
        <v>Sack (Gamma-cyclodextrin)</v>
      </c>
      <c r="T646" s="136">
        <v>4</v>
      </c>
      <c r="U646" s="136"/>
      <c r="V646" s="136"/>
      <c r="W646" s="136"/>
      <c r="X646" s="136"/>
      <c r="Y646" s="136"/>
      <c r="Z646" s="136"/>
      <c r="AA646" s="136"/>
      <c r="AB646" s="160"/>
      <c r="AC646" s="160"/>
    </row>
    <row r="647" spans="1:29" ht="15" customHeight="1" x14ac:dyDescent="0.25">
      <c r="A647" s="155" t="str">
        <f>[3]Enums!$A$12</f>
        <v>1.1.0</v>
      </c>
      <c r="B647" s="136"/>
      <c r="C647" s="136"/>
      <c r="D647" s="136"/>
      <c r="E647" s="136" t="str">
        <f>Objects!$C$19</f>
        <v>Graphite</v>
      </c>
      <c r="F647" s="136">
        <v>1</v>
      </c>
      <c r="G647" s="136" t="str">
        <f>Objects!$S$8</f>
        <v>Cartridge (Nitrogen)</v>
      </c>
      <c r="H647" s="136">
        <v>1</v>
      </c>
      <c r="I647" s="136"/>
      <c r="J647" s="137"/>
      <c r="K647" s="136"/>
      <c r="L647" s="137"/>
      <c r="M647" s="136"/>
      <c r="N647" s="137"/>
      <c r="O647" s="169" t="str">
        <f>Objects!$N$15</f>
        <v>Bag (Bucky Balls (C60))</v>
      </c>
      <c r="P647" s="136">
        <v>1</v>
      </c>
      <c r="Q647" s="136"/>
      <c r="R647" s="136"/>
      <c r="S647" s="136"/>
      <c r="T647" s="136"/>
      <c r="U647" s="136"/>
      <c r="V647" s="136"/>
      <c r="W647" s="136"/>
      <c r="X647" s="136"/>
      <c r="Y647" s="136"/>
      <c r="Z647" s="136"/>
      <c r="AA647" s="136"/>
      <c r="AB647" s="160"/>
      <c r="AC647" s="160"/>
    </row>
    <row r="648" spans="1:29" ht="15" customHeight="1" x14ac:dyDescent="0.25">
      <c r="A648" s="155" t="str">
        <f>[3]Enums!$A$12</f>
        <v>1.1.0</v>
      </c>
      <c r="B648" s="136"/>
      <c r="C648" s="136"/>
      <c r="D648" s="136"/>
      <c r="E648" s="136" t="str">
        <f>Objects!$C$19</f>
        <v>Graphite</v>
      </c>
      <c r="F648" s="136">
        <v>8</v>
      </c>
      <c r="G648" s="136" t="str">
        <f>Objects!$T$8</f>
        <v>Canister (Nitrogen)</v>
      </c>
      <c r="H648" s="136">
        <v>1</v>
      </c>
      <c r="I648" s="136"/>
      <c r="J648" s="137"/>
      <c r="K648" s="136"/>
      <c r="L648" s="137"/>
      <c r="M648" s="136"/>
      <c r="N648" s="137"/>
      <c r="O648" s="169" t="str">
        <f>Objects!$O$15</f>
        <v>Sack (Bucky Balls (C60))</v>
      </c>
      <c r="P648" s="136">
        <v>1</v>
      </c>
      <c r="Q648" s="136"/>
      <c r="R648" s="136"/>
      <c r="S648" s="136"/>
      <c r="T648" s="136"/>
      <c r="U648" s="136"/>
      <c r="V648" s="136"/>
      <c r="W648" s="136"/>
      <c r="X648" s="136"/>
      <c r="Y648" s="136"/>
      <c r="Z648" s="136"/>
      <c r="AA648" s="136"/>
      <c r="AB648" s="160"/>
      <c r="AC648" s="160"/>
    </row>
    <row r="649" spans="1:29" ht="15" customHeight="1" x14ac:dyDescent="0.25">
      <c r="A649" s="155" t="str">
        <f>[3]Enums!$A$12</f>
        <v>1.1.0</v>
      </c>
      <c r="B649" s="136"/>
      <c r="C649" s="136"/>
      <c r="D649" s="136"/>
      <c r="E649" s="136" t="str">
        <f>Objects!$C$19</f>
        <v>Graphite</v>
      </c>
      <c r="F649" s="136">
        <v>64</v>
      </c>
      <c r="G649" s="136" t="str">
        <f>Objects!$T$8</f>
        <v>Canister (Nitrogen)</v>
      </c>
      <c r="H649" s="136">
        <v>64</v>
      </c>
      <c r="I649" s="136"/>
      <c r="J649" s="137"/>
      <c r="K649" s="136"/>
      <c r="L649" s="137"/>
      <c r="M649" s="136"/>
      <c r="N649" s="137"/>
      <c r="O649" s="169" t="str">
        <f>Objects!$P$15</f>
        <v>Powder Keg (Bucky Balls (C60))</v>
      </c>
      <c r="P649" s="136">
        <v>1</v>
      </c>
      <c r="Q649" s="136"/>
      <c r="R649" s="136"/>
      <c r="S649" s="136"/>
      <c r="T649" s="136"/>
      <c r="U649" s="136"/>
      <c r="V649" s="136"/>
      <c r="W649" s="136"/>
      <c r="X649" s="136"/>
      <c r="Y649" s="136"/>
      <c r="Z649" s="136"/>
      <c r="AA649" s="136"/>
      <c r="AB649" s="160"/>
      <c r="AC649" s="160"/>
    </row>
    <row r="650" spans="1:29" ht="15" customHeight="1" x14ac:dyDescent="0.25">
      <c r="A650" s="155" t="str">
        <f>[3]Enums!$A$12</f>
        <v>1.1.0</v>
      </c>
      <c r="B650" s="136"/>
      <c r="C650" s="136"/>
      <c r="D650" s="136"/>
      <c r="E650" s="136" t="str">
        <f>Objects!K295</f>
        <v>Beaker (Terephthalic Acid)</v>
      </c>
      <c r="F650" s="136">
        <v>1</v>
      </c>
      <c r="G650" s="136" t="str">
        <f>Objects!G32</f>
        <v>Zinc Nitrate Catalyst</v>
      </c>
      <c r="H650" s="136">
        <v>4</v>
      </c>
      <c r="I650" s="136"/>
      <c r="J650" s="137"/>
      <c r="K650" s="136"/>
      <c r="L650" s="137"/>
      <c r="M650" s="136"/>
      <c r="N650" s="137"/>
      <c r="O650" s="169" t="str">
        <f>Objects!O13</f>
        <v>Sack (MOF-5)</v>
      </c>
      <c r="P650" s="136">
        <v>1</v>
      </c>
      <c r="Q650" s="136"/>
      <c r="R650" s="136"/>
      <c r="S650" s="136"/>
      <c r="T650" s="136"/>
      <c r="U650" s="136"/>
      <c r="V650" s="136"/>
      <c r="W650" s="136"/>
      <c r="X650" s="136"/>
      <c r="Y650" s="136"/>
      <c r="Z650" s="136"/>
      <c r="AA650" s="136"/>
      <c r="AB650" s="160"/>
      <c r="AC650" s="160"/>
    </row>
    <row r="651" spans="1:29" ht="15" customHeight="1" x14ac:dyDescent="0.25">
      <c r="A651" s="155" t="str">
        <f>[3]Enums!$A$12</f>
        <v>1.1.0</v>
      </c>
      <c r="B651" s="136"/>
      <c r="C651" s="136"/>
      <c r="D651" s="136"/>
      <c r="E651" s="136" t="str">
        <f>Objects!$O$12</f>
        <v>Sack (Gamma-cyclodextrin)</v>
      </c>
      <c r="F651" s="136">
        <v>1</v>
      </c>
      <c r="G651" s="136" t="str">
        <f>Objects!J245</f>
        <v>Bag (Potassium Hydroxide)</v>
      </c>
      <c r="H651" s="136">
        <v>2</v>
      </c>
      <c r="I651" s="136" t="str">
        <f>Objects!J196</f>
        <v>Vial (Methanol)</v>
      </c>
      <c r="J651" s="137">
        <v>10</v>
      </c>
      <c r="K651" s="136"/>
      <c r="L651" s="137"/>
      <c r="M651" s="136"/>
      <c r="N651" s="137"/>
      <c r="O651" s="169" t="str">
        <f>Objects!O14</f>
        <v>Sack (CD-MOF)</v>
      </c>
      <c r="P651" s="136">
        <v>1</v>
      </c>
      <c r="Q651" s="136"/>
      <c r="R651" s="136"/>
      <c r="S651" s="136"/>
      <c r="T651" s="136"/>
      <c r="U651" s="136"/>
      <c r="V651" s="136"/>
      <c r="W651" s="136"/>
      <c r="X651" s="136"/>
      <c r="Y651" s="136"/>
      <c r="Z651" s="136"/>
      <c r="AA651" s="136"/>
      <c r="AB651" s="160"/>
      <c r="AC651" s="160"/>
    </row>
    <row r="652" spans="1:29" ht="15" customHeight="1" x14ac:dyDescent="0.25">
      <c r="A652" s="155" t="str">
        <f>[3]Enums!$A$2</f>
        <v>1.0.0</v>
      </c>
      <c r="B652" s="136"/>
      <c r="C652" s="136"/>
      <c r="D652" s="136"/>
      <c r="E652" s="136" t="str">
        <f>Objects!$AW$99</f>
        <v>Sugar</v>
      </c>
      <c r="F652" s="136">
        <v>16</v>
      </c>
      <c r="G652" s="136" t="str">
        <f>Objects!$AW$118</f>
        <v>Nether Wart</v>
      </c>
      <c r="H652" s="136">
        <v>1</v>
      </c>
      <c r="I652" s="136"/>
      <c r="J652" s="136"/>
      <c r="K652" s="136"/>
      <c r="L652" s="136"/>
      <c r="M652" s="136"/>
      <c r="N652" s="137"/>
      <c r="O652" s="169" t="str">
        <f>Objects!$W$61</f>
        <v>Sack (PolyHydroxyalkanoate Pellets)</v>
      </c>
      <c r="P652" s="136">
        <v>1</v>
      </c>
      <c r="Q652" s="136"/>
      <c r="R652" s="136"/>
      <c r="S652" s="136"/>
      <c r="T652" s="136"/>
      <c r="U652" s="136"/>
      <c r="V652" s="136"/>
      <c r="W652" s="136"/>
      <c r="X652" s="136"/>
      <c r="Y652" s="136"/>
      <c r="Z652" s="136"/>
      <c r="AA652" s="136"/>
      <c r="AB652" s="160"/>
      <c r="AC652" s="160"/>
    </row>
    <row r="653" spans="1:29" ht="15" customHeight="1" x14ac:dyDescent="0.25">
      <c r="A653" s="155" t="str">
        <f>[3]Enums!$A$2</f>
        <v>1.0.0</v>
      </c>
      <c r="B653" s="136"/>
      <c r="C653" s="136"/>
      <c r="D653" s="136"/>
      <c r="E653" s="136" t="str">
        <f>Objects!$AW$99</f>
        <v>Sugar</v>
      </c>
      <c r="F653" s="136">
        <v>32</v>
      </c>
      <c r="G653" s="136" t="str">
        <f>Objects!$AW$118</f>
        <v>Nether Wart</v>
      </c>
      <c r="H653" s="136">
        <v>2</v>
      </c>
      <c r="I653" s="136"/>
      <c r="J653" s="136"/>
      <c r="K653" s="136"/>
      <c r="L653" s="136"/>
      <c r="M653" s="136"/>
      <c r="N653" s="137"/>
      <c r="O653" s="169" t="str">
        <f>Objects!$W$61</f>
        <v>Sack (PolyHydroxyalkanoate Pellets)</v>
      </c>
      <c r="P653" s="136">
        <v>2</v>
      </c>
      <c r="Q653" s="136"/>
      <c r="R653" s="136"/>
      <c r="S653" s="136"/>
      <c r="T653" s="136"/>
      <c r="U653" s="136"/>
      <c r="V653" s="136"/>
      <c r="W653" s="136"/>
      <c r="X653" s="136"/>
      <c r="Y653" s="136"/>
      <c r="Z653" s="136"/>
      <c r="AA653" s="136"/>
      <c r="AB653" s="160"/>
      <c r="AC653" s="160"/>
    </row>
    <row r="654" spans="1:29" ht="15" customHeight="1" x14ac:dyDescent="0.25">
      <c r="A654" s="155" t="str">
        <f>[3]Enums!$A$2</f>
        <v>1.0.0</v>
      </c>
      <c r="B654" s="136"/>
      <c r="C654" s="136"/>
      <c r="D654" s="136"/>
      <c r="E654" s="136" t="str">
        <f>Objects!$AW$99</f>
        <v>Sugar</v>
      </c>
      <c r="F654" s="136">
        <v>64</v>
      </c>
      <c r="G654" s="136" t="str">
        <f>Objects!$AW$118</f>
        <v>Nether Wart</v>
      </c>
      <c r="H654" s="136">
        <v>4</v>
      </c>
      <c r="I654" s="136"/>
      <c r="J654" s="136"/>
      <c r="K654" s="136"/>
      <c r="L654" s="136"/>
      <c r="M654" s="136"/>
      <c r="N654" s="137"/>
      <c r="O654" s="169" t="str">
        <f>Objects!$W$61</f>
        <v>Sack (PolyHydroxyalkanoate Pellets)</v>
      </c>
      <c r="P654" s="136">
        <v>4</v>
      </c>
      <c r="Q654" s="136"/>
      <c r="R654" s="136"/>
      <c r="S654" s="136"/>
      <c r="T654" s="136"/>
      <c r="U654" s="136"/>
      <c r="V654" s="136"/>
      <c r="W654" s="136"/>
      <c r="X654" s="136"/>
      <c r="Y654" s="136"/>
      <c r="Z654" s="136"/>
      <c r="AA654" s="136"/>
      <c r="AB654" s="160"/>
      <c r="AC654" s="160"/>
    </row>
    <row r="655" spans="1:29" ht="15" customHeight="1" x14ac:dyDescent="0.25">
      <c r="A655" s="155" t="str">
        <f>[3]Enums!$A$2</f>
        <v>1.0.0</v>
      </c>
      <c r="B655" s="136"/>
      <c r="C655" s="136"/>
      <c r="D655" s="136"/>
      <c r="E655" s="136" t="str">
        <f>Objects!$AW$99</f>
        <v>Sugar</v>
      </c>
      <c r="F655" s="136">
        <v>64</v>
      </c>
      <c r="G655" s="136" t="str">
        <f>Objects!$AW$99</f>
        <v>Sugar</v>
      </c>
      <c r="H655" s="136">
        <v>64</v>
      </c>
      <c r="I655" s="136" t="str">
        <f>Objects!$AW$99</f>
        <v>Sugar</v>
      </c>
      <c r="J655" s="136">
        <v>64</v>
      </c>
      <c r="K655" s="136" t="str">
        <f>Objects!$AW$99</f>
        <v>Sugar</v>
      </c>
      <c r="L655" s="136">
        <v>64</v>
      </c>
      <c r="M655" s="136" t="str">
        <f>Objects!$AW$118</f>
        <v>Nether Wart</v>
      </c>
      <c r="N655" s="136">
        <v>8</v>
      </c>
      <c r="O655" s="169" t="str">
        <f>Objects!$W$61</f>
        <v>Sack (PolyHydroxyalkanoate Pellets)</v>
      </c>
      <c r="P655" s="136">
        <v>64</v>
      </c>
      <c r="Q655" s="136"/>
      <c r="R655" s="136"/>
      <c r="S655" s="136"/>
      <c r="T655" s="136"/>
      <c r="U655" s="136"/>
      <c r="V655" s="136"/>
      <c r="W655" s="136"/>
      <c r="X655" s="136"/>
      <c r="Y655" s="136"/>
      <c r="Z655" s="136"/>
      <c r="AA655" s="136"/>
      <c r="AB655" s="160"/>
      <c r="AC655" s="160"/>
    </row>
    <row r="656" spans="1:29" ht="15" customHeight="1" x14ac:dyDescent="0.25">
      <c r="A656" s="155" t="str">
        <f>[3]Enums!$A$12</f>
        <v>1.1.0</v>
      </c>
      <c r="B656" s="136"/>
      <c r="C656" s="136"/>
      <c r="D656" s="136"/>
      <c r="E656" s="61" t="str">
        <f>Objects!$K$317</f>
        <v>Beaker (Deionized Water)</v>
      </c>
      <c r="F656" s="138">
        <v>16</v>
      </c>
      <c r="G656" s="139" t="str">
        <f>Objects!$G$2</f>
        <v>Platinum Catalyst</v>
      </c>
      <c r="H656" s="140">
        <v>6</v>
      </c>
      <c r="K656" s="136"/>
      <c r="L656" s="137"/>
      <c r="M656" s="136"/>
      <c r="N656" s="137"/>
      <c r="O656" s="172" t="str">
        <f>Objects!$S$9</f>
        <v>Cartridge (Oxygen)</v>
      </c>
      <c r="P656" s="138">
        <v>8</v>
      </c>
      <c r="Q656" s="141" t="str">
        <f>Objects!$S$2</f>
        <v>Cartridge (Hydrogen)</v>
      </c>
      <c r="R656" s="142">
        <v>16</v>
      </c>
      <c r="S656" s="136"/>
      <c r="T656" s="136"/>
      <c r="U656" s="136"/>
      <c r="V656" s="136"/>
      <c r="W656" s="136"/>
      <c r="X656" s="136"/>
      <c r="Y656" s="136"/>
      <c r="Z656" s="136"/>
      <c r="AA656" s="136"/>
      <c r="AB656" s="160"/>
      <c r="AC656" s="160"/>
    </row>
    <row r="657" spans="1:29" ht="15" customHeight="1" x14ac:dyDescent="0.25">
      <c r="A657" s="155" t="str">
        <f>[3]Enums!$A$12</f>
        <v>1.1.0</v>
      </c>
      <c r="B657" s="136"/>
      <c r="C657" s="136"/>
      <c r="D657" s="136"/>
      <c r="E657" s="61" t="str">
        <f>Objects!$L$317</f>
        <v>Drum (Deionized Water)</v>
      </c>
      <c r="F657" s="138">
        <v>16</v>
      </c>
      <c r="G657" s="139" t="str">
        <f>Objects!$G$2</f>
        <v>Platinum Catalyst</v>
      </c>
      <c r="H657" s="140">
        <v>8</v>
      </c>
      <c r="K657" s="136"/>
      <c r="L657" s="137"/>
      <c r="M657" s="136"/>
      <c r="N657" s="137"/>
      <c r="O657" s="172" t="str">
        <f>Objects!$T$9</f>
        <v>Canister (Oxygen)</v>
      </c>
      <c r="P657" s="138">
        <v>8</v>
      </c>
      <c r="Q657" s="141" t="str">
        <f>Objects!$T$2</f>
        <v>Canister (Hydrogen)</v>
      </c>
      <c r="R657" s="142">
        <v>16</v>
      </c>
      <c r="S657" s="136"/>
      <c r="T657" s="136"/>
      <c r="U657" s="136"/>
      <c r="V657" s="136"/>
      <c r="W657" s="136"/>
      <c r="X657" s="136"/>
      <c r="Y657" s="136"/>
      <c r="Z657" s="136"/>
      <c r="AA657" s="136"/>
      <c r="AB657" s="160"/>
      <c r="AC657" s="160"/>
    </row>
    <row r="658" spans="1:29" ht="15" customHeight="1" x14ac:dyDescent="0.25">
      <c r="A658" s="155" t="str">
        <f>[3]Enums!$A$12</f>
        <v>1.1.0</v>
      </c>
      <c r="B658" s="136"/>
      <c r="C658" s="136"/>
      <c r="D658" s="136"/>
      <c r="E658" s="61" t="str">
        <f>Objects!$J$317</f>
        <v>Vial (Deionized Water)</v>
      </c>
      <c r="F658" s="138">
        <v>16</v>
      </c>
      <c r="G658" s="139" t="str">
        <f>Objects!$G$2</f>
        <v>Platinum Catalyst</v>
      </c>
      <c r="H658" s="140">
        <v>2</v>
      </c>
      <c r="K658" s="136"/>
      <c r="L658" s="137"/>
      <c r="M658" s="136"/>
      <c r="N658" s="137"/>
      <c r="O658" s="172" t="str">
        <f>Objects!$R$9</f>
        <v>Flask (Oxygen)</v>
      </c>
      <c r="P658" s="138">
        <v>8</v>
      </c>
      <c r="Q658" s="141" t="str">
        <f>Objects!$R$2</f>
        <v>Flask (Hydrogen)</v>
      </c>
      <c r="R658" s="142">
        <v>16</v>
      </c>
      <c r="S658" s="136"/>
      <c r="T658" s="136"/>
      <c r="U658" s="136"/>
      <c r="V658" s="136"/>
      <c r="W658" s="136"/>
      <c r="X658" s="136"/>
      <c r="Y658" s="136"/>
      <c r="Z658" s="136"/>
      <c r="AA658" s="136"/>
      <c r="AB658" s="160"/>
      <c r="AC658" s="160"/>
    </row>
    <row r="659" spans="1:29" ht="15" customHeight="1" x14ac:dyDescent="0.25">
      <c r="A659" s="155" t="str">
        <f>[3]Enums!$A$12</f>
        <v>1.1.0</v>
      </c>
      <c r="B659" s="136"/>
      <c r="C659" s="136"/>
      <c r="D659" s="136"/>
      <c r="E659" s="61" t="str">
        <f>Objects!$K$317</f>
        <v>Beaker (Deionized Water)</v>
      </c>
      <c r="F659" s="138">
        <v>64</v>
      </c>
      <c r="G659" s="139" t="str">
        <f>Objects!$G$2</f>
        <v>Platinum Catalyst</v>
      </c>
      <c r="H659" s="140">
        <v>6</v>
      </c>
      <c r="K659" s="136"/>
      <c r="L659" s="137"/>
      <c r="M659" s="136"/>
      <c r="N659" s="137"/>
      <c r="O659" s="172" t="str">
        <f>Objects!$S$9</f>
        <v>Cartridge (Oxygen)</v>
      </c>
      <c r="P659" s="138">
        <v>32</v>
      </c>
      <c r="Q659" s="141" t="str">
        <f>Objects!$S$2</f>
        <v>Cartridge (Hydrogen)</v>
      </c>
      <c r="R659" s="142">
        <v>64</v>
      </c>
      <c r="S659" s="136"/>
      <c r="T659" s="136"/>
      <c r="U659" s="136"/>
      <c r="V659" s="136"/>
      <c r="W659" s="136"/>
      <c r="X659" s="136"/>
      <c r="Y659" s="136"/>
      <c r="Z659" s="136"/>
      <c r="AA659" s="136"/>
      <c r="AB659" s="160"/>
      <c r="AC659" s="160"/>
    </row>
    <row r="660" spans="1:29" ht="15" customHeight="1" x14ac:dyDescent="0.25">
      <c r="A660" s="155" t="str">
        <f>[3]Enums!$A$12</f>
        <v>1.1.0</v>
      </c>
      <c r="B660" s="136"/>
      <c r="C660" s="136"/>
      <c r="D660" s="136"/>
      <c r="E660" s="61" t="str">
        <f>Objects!$L$317</f>
        <v>Drum (Deionized Water)</v>
      </c>
      <c r="F660" s="138">
        <v>64</v>
      </c>
      <c r="G660" s="139" t="str">
        <f>Objects!$G$2</f>
        <v>Platinum Catalyst</v>
      </c>
      <c r="H660" s="140">
        <v>9</v>
      </c>
      <c r="K660" s="136"/>
      <c r="L660" s="137"/>
      <c r="M660" s="136"/>
      <c r="N660" s="137"/>
      <c r="O660" s="172" t="str">
        <f>Objects!$T$9</f>
        <v>Canister (Oxygen)</v>
      </c>
      <c r="P660" s="138">
        <v>32</v>
      </c>
      <c r="Q660" s="141" t="str">
        <f>Objects!$T$2</f>
        <v>Canister (Hydrogen)</v>
      </c>
      <c r="R660" s="142">
        <v>64</v>
      </c>
      <c r="S660" s="136"/>
      <c r="T660" s="136"/>
      <c r="U660" s="136"/>
      <c r="V660" s="136"/>
      <c r="W660" s="136"/>
      <c r="X660" s="136"/>
      <c r="Y660" s="136"/>
      <c r="Z660" s="136"/>
      <c r="AA660" s="136"/>
      <c r="AB660" s="160"/>
      <c r="AC660" s="160"/>
    </row>
    <row r="661" spans="1:29" ht="15" customHeight="1" x14ac:dyDescent="0.25">
      <c r="A661" s="155" t="str">
        <f>[3]Enums!$A$12</f>
        <v>1.1.0</v>
      </c>
      <c r="B661" s="136"/>
      <c r="C661" s="136"/>
      <c r="D661" s="136"/>
      <c r="E661" s="61" t="str">
        <f>Objects!$J$317</f>
        <v>Vial (Deionized Water)</v>
      </c>
      <c r="F661" s="138">
        <v>64</v>
      </c>
      <c r="G661" s="139" t="str">
        <f>Objects!$G$2</f>
        <v>Platinum Catalyst</v>
      </c>
      <c r="H661" s="140">
        <v>3</v>
      </c>
      <c r="K661" s="136"/>
      <c r="L661" s="137"/>
      <c r="M661" s="136"/>
      <c r="N661" s="137"/>
      <c r="O661" s="172" t="str">
        <f>Objects!$R$9</f>
        <v>Flask (Oxygen)</v>
      </c>
      <c r="P661" s="138">
        <v>32</v>
      </c>
      <c r="Q661" s="141" t="str">
        <f>Objects!$R$2</f>
        <v>Flask (Hydrogen)</v>
      </c>
      <c r="R661" s="142">
        <v>64</v>
      </c>
      <c r="S661" s="136"/>
      <c r="T661" s="136"/>
      <c r="U661" s="136"/>
      <c r="V661" s="136"/>
      <c r="W661" s="136"/>
      <c r="X661" s="136"/>
      <c r="Y661" s="136"/>
      <c r="Z661" s="136"/>
      <c r="AA661" s="136"/>
      <c r="AB661" s="160"/>
      <c r="AC661" s="160"/>
    </row>
    <row r="662" spans="1:29" ht="15" customHeight="1" x14ac:dyDescent="0.25">
      <c r="A662" s="155" t="str">
        <f>[3]Enums!$A$12</f>
        <v>1.1.0</v>
      </c>
      <c r="B662" s="136"/>
      <c r="C662" s="136"/>
      <c r="D662" s="136"/>
      <c r="E662" s="61" t="str">
        <f>Objects!$K$317</f>
        <v>Beaker (Deionized Water)</v>
      </c>
      <c r="F662" s="138">
        <v>2</v>
      </c>
      <c r="G662" s="139" t="str">
        <f>Objects!$G$2</f>
        <v>Platinum Catalyst</v>
      </c>
      <c r="H662" s="140">
        <v>4</v>
      </c>
      <c r="K662" s="136"/>
      <c r="L662" s="137"/>
      <c r="M662" s="136"/>
      <c r="N662" s="137"/>
      <c r="O662" s="172" t="str">
        <f>Objects!$S$9</f>
        <v>Cartridge (Oxygen)</v>
      </c>
      <c r="P662" s="138">
        <v>1</v>
      </c>
      <c r="Q662" s="141" t="str">
        <f>Objects!$S$2</f>
        <v>Cartridge (Hydrogen)</v>
      </c>
      <c r="R662" s="142">
        <v>2</v>
      </c>
      <c r="S662" s="136"/>
      <c r="T662" s="136"/>
      <c r="U662" s="136"/>
      <c r="V662" s="136"/>
      <c r="W662" s="136"/>
      <c r="X662" s="136"/>
      <c r="Y662" s="136"/>
      <c r="Z662" s="136"/>
      <c r="AA662" s="136"/>
      <c r="AB662" s="160"/>
      <c r="AC662" s="160"/>
    </row>
    <row r="663" spans="1:29" ht="15" customHeight="1" x14ac:dyDescent="0.25">
      <c r="A663" s="155" t="str">
        <f>[3]Enums!$A$12</f>
        <v>1.1.0</v>
      </c>
      <c r="B663" s="136"/>
      <c r="C663" s="136"/>
      <c r="D663" s="136"/>
      <c r="E663" s="61" t="str">
        <f>Objects!$L$317</f>
        <v>Drum (Deionized Water)</v>
      </c>
      <c r="F663" s="138">
        <v>2</v>
      </c>
      <c r="G663" s="139" t="str">
        <f>Objects!$G$2</f>
        <v>Platinum Catalyst</v>
      </c>
      <c r="H663" s="140">
        <v>7</v>
      </c>
      <c r="K663" s="136"/>
      <c r="L663" s="137"/>
      <c r="M663" s="136"/>
      <c r="N663" s="137"/>
      <c r="O663" s="172" t="str">
        <f>Objects!$T$9</f>
        <v>Canister (Oxygen)</v>
      </c>
      <c r="P663" s="138">
        <v>1</v>
      </c>
      <c r="Q663" s="141" t="str">
        <f>Objects!$T$2</f>
        <v>Canister (Hydrogen)</v>
      </c>
      <c r="R663" s="142">
        <v>2</v>
      </c>
      <c r="S663" s="136"/>
      <c r="T663" s="136"/>
      <c r="U663" s="136"/>
      <c r="V663" s="136"/>
      <c r="W663" s="136"/>
      <c r="X663" s="136"/>
      <c r="Y663" s="136"/>
      <c r="Z663" s="136"/>
      <c r="AA663" s="136"/>
      <c r="AB663" s="160"/>
      <c r="AC663" s="160"/>
    </row>
    <row r="664" spans="1:29" ht="15" customHeight="1" x14ac:dyDescent="0.25">
      <c r="A664" s="155" t="str">
        <f>[3]Enums!$A$12</f>
        <v>1.1.0</v>
      </c>
      <c r="B664" s="136"/>
      <c r="C664" s="136"/>
      <c r="D664" s="136"/>
      <c r="E664" s="61" t="str">
        <f>Objects!$J$317</f>
        <v>Vial (Deionized Water)</v>
      </c>
      <c r="F664" s="138">
        <v>2</v>
      </c>
      <c r="G664" s="139" t="str">
        <f>Objects!$G$2</f>
        <v>Platinum Catalyst</v>
      </c>
      <c r="H664" s="140">
        <v>1</v>
      </c>
      <c r="K664" s="136"/>
      <c r="L664" s="137"/>
      <c r="M664" s="136"/>
      <c r="N664" s="137"/>
      <c r="O664" s="172" t="str">
        <f>Objects!$R$9</f>
        <v>Flask (Oxygen)</v>
      </c>
      <c r="P664" s="138">
        <v>1</v>
      </c>
      <c r="Q664" s="141" t="str">
        <f>Objects!$R$2</f>
        <v>Flask (Hydrogen)</v>
      </c>
      <c r="R664" s="142">
        <v>2</v>
      </c>
      <c r="S664" s="136"/>
      <c r="T664" s="136"/>
      <c r="U664" s="136"/>
      <c r="V664" s="136"/>
      <c r="W664" s="136"/>
      <c r="X664" s="136"/>
      <c r="Y664" s="136"/>
      <c r="Z664" s="136"/>
      <c r="AA664" s="136"/>
      <c r="AB664" s="160"/>
      <c r="AC664" s="160"/>
    </row>
    <row r="665" spans="1:29" ht="15" customHeight="1" x14ac:dyDescent="0.25">
      <c r="A665" s="155" t="str">
        <f>[3]Enums!$A$12</f>
        <v>1.1.0</v>
      </c>
      <c r="B665" s="136"/>
      <c r="C665" s="136"/>
      <c r="D665" s="136"/>
      <c r="E665" s="61" t="str">
        <f>Objects!$K$317</f>
        <v>Beaker (Deionized Water)</v>
      </c>
      <c r="F665" s="138">
        <v>16</v>
      </c>
      <c r="G665" s="139" t="str">
        <f>Objects!$G$4</f>
        <v>Palladium Catalyst</v>
      </c>
      <c r="H665" s="140">
        <v>6</v>
      </c>
      <c r="K665" s="136"/>
      <c r="L665" s="137"/>
      <c r="M665" s="136"/>
      <c r="N665" s="137"/>
      <c r="O665" s="172" t="str">
        <f>Objects!$S$9</f>
        <v>Cartridge (Oxygen)</v>
      </c>
      <c r="P665" s="138">
        <v>8</v>
      </c>
      <c r="Q665" s="141" t="str">
        <f>Objects!$S$2</f>
        <v>Cartridge (Hydrogen)</v>
      </c>
      <c r="R665" s="142">
        <v>16</v>
      </c>
      <c r="S665" s="136"/>
      <c r="T665" s="136"/>
      <c r="U665" s="136"/>
      <c r="V665" s="136"/>
      <c r="W665" s="136"/>
      <c r="X665" s="136"/>
      <c r="Y665" s="136"/>
      <c r="Z665" s="136"/>
      <c r="AA665" s="136"/>
      <c r="AB665" s="160"/>
      <c r="AC665" s="160"/>
    </row>
    <row r="666" spans="1:29" ht="15" customHeight="1" x14ac:dyDescent="0.25">
      <c r="A666" s="155" t="str">
        <f>[3]Enums!$A$12</f>
        <v>1.1.0</v>
      </c>
      <c r="B666" s="136"/>
      <c r="C666" s="136"/>
      <c r="D666" s="136"/>
      <c r="E666" s="61" t="str">
        <f>Objects!$L$317</f>
        <v>Drum (Deionized Water)</v>
      </c>
      <c r="F666" s="138">
        <v>16</v>
      </c>
      <c r="G666" s="139" t="str">
        <f>Objects!$G$4</f>
        <v>Palladium Catalyst</v>
      </c>
      <c r="H666" s="140">
        <v>8</v>
      </c>
      <c r="K666" s="136"/>
      <c r="L666" s="137"/>
      <c r="M666" s="136"/>
      <c r="N666" s="137"/>
      <c r="O666" s="172" t="str">
        <f>Objects!$T$9</f>
        <v>Canister (Oxygen)</v>
      </c>
      <c r="P666" s="138">
        <v>8</v>
      </c>
      <c r="Q666" s="141" t="str">
        <f>Objects!$T$2</f>
        <v>Canister (Hydrogen)</v>
      </c>
      <c r="R666" s="142">
        <v>16</v>
      </c>
      <c r="S666" s="136"/>
      <c r="T666" s="136"/>
      <c r="U666" s="136"/>
      <c r="V666" s="136"/>
      <c r="W666" s="136"/>
      <c r="X666" s="136"/>
      <c r="Y666" s="136"/>
      <c r="Z666" s="136"/>
      <c r="AA666" s="136"/>
      <c r="AB666" s="160"/>
      <c r="AC666" s="160"/>
    </row>
    <row r="667" spans="1:29" ht="15" customHeight="1" x14ac:dyDescent="0.25">
      <c r="A667" s="155" t="str">
        <f>[3]Enums!$A$12</f>
        <v>1.1.0</v>
      </c>
      <c r="B667" s="136"/>
      <c r="C667" s="136"/>
      <c r="D667" s="136"/>
      <c r="E667" s="61" t="str">
        <f>Objects!$J$317</f>
        <v>Vial (Deionized Water)</v>
      </c>
      <c r="F667" s="138">
        <v>16</v>
      </c>
      <c r="G667" s="139" t="str">
        <f>Objects!$G$4</f>
        <v>Palladium Catalyst</v>
      </c>
      <c r="H667" s="140">
        <v>2</v>
      </c>
      <c r="K667" s="136"/>
      <c r="L667" s="137"/>
      <c r="M667" s="136"/>
      <c r="N667" s="137"/>
      <c r="O667" s="172" t="str">
        <f>Objects!$R$9</f>
        <v>Flask (Oxygen)</v>
      </c>
      <c r="P667" s="138">
        <v>8</v>
      </c>
      <c r="Q667" s="141" t="str">
        <f>Objects!$R$2</f>
        <v>Flask (Hydrogen)</v>
      </c>
      <c r="R667" s="142">
        <v>16</v>
      </c>
      <c r="S667" s="136"/>
      <c r="T667" s="136"/>
      <c r="U667" s="136"/>
      <c r="V667" s="136"/>
      <c r="W667" s="136"/>
      <c r="X667" s="136"/>
      <c r="Y667" s="136"/>
      <c r="Z667" s="136"/>
      <c r="AA667" s="136"/>
      <c r="AB667" s="160"/>
      <c r="AC667" s="160"/>
    </row>
    <row r="668" spans="1:29" ht="15" customHeight="1" x14ac:dyDescent="0.25">
      <c r="A668" s="155" t="str">
        <f>[3]Enums!$A$12</f>
        <v>1.1.0</v>
      </c>
      <c r="B668" s="136"/>
      <c r="C668" s="136"/>
      <c r="D668" s="136"/>
      <c r="E668" s="61" t="str">
        <f>Objects!$K$317</f>
        <v>Beaker (Deionized Water)</v>
      </c>
      <c r="F668" s="138">
        <v>64</v>
      </c>
      <c r="G668" s="139" t="str">
        <f>Objects!$G$4</f>
        <v>Palladium Catalyst</v>
      </c>
      <c r="H668" s="140">
        <v>6</v>
      </c>
      <c r="K668" s="136"/>
      <c r="L668" s="137"/>
      <c r="M668" s="136"/>
      <c r="N668" s="137"/>
      <c r="O668" s="172" t="str">
        <f>Objects!$S$9</f>
        <v>Cartridge (Oxygen)</v>
      </c>
      <c r="P668" s="138">
        <v>32</v>
      </c>
      <c r="Q668" s="141" t="str">
        <f>Objects!$S$2</f>
        <v>Cartridge (Hydrogen)</v>
      </c>
      <c r="R668" s="142">
        <v>64</v>
      </c>
      <c r="S668" s="136"/>
      <c r="T668" s="136"/>
      <c r="U668" s="136"/>
      <c r="V668" s="136"/>
      <c r="W668" s="136"/>
      <c r="X668" s="136"/>
      <c r="Y668" s="136"/>
      <c r="Z668" s="136"/>
      <c r="AA668" s="136"/>
      <c r="AB668" s="160"/>
      <c r="AC668" s="160"/>
    </row>
    <row r="669" spans="1:29" ht="15" customHeight="1" x14ac:dyDescent="0.25">
      <c r="A669" s="155" t="str">
        <f>[3]Enums!$A$12</f>
        <v>1.1.0</v>
      </c>
      <c r="B669" s="136"/>
      <c r="C669" s="136"/>
      <c r="D669" s="136"/>
      <c r="E669" s="61" t="str">
        <f>Objects!$L$317</f>
        <v>Drum (Deionized Water)</v>
      </c>
      <c r="F669" s="138">
        <v>64</v>
      </c>
      <c r="G669" s="139" t="str">
        <f>Objects!$G$4</f>
        <v>Palladium Catalyst</v>
      </c>
      <c r="H669" s="140">
        <v>9</v>
      </c>
      <c r="K669" s="136"/>
      <c r="L669" s="137"/>
      <c r="M669" s="136"/>
      <c r="N669" s="137"/>
      <c r="O669" s="172" t="str">
        <f>Objects!$T$9</f>
        <v>Canister (Oxygen)</v>
      </c>
      <c r="P669" s="138">
        <v>32</v>
      </c>
      <c r="Q669" s="141" t="str">
        <f>Objects!$T$2</f>
        <v>Canister (Hydrogen)</v>
      </c>
      <c r="R669" s="142">
        <v>64</v>
      </c>
      <c r="S669" s="136"/>
      <c r="T669" s="136"/>
      <c r="U669" s="136"/>
      <c r="V669" s="136"/>
      <c r="W669" s="136"/>
      <c r="X669" s="136"/>
      <c r="Y669" s="136"/>
      <c r="Z669" s="136"/>
      <c r="AA669" s="136"/>
      <c r="AB669" s="160"/>
      <c r="AC669" s="160"/>
    </row>
    <row r="670" spans="1:29" ht="15" customHeight="1" x14ac:dyDescent="0.25">
      <c r="A670" s="155" t="str">
        <f>[3]Enums!$A$12</f>
        <v>1.1.0</v>
      </c>
      <c r="B670" s="136"/>
      <c r="C670" s="136"/>
      <c r="D670" s="136"/>
      <c r="E670" s="61" t="str">
        <f>Objects!$J$317</f>
        <v>Vial (Deionized Water)</v>
      </c>
      <c r="F670" s="138">
        <v>64</v>
      </c>
      <c r="G670" s="139" t="str">
        <f>Objects!$G$4</f>
        <v>Palladium Catalyst</v>
      </c>
      <c r="H670" s="140">
        <v>3</v>
      </c>
      <c r="K670" s="136"/>
      <c r="L670" s="137"/>
      <c r="M670" s="136"/>
      <c r="N670" s="137"/>
      <c r="O670" s="172" t="str">
        <f>Objects!$R$9</f>
        <v>Flask (Oxygen)</v>
      </c>
      <c r="P670" s="138">
        <v>32</v>
      </c>
      <c r="Q670" s="141" t="str">
        <f>Objects!$R$2</f>
        <v>Flask (Hydrogen)</v>
      </c>
      <c r="R670" s="142">
        <v>64</v>
      </c>
      <c r="S670" s="136"/>
      <c r="T670" s="136"/>
      <c r="U670" s="136"/>
      <c r="V670" s="136"/>
      <c r="W670" s="136"/>
      <c r="X670" s="136"/>
      <c r="Y670" s="136"/>
      <c r="Z670" s="136"/>
      <c r="AA670" s="136"/>
      <c r="AB670" s="160"/>
      <c r="AC670" s="160"/>
    </row>
    <row r="671" spans="1:29" ht="15" customHeight="1" x14ac:dyDescent="0.25">
      <c r="A671" s="155" t="str">
        <f>[3]Enums!$A$12</f>
        <v>1.1.0</v>
      </c>
      <c r="B671" s="136"/>
      <c r="C671" s="136"/>
      <c r="D671" s="136"/>
      <c r="E671" s="61" t="str">
        <f>Objects!$K$317</f>
        <v>Beaker (Deionized Water)</v>
      </c>
      <c r="F671" s="138">
        <v>2</v>
      </c>
      <c r="G671" s="139" t="str">
        <f>Objects!$G$4</f>
        <v>Palladium Catalyst</v>
      </c>
      <c r="H671" s="140">
        <v>4</v>
      </c>
      <c r="K671" s="136"/>
      <c r="L671" s="137"/>
      <c r="M671" s="136"/>
      <c r="N671" s="137"/>
      <c r="O671" s="172" t="str">
        <f>Objects!$S$9</f>
        <v>Cartridge (Oxygen)</v>
      </c>
      <c r="P671" s="138">
        <v>1</v>
      </c>
      <c r="Q671" s="141" t="str">
        <f>Objects!$S$2</f>
        <v>Cartridge (Hydrogen)</v>
      </c>
      <c r="R671" s="142">
        <v>2</v>
      </c>
      <c r="S671" s="136"/>
      <c r="T671" s="136"/>
      <c r="U671" s="136"/>
      <c r="V671" s="136"/>
      <c r="W671" s="136"/>
      <c r="X671" s="136"/>
      <c r="Y671" s="136"/>
      <c r="Z671" s="136"/>
      <c r="AA671" s="136"/>
      <c r="AB671" s="160"/>
      <c r="AC671" s="160"/>
    </row>
    <row r="672" spans="1:29" ht="15" customHeight="1" x14ac:dyDescent="0.25">
      <c r="A672" s="155" t="str">
        <f>[3]Enums!$A$12</f>
        <v>1.1.0</v>
      </c>
      <c r="B672" s="136"/>
      <c r="C672" s="136"/>
      <c r="D672" s="136"/>
      <c r="E672" s="61" t="str">
        <f>Objects!$L$317</f>
        <v>Drum (Deionized Water)</v>
      </c>
      <c r="F672" s="138">
        <v>2</v>
      </c>
      <c r="G672" s="139" t="str">
        <f>Objects!$G$4</f>
        <v>Palladium Catalyst</v>
      </c>
      <c r="H672" s="140">
        <v>7</v>
      </c>
      <c r="K672" s="136"/>
      <c r="L672" s="137"/>
      <c r="M672" s="136"/>
      <c r="N672" s="137"/>
      <c r="O672" s="172" t="str">
        <f>Objects!$T$9</f>
        <v>Canister (Oxygen)</v>
      </c>
      <c r="P672" s="138">
        <v>1</v>
      </c>
      <c r="Q672" s="141" t="str">
        <f>Objects!$T$2</f>
        <v>Canister (Hydrogen)</v>
      </c>
      <c r="R672" s="142">
        <v>2</v>
      </c>
      <c r="S672" s="136"/>
      <c r="T672" s="136"/>
      <c r="U672" s="136"/>
      <c r="V672" s="136"/>
      <c r="W672" s="136"/>
      <c r="X672" s="136"/>
      <c r="Y672" s="136"/>
      <c r="Z672" s="136"/>
      <c r="AA672" s="136"/>
      <c r="AB672" s="160"/>
      <c r="AC672" s="160"/>
    </row>
    <row r="673" spans="1:29" ht="15" customHeight="1" x14ac:dyDescent="0.25">
      <c r="A673" s="155" t="str">
        <f>[3]Enums!$A$12</f>
        <v>1.1.0</v>
      </c>
      <c r="B673" s="136"/>
      <c r="C673" s="136"/>
      <c r="D673" s="136"/>
      <c r="E673" s="61" t="str">
        <f>Objects!$J$317</f>
        <v>Vial (Deionized Water)</v>
      </c>
      <c r="F673" s="138">
        <v>2</v>
      </c>
      <c r="G673" s="139" t="str">
        <f>Objects!$G$4</f>
        <v>Palladium Catalyst</v>
      </c>
      <c r="H673" s="140">
        <v>1</v>
      </c>
      <c r="K673" s="136"/>
      <c r="L673" s="137"/>
      <c r="M673" s="136"/>
      <c r="N673" s="137"/>
      <c r="O673" s="172" t="str">
        <f>Objects!$R$9</f>
        <v>Flask (Oxygen)</v>
      </c>
      <c r="P673" s="138">
        <v>1</v>
      </c>
      <c r="Q673" s="141" t="str">
        <f>Objects!$R$2</f>
        <v>Flask (Hydrogen)</v>
      </c>
      <c r="R673" s="142">
        <v>2</v>
      </c>
      <c r="S673" s="136"/>
      <c r="T673" s="136"/>
      <c r="U673" s="136"/>
      <c r="V673" s="136"/>
      <c r="W673" s="136"/>
      <c r="X673" s="136"/>
      <c r="Y673" s="136"/>
      <c r="Z673" s="136"/>
      <c r="AA673" s="136"/>
      <c r="AB673" s="160"/>
      <c r="AC673" s="160"/>
    </row>
    <row r="674" spans="1:29" ht="15" customHeight="1" x14ac:dyDescent="0.25">
      <c r="A674" s="155" t="str">
        <f>[3]Enums!$A$12</f>
        <v>1.1.0</v>
      </c>
      <c r="B674" s="136"/>
      <c r="C674" s="136"/>
      <c r="D674" s="136"/>
      <c r="E674" s="136" t="str">
        <f>Objects!$AX$161</f>
        <v>Stained Hardened Clay</v>
      </c>
      <c r="F674" s="136">
        <v>4</v>
      </c>
      <c r="G674" s="143" t="str">
        <f>Objects!$K$317</f>
        <v>Beaker (Deionized Water)</v>
      </c>
      <c r="H674" s="136">
        <v>1</v>
      </c>
      <c r="I674" s="136"/>
      <c r="J674" s="137"/>
      <c r="K674" s="136"/>
      <c r="L674" s="137"/>
      <c r="M674" s="136"/>
      <c r="N674" s="137"/>
      <c r="O674" s="169" t="str">
        <f>Objects!$AX$174</f>
        <v>Hardened Clay</v>
      </c>
      <c r="P674" s="136">
        <v>4</v>
      </c>
      <c r="Q674" s="136" t="str">
        <f>Objects!$N$18</f>
        <v>Bag (Lithium Hexafluorophosphate)</v>
      </c>
      <c r="R674" s="136">
        <v>1</v>
      </c>
      <c r="S674" s="136"/>
      <c r="T674" s="136"/>
      <c r="U674" s="136"/>
      <c r="V674" s="136"/>
      <c r="W674" s="136"/>
      <c r="X674" s="136"/>
      <c r="Y674" s="136"/>
      <c r="Z674" s="136"/>
      <c r="AA674" s="136"/>
      <c r="AB674" s="160"/>
      <c r="AC674" s="160"/>
    </row>
    <row r="675" spans="1:29" ht="15" customHeight="1" x14ac:dyDescent="0.25">
      <c r="A675" s="155" t="str">
        <f>[3]Enums!$A$12</f>
        <v>1.1.0</v>
      </c>
      <c r="B675" s="136"/>
      <c r="C675" s="136"/>
      <c r="D675" s="136"/>
      <c r="E675" s="136" t="str">
        <f>Objects!$AX$161</f>
        <v>Stained Hardened Clay</v>
      </c>
      <c r="F675" s="136">
        <v>64</v>
      </c>
      <c r="G675" s="143" t="str">
        <f>Objects!$K$317</f>
        <v>Beaker (Deionized Water)</v>
      </c>
      <c r="H675" s="136">
        <v>16</v>
      </c>
      <c r="I675" s="136"/>
      <c r="J675" s="137"/>
      <c r="K675" s="136"/>
      <c r="L675" s="137"/>
      <c r="M675" s="136"/>
      <c r="N675" s="137"/>
      <c r="O675" s="169" t="str">
        <f>Objects!$AX$174</f>
        <v>Hardened Clay</v>
      </c>
      <c r="P675" s="136">
        <v>64</v>
      </c>
      <c r="Q675" s="136" t="str">
        <f>Objects!$N$18</f>
        <v>Bag (Lithium Hexafluorophosphate)</v>
      </c>
      <c r="R675" s="136">
        <v>16</v>
      </c>
      <c r="S675" s="136"/>
      <c r="T675" s="136"/>
      <c r="U675" s="136"/>
      <c r="V675" s="136"/>
      <c r="W675" s="136"/>
      <c r="X675" s="136"/>
      <c r="Y675" s="136"/>
      <c r="Z675" s="136"/>
      <c r="AA675" s="136"/>
      <c r="AB675" s="160"/>
      <c r="AC675" s="160"/>
    </row>
    <row r="676" spans="1:29" ht="15" customHeight="1" x14ac:dyDescent="0.25">
      <c r="A676" s="155" t="str">
        <f>[3]Enums!$A$12</f>
        <v>1.1.0</v>
      </c>
      <c r="B676" s="136"/>
      <c r="C676" s="136"/>
      <c r="D676" s="136"/>
      <c r="E676" s="139" t="str">
        <f>Objects!D22</f>
        <v>Chrome Ingot</v>
      </c>
      <c r="F676" s="136">
        <v>1</v>
      </c>
      <c r="G676" s="139" t="str">
        <f>Objects!G26</f>
        <v>Aluminoxane Catalyst</v>
      </c>
      <c r="H676" s="136">
        <v>16</v>
      </c>
      <c r="I676" s="136"/>
      <c r="J676" s="137"/>
      <c r="K676" s="136"/>
      <c r="L676" s="137"/>
      <c r="M676" s="136"/>
      <c r="N676" s="137"/>
      <c r="O676" s="169" t="str">
        <f>Objects!$G$30</f>
        <v>Chromia Alumina Catalyst</v>
      </c>
      <c r="P676" s="136">
        <v>32</v>
      </c>
      <c r="Q676" s="136"/>
      <c r="R676" s="136"/>
      <c r="S676" s="136"/>
      <c r="T676" s="136"/>
      <c r="U676" s="136"/>
      <c r="V676" s="136"/>
      <c r="W676" s="136"/>
      <c r="X676" s="136"/>
      <c r="Y676" s="136"/>
      <c r="Z676" s="136"/>
      <c r="AA676" s="136"/>
      <c r="AB676" s="160"/>
      <c r="AC676" s="160"/>
    </row>
    <row r="677" spans="1:29" ht="15" customHeight="1" x14ac:dyDescent="0.25">
      <c r="A677" s="155" t="str">
        <f>[3]Enums!$A$12</f>
        <v>1.1.0</v>
      </c>
      <c r="B677" s="136"/>
      <c r="C677" s="136"/>
      <c r="D677" s="136"/>
      <c r="E677" s="136" t="str">
        <f>Objects!$J$70</f>
        <v>Vial (Butadiene)</v>
      </c>
      <c r="F677" s="136">
        <v>1</v>
      </c>
      <c r="G677" s="136" t="str">
        <f>Objects!$G$14</f>
        <v>Ziegler-Natta Catalyst</v>
      </c>
      <c r="H677" s="136">
        <v>1</v>
      </c>
      <c r="I677" s="136"/>
      <c r="J677" s="137"/>
      <c r="K677" s="136"/>
      <c r="L677" s="137"/>
      <c r="M677" s="136"/>
      <c r="N677" s="137"/>
      <c r="O677" s="169" t="str">
        <f>Objects!$V$39</f>
        <v>Bag (PolyButadiene (high-cis) Pellets)</v>
      </c>
      <c r="P677" s="136">
        <v>1</v>
      </c>
      <c r="Q677" s="136"/>
      <c r="R677" s="136"/>
      <c r="S677" s="136"/>
      <c r="T677" s="136"/>
      <c r="U677" s="136"/>
      <c r="V677" s="136"/>
      <c r="W677" s="136"/>
      <c r="X677" s="136"/>
      <c r="Y677" s="136"/>
      <c r="Z677" s="136"/>
      <c r="AA677" s="136"/>
      <c r="AB677" s="160"/>
      <c r="AC677" s="160"/>
    </row>
    <row r="678" spans="1:29" ht="15" customHeight="1" x14ac:dyDescent="0.25">
      <c r="A678" s="155" t="str">
        <f>[3]Enums!$A$12</f>
        <v>1.1.0</v>
      </c>
      <c r="B678" s="136"/>
      <c r="C678" s="136"/>
      <c r="D678" s="136"/>
      <c r="E678" s="136" t="str">
        <f>Objects!$J$70</f>
        <v>Vial (Butadiene)</v>
      </c>
      <c r="F678" s="136">
        <v>4</v>
      </c>
      <c r="G678" s="136" t="str">
        <f>Objects!$G$14</f>
        <v>Ziegler-Natta Catalyst</v>
      </c>
      <c r="H678" s="136">
        <v>2</v>
      </c>
      <c r="I678" s="136"/>
      <c r="J678" s="137"/>
      <c r="K678" s="136"/>
      <c r="L678" s="137"/>
      <c r="M678" s="136"/>
      <c r="N678" s="137"/>
      <c r="O678" s="169" t="str">
        <f>Objects!$V$39</f>
        <v>Bag (PolyButadiene (high-cis) Pellets)</v>
      </c>
      <c r="P678" s="136">
        <v>4</v>
      </c>
      <c r="Q678" s="136"/>
      <c r="R678" s="136"/>
      <c r="S678" s="136"/>
      <c r="T678" s="136"/>
      <c r="U678" s="136"/>
      <c r="V678" s="136"/>
      <c r="W678" s="136"/>
      <c r="X678" s="136"/>
      <c r="Y678" s="136"/>
      <c r="Z678" s="136"/>
      <c r="AA678" s="136"/>
      <c r="AB678" s="160"/>
      <c r="AC678" s="160"/>
    </row>
    <row r="679" spans="1:29" ht="15" customHeight="1" x14ac:dyDescent="0.25">
      <c r="A679" s="155" t="str">
        <f>[3]Enums!$A$12</f>
        <v>1.1.0</v>
      </c>
      <c r="B679" s="136"/>
      <c r="C679" s="136"/>
      <c r="D679" s="136"/>
      <c r="E679" s="136" t="str">
        <f>Objects!$J$70</f>
        <v>Vial (Butadiene)</v>
      </c>
      <c r="F679" s="136">
        <v>16</v>
      </c>
      <c r="G679" s="136" t="str">
        <f>Objects!$G$14</f>
        <v>Ziegler-Natta Catalyst</v>
      </c>
      <c r="H679" s="136">
        <v>3</v>
      </c>
      <c r="I679" s="136"/>
      <c r="J679" s="137"/>
      <c r="K679" s="136"/>
      <c r="L679" s="137"/>
      <c r="M679" s="136"/>
      <c r="N679" s="137"/>
      <c r="O679" s="169" t="str">
        <f>Objects!$V$39</f>
        <v>Bag (PolyButadiene (high-cis) Pellets)</v>
      </c>
      <c r="P679" s="136">
        <v>16</v>
      </c>
      <c r="Q679" s="136"/>
      <c r="R679" s="136"/>
      <c r="S679" s="136"/>
      <c r="T679" s="136"/>
      <c r="U679" s="136"/>
      <c r="V679" s="136"/>
      <c r="W679" s="136"/>
      <c r="X679" s="136"/>
      <c r="Y679" s="136"/>
      <c r="Z679" s="136"/>
      <c r="AA679" s="136"/>
      <c r="AB679" s="160"/>
      <c r="AC679" s="160"/>
    </row>
    <row r="680" spans="1:29" ht="15" customHeight="1" x14ac:dyDescent="0.25">
      <c r="A680" s="155" t="str">
        <f>[3]Enums!$A$12</f>
        <v>1.1.0</v>
      </c>
      <c r="B680" s="136"/>
      <c r="C680" s="136"/>
      <c r="D680" s="136"/>
      <c r="E680" s="136" t="str">
        <f>Objects!$K$70</f>
        <v>Beaker (Butadiene)</v>
      </c>
      <c r="F680" s="136">
        <v>1</v>
      </c>
      <c r="G680" s="136" t="str">
        <f>Objects!$G$14</f>
        <v>Ziegler-Natta Catalyst</v>
      </c>
      <c r="H680" s="136">
        <v>4</v>
      </c>
      <c r="I680" s="136"/>
      <c r="J680" s="137"/>
      <c r="K680" s="136"/>
      <c r="L680" s="137"/>
      <c r="M680" s="136"/>
      <c r="N680" s="137"/>
      <c r="O680" s="169" t="str">
        <f>Objects!$W$39</f>
        <v>Sack (PolyButadiene (high-cis) Pellets)</v>
      </c>
      <c r="P680" s="136">
        <v>1</v>
      </c>
      <c r="Q680" s="136"/>
      <c r="R680" s="136"/>
      <c r="S680" s="136"/>
      <c r="T680" s="136"/>
      <c r="U680" s="136"/>
      <c r="V680" s="136"/>
      <c r="W680" s="136"/>
      <c r="X680" s="136"/>
      <c r="Y680" s="136"/>
      <c r="Z680" s="136"/>
      <c r="AA680" s="136"/>
      <c r="AB680" s="160"/>
      <c r="AC680" s="160"/>
    </row>
    <row r="681" spans="1:29" ht="15" customHeight="1" x14ac:dyDescent="0.25">
      <c r="A681" s="155" t="str">
        <f>[3]Enums!$A$12</f>
        <v>1.1.0</v>
      </c>
      <c r="B681" s="136"/>
      <c r="C681" s="136"/>
      <c r="D681" s="136"/>
      <c r="E681" s="136" t="str">
        <f>Objects!$K$70</f>
        <v>Beaker (Butadiene)</v>
      </c>
      <c r="F681" s="136">
        <v>4</v>
      </c>
      <c r="G681" s="136" t="str">
        <f>Objects!$G$14</f>
        <v>Ziegler-Natta Catalyst</v>
      </c>
      <c r="H681" s="136">
        <v>8</v>
      </c>
      <c r="I681" s="136"/>
      <c r="J681" s="137"/>
      <c r="K681" s="136"/>
      <c r="L681" s="137"/>
      <c r="M681" s="136"/>
      <c r="N681" s="137"/>
      <c r="O681" s="169" t="str">
        <f>Objects!$W$39</f>
        <v>Sack (PolyButadiene (high-cis) Pellets)</v>
      </c>
      <c r="P681" s="136">
        <v>4</v>
      </c>
      <c r="Q681" s="136"/>
      <c r="R681" s="136"/>
      <c r="S681" s="136"/>
      <c r="T681" s="136"/>
      <c r="U681" s="136"/>
      <c r="V681" s="136"/>
      <c r="W681" s="136"/>
      <c r="X681" s="136"/>
      <c r="Y681" s="136"/>
      <c r="Z681" s="136"/>
      <c r="AA681" s="136"/>
      <c r="AB681" s="160"/>
      <c r="AC681" s="160"/>
    </row>
    <row r="682" spans="1:29" ht="15" customHeight="1" x14ac:dyDescent="0.25">
      <c r="A682" s="155" t="str">
        <f>[3]Enums!$A$12</f>
        <v>1.1.0</v>
      </c>
      <c r="B682" s="136"/>
      <c r="C682" s="136"/>
      <c r="D682" s="136"/>
      <c r="E682" s="136" t="str">
        <f>Objects!$K$70</f>
        <v>Beaker (Butadiene)</v>
      </c>
      <c r="F682" s="136">
        <v>16</v>
      </c>
      <c r="G682" s="136" t="str">
        <f>Objects!$G$14</f>
        <v>Ziegler-Natta Catalyst</v>
      </c>
      <c r="H682" s="136">
        <v>12</v>
      </c>
      <c r="I682" s="136"/>
      <c r="J682" s="137"/>
      <c r="K682" s="136"/>
      <c r="L682" s="137"/>
      <c r="M682" s="136"/>
      <c r="N682" s="137"/>
      <c r="O682" s="169" t="str">
        <f>Objects!$W$39</f>
        <v>Sack (PolyButadiene (high-cis) Pellets)</v>
      </c>
      <c r="P682" s="136">
        <v>16</v>
      </c>
      <c r="Q682" s="136"/>
      <c r="R682" s="136"/>
      <c r="S682" s="136"/>
      <c r="T682" s="136"/>
      <c r="U682" s="136"/>
      <c r="V682" s="136"/>
      <c r="W682" s="136"/>
      <c r="X682" s="136"/>
      <c r="Y682" s="136"/>
      <c r="Z682" s="136"/>
      <c r="AA682" s="136"/>
      <c r="AB682" s="160"/>
      <c r="AC682" s="160"/>
    </row>
    <row r="683" spans="1:29" ht="15" customHeight="1" x14ac:dyDescent="0.25">
      <c r="A683" s="155" t="str">
        <f>[3]Enums!$A$12</f>
        <v>1.1.0</v>
      </c>
      <c r="B683" s="136"/>
      <c r="C683" s="136"/>
      <c r="D683" s="136"/>
      <c r="E683" s="136" t="str">
        <f>Objects!$L$70</f>
        <v>Drum (Butadiene)</v>
      </c>
      <c r="F683" s="136">
        <v>1</v>
      </c>
      <c r="G683" s="136" t="str">
        <f>Objects!$G$14</f>
        <v>Ziegler-Natta Catalyst</v>
      </c>
      <c r="H683" s="136">
        <v>16</v>
      </c>
      <c r="I683" s="136"/>
      <c r="J683" s="137"/>
      <c r="K683" s="136"/>
      <c r="L683" s="137"/>
      <c r="M683" s="136"/>
      <c r="N683" s="137"/>
      <c r="O683" s="169" t="str">
        <f>Objects!$X$39</f>
        <v>Powder Keg (PolyButadiene (high-cis) Pellets)</v>
      </c>
      <c r="P683" s="136">
        <v>1</v>
      </c>
      <c r="Q683" s="136"/>
      <c r="R683" s="136"/>
      <c r="S683" s="136"/>
      <c r="T683" s="136"/>
      <c r="U683" s="136"/>
      <c r="V683" s="136"/>
      <c r="W683" s="136"/>
      <c r="X683" s="136"/>
      <c r="Y683" s="136"/>
      <c r="Z683" s="136"/>
      <c r="AA683" s="136"/>
      <c r="AB683" s="160"/>
      <c r="AC683" s="160"/>
    </row>
    <row r="684" spans="1:29" ht="15" customHeight="1" x14ac:dyDescent="0.25">
      <c r="A684" s="155" t="str">
        <f>[3]Enums!$A$12</f>
        <v>1.1.0</v>
      </c>
      <c r="B684" s="136"/>
      <c r="C684" s="136"/>
      <c r="D684" s="136"/>
      <c r="E684" s="136" t="str">
        <f>Objects!$L$70</f>
        <v>Drum (Butadiene)</v>
      </c>
      <c r="F684" s="136">
        <v>4</v>
      </c>
      <c r="G684" s="136" t="str">
        <f>Objects!$G$14</f>
        <v>Ziegler-Natta Catalyst</v>
      </c>
      <c r="H684" s="136">
        <v>32</v>
      </c>
      <c r="I684" s="136"/>
      <c r="J684" s="137"/>
      <c r="K684" s="136"/>
      <c r="L684" s="137"/>
      <c r="M684" s="136"/>
      <c r="N684" s="137"/>
      <c r="O684" s="169" t="str">
        <f>Objects!$X$39</f>
        <v>Powder Keg (PolyButadiene (high-cis) Pellets)</v>
      </c>
      <c r="P684" s="136">
        <v>4</v>
      </c>
      <c r="Q684" s="136"/>
      <c r="R684" s="136"/>
      <c r="S684" s="136"/>
      <c r="T684" s="136"/>
      <c r="U684" s="136"/>
      <c r="V684" s="136"/>
      <c r="W684" s="136"/>
      <c r="X684" s="136"/>
      <c r="Y684" s="136"/>
      <c r="Z684" s="136"/>
      <c r="AA684" s="136"/>
      <c r="AB684" s="160"/>
      <c r="AC684" s="160"/>
    </row>
    <row r="685" spans="1:29" ht="15" customHeight="1" x14ac:dyDescent="0.25">
      <c r="A685" s="155" t="str">
        <f>[3]Enums!$A$12</f>
        <v>1.1.0</v>
      </c>
      <c r="B685" s="136"/>
      <c r="C685" s="136"/>
      <c r="D685" s="136"/>
      <c r="E685" s="136" t="str">
        <f>Objects!$L$70</f>
        <v>Drum (Butadiene)</v>
      </c>
      <c r="F685" s="136">
        <v>16</v>
      </c>
      <c r="G685" s="136" t="str">
        <f>Objects!$G$14</f>
        <v>Ziegler-Natta Catalyst</v>
      </c>
      <c r="H685" s="136">
        <v>48</v>
      </c>
      <c r="I685" s="136"/>
      <c r="J685" s="137"/>
      <c r="K685" s="136"/>
      <c r="L685" s="137"/>
      <c r="M685" s="136"/>
      <c r="N685" s="137"/>
      <c r="O685" s="169" t="str">
        <f>Objects!$X$39</f>
        <v>Powder Keg (PolyButadiene (high-cis) Pellets)</v>
      </c>
      <c r="P685" s="136">
        <v>16</v>
      </c>
      <c r="Q685" s="136"/>
      <c r="R685" s="136"/>
      <c r="S685" s="136"/>
      <c r="T685" s="136"/>
      <c r="U685" s="136"/>
      <c r="V685" s="136"/>
      <c r="W685" s="136"/>
      <c r="X685" s="136"/>
      <c r="Y685" s="136"/>
      <c r="Z685" s="136"/>
      <c r="AA685" s="136"/>
      <c r="AB685" s="160"/>
      <c r="AC685" s="160"/>
    </row>
    <row r="686" spans="1:29" ht="15" customHeight="1" x14ac:dyDescent="0.25">
      <c r="A686" s="155" t="str">
        <f>[3]Enums!$A$12</f>
        <v>1.1.0</v>
      </c>
      <c r="B686" s="136"/>
      <c r="C686" s="136"/>
      <c r="D686" s="136"/>
      <c r="E686" s="136" t="str">
        <f>Objects!$L$70</f>
        <v>Drum (Butadiene)</v>
      </c>
      <c r="F686" s="136">
        <v>64</v>
      </c>
      <c r="G686" s="136" t="str">
        <f>Objects!$G$14</f>
        <v>Ziegler-Natta Catalyst</v>
      </c>
      <c r="H686" s="136">
        <v>64</v>
      </c>
      <c r="I686" s="136"/>
      <c r="J686" s="137"/>
      <c r="K686" s="136"/>
      <c r="L686" s="137"/>
      <c r="M686" s="136"/>
      <c r="N686" s="137"/>
      <c r="O686" s="169" t="str">
        <f>Objects!$X$39</f>
        <v>Powder Keg (PolyButadiene (high-cis) Pellets)</v>
      </c>
      <c r="P686" s="136">
        <v>64</v>
      </c>
      <c r="Q686" s="136"/>
      <c r="R686" s="136"/>
      <c r="S686" s="136"/>
      <c r="T686" s="136"/>
      <c r="U686" s="136"/>
      <c r="V686" s="136"/>
      <c r="W686" s="136"/>
      <c r="X686" s="136"/>
      <c r="Y686" s="136"/>
      <c r="Z686" s="136"/>
      <c r="AA686" s="136"/>
      <c r="AB686" s="160"/>
      <c r="AC686" s="160"/>
    </row>
    <row r="687" spans="1:29" ht="15" customHeight="1" x14ac:dyDescent="0.25">
      <c r="A687" s="155" t="str">
        <f>[3]Enums!$A$12</f>
        <v>1.1.0</v>
      </c>
      <c r="B687" s="136"/>
      <c r="C687" s="136"/>
      <c r="D687" s="136"/>
      <c r="E687" s="136" t="str">
        <f>Objects!$L$70</f>
        <v>Drum (Butadiene)</v>
      </c>
      <c r="F687" s="136">
        <v>64</v>
      </c>
      <c r="G687" s="136" t="str">
        <f>Objects!$L$70</f>
        <v>Drum (Butadiene)</v>
      </c>
      <c r="H687" s="136">
        <v>64</v>
      </c>
      <c r="I687" s="136" t="str">
        <f>Objects!$G$14</f>
        <v>Ziegler-Natta Catalyst</v>
      </c>
      <c r="J687" s="136">
        <v>64</v>
      </c>
      <c r="K687" s="136"/>
      <c r="L687" s="137"/>
      <c r="M687" s="136"/>
      <c r="N687" s="137"/>
      <c r="O687" s="169" t="str">
        <f>Objects!$X$39</f>
        <v>Powder Keg (PolyButadiene (high-cis) Pellets)</v>
      </c>
      <c r="P687" s="136">
        <v>64</v>
      </c>
      <c r="Q687" s="136" t="str">
        <f>Objects!$X$39</f>
        <v>Powder Keg (PolyButadiene (high-cis) Pellets)</v>
      </c>
      <c r="R687" s="136">
        <v>64</v>
      </c>
      <c r="S687" s="136"/>
      <c r="T687" s="136"/>
      <c r="U687" s="136"/>
      <c r="V687" s="136"/>
      <c r="W687" s="136"/>
      <c r="X687" s="136"/>
      <c r="Y687" s="136"/>
      <c r="Z687" s="136"/>
      <c r="AA687" s="136"/>
      <c r="AB687" s="160"/>
      <c r="AC687" s="160"/>
    </row>
    <row r="688" spans="1:29" ht="15" customHeight="1" x14ac:dyDescent="0.25">
      <c r="A688" s="155" t="str">
        <f>[3]Enums!$A$12</f>
        <v>1.1.0</v>
      </c>
      <c r="B688" s="136"/>
      <c r="C688" s="136"/>
      <c r="D688" s="136"/>
      <c r="E688" s="136" t="str">
        <f>Objects!$L$70</f>
        <v>Drum (Butadiene)</v>
      </c>
      <c r="F688" s="136">
        <v>64</v>
      </c>
      <c r="G688" s="136" t="str">
        <f>Objects!$L$70</f>
        <v>Drum (Butadiene)</v>
      </c>
      <c r="H688" s="136">
        <v>64</v>
      </c>
      <c r="I688" s="136" t="str">
        <f>Objects!$L$70</f>
        <v>Drum (Butadiene)</v>
      </c>
      <c r="J688" s="136">
        <v>64</v>
      </c>
      <c r="K688" s="136" t="str">
        <f>Objects!$L$70</f>
        <v>Drum (Butadiene)</v>
      </c>
      <c r="L688" s="136">
        <v>64</v>
      </c>
      <c r="M688" s="136" t="str">
        <f>Objects!$G$14</f>
        <v>Ziegler-Natta Catalyst</v>
      </c>
      <c r="N688" s="136">
        <v>64</v>
      </c>
      <c r="O688" s="169" t="str">
        <f>Objects!$X$39</f>
        <v>Powder Keg (PolyButadiene (high-cis) Pellets)</v>
      </c>
      <c r="P688" s="136">
        <v>64</v>
      </c>
      <c r="Q688" s="136" t="str">
        <f>Objects!$X$39</f>
        <v>Powder Keg (PolyButadiene (high-cis) Pellets)</v>
      </c>
      <c r="R688" s="136">
        <v>64</v>
      </c>
      <c r="S688" s="136" t="str">
        <f>Objects!$X$39</f>
        <v>Powder Keg (PolyButadiene (high-cis) Pellets)</v>
      </c>
      <c r="T688" s="136">
        <v>64</v>
      </c>
      <c r="U688" s="136" t="str">
        <f>Objects!$X$39</f>
        <v>Powder Keg (PolyButadiene (high-cis) Pellets)</v>
      </c>
      <c r="V688" s="136">
        <v>64</v>
      </c>
      <c r="W688" s="136"/>
      <c r="X688" s="136"/>
      <c r="Y688" s="136"/>
      <c r="Z688" s="136"/>
      <c r="AA688" s="136"/>
      <c r="AB688" s="160"/>
      <c r="AC688" s="160"/>
    </row>
    <row r="689" spans="1:29" ht="15" customHeight="1" x14ac:dyDescent="0.25">
      <c r="A689" s="155" t="str">
        <f>[3]Enums!$A$12</f>
        <v>1.1.0</v>
      </c>
      <c r="B689" s="136"/>
      <c r="C689" s="136"/>
      <c r="D689" s="136"/>
      <c r="E689" s="136" t="str">
        <f>Objects!$J$70</f>
        <v>Vial (Butadiene)</v>
      </c>
      <c r="F689" s="136">
        <v>1</v>
      </c>
      <c r="G689" s="136"/>
      <c r="H689" s="136"/>
      <c r="I689" s="136"/>
      <c r="J689" s="137"/>
      <c r="K689" s="136"/>
      <c r="L689" s="137"/>
      <c r="M689" s="136"/>
      <c r="N689" s="137"/>
      <c r="O689" s="169" t="str">
        <f>Objects!$V$38</f>
        <v>Bag (PolyButadiene (low-cis) Pellets)</v>
      </c>
      <c r="P689" s="136">
        <v>1</v>
      </c>
      <c r="Q689" s="136"/>
      <c r="R689" s="136"/>
      <c r="S689" s="136"/>
      <c r="T689" s="136"/>
      <c r="U689" s="136"/>
      <c r="V689" s="136"/>
      <c r="W689" s="136"/>
      <c r="X689" s="136"/>
      <c r="Y689" s="136"/>
      <c r="Z689" s="136"/>
      <c r="AA689" s="136"/>
      <c r="AB689" s="160"/>
      <c r="AC689" s="160"/>
    </row>
    <row r="690" spans="1:29" ht="15" customHeight="1" x14ac:dyDescent="0.25">
      <c r="A690" s="155" t="str">
        <f>[3]Enums!$A$12</f>
        <v>1.1.0</v>
      </c>
      <c r="B690" s="136"/>
      <c r="C690" s="136"/>
      <c r="D690" s="136"/>
      <c r="E690" s="136" t="str">
        <f>Objects!$J$70</f>
        <v>Vial (Butadiene)</v>
      </c>
      <c r="F690" s="136">
        <v>4</v>
      </c>
      <c r="G690" s="136"/>
      <c r="H690" s="136"/>
      <c r="I690" s="136"/>
      <c r="J690" s="137"/>
      <c r="K690" s="136"/>
      <c r="L690" s="137"/>
      <c r="M690" s="136"/>
      <c r="N690" s="137"/>
      <c r="O690" s="169" t="str">
        <f>Objects!$V$38</f>
        <v>Bag (PolyButadiene (low-cis) Pellets)</v>
      </c>
      <c r="P690" s="136">
        <v>4</v>
      </c>
      <c r="Q690" s="136"/>
      <c r="R690" s="136"/>
      <c r="S690" s="136"/>
      <c r="T690" s="136"/>
      <c r="U690" s="136"/>
      <c r="V690" s="136"/>
      <c r="W690" s="136"/>
      <c r="X690" s="136"/>
      <c r="Y690" s="136"/>
      <c r="Z690" s="136"/>
      <c r="AA690" s="136"/>
      <c r="AB690" s="160"/>
      <c r="AC690" s="160"/>
    </row>
    <row r="691" spans="1:29" ht="15" customHeight="1" x14ac:dyDescent="0.25">
      <c r="A691" s="155" t="str">
        <f>[3]Enums!$A$12</f>
        <v>1.1.0</v>
      </c>
      <c r="B691" s="136"/>
      <c r="C691" s="136"/>
      <c r="D691" s="136"/>
      <c r="E691" s="136" t="str">
        <f>Objects!$J$70</f>
        <v>Vial (Butadiene)</v>
      </c>
      <c r="F691" s="136">
        <v>16</v>
      </c>
      <c r="G691" s="136"/>
      <c r="H691" s="136"/>
      <c r="I691" s="136"/>
      <c r="J691" s="137"/>
      <c r="K691" s="136"/>
      <c r="L691" s="137"/>
      <c r="M691" s="136"/>
      <c r="N691" s="137"/>
      <c r="O691" s="169" t="str">
        <f>Objects!$V$38</f>
        <v>Bag (PolyButadiene (low-cis) Pellets)</v>
      </c>
      <c r="P691" s="136">
        <v>16</v>
      </c>
      <c r="Q691" s="136"/>
      <c r="R691" s="136"/>
      <c r="S691" s="136"/>
      <c r="T691" s="136"/>
      <c r="U691" s="136"/>
      <c r="V691" s="136"/>
      <c r="W691" s="136"/>
      <c r="X691" s="136"/>
      <c r="Y691" s="136"/>
      <c r="Z691" s="136"/>
      <c r="AA691" s="136"/>
      <c r="AB691" s="160"/>
      <c r="AC691" s="160"/>
    </row>
    <row r="692" spans="1:29" ht="15" customHeight="1" x14ac:dyDescent="0.25">
      <c r="A692" s="155" t="str">
        <f>[3]Enums!$A$12</f>
        <v>1.1.0</v>
      </c>
      <c r="B692" s="136"/>
      <c r="C692" s="136"/>
      <c r="D692" s="136"/>
      <c r="E692" s="136" t="str">
        <f>Objects!$K$70</f>
        <v>Beaker (Butadiene)</v>
      </c>
      <c r="F692" s="136">
        <v>1</v>
      </c>
      <c r="G692" s="136"/>
      <c r="H692" s="136"/>
      <c r="I692" s="136"/>
      <c r="J692" s="137"/>
      <c r="K692" s="136"/>
      <c r="L692" s="137"/>
      <c r="M692" s="136"/>
      <c r="N692" s="137"/>
      <c r="O692" s="169" t="str">
        <f>Objects!$W$38</f>
        <v>Sack (PolyButadiene (low-cis) Pellets)</v>
      </c>
      <c r="P692" s="136">
        <v>1</v>
      </c>
      <c r="Q692" s="136"/>
      <c r="R692" s="136"/>
      <c r="S692" s="136"/>
      <c r="T692" s="136"/>
      <c r="U692" s="136"/>
      <c r="V692" s="136"/>
      <c r="W692" s="136"/>
      <c r="X692" s="136"/>
      <c r="Y692" s="136"/>
      <c r="Z692" s="136"/>
      <c r="AA692" s="136"/>
      <c r="AB692" s="160"/>
      <c r="AC692" s="160"/>
    </row>
    <row r="693" spans="1:29" ht="15" customHeight="1" x14ac:dyDescent="0.25">
      <c r="A693" s="155" t="str">
        <f>[3]Enums!$A$12</f>
        <v>1.1.0</v>
      </c>
      <c r="B693" s="136"/>
      <c r="C693" s="136"/>
      <c r="D693" s="136"/>
      <c r="E693" s="136" t="str">
        <f>Objects!$K$70</f>
        <v>Beaker (Butadiene)</v>
      </c>
      <c r="F693" s="136">
        <v>4</v>
      </c>
      <c r="G693" s="136"/>
      <c r="H693" s="136"/>
      <c r="I693" s="136"/>
      <c r="J693" s="137"/>
      <c r="K693" s="136"/>
      <c r="L693" s="137"/>
      <c r="M693" s="136"/>
      <c r="N693" s="137"/>
      <c r="O693" s="169" t="str">
        <f>Objects!$W$38</f>
        <v>Sack (PolyButadiene (low-cis) Pellets)</v>
      </c>
      <c r="P693" s="136">
        <v>4</v>
      </c>
      <c r="Q693" s="136"/>
      <c r="R693" s="136"/>
      <c r="S693" s="136"/>
      <c r="T693" s="136"/>
      <c r="U693" s="136"/>
      <c r="V693" s="136"/>
      <c r="W693" s="136"/>
      <c r="X693" s="136"/>
      <c r="Y693" s="136"/>
      <c r="Z693" s="136"/>
      <c r="AA693" s="136"/>
      <c r="AB693" s="160"/>
      <c r="AC693" s="160"/>
    </row>
    <row r="694" spans="1:29" ht="15" customHeight="1" x14ac:dyDescent="0.25">
      <c r="A694" s="155" t="str">
        <f>[3]Enums!$A$12</f>
        <v>1.1.0</v>
      </c>
      <c r="B694" s="136"/>
      <c r="C694" s="136"/>
      <c r="D694" s="136"/>
      <c r="E694" s="136" t="str">
        <f>Objects!$K$70</f>
        <v>Beaker (Butadiene)</v>
      </c>
      <c r="F694" s="136">
        <v>16</v>
      </c>
      <c r="G694" s="136"/>
      <c r="H694" s="136"/>
      <c r="I694" s="136"/>
      <c r="J694" s="137"/>
      <c r="K694" s="136"/>
      <c r="L694" s="137"/>
      <c r="M694" s="136"/>
      <c r="N694" s="137"/>
      <c r="O694" s="169" t="str">
        <f>Objects!$W$38</f>
        <v>Sack (PolyButadiene (low-cis) Pellets)</v>
      </c>
      <c r="P694" s="136">
        <v>16</v>
      </c>
      <c r="Q694" s="136"/>
      <c r="R694" s="136"/>
      <c r="S694" s="136"/>
      <c r="T694" s="136"/>
      <c r="U694" s="136"/>
      <c r="V694" s="136"/>
      <c r="W694" s="136"/>
      <c r="X694" s="136"/>
      <c r="Y694" s="136"/>
      <c r="Z694" s="136"/>
      <c r="AA694" s="136"/>
      <c r="AB694" s="160"/>
      <c r="AC694" s="160"/>
    </row>
    <row r="695" spans="1:29" ht="15" customHeight="1" x14ac:dyDescent="0.25">
      <c r="A695" s="155" t="str">
        <f>[3]Enums!$A$12</f>
        <v>1.1.0</v>
      </c>
      <c r="B695" s="136"/>
      <c r="C695" s="136"/>
      <c r="D695" s="136"/>
      <c r="E695" s="136" t="str">
        <f>Objects!$L$70</f>
        <v>Drum (Butadiene)</v>
      </c>
      <c r="F695" s="136">
        <v>1</v>
      </c>
      <c r="G695" s="136"/>
      <c r="H695" s="136"/>
      <c r="I695" s="136"/>
      <c r="J695" s="137"/>
      <c r="K695" s="136"/>
      <c r="L695" s="137"/>
      <c r="M695" s="136"/>
      <c r="N695" s="137"/>
      <c r="O695" s="169" t="str">
        <f>Objects!$X$38</f>
        <v>Powder Keg (PolyButadiene (low-cis) Pellets)</v>
      </c>
      <c r="P695" s="136">
        <v>1</v>
      </c>
      <c r="Q695" s="136"/>
      <c r="R695" s="136"/>
      <c r="S695" s="136"/>
      <c r="T695" s="136"/>
      <c r="U695" s="136"/>
      <c r="V695" s="136"/>
      <c r="W695" s="136"/>
      <c r="X695" s="136"/>
      <c r="Y695" s="136"/>
      <c r="Z695" s="136"/>
      <c r="AA695" s="136"/>
      <c r="AB695" s="160"/>
      <c r="AC695" s="160"/>
    </row>
    <row r="696" spans="1:29" ht="15" customHeight="1" x14ac:dyDescent="0.25">
      <c r="A696" s="155" t="str">
        <f>[3]Enums!$A$12</f>
        <v>1.1.0</v>
      </c>
      <c r="B696" s="136"/>
      <c r="C696" s="136"/>
      <c r="D696" s="136"/>
      <c r="E696" s="136" t="str">
        <f>Objects!$L$70</f>
        <v>Drum (Butadiene)</v>
      </c>
      <c r="F696" s="136">
        <v>4</v>
      </c>
      <c r="G696" s="136"/>
      <c r="H696" s="136"/>
      <c r="I696" s="136"/>
      <c r="J696" s="137"/>
      <c r="K696" s="136"/>
      <c r="L696" s="137"/>
      <c r="M696" s="136"/>
      <c r="N696" s="137"/>
      <c r="O696" s="169" t="str">
        <f>Objects!$X$38</f>
        <v>Powder Keg (PolyButadiene (low-cis) Pellets)</v>
      </c>
      <c r="P696" s="136">
        <v>4</v>
      </c>
      <c r="Q696" s="136"/>
      <c r="R696" s="136"/>
      <c r="S696" s="136"/>
      <c r="T696" s="136"/>
      <c r="U696" s="136"/>
      <c r="V696" s="136"/>
      <c r="W696" s="136"/>
      <c r="X696" s="136"/>
      <c r="Y696" s="136"/>
      <c r="Z696" s="136"/>
      <c r="AA696" s="136"/>
      <c r="AB696" s="160"/>
      <c r="AC696" s="160"/>
    </row>
    <row r="697" spans="1:29" ht="15" customHeight="1" x14ac:dyDescent="0.25">
      <c r="A697" s="155" t="str">
        <f>[3]Enums!$A$12</f>
        <v>1.1.0</v>
      </c>
      <c r="B697" s="136"/>
      <c r="C697" s="136"/>
      <c r="D697" s="136"/>
      <c r="E697" s="136" t="str">
        <f>Objects!$L$70</f>
        <v>Drum (Butadiene)</v>
      </c>
      <c r="F697" s="136">
        <v>16</v>
      </c>
      <c r="G697" s="136"/>
      <c r="H697" s="136"/>
      <c r="I697" s="136"/>
      <c r="J697" s="137"/>
      <c r="K697" s="136"/>
      <c r="L697" s="137"/>
      <c r="M697" s="136"/>
      <c r="N697" s="137"/>
      <c r="O697" s="169" t="str">
        <f>Objects!$X$38</f>
        <v>Powder Keg (PolyButadiene (low-cis) Pellets)</v>
      </c>
      <c r="P697" s="136">
        <v>16</v>
      </c>
      <c r="Q697" s="136"/>
      <c r="R697" s="136"/>
      <c r="S697" s="136"/>
      <c r="T697" s="136"/>
      <c r="U697" s="136"/>
      <c r="V697" s="136"/>
      <c r="W697" s="136"/>
      <c r="X697" s="136"/>
      <c r="Y697" s="136"/>
      <c r="Z697" s="136"/>
      <c r="AA697" s="136"/>
      <c r="AB697" s="160"/>
      <c r="AC697" s="160"/>
    </row>
    <row r="698" spans="1:29" ht="15" customHeight="1" x14ac:dyDescent="0.25">
      <c r="A698" s="155" t="str">
        <f>[3]Enums!$A$12</f>
        <v>1.1.0</v>
      </c>
      <c r="B698" s="136"/>
      <c r="C698" s="136"/>
      <c r="D698" s="136"/>
      <c r="E698" s="136" t="str">
        <f>Objects!$L$70</f>
        <v>Drum (Butadiene)</v>
      </c>
      <c r="F698" s="136">
        <v>64</v>
      </c>
      <c r="G698" s="136"/>
      <c r="H698" s="136"/>
      <c r="I698" s="136"/>
      <c r="J698" s="137"/>
      <c r="K698" s="136"/>
      <c r="L698" s="137"/>
      <c r="M698" s="136"/>
      <c r="N698" s="137"/>
      <c r="O698" s="169" t="str">
        <f>Objects!$X$38</f>
        <v>Powder Keg (PolyButadiene (low-cis) Pellets)</v>
      </c>
      <c r="P698" s="136">
        <v>64</v>
      </c>
      <c r="Q698" s="136"/>
      <c r="R698" s="136"/>
      <c r="S698" s="136"/>
      <c r="T698" s="136"/>
      <c r="U698" s="136"/>
      <c r="V698" s="136"/>
      <c r="W698" s="136"/>
      <c r="X698" s="136"/>
      <c r="Y698" s="136"/>
      <c r="Z698" s="136"/>
      <c r="AA698" s="136"/>
      <c r="AB698" s="160"/>
      <c r="AC698" s="160"/>
    </row>
    <row r="699" spans="1:29" ht="15" customHeight="1" x14ac:dyDescent="0.25">
      <c r="A699" s="155" t="str">
        <f>[3]Enums!$A$12</f>
        <v>1.1.0</v>
      </c>
      <c r="B699" s="136"/>
      <c r="C699" s="136"/>
      <c r="D699" s="136"/>
      <c r="E699" s="136" t="str">
        <f>Objects!$L$70</f>
        <v>Drum (Butadiene)</v>
      </c>
      <c r="F699" s="136">
        <v>64</v>
      </c>
      <c r="G699" s="136" t="str">
        <f>Objects!$L$70</f>
        <v>Drum (Butadiene)</v>
      </c>
      <c r="H699" s="136">
        <v>64</v>
      </c>
      <c r="I699" s="136" t="str">
        <f>Objects!$L$70</f>
        <v>Drum (Butadiene)</v>
      </c>
      <c r="J699" s="136">
        <v>64</v>
      </c>
      <c r="K699" s="136" t="str">
        <f>Objects!$L$70</f>
        <v>Drum (Butadiene)</v>
      </c>
      <c r="L699" s="136">
        <v>64</v>
      </c>
      <c r="M699" s="136"/>
      <c r="N699" s="136"/>
      <c r="O699" s="169" t="str">
        <f>Objects!$X$38</f>
        <v>Powder Keg (PolyButadiene (low-cis) Pellets)</v>
      </c>
      <c r="P699" s="136">
        <v>64</v>
      </c>
      <c r="Q699" s="136" t="str">
        <f>Objects!$X$38</f>
        <v>Powder Keg (PolyButadiene (low-cis) Pellets)</v>
      </c>
      <c r="R699" s="136">
        <v>64</v>
      </c>
      <c r="S699" s="136" t="str">
        <f>Objects!$X$38</f>
        <v>Powder Keg (PolyButadiene (low-cis) Pellets)</v>
      </c>
      <c r="T699" s="136">
        <v>64</v>
      </c>
      <c r="U699" s="136" t="str">
        <f>Objects!$X$38</f>
        <v>Powder Keg (PolyButadiene (low-cis) Pellets)</v>
      </c>
      <c r="V699" s="136">
        <v>64</v>
      </c>
      <c r="W699" s="136"/>
      <c r="X699" s="136"/>
      <c r="Y699" s="136"/>
      <c r="Z699" s="136"/>
      <c r="AA699" s="136"/>
      <c r="AB699" s="160"/>
      <c r="AC699" s="160"/>
    </row>
    <row r="700" spans="1:29" ht="15" customHeight="1" x14ac:dyDescent="0.25">
      <c r="A700" s="155" t="str">
        <f>[3]Enums!$A$12</f>
        <v>1.1.0</v>
      </c>
      <c r="B700" s="136"/>
      <c r="C700" s="136"/>
      <c r="D700" s="136"/>
      <c r="E700" s="136" t="str">
        <f>Objects!$J$284</f>
        <v>Vial (Styrene)</v>
      </c>
      <c r="F700" s="136">
        <v>1</v>
      </c>
      <c r="G700" s="136" t="str">
        <f>Objects!$J$70</f>
        <v>Vial (Butadiene)</v>
      </c>
      <c r="H700" s="136">
        <v>1</v>
      </c>
      <c r="I700" s="136" t="str">
        <f>Objects!$N$19</f>
        <v>Bag (Potassium Persulfate)</v>
      </c>
      <c r="J700" s="136">
        <v>1</v>
      </c>
      <c r="K700" s="136"/>
      <c r="L700" s="137"/>
      <c r="M700" s="136"/>
      <c r="N700" s="137"/>
      <c r="O700" s="169" t="str">
        <f>Objects!$V$107</f>
        <v>Bag (Styrene-Butadiene Rubber Pellets)</v>
      </c>
      <c r="P700" s="136">
        <v>2</v>
      </c>
      <c r="Q700" s="136"/>
      <c r="R700" s="136"/>
      <c r="S700" s="136"/>
      <c r="T700" s="136"/>
      <c r="U700" s="136"/>
      <c r="V700" s="136"/>
      <c r="W700" s="136"/>
      <c r="X700" s="136"/>
      <c r="Y700" s="136"/>
      <c r="Z700" s="136"/>
      <c r="AA700" s="136"/>
      <c r="AB700" s="160"/>
      <c r="AC700" s="160"/>
    </row>
    <row r="701" spans="1:29" ht="15" customHeight="1" x14ac:dyDescent="0.25">
      <c r="A701" s="155" t="str">
        <f>[3]Enums!$A$12</f>
        <v>1.1.0</v>
      </c>
      <c r="B701" s="136"/>
      <c r="C701" s="136"/>
      <c r="D701" s="136"/>
      <c r="E701" s="136" t="str">
        <f>Objects!$J$284</f>
        <v>Vial (Styrene)</v>
      </c>
      <c r="F701" s="136">
        <v>4</v>
      </c>
      <c r="G701" s="136" t="str">
        <f>Objects!$J$70</f>
        <v>Vial (Butadiene)</v>
      </c>
      <c r="H701" s="136">
        <v>4</v>
      </c>
      <c r="I701" s="136" t="str">
        <f>Objects!$N$19</f>
        <v>Bag (Potassium Persulfate)</v>
      </c>
      <c r="J701" s="136">
        <v>2</v>
      </c>
      <c r="K701" s="136"/>
      <c r="L701" s="137"/>
      <c r="M701" s="136"/>
      <c r="N701" s="137"/>
      <c r="O701" s="169" t="str">
        <f>Objects!$V$107</f>
        <v>Bag (Styrene-Butadiene Rubber Pellets)</v>
      </c>
      <c r="P701" s="136">
        <v>4</v>
      </c>
      <c r="Q701" s="136"/>
      <c r="R701" s="136"/>
      <c r="S701" s="136"/>
      <c r="T701" s="136"/>
      <c r="U701" s="136"/>
      <c r="V701" s="136"/>
      <c r="W701" s="136"/>
      <c r="X701" s="136"/>
      <c r="Y701" s="136"/>
      <c r="Z701" s="136"/>
      <c r="AA701" s="136"/>
      <c r="AB701" s="160"/>
      <c r="AC701" s="160"/>
    </row>
    <row r="702" spans="1:29" ht="15" customHeight="1" x14ac:dyDescent="0.25">
      <c r="A702" s="155" t="str">
        <f>[3]Enums!$A$12</f>
        <v>1.1.0</v>
      </c>
      <c r="B702" s="136"/>
      <c r="C702" s="136"/>
      <c r="D702" s="136"/>
      <c r="E702" s="136" t="str">
        <f>Objects!$J$284</f>
        <v>Vial (Styrene)</v>
      </c>
      <c r="F702" s="136">
        <v>16</v>
      </c>
      <c r="G702" s="136" t="str">
        <f>Objects!$J$70</f>
        <v>Vial (Butadiene)</v>
      </c>
      <c r="H702" s="136">
        <v>16</v>
      </c>
      <c r="I702" s="136" t="str">
        <f>Objects!$N$19</f>
        <v>Bag (Potassium Persulfate)</v>
      </c>
      <c r="J702" s="136">
        <v>3</v>
      </c>
      <c r="K702" s="136"/>
      <c r="L702" s="137"/>
      <c r="M702" s="136"/>
      <c r="N702" s="137"/>
      <c r="O702" s="169" t="str">
        <f>Objects!$V$107</f>
        <v>Bag (Styrene-Butadiene Rubber Pellets)</v>
      </c>
      <c r="P702" s="136">
        <v>32</v>
      </c>
      <c r="Q702" s="136"/>
      <c r="R702" s="136"/>
      <c r="S702" s="136"/>
      <c r="T702" s="136"/>
      <c r="U702" s="136"/>
      <c r="V702" s="136"/>
      <c r="W702" s="136"/>
      <c r="X702" s="136"/>
      <c r="Y702" s="136"/>
      <c r="Z702" s="136"/>
      <c r="AA702" s="136"/>
      <c r="AB702" s="160"/>
      <c r="AC702" s="160"/>
    </row>
    <row r="703" spans="1:29" ht="15" customHeight="1" x14ac:dyDescent="0.25">
      <c r="A703" s="155" t="str">
        <f>[3]Enums!$A$12</f>
        <v>1.1.0</v>
      </c>
      <c r="B703" s="136"/>
      <c r="C703" s="136"/>
      <c r="D703" s="136"/>
      <c r="E703" s="136" t="str">
        <f>Objects!$K$284</f>
        <v>Beaker (Styrene)</v>
      </c>
      <c r="F703" s="136">
        <v>1</v>
      </c>
      <c r="G703" s="136" t="str">
        <f>Objects!$K$70</f>
        <v>Beaker (Butadiene)</v>
      </c>
      <c r="H703" s="136">
        <v>1</v>
      </c>
      <c r="I703" s="136" t="str">
        <f>Objects!$N$19</f>
        <v>Bag (Potassium Persulfate)</v>
      </c>
      <c r="J703" s="136">
        <v>4</v>
      </c>
      <c r="K703" s="136"/>
      <c r="L703" s="137"/>
      <c r="M703" s="136"/>
      <c r="N703" s="137"/>
      <c r="O703" s="169" t="str">
        <f>Objects!$W$107</f>
        <v>Sack (Styrene-Butadiene Rubber Pellets)</v>
      </c>
      <c r="P703" s="136">
        <v>2</v>
      </c>
      <c r="Q703" s="136"/>
      <c r="R703" s="136"/>
      <c r="S703" s="136"/>
      <c r="T703" s="136"/>
      <c r="U703" s="136"/>
      <c r="V703" s="136"/>
      <c r="W703" s="136"/>
      <c r="X703" s="136"/>
      <c r="Y703" s="136"/>
      <c r="Z703" s="136"/>
      <c r="AA703" s="136"/>
      <c r="AB703" s="160"/>
      <c r="AC703" s="160"/>
    </row>
    <row r="704" spans="1:29" ht="15" customHeight="1" x14ac:dyDescent="0.25">
      <c r="A704" s="155" t="str">
        <f>[3]Enums!$A$12</f>
        <v>1.1.0</v>
      </c>
      <c r="B704" s="136"/>
      <c r="C704" s="136"/>
      <c r="D704" s="136"/>
      <c r="E704" s="136" t="str">
        <f>Objects!$K$284</f>
        <v>Beaker (Styrene)</v>
      </c>
      <c r="F704" s="136">
        <v>4</v>
      </c>
      <c r="G704" s="136" t="str">
        <f>Objects!$K$70</f>
        <v>Beaker (Butadiene)</v>
      </c>
      <c r="H704" s="136">
        <v>4</v>
      </c>
      <c r="I704" s="136" t="str">
        <f>Objects!$N$19</f>
        <v>Bag (Potassium Persulfate)</v>
      </c>
      <c r="J704" s="136">
        <v>8</v>
      </c>
      <c r="K704" s="136"/>
      <c r="L704" s="137"/>
      <c r="M704" s="136"/>
      <c r="N704" s="137"/>
      <c r="O704" s="169" t="str">
        <f>Objects!$W$107</f>
        <v>Sack (Styrene-Butadiene Rubber Pellets)</v>
      </c>
      <c r="P704" s="136">
        <v>4</v>
      </c>
      <c r="Q704" s="136"/>
      <c r="R704" s="136"/>
      <c r="S704" s="136"/>
      <c r="T704" s="136"/>
      <c r="U704" s="136"/>
      <c r="V704" s="136"/>
      <c r="W704" s="136"/>
      <c r="X704" s="136"/>
      <c r="Y704" s="136"/>
      <c r="Z704" s="136"/>
      <c r="AA704" s="136"/>
      <c r="AB704" s="160"/>
      <c r="AC704" s="160"/>
    </row>
    <row r="705" spans="1:29" ht="15" customHeight="1" x14ac:dyDescent="0.25">
      <c r="A705" s="155" t="str">
        <f>[3]Enums!$A$12</f>
        <v>1.1.0</v>
      </c>
      <c r="B705" s="136"/>
      <c r="C705" s="136"/>
      <c r="D705" s="136"/>
      <c r="E705" s="136" t="str">
        <f>Objects!$K$284</f>
        <v>Beaker (Styrene)</v>
      </c>
      <c r="F705" s="136">
        <v>16</v>
      </c>
      <c r="G705" s="136" t="str">
        <f>Objects!$K$70</f>
        <v>Beaker (Butadiene)</v>
      </c>
      <c r="H705" s="136">
        <v>16</v>
      </c>
      <c r="I705" s="136" t="str">
        <f>Objects!$N$19</f>
        <v>Bag (Potassium Persulfate)</v>
      </c>
      <c r="J705" s="136">
        <v>12</v>
      </c>
      <c r="K705" s="136"/>
      <c r="L705" s="137"/>
      <c r="M705" s="136"/>
      <c r="N705" s="137"/>
      <c r="O705" s="169" t="str">
        <f>Objects!$W$107</f>
        <v>Sack (Styrene-Butadiene Rubber Pellets)</v>
      </c>
      <c r="P705" s="136">
        <v>32</v>
      </c>
      <c r="Q705" s="136"/>
      <c r="R705" s="136"/>
      <c r="S705" s="136"/>
      <c r="T705" s="136"/>
      <c r="U705" s="136"/>
      <c r="V705" s="136"/>
      <c r="W705" s="136"/>
      <c r="X705" s="136"/>
      <c r="Y705" s="136"/>
      <c r="Z705" s="136"/>
      <c r="AA705" s="136"/>
      <c r="AB705" s="160"/>
      <c r="AC705" s="160"/>
    </row>
    <row r="706" spans="1:29" ht="15" customHeight="1" x14ac:dyDescent="0.25">
      <c r="A706" s="155" t="str">
        <f>[3]Enums!$A$12</f>
        <v>1.1.0</v>
      </c>
      <c r="B706" s="136"/>
      <c r="C706" s="136"/>
      <c r="D706" s="136"/>
      <c r="E706" s="136" t="str">
        <f>Objects!$L$284</f>
        <v>Drum (Styrene)</v>
      </c>
      <c r="F706" s="136">
        <v>1</v>
      </c>
      <c r="G706" s="136" t="str">
        <f>Objects!$L$70</f>
        <v>Drum (Butadiene)</v>
      </c>
      <c r="H706" s="136">
        <v>1</v>
      </c>
      <c r="I706" s="136" t="str">
        <f>Objects!$N$19</f>
        <v>Bag (Potassium Persulfate)</v>
      </c>
      <c r="J706" s="136">
        <v>16</v>
      </c>
      <c r="K706" s="136"/>
      <c r="L706" s="137"/>
      <c r="M706" s="136"/>
      <c r="N706" s="137"/>
      <c r="O706" s="169" t="str">
        <f>Objects!$X$107</f>
        <v>Powder Keg (Styrene-Butadiene Rubber Pellets)</v>
      </c>
      <c r="P706" s="136">
        <v>2</v>
      </c>
      <c r="Q706" s="136"/>
      <c r="R706" s="136"/>
      <c r="S706" s="136"/>
      <c r="T706" s="136"/>
      <c r="U706" s="136"/>
      <c r="V706" s="136"/>
      <c r="W706" s="136"/>
      <c r="X706" s="136"/>
      <c r="Y706" s="136"/>
      <c r="Z706" s="136"/>
      <c r="AA706" s="136"/>
      <c r="AB706" s="160"/>
      <c r="AC706" s="160"/>
    </row>
    <row r="707" spans="1:29" ht="15" customHeight="1" x14ac:dyDescent="0.25">
      <c r="A707" s="155" t="str">
        <f>[3]Enums!$A$12</f>
        <v>1.1.0</v>
      </c>
      <c r="B707" s="136"/>
      <c r="C707" s="136"/>
      <c r="D707" s="136"/>
      <c r="E707" s="136" t="str">
        <f>Objects!$L$284</f>
        <v>Drum (Styrene)</v>
      </c>
      <c r="F707" s="136">
        <v>4</v>
      </c>
      <c r="G707" s="136" t="str">
        <f>Objects!$L$70</f>
        <v>Drum (Butadiene)</v>
      </c>
      <c r="H707" s="136">
        <v>4</v>
      </c>
      <c r="I707" s="136" t="str">
        <f>Objects!$N$19</f>
        <v>Bag (Potassium Persulfate)</v>
      </c>
      <c r="J707" s="136">
        <v>32</v>
      </c>
      <c r="K707" s="136"/>
      <c r="L707" s="137"/>
      <c r="M707" s="136"/>
      <c r="N707" s="137"/>
      <c r="O707" s="169" t="str">
        <f>Objects!$X$107</f>
        <v>Powder Keg (Styrene-Butadiene Rubber Pellets)</v>
      </c>
      <c r="P707" s="136">
        <v>4</v>
      </c>
      <c r="Q707" s="136"/>
      <c r="R707" s="136"/>
      <c r="S707" s="136"/>
      <c r="T707" s="136"/>
      <c r="U707" s="136"/>
      <c r="V707" s="136"/>
      <c r="W707" s="136"/>
      <c r="X707" s="136"/>
      <c r="Y707" s="136"/>
      <c r="Z707" s="136"/>
      <c r="AA707" s="136"/>
      <c r="AB707" s="160"/>
      <c r="AC707" s="160"/>
    </row>
    <row r="708" spans="1:29" ht="15" customHeight="1" x14ac:dyDescent="0.25">
      <c r="A708" s="155" t="str">
        <f>[3]Enums!$A$12</f>
        <v>1.1.0</v>
      </c>
      <c r="B708" s="136"/>
      <c r="C708" s="136"/>
      <c r="D708" s="136"/>
      <c r="E708" s="136" t="str">
        <f>Objects!$L$284</f>
        <v>Drum (Styrene)</v>
      </c>
      <c r="F708" s="136">
        <v>16</v>
      </c>
      <c r="G708" s="136" t="str">
        <f>Objects!$L$70</f>
        <v>Drum (Butadiene)</v>
      </c>
      <c r="H708" s="136">
        <v>16</v>
      </c>
      <c r="I708" s="136" t="str">
        <f>Objects!$N$19</f>
        <v>Bag (Potassium Persulfate)</v>
      </c>
      <c r="J708" s="136">
        <v>48</v>
      </c>
      <c r="K708" s="136"/>
      <c r="L708" s="137"/>
      <c r="M708" s="136"/>
      <c r="N708" s="137"/>
      <c r="O708" s="169" t="str">
        <f>Objects!$X$107</f>
        <v>Powder Keg (Styrene-Butadiene Rubber Pellets)</v>
      </c>
      <c r="P708" s="136">
        <v>32</v>
      </c>
      <c r="Q708" s="136"/>
      <c r="R708" s="136"/>
      <c r="S708" s="136"/>
      <c r="T708" s="136"/>
      <c r="U708" s="136"/>
      <c r="V708" s="136"/>
      <c r="W708" s="136"/>
      <c r="X708" s="136"/>
      <c r="Y708" s="136"/>
      <c r="Z708" s="136"/>
      <c r="AA708" s="136"/>
      <c r="AB708" s="160"/>
      <c r="AC708" s="160"/>
    </row>
    <row r="709" spans="1:29" ht="15" customHeight="1" x14ac:dyDescent="0.25">
      <c r="A709" s="155" t="str">
        <f>[3]Enums!$A$12</f>
        <v>1.1.0</v>
      </c>
      <c r="B709" s="136"/>
      <c r="C709" s="136"/>
      <c r="D709" s="136"/>
      <c r="E709" s="136" t="str">
        <f>Objects!$L$284</f>
        <v>Drum (Styrene)</v>
      </c>
      <c r="F709" s="136">
        <v>64</v>
      </c>
      <c r="G709" s="136" t="str">
        <f>Objects!$L$70</f>
        <v>Drum (Butadiene)</v>
      </c>
      <c r="H709" s="136">
        <v>64</v>
      </c>
      <c r="I709" s="136" t="str">
        <f>Objects!$O$19</f>
        <v>Sack (Potassium Persulfate)</v>
      </c>
      <c r="J709" s="136">
        <v>1</v>
      </c>
      <c r="K709" s="136"/>
      <c r="L709" s="137"/>
      <c r="M709" s="136"/>
      <c r="N709" s="137"/>
      <c r="O709" s="169" t="str">
        <f>Objects!$X$107</f>
        <v>Powder Keg (Styrene-Butadiene Rubber Pellets)</v>
      </c>
      <c r="P709" s="136">
        <v>64</v>
      </c>
      <c r="Q709" s="136" t="str">
        <f>Objects!$X$107</f>
        <v>Powder Keg (Styrene-Butadiene Rubber Pellets)</v>
      </c>
      <c r="R709" s="136">
        <v>64</v>
      </c>
      <c r="S709" s="136"/>
      <c r="T709" s="136"/>
      <c r="U709" s="136"/>
      <c r="V709" s="136"/>
      <c r="W709" s="136"/>
      <c r="X709" s="136"/>
      <c r="Y709" s="136"/>
      <c r="Z709" s="136"/>
      <c r="AA709" s="136"/>
      <c r="AB709" s="160"/>
      <c r="AC709" s="160"/>
    </row>
    <row r="710" spans="1:29" ht="15" customHeight="1" x14ac:dyDescent="0.25">
      <c r="A710" s="155" t="str">
        <f>[3]Enums!$A$12</f>
        <v>1.1.0</v>
      </c>
      <c r="B710" s="136"/>
      <c r="C710" s="136"/>
      <c r="D710" s="136"/>
      <c r="E710" s="136" t="str">
        <f>Objects!$L$284</f>
        <v>Drum (Styrene)</v>
      </c>
      <c r="F710" s="136">
        <v>64</v>
      </c>
      <c r="G710" s="136" t="str">
        <f>Objects!$L$284</f>
        <v>Drum (Styrene)</v>
      </c>
      <c r="H710" s="136">
        <v>64</v>
      </c>
      <c r="I710" s="136" t="str">
        <f>Objects!$L$70</f>
        <v>Drum (Butadiene)</v>
      </c>
      <c r="J710" s="136">
        <v>64</v>
      </c>
      <c r="K710" s="136" t="str">
        <f>Objects!$L$70</f>
        <v>Drum (Butadiene)</v>
      </c>
      <c r="L710" s="136">
        <v>64</v>
      </c>
      <c r="M710" s="136" t="str">
        <f>Objects!$O$19</f>
        <v>Sack (Potassium Persulfate)</v>
      </c>
      <c r="N710" s="137">
        <v>1</v>
      </c>
      <c r="O710" s="169" t="str">
        <f>Objects!$X$107</f>
        <v>Powder Keg (Styrene-Butadiene Rubber Pellets)</v>
      </c>
      <c r="P710" s="136">
        <v>64</v>
      </c>
      <c r="Q710" s="136" t="str">
        <f>Objects!$X$107</f>
        <v>Powder Keg (Styrene-Butadiene Rubber Pellets)</v>
      </c>
      <c r="R710" s="136">
        <v>64</v>
      </c>
      <c r="S710" s="136" t="str">
        <f>Objects!$X$107</f>
        <v>Powder Keg (Styrene-Butadiene Rubber Pellets)</v>
      </c>
      <c r="T710" s="136">
        <v>64</v>
      </c>
      <c r="U710" s="136" t="str">
        <f>Objects!$X$107</f>
        <v>Powder Keg (Styrene-Butadiene Rubber Pellets)</v>
      </c>
      <c r="V710" s="136">
        <v>64</v>
      </c>
      <c r="W710" s="136"/>
      <c r="X710" s="136"/>
      <c r="Y710" s="136"/>
      <c r="Z710" s="136"/>
      <c r="AA710" s="136"/>
      <c r="AB710" s="160"/>
      <c r="AC710" s="160"/>
    </row>
    <row r="711" spans="1:29" ht="15" customHeight="1" x14ac:dyDescent="0.25">
      <c r="A711" s="155" t="str">
        <f>[3]Enums!$A$12</f>
        <v>1.1.0</v>
      </c>
      <c r="B711" s="136"/>
      <c r="C711" s="136"/>
      <c r="D711" s="136"/>
      <c r="E711" s="136" t="str">
        <f>Objects!$N$20</f>
        <v>Bag (Potassium Bisulfate)</v>
      </c>
      <c r="F711" s="136">
        <v>1</v>
      </c>
      <c r="G711" s="136" t="str">
        <f>Objects!$J$287</f>
        <v>Vial (Sulfuric Acid)</v>
      </c>
      <c r="H711" s="137">
        <v>1</v>
      </c>
      <c r="I711" s="136"/>
      <c r="J711" s="137"/>
      <c r="K711" s="136"/>
      <c r="L711" s="137"/>
      <c r="M711" s="136"/>
      <c r="N711" s="137"/>
      <c r="O711" s="169" t="str">
        <f>Objects!$N$19</f>
        <v>Bag (Potassium Persulfate)</v>
      </c>
      <c r="P711" s="136">
        <v>1</v>
      </c>
      <c r="Q711" s="136"/>
      <c r="R711" s="136"/>
      <c r="S711" s="136"/>
      <c r="T711" s="136"/>
      <c r="U711" s="136"/>
      <c r="V711" s="136"/>
      <c r="W711" s="136"/>
      <c r="X711" s="136"/>
      <c r="Y711" s="136"/>
      <c r="Z711" s="136"/>
      <c r="AA711" s="136"/>
      <c r="AB711" s="160"/>
      <c r="AC711" s="160"/>
    </row>
    <row r="712" spans="1:29" ht="15" customHeight="1" x14ac:dyDescent="0.25">
      <c r="A712" s="155" t="str">
        <f>[3]Enums!$A$12</f>
        <v>1.1.0</v>
      </c>
      <c r="B712" s="136"/>
      <c r="C712" s="136"/>
      <c r="D712" s="136"/>
      <c r="E712" s="136" t="str">
        <f>Objects!$N$20</f>
        <v>Bag (Potassium Bisulfate)</v>
      </c>
      <c r="F712" s="136">
        <v>4</v>
      </c>
      <c r="G712" s="136" t="str">
        <f>Objects!$J$287</f>
        <v>Vial (Sulfuric Acid)</v>
      </c>
      <c r="H712" s="137">
        <v>2</v>
      </c>
      <c r="I712" s="136"/>
      <c r="J712" s="137"/>
      <c r="K712" s="136"/>
      <c r="L712" s="137"/>
      <c r="M712" s="136"/>
      <c r="N712" s="137"/>
      <c r="O712" s="169" t="str">
        <f>Objects!$N$19</f>
        <v>Bag (Potassium Persulfate)</v>
      </c>
      <c r="P712" s="136">
        <v>4</v>
      </c>
      <c r="Q712" s="136"/>
      <c r="R712" s="136"/>
      <c r="S712" s="136"/>
      <c r="T712" s="136"/>
      <c r="U712" s="136"/>
      <c r="V712" s="136"/>
      <c r="W712" s="136"/>
      <c r="X712" s="136"/>
      <c r="Y712" s="136"/>
      <c r="Z712" s="136"/>
      <c r="AA712" s="136"/>
      <c r="AB712" s="160"/>
      <c r="AC712" s="160"/>
    </row>
    <row r="713" spans="1:29" ht="15" customHeight="1" x14ac:dyDescent="0.25">
      <c r="A713" s="155" t="str">
        <f>[3]Enums!$A$12</f>
        <v>1.1.0</v>
      </c>
      <c r="B713" s="136"/>
      <c r="C713" s="136"/>
      <c r="D713" s="136"/>
      <c r="E713" s="136" t="str">
        <f>Objects!$N$20</f>
        <v>Bag (Potassium Bisulfate)</v>
      </c>
      <c r="F713" s="136">
        <v>16</v>
      </c>
      <c r="G713" s="136" t="str">
        <f>Objects!$J$287</f>
        <v>Vial (Sulfuric Acid)</v>
      </c>
      <c r="H713" s="137">
        <v>3</v>
      </c>
      <c r="I713" s="136"/>
      <c r="J713" s="137"/>
      <c r="K713" s="136"/>
      <c r="L713" s="137"/>
      <c r="M713" s="136"/>
      <c r="N713" s="137"/>
      <c r="O713" s="169" t="str">
        <f>Objects!$N$19</f>
        <v>Bag (Potassium Persulfate)</v>
      </c>
      <c r="P713" s="136">
        <v>16</v>
      </c>
      <c r="Q713" s="136"/>
      <c r="R713" s="136"/>
      <c r="S713" s="136"/>
      <c r="T713" s="136"/>
      <c r="U713" s="136"/>
      <c r="V713" s="136"/>
      <c r="W713" s="136"/>
      <c r="X713" s="136"/>
      <c r="Y713" s="136"/>
      <c r="Z713" s="136"/>
      <c r="AA713" s="136"/>
      <c r="AB713" s="160"/>
      <c r="AC713" s="160"/>
    </row>
    <row r="714" spans="1:29" ht="15" customHeight="1" x14ac:dyDescent="0.25">
      <c r="A714" s="155" t="str">
        <f>[3]Enums!$A$12</f>
        <v>1.1.0</v>
      </c>
      <c r="B714" s="136"/>
      <c r="C714" s="136"/>
      <c r="D714" s="136"/>
      <c r="E714" s="136" t="str">
        <f>Objects!$O$20</f>
        <v>Sack (Potassium Bisulfate)</v>
      </c>
      <c r="F714" s="136">
        <v>1</v>
      </c>
      <c r="G714" s="136" t="str">
        <f>Objects!$J$287</f>
        <v>Vial (Sulfuric Acid)</v>
      </c>
      <c r="H714" s="137">
        <v>4</v>
      </c>
      <c r="I714" s="136"/>
      <c r="J714" s="137"/>
      <c r="K714" s="136"/>
      <c r="L714" s="137"/>
      <c r="M714" s="136"/>
      <c r="N714" s="137"/>
      <c r="O714" s="169" t="str">
        <f>Objects!$O$19</f>
        <v>Sack (Potassium Persulfate)</v>
      </c>
      <c r="P714" s="136">
        <v>1</v>
      </c>
      <c r="Q714" s="136"/>
      <c r="R714" s="136"/>
      <c r="S714" s="136"/>
      <c r="T714" s="136"/>
      <c r="U714" s="136"/>
      <c r="V714" s="136"/>
      <c r="W714" s="136"/>
      <c r="X714" s="136"/>
      <c r="Y714" s="136"/>
      <c r="Z714" s="136"/>
      <c r="AA714" s="136"/>
      <c r="AB714" s="160"/>
      <c r="AC714" s="160"/>
    </row>
    <row r="715" spans="1:29" ht="15" customHeight="1" x14ac:dyDescent="0.25">
      <c r="A715" s="155" t="str">
        <f>[3]Enums!$A$12</f>
        <v>1.1.0</v>
      </c>
      <c r="B715" s="136"/>
      <c r="C715" s="136"/>
      <c r="D715" s="136"/>
      <c r="E715" s="136" t="str">
        <f>Objects!$O$20</f>
        <v>Sack (Potassium Bisulfate)</v>
      </c>
      <c r="F715" s="136">
        <v>4</v>
      </c>
      <c r="G715" s="136" t="str">
        <f>Objects!$J$287</f>
        <v>Vial (Sulfuric Acid)</v>
      </c>
      <c r="H715" s="137">
        <v>8</v>
      </c>
      <c r="I715" s="136"/>
      <c r="J715" s="137"/>
      <c r="K715" s="136"/>
      <c r="L715" s="137"/>
      <c r="M715" s="136"/>
      <c r="N715" s="137"/>
      <c r="O715" s="169" t="str">
        <f>Objects!$O$19</f>
        <v>Sack (Potassium Persulfate)</v>
      </c>
      <c r="P715" s="136">
        <v>4</v>
      </c>
      <c r="Q715" s="136"/>
      <c r="R715" s="136"/>
      <c r="S715" s="136"/>
      <c r="T715" s="136"/>
      <c r="U715" s="136"/>
      <c r="V715" s="136"/>
      <c r="W715" s="136"/>
      <c r="X715" s="136"/>
      <c r="Y715" s="136"/>
      <c r="Z715" s="136"/>
      <c r="AA715" s="136"/>
      <c r="AB715" s="160"/>
      <c r="AC715" s="160"/>
    </row>
    <row r="716" spans="1:29" ht="15" customHeight="1" x14ac:dyDescent="0.25">
      <c r="A716" s="155" t="str">
        <f>[3]Enums!$A$12</f>
        <v>1.1.0</v>
      </c>
      <c r="B716" s="136"/>
      <c r="C716" s="136"/>
      <c r="D716" s="136"/>
      <c r="E716" s="136" t="str">
        <f>Objects!$O$20</f>
        <v>Sack (Potassium Bisulfate)</v>
      </c>
      <c r="F716" s="136">
        <v>16</v>
      </c>
      <c r="G716" s="136" t="str">
        <f>Objects!$J$287</f>
        <v>Vial (Sulfuric Acid)</v>
      </c>
      <c r="H716" s="137">
        <v>12</v>
      </c>
      <c r="I716" s="136"/>
      <c r="J716" s="137"/>
      <c r="K716" s="136"/>
      <c r="L716" s="137"/>
      <c r="M716" s="136"/>
      <c r="N716" s="137"/>
      <c r="O716" s="169" t="str">
        <f>Objects!$O$19</f>
        <v>Sack (Potassium Persulfate)</v>
      </c>
      <c r="P716" s="136">
        <v>16</v>
      </c>
      <c r="Q716" s="136"/>
      <c r="R716" s="136"/>
      <c r="S716" s="136"/>
      <c r="T716" s="136"/>
      <c r="U716" s="136"/>
      <c r="V716" s="136"/>
      <c r="W716" s="136"/>
      <c r="X716" s="136"/>
      <c r="Y716" s="136"/>
      <c r="Z716" s="136"/>
      <c r="AA716" s="136"/>
      <c r="AB716" s="160"/>
      <c r="AC716" s="160"/>
    </row>
    <row r="717" spans="1:29" ht="15" customHeight="1" x14ac:dyDescent="0.25">
      <c r="A717" s="155" t="str">
        <f>[3]Enums!$A$12</f>
        <v>1.1.0</v>
      </c>
      <c r="B717" s="136"/>
      <c r="C717" s="136"/>
      <c r="D717" s="136"/>
      <c r="E717" s="136" t="str">
        <f>Objects!$P$20</f>
        <v>Powder Keg (Potassium Bisulfate)</v>
      </c>
      <c r="F717" s="136">
        <v>1</v>
      </c>
      <c r="G717" s="136" t="str">
        <f>Objects!$J$287</f>
        <v>Vial (Sulfuric Acid)</v>
      </c>
      <c r="H717" s="137">
        <v>16</v>
      </c>
      <c r="I717" s="136"/>
      <c r="J717" s="137"/>
      <c r="K717" s="136"/>
      <c r="L717" s="137"/>
      <c r="M717" s="136"/>
      <c r="N717" s="137"/>
      <c r="O717" s="169" t="str">
        <f>Objects!$P$19</f>
        <v>Powder Keg (Potassium Persulfate)</v>
      </c>
      <c r="P717" s="136">
        <v>1</v>
      </c>
      <c r="Q717" s="136"/>
      <c r="R717" s="136"/>
      <c r="S717" s="136"/>
      <c r="T717" s="136"/>
      <c r="U717" s="136"/>
      <c r="V717" s="136"/>
      <c r="W717" s="136"/>
      <c r="X717" s="136"/>
      <c r="Y717" s="136"/>
      <c r="Z717" s="136"/>
      <c r="AA717" s="136"/>
      <c r="AB717" s="160"/>
      <c r="AC717" s="160"/>
    </row>
    <row r="718" spans="1:29" ht="15" customHeight="1" x14ac:dyDescent="0.25">
      <c r="A718" s="155" t="str">
        <f>[3]Enums!$A$12</f>
        <v>1.1.0</v>
      </c>
      <c r="B718" s="136"/>
      <c r="C718" s="136"/>
      <c r="D718" s="136"/>
      <c r="E718" s="136" t="str">
        <f>Objects!$P$20</f>
        <v>Powder Keg (Potassium Bisulfate)</v>
      </c>
      <c r="F718" s="136">
        <v>4</v>
      </c>
      <c r="G718" s="136" t="str">
        <f>Objects!$J$287</f>
        <v>Vial (Sulfuric Acid)</v>
      </c>
      <c r="H718" s="137">
        <v>32</v>
      </c>
      <c r="I718" s="136"/>
      <c r="J718" s="137"/>
      <c r="K718" s="136"/>
      <c r="L718" s="137"/>
      <c r="M718" s="136"/>
      <c r="N718" s="137"/>
      <c r="O718" s="169" t="str">
        <f>Objects!$P$19</f>
        <v>Powder Keg (Potassium Persulfate)</v>
      </c>
      <c r="P718" s="136">
        <v>4</v>
      </c>
      <c r="Q718" s="136"/>
      <c r="R718" s="136"/>
      <c r="S718" s="136"/>
      <c r="T718" s="136"/>
      <c r="U718" s="136"/>
      <c r="V718" s="136"/>
      <c r="W718" s="136"/>
      <c r="X718" s="136"/>
      <c r="Y718" s="136"/>
      <c r="Z718" s="136"/>
      <c r="AA718" s="136"/>
      <c r="AB718" s="160"/>
      <c r="AC718" s="160"/>
    </row>
    <row r="719" spans="1:29" ht="15" customHeight="1" x14ac:dyDescent="0.25">
      <c r="A719" s="155" t="str">
        <f>[3]Enums!$A$12</f>
        <v>1.1.0</v>
      </c>
      <c r="B719" s="136"/>
      <c r="C719" s="136"/>
      <c r="D719" s="136"/>
      <c r="E719" s="136" t="str">
        <f>Objects!$P$20</f>
        <v>Powder Keg (Potassium Bisulfate)</v>
      </c>
      <c r="F719" s="136">
        <v>16</v>
      </c>
      <c r="G719" s="136" t="str">
        <f>Objects!$J$287</f>
        <v>Vial (Sulfuric Acid)</v>
      </c>
      <c r="H719" s="137">
        <v>48</v>
      </c>
      <c r="I719" s="136"/>
      <c r="J719" s="137"/>
      <c r="K719" s="136"/>
      <c r="L719" s="137"/>
      <c r="M719" s="136"/>
      <c r="N719" s="137"/>
      <c r="O719" s="169" t="str">
        <f>Objects!$P$19</f>
        <v>Powder Keg (Potassium Persulfate)</v>
      </c>
      <c r="P719" s="136">
        <v>16</v>
      </c>
      <c r="Q719" s="136"/>
      <c r="R719" s="136"/>
      <c r="S719" s="136"/>
      <c r="T719" s="136"/>
      <c r="U719" s="136"/>
      <c r="V719" s="136"/>
      <c r="W719" s="136"/>
      <c r="X719" s="136"/>
      <c r="Y719" s="136"/>
      <c r="Z719" s="136"/>
      <c r="AA719" s="136"/>
      <c r="AB719" s="160"/>
      <c r="AC719" s="160"/>
    </row>
    <row r="720" spans="1:29" ht="15" customHeight="1" x14ac:dyDescent="0.25">
      <c r="A720" s="155" t="str">
        <f>[3]Enums!$A$12</f>
        <v>1.1.0</v>
      </c>
      <c r="B720" s="136"/>
      <c r="C720" s="136"/>
      <c r="D720" s="136"/>
      <c r="E720" s="136" t="str">
        <f>Objects!$P$20</f>
        <v>Powder Keg (Potassium Bisulfate)</v>
      </c>
      <c r="F720" s="136">
        <v>64</v>
      </c>
      <c r="G720" s="136" t="str">
        <f>Objects!$K$287</f>
        <v>Beaker (Sulfuric Acid)</v>
      </c>
      <c r="H720" s="137">
        <v>1</v>
      </c>
      <c r="I720" s="136"/>
      <c r="J720" s="137"/>
      <c r="K720" s="136"/>
      <c r="L720" s="137"/>
      <c r="M720" s="136"/>
      <c r="N720" s="137"/>
      <c r="O720" s="169" t="str">
        <f>Objects!$P$19</f>
        <v>Powder Keg (Potassium Persulfate)</v>
      </c>
      <c r="P720" s="136">
        <v>64</v>
      </c>
      <c r="Q720" s="136"/>
      <c r="R720" s="136"/>
      <c r="S720" s="136"/>
      <c r="T720" s="136"/>
      <c r="U720" s="136"/>
      <c r="V720" s="136"/>
      <c r="W720" s="136"/>
      <c r="X720" s="136"/>
      <c r="Y720" s="136"/>
      <c r="Z720" s="136"/>
      <c r="AA720" s="136"/>
      <c r="AB720" s="160"/>
      <c r="AC720" s="160"/>
    </row>
    <row r="721" spans="1:29" ht="15" customHeight="1" x14ac:dyDescent="0.25">
      <c r="A721" s="155" t="str">
        <f>[3]Enums!$A$12</f>
        <v>1.1.0</v>
      </c>
      <c r="B721" s="136"/>
      <c r="C721" s="136"/>
      <c r="D721" s="136"/>
      <c r="E721" s="136" t="str">
        <f>Objects!$J$242</f>
        <v>Bag (Potassium Chloride)</v>
      </c>
      <c r="F721" s="136">
        <v>1</v>
      </c>
      <c r="G721" s="136" t="str">
        <f>Objects!$J$287</f>
        <v>Vial (Sulfuric Acid)</v>
      </c>
      <c r="H721" s="137">
        <v>1</v>
      </c>
      <c r="I721" s="136"/>
      <c r="J721" s="137"/>
      <c r="K721" s="136"/>
      <c r="L721" s="137"/>
      <c r="M721" s="136"/>
      <c r="N721" s="137"/>
      <c r="O721" s="169" t="str">
        <f>Objects!$N$20</f>
        <v>Bag (Potassium Bisulfate)</v>
      </c>
      <c r="P721" s="136">
        <v>1</v>
      </c>
      <c r="Q721" s="136"/>
      <c r="R721" s="136"/>
      <c r="S721" s="136"/>
      <c r="T721" s="136"/>
      <c r="U721" s="136"/>
      <c r="V721" s="136"/>
      <c r="W721" s="136"/>
      <c r="X721" s="136"/>
      <c r="Y721" s="136"/>
      <c r="Z721" s="136"/>
      <c r="AA721" s="136"/>
      <c r="AB721" s="160"/>
      <c r="AC721" s="160"/>
    </row>
    <row r="722" spans="1:29" ht="15" customHeight="1" x14ac:dyDescent="0.25">
      <c r="A722" s="155" t="str">
        <f>[3]Enums!$A$12</f>
        <v>1.1.0</v>
      </c>
      <c r="B722" s="136"/>
      <c r="C722" s="136"/>
      <c r="D722" s="136"/>
      <c r="E722" s="136" t="str">
        <f>Objects!$J$242</f>
        <v>Bag (Potassium Chloride)</v>
      </c>
      <c r="F722" s="136">
        <v>4</v>
      </c>
      <c r="G722" s="136" t="str">
        <f>Objects!$J$287</f>
        <v>Vial (Sulfuric Acid)</v>
      </c>
      <c r="H722" s="137">
        <v>2</v>
      </c>
      <c r="I722" s="136"/>
      <c r="J722" s="137"/>
      <c r="K722" s="136"/>
      <c r="L722" s="137"/>
      <c r="M722" s="136"/>
      <c r="N722" s="137"/>
      <c r="O722" s="169" t="str">
        <f>Objects!$N$20</f>
        <v>Bag (Potassium Bisulfate)</v>
      </c>
      <c r="P722" s="136">
        <v>4</v>
      </c>
      <c r="Q722" s="136"/>
      <c r="R722" s="136"/>
      <c r="S722" s="136"/>
      <c r="T722" s="136"/>
      <c r="U722" s="136"/>
      <c r="V722" s="136"/>
      <c r="W722" s="136"/>
      <c r="X722" s="136"/>
      <c r="Y722" s="136"/>
      <c r="Z722" s="136"/>
      <c r="AA722" s="136"/>
      <c r="AB722" s="160"/>
      <c r="AC722" s="160"/>
    </row>
    <row r="723" spans="1:29" ht="15" customHeight="1" x14ac:dyDescent="0.25">
      <c r="A723" s="155" t="str">
        <f>[3]Enums!$A$12</f>
        <v>1.1.0</v>
      </c>
      <c r="B723" s="136"/>
      <c r="C723" s="136"/>
      <c r="D723" s="136"/>
      <c r="E723" s="136" t="str">
        <f>Objects!$J$242</f>
        <v>Bag (Potassium Chloride)</v>
      </c>
      <c r="F723" s="136">
        <v>16</v>
      </c>
      <c r="G723" s="136" t="str">
        <f>Objects!$J$287</f>
        <v>Vial (Sulfuric Acid)</v>
      </c>
      <c r="H723" s="137">
        <v>3</v>
      </c>
      <c r="I723" s="136"/>
      <c r="J723" s="137"/>
      <c r="K723" s="136"/>
      <c r="L723" s="137"/>
      <c r="M723" s="136"/>
      <c r="N723" s="137"/>
      <c r="O723" s="169" t="str">
        <f>Objects!$N$20</f>
        <v>Bag (Potassium Bisulfate)</v>
      </c>
      <c r="P723" s="136">
        <v>16</v>
      </c>
      <c r="Q723" s="136"/>
      <c r="R723" s="136"/>
      <c r="S723" s="136"/>
      <c r="T723" s="136"/>
      <c r="U723" s="136"/>
      <c r="V723" s="136"/>
      <c r="W723" s="136"/>
      <c r="X723" s="136"/>
      <c r="Y723" s="136"/>
      <c r="Z723" s="136"/>
      <c r="AA723" s="136"/>
      <c r="AB723" s="160"/>
      <c r="AC723" s="160"/>
    </row>
    <row r="724" spans="1:29" ht="15" customHeight="1" x14ac:dyDescent="0.25">
      <c r="A724" s="155" t="str">
        <f>[3]Enums!$A$12</f>
        <v>1.1.0</v>
      </c>
      <c r="B724" s="136"/>
      <c r="C724" s="136"/>
      <c r="D724" s="136"/>
      <c r="E724" s="136" t="str">
        <f>Objects!$K$242</f>
        <v>Sack (Potassium Chloride)</v>
      </c>
      <c r="F724" s="136">
        <v>1</v>
      </c>
      <c r="G724" s="136" t="str">
        <f>Objects!$J$287</f>
        <v>Vial (Sulfuric Acid)</v>
      </c>
      <c r="H724" s="137">
        <v>4</v>
      </c>
      <c r="I724" s="136"/>
      <c r="J724" s="137"/>
      <c r="K724" s="136"/>
      <c r="L724" s="137"/>
      <c r="M724" s="136"/>
      <c r="N724" s="137"/>
      <c r="O724" s="169" t="str">
        <f>Objects!$O$20</f>
        <v>Sack (Potassium Bisulfate)</v>
      </c>
      <c r="P724" s="136">
        <v>1</v>
      </c>
      <c r="Q724" s="136"/>
      <c r="R724" s="136"/>
      <c r="S724" s="136"/>
      <c r="T724" s="136"/>
      <c r="U724" s="136"/>
      <c r="V724" s="136"/>
      <c r="W724" s="136"/>
      <c r="X724" s="136"/>
      <c r="Y724" s="136"/>
      <c r="Z724" s="136"/>
      <c r="AA724" s="136"/>
      <c r="AB724" s="160"/>
      <c r="AC724" s="160"/>
    </row>
    <row r="725" spans="1:29" ht="15" customHeight="1" x14ac:dyDescent="0.25">
      <c r="A725" s="155" t="str">
        <f>[3]Enums!$A$12</f>
        <v>1.1.0</v>
      </c>
      <c r="B725" s="136"/>
      <c r="C725" s="136"/>
      <c r="D725" s="136"/>
      <c r="E725" s="136" t="str">
        <f>Objects!$K$242</f>
        <v>Sack (Potassium Chloride)</v>
      </c>
      <c r="F725" s="136">
        <v>4</v>
      </c>
      <c r="G725" s="136" t="str">
        <f>Objects!$J$287</f>
        <v>Vial (Sulfuric Acid)</v>
      </c>
      <c r="H725" s="137">
        <v>8</v>
      </c>
      <c r="I725" s="136"/>
      <c r="J725" s="137"/>
      <c r="K725" s="136"/>
      <c r="L725" s="137"/>
      <c r="M725" s="136"/>
      <c r="N725" s="137"/>
      <c r="O725" s="169" t="str">
        <f>Objects!$O$20</f>
        <v>Sack (Potassium Bisulfate)</v>
      </c>
      <c r="P725" s="136">
        <v>4</v>
      </c>
      <c r="Q725" s="136"/>
      <c r="R725" s="136"/>
      <c r="S725" s="136"/>
      <c r="T725" s="136"/>
      <c r="U725" s="136"/>
      <c r="V725" s="136"/>
      <c r="W725" s="136"/>
      <c r="X725" s="136"/>
      <c r="Y725" s="136"/>
      <c r="Z725" s="136"/>
      <c r="AA725" s="136"/>
      <c r="AB725" s="160"/>
      <c r="AC725" s="160"/>
    </row>
    <row r="726" spans="1:29" ht="15" customHeight="1" x14ac:dyDescent="0.25">
      <c r="A726" s="155" t="str">
        <f>[3]Enums!$A$12</f>
        <v>1.1.0</v>
      </c>
      <c r="B726" s="136"/>
      <c r="C726" s="136"/>
      <c r="D726" s="136"/>
      <c r="E726" s="136" t="str">
        <f>Objects!$K$242</f>
        <v>Sack (Potassium Chloride)</v>
      </c>
      <c r="F726" s="136">
        <v>16</v>
      </c>
      <c r="G726" s="136" t="str">
        <f>Objects!$J$287</f>
        <v>Vial (Sulfuric Acid)</v>
      </c>
      <c r="H726" s="137">
        <v>12</v>
      </c>
      <c r="I726" s="136"/>
      <c r="J726" s="137"/>
      <c r="K726" s="136"/>
      <c r="L726" s="137"/>
      <c r="M726" s="136"/>
      <c r="N726" s="137"/>
      <c r="O726" s="169" t="str">
        <f>Objects!$O$20</f>
        <v>Sack (Potassium Bisulfate)</v>
      </c>
      <c r="P726" s="136">
        <v>16</v>
      </c>
      <c r="Q726" s="136"/>
      <c r="R726" s="136"/>
      <c r="S726" s="136"/>
      <c r="T726" s="136"/>
      <c r="U726" s="136"/>
      <c r="V726" s="136"/>
      <c r="W726" s="136"/>
      <c r="X726" s="136"/>
      <c r="Y726" s="136"/>
      <c r="Z726" s="136"/>
      <c r="AA726" s="136"/>
      <c r="AB726" s="160"/>
      <c r="AC726" s="160"/>
    </row>
    <row r="727" spans="1:29" ht="15" customHeight="1" x14ac:dyDescent="0.25">
      <c r="A727" s="155" t="str">
        <f>[3]Enums!$A$12</f>
        <v>1.1.0</v>
      </c>
      <c r="B727" s="136"/>
      <c r="C727" s="136"/>
      <c r="D727" s="136"/>
      <c r="E727" s="136" t="str">
        <f>Objects!$L$242</f>
        <v>Powder Keg (Potassium Chloride)</v>
      </c>
      <c r="F727" s="136">
        <v>1</v>
      </c>
      <c r="G727" s="136" t="str">
        <f>Objects!$J$287</f>
        <v>Vial (Sulfuric Acid)</v>
      </c>
      <c r="H727" s="137">
        <v>16</v>
      </c>
      <c r="I727" s="136"/>
      <c r="J727" s="137"/>
      <c r="K727" s="136"/>
      <c r="L727" s="137"/>
      <c r="M727" s="136"/>
      <c r="N727" s="137"/>
      <c r="O727" s="169" t="str">
        <f>Objects!$P$20</f>
        <v>Powder Keg (Potassium Bisulfate)</v>
      </c>
      <c r="P727" s="136">
        <v>1</v>
      </c>
      <c r="Q727" s="136"/>
      <c r="R727" s="136"/>
      <c r="S727" s="136"/>
      <c r="T727" s="136"/>
      <c r="U727" s="136"/>
      <c r="V727" s="136"/>
      <c r="W727" s="136"/>
      <c r="X727" s="136"/>
      <c r="Y727" s="136"/>
      <c r="Z727" s="136"/>
      <c r="AA727" s="136"/>
      <c r="AB727" s="160"/>
      <c r="AC727" s="160"/>
    </row>
    <row r="728" spans="1:29" ht="15" customHeight="1" x14ac:dyDescent="0.25">
      <c r="A728" s="155" t="str">
        <f>[3]Enums!$A$12</f>
        <v>1.1.0</v>
      </c>
      <c r="B728" s="136"/>
      <c r="C728" s="136"/>
      <c r="D728" s="136"/>
      <c r="E728" s="136" t="str">
        <f>Objects!$L$242</f>
        <v>Powder Keg (Potassium Chloride)</v>
      </c>
      <c r="F728" s="136">
        <v>4</v>
      </c>
      <c r="G728" s="136" t="str">
        <f>Objects!$J$287</f>
        <v>Vial (Sulfuric Acid)</v>
      </c>
      <c r="H728" s="137">
        <v>32</v>
      </c>
      <c r="I728" s="136"/>
      <c r="J728" s="137"/>
      <c r="K728" s="136"/>
      <c r="L728" s="137"/>
      <c r="M728" s="136"/>
      <c r="N728" s="137"/>
      <c r="O728" s="169" t="str">
        <f>Objects!$P$20</f>
        <v>Powder Keg (Potassium Bisulfate)</v>
      </c>
      <c r="P728" s="136">
        <v>4</v>
      </c>
      <c r="Q728" s="136"/>
      <c r="R728" s="136"/>
      <c r="S728" s="136"/>
      <c r="T728" s="136"/>
      <c r="U728" s="136"/>
      <c r="V728" s="136"/>
      <c r="W728" s="136"/>
      <c r="X728" s="136"/>
      <c r="Y728" s="136"/>
      <c r="Z728" s="136"/>
      <c r="AA728" s="136"/>
      <c r="AB728" s="160"/>
      <c r="AC728" s="160"/>
    </row>
    <row r="729" spans="1:29" ht="15" customHeight="1" x14ac:dyDescent="0.25">
      <c r="A729" s="155" t="str">
        <f>[3]Enums!$A$12</f>
        <v>1.1.0</v>
      </c>
      <c r="B729" s="136"/>
      <c r="C729" s="136"/>
      <c r="D729" s="136"/>
      <c r="E729" s="136" t="str">
        <f>Objects!$L$242</f>
        <v>Powder Keg (Potassium Chloride)</v>
      </c>
      <c r="F729" s="136">
        <v>16</v>
      </c>
      <c r="G729" s="136" t="str">
        <f>Objects!$J$287</f>
        <v>Vial (Sulfuric Acid)</v>
      </c>
      <c r="H729" s="137">
        <v>48</v>
      </c>
      <c r="I729" s="136"/>
      <c r="J729" s="137"/>
      <c r="K729" s="136"/>
      <c r="L729" s="137"/>
      <c r="M729" s="136"/>
      <c r="N729" s="137"/>
      <c r="O729" s="169" t="str">
        <f>Objects!$P$20</f>
        <v>Powder Keg (Potassium Bisulfate)</v>
      </c>
      <c r="P729" s="136">
        <v>16</v>
      </c>
      <c r="Q729" s="136"/>
      <c r="R729" s="136"/>
      <c r="S729" s="136"/>
      <c r="T729" s="136"/>
      <c r="U729" s="136"/>
      <c r="V729" s="136"/>
      <c r="W729" s="136"/>
      <c r="X729" s="136"/>
      <c r="Y729" s="136"/>
      <c r="Z729" s="136"/>
      <c r="AA729" s="136"/>
      <c r="AB729" s="160"/>
      <c r="AC729" s="160"/>
    </row>
    <row r="730" spans="1:29" ht="15" customHeight="1" x14ac:dyDescent="0.25">
      <c r="A730" s="155" t="str">
        <f>[3]Enums!$A$12</f>
        <v>1.1.0</v>
      </c>
      <c r="B730" s="136"/>
      <c r="C730" s="136"/>
      <c r="D730" s="136"/>
      <c r="E730" s="136" t="str">
        <f>Objects!$L$242</f>
        <v>Powder Keg (Potassium Chloride)</v>
      </c>
      <c r="F730" s="136">
        <v>64</v>
      </c>
      <c r="G730" s="136" t="str">
        <f>Objects!$K$287</f>
        <v>Beaker (Sulfuric Acid)</v>
      </c>
      <c r="H730" s="137">
        <v>1</v>
      </c>
      <c r="I730" s="136"/>
      <c r="J730" s="137"/>
      <c r="K730" s="136"/>
      <c r="L730" s="137"/>
      <c r="M730" s="136"/>
      <c r="N730" s="137"/>
      <c r="O730" s="169" t="str">
        <f>Objects!$P$20</f>
        <v>Powder Keg (Potassium Bisulfate)</v>
      </c>
      <c r="P730" s="136">
        <v>64</v>
      </c>
      <c r="Q730" s="136"/>
      <c r="R730" s="136"/>
      <c r="S730" s="136"/>
      <c r="T730" s="136"/>
      <c r="U730" s="136"/>
      <c r="V730" s="136"/>
      <c r="W730" s="136"/>
      <c r="X730" s="136"/>
      <c r="Y730" s="136"/>
      <c r="Z730" s="136"/>
      <c r="AA730" s="136"/>
      <c r="AB730" s="160"/>
      <c r="AC730" s="160"/>
    </row>
    <row r="731" spans="1:29" ht="15" customHeight="1" x14ac:dyDescent="0.25">
      <c r="A731" s="155" t="str">
        <f>[3]Enums!$A$12</f>
        <v>1.1.0</v>
      </c>
      <c r="B731" s="136"/>
      <c r="C731" s="136"/>
      <c r="D731" s="136"/>
      <c r="E731" s="136" t="str">
        <f>Objects!$J$245</f>
        <v>Bag (Potassium Hydroxide)</v>
      </c>
      <c r="F731" s="136">
        <v>1</v>
      </c>
      <c r="G731" s="136" t="str">
        <f>Objects!$J$161</f>
        <v>Vial (Hydrochloric Acid)</v>
      </c>
      <c r="H731" s="136">
        <v>1</v>
      </c>
      <c r="I731" s="136"/>
      <c r="J731" s="137"/>
      <c r="K731" s="136"/>
      <c r="L731" s="137"/>
      <c r="M731" s="136"/>
      <c r="N731" s="137"/>
      <c r="O731" s="169" t="str">
        <f>Objects!$J$242</f>
        <v>Bag (Potassium Chloride)</v>
      </c>
      <c r="P731" s="136">
        <v>1</v>
      </c>
      <c r="Q731" s="136" t="str">
        <f>Objects!$J$317</f>
        <v>Vial (Deionized Water)</v>
      </c>
      <c r="R731" s="136">
        <v>1</v>
      </c>
      <c r="S731" s="136"/>
      <c r="T731" s="136"/>
      <c r="U731" s="136"/>
      <c r="V731" s="136"/>
      <c r="W731" s="136"/>
      <c r="X731" s="136"/>
      <c r="Y731" s="136"/>
      <c r="Z731" s="136"/>
      <c r="AA731" s="136"/>
      <c r="AB731" s="160"/>
      <c r="AC731" s="160"/>
    </row>
    <row r="732" spans="1:29" ht="15" customHeight="1" x14ac:dyDescent="0.25">
      <c r="A732" s="155" t="str">
        <f>[3]Enums!$A$12</f>
        <v>1.1.0</v>
      </c>
      <c r="B732" s="136"/>
      <c r="C732" s="136"/>
      <c r="D732" s="136"/>
      <c r="E732" s="136" t="str">
        <f>Objects!$J$245</f>
        <v>Bag (Potassium Hydroxide)</v>
      </c>
      <c r="F732" s="136">
        <v>4</v>
      </c>
      <c r="G732" s="136" t="str">
        <f>Objects!$J$161</f>
        <v>Vial (Hydrochloric Acid)</v>
      </c>
      <c r="H732" s="136">
        <v>4</v>
      </c>
      <c r="I732" s="136"/>
      <c r="J732" s="137"/>
      <c r="K732" s="136"/>
      <c r="L732" s="137"/>
      <c r="M732" s="136"/>
      <c r="N732" s="137"/>
      <c r="O732" s="169" t="str">
        <f>Objects!$J$242</f>
        <v>Bag (Potassium Chloride)</v>
      </c>
      <c r="P732" s="136">
        <v>4</v>
      </c>
      <c r="Q732" s="136" t="str">
        <f>Objects!$J$317</f>
        <v>Vial (Deionized Water)</v>
      </c>
      <c r="R732" s="136">
        <v>4</v>
      </c>
      <c r="S732" s="136"/>
      <c r="T732" s="136"/>
      <c r="U732" s="136"/>
      <c r="V732" s="136"/>
      <c r="W732" s="136"/>
      <c r="X732" s="136"/>
      <c r="Y732" s="136"/>
      <c r="Z732" s="136"/>
      <c r="AA732" s="136"/>
      <c r="AB732" s="160"/>
      <c r="AC732" s="160"/>
    </row>
    <row r="733" spans="1:29" ht="15" customHeight="1" x14ac:dyDescent="0.25">
      <c r="A733" s="155" t="str">
        <f>[3]Enums!$A$12</f>
        <v>1.1.0</v>
      </c>
      <c r="B733" s="136"/>
      <c r="C733" s="136"/>
      <c r="D733" s="136"/>
      <c r="E733" s="136" t="str">
        <f>Objects!$J$245</f>
        <v>Bag (Potassium Hydroxide)</v>
      </c>
      <c r="F733" s="136">
        <v>16</v>
      </c>
      <c r="G733" s="136" t="str">
        <f>Objects!$J$161</f>
        <v>Vial (Hydrochloric Acid)</v>
      </c>
      <c r="H733" s="136">
        <v>16</v>
      </c>
      <c r="I733" s="136"/>
      <c r="J733" s="137"/>
      <c r="K733" s="136"/>
      <c r="L733" s="137"/>
      <c r="M733" s="136"/>
      <c r="N733" s="137"/>
      <c r="O733" s="169" t="str">
        <f>Objects!$J$242</f>
        <v>Bag (Potassium Chloride)</v>
      </c>
      <c r="P733" s="136">
        <v>16</v>
      </c>
      <c r="Q733" s="136" t="str">
        <f>Objects!$J$317</f>
        <v>Vial (Deionized Water)</v>
      </c>
      <c r="R733" s="136">
        <v>16</v>
      </c>
      <c r="S733" s="136"/>
      <c r="T733" s="136"/>
      <c r="U733" s="136"/>
      <c r="V733" s="136"/>
      <c r="W733" s="136"/>
      <c r="X733" s="136"/>
      <c r="Y733" s="136"/>
      <c r="Z733" s="136"/>
      <c r="AA733" s="136"/>
      <c r="AB733" s="160"/>
      <c r="AC733" s="160"/>
    </row>
    <row r="734" spans="1:29" ht="15" customHeight="1" x14ac:dyDescent="0.25">
      <c r="A734" s="155" t="str">
        <f>[3]Enums!$A$12</f>
        <v>1.1.0</v>
      </c>
      <c r="B734" s="136"/>
      <c r="C734" s="136"/>
      <c r="D734" s="136"/>
      <c r="E734" s="136" t="str">
        <f>Objects!$K$245</f>
        <v>Sack (Potassium Hydroxide)</v>
      </c>
      <c r="F734" s="136">
        <v>1</v>
      </c>
      <c r="G734" s="136" t="str">
        <f>Objects!$K$161</f>
        <v>Beaker (Hydrochloric Acid)</v>
      </c>
      <c r="H734" s="136">
        <v>1</v>
      </c>
      <c r="I734" s="136"/>
      <c r="J734" s="137"/>
      <c r="K734" s="136"/>
      <c r="L734" s="137"/>
      <c r="M734" s="136"/>
      <c r="N734" s="137"/>
      <c r="O734" s="169" t="str">
        <f>Objects!$K$242</f>
        <v>Sack (Potassium Chloride)</v>
      </c>
      <c r="P734" s="136">
        <v>1</v>
      </c>
      <c r="Q734" s="136" t="str">
        <f>Objects!$K$317</f>
        <v>Beaker (Deionized Water)</v>
      </c>
      <c r="R734" s="136">
        <v>1</v>
      </c>
      <c r="S734" s="136"/>
      <c r="T734" s="136"/>
      <c r="U734" s="136"/>
      <c r="V734" s="136"/>
      <c r="W734" s="136"/>
      <c r="X734" s="136"/>
      <c r="Y734" s="136"/>
      <c r="Z734" s="136"/>
      <c r="AA734" s="136"/>
      <c r="AB734" s="160"/>
      <c r="AC734" s="160"/>
    </row>
    <row r="735" spans="1:29" ht="15" customHeight="1" x14ac:dyDescent="0.25">
      <c r="A735" s="155" t="str">
        <f>[3]Enums!$A$12</f>
        <v>1.1.0</v>
      </c>
      <c r="B735" s="136"/>
      <c r="C735" s="136"/>
      <c r="D735" s="136"/>
      <c r="E735" s="136" t="str">
        <f>Objects!$K$245</f>
        <v>Sack (Potassium Hydroxide)</v>
      </c>
      <c r="F735" s="136">
        <v>4</v>
      </c>
      <c r="G735" s="136" t="str">
        <f>Objects!$K$161</f>
        <v>Beaker (Hydrochloric Acid)</v>
      </c>
      <c r="H735" s="136">
        <v>4</v>
      </c>
      <c r="I735" s="136"/>
      <c r="J735" s="137"/>
      <c r="K735" s="136"/>
      <c r="L735" s="137"/>
      <c r="M735" s="136"/>
      <c r="N735" s="137"/>
      <c r="O735" s="169" t="str">
        <f>Objects!$K$242</f>
        <v>Sack (Potassium Chloride)</v>
      </c>
      <c r="P735" s="136">
        <v>4</v>
      </c>
      <c r="Q735" s="136" t="str">
        <f>Objects!$K$317</f>
        <v>Beaker (Deionized Water)</v>
      </c>
      <c r="R735" s="136">
        <v>4</v>
      </c>
      <c r="S735" s="136"/>
      <c r="T735" s="136"/>
      <c r="U735" s="136"/>
      <c r="V735" s="136"/>
      <c r="W735" s="136"/>
      <c r="X735" s="136"/>
      <c r="Y735" s="136"/>
      <c r="Z735" s="136"/>
      <c r="AA735" s="136"/>
      <c r="AB735" s="160"/>
      <c r="AC735" s="160"/>
    </row>
    <row r="736" spans="1:29" ht="15" customHeight="1" x14ac:dyDescent="0.25">
      <c r="A736" s="155" t="str">
        <f>[3]Enums!$A$12</f>
        <v>1.1.0</v>
      </c>
      <c r="B736" s="136"/>
      <c r="C736" s="136"/>
      <c r="D736" s="136"/>
      <c r="E736" s="136" t="str">
        <f>Objects!$K$245</f>
        <v>Sack (Potassium Hydroxide)</v>
      </c>
      <c r="F736" s="136">
        <v>16</v>
      </c>
      <c r="G736" s="136" t="str">
        <f>Objects!$K$161</f>
        <v>Beaker (Hydrochloric Acid)</v>
      </c>
      <c r="H736" s="136">
        <v>16</v>
      </c>
      <c r="I736" s="136"/>
      <c r="J736" s="137"/>
      <c r="K736" s="136"/>
      <c r="L736" s="137"/>
      <c r="M736" s="136"/>
      <c r="N736" s="137"/>
      <c r="O736" s="169" t="str">
        <f>Objects!$K$242</f>
        <v>Sack (Potassium Chloride)</v>
      </c>
      <c r="P736" s="136">
        <v>16</v>
      </c>
      <c r="Q736" s="136" t="str">
        <f>Objects!$K$317</f>
        <v>Beaker (Deionized Water)</v>
      </c>
      <c r="R736" s="136">
        <v>16</v>
      </c>
      <c r="S736" s="136"/>
      <c r="T736" s="136"/>
      <c r="U736" s="136"/>
      <c r="V736" s="136"/>
      <c r="W736" s="136"/>
      <c r="X736" s="136"/>
      <c r="Y736" s="136"/>
      <c r="Z736" s="136"/>
      <c r="AA736" s="136"/>
      <c r="AB736" s="160"/>
      <c r="AC736" s="160"/>
    </row>
    <row r="737" spans="1:29" ht="15" customHeight="1" x14ac:dyDescent="0.25">
      <c r="A737" s="155" t="str">
        <f>[3]Enums!$A$12</f>
        <v>1.1.0</v>
      </c>
      <c r="B737" s="136"/>
      <c r="C737" s="136"/>
      <c r="D737" s="136"/>
      <c r="E737" s="136" t="str">
        <f>Objects!$L$245</f>
        <v>Powder Keg (Potassium Hydroxide)</v>
      </c>
      <c r="F737" s="136">
        <v>1</v>
      </c>
      <c r="G737" s="136" t="str">
        <f>Objects!$L$161</f>
        <v>Drum (Hydrochloric Acid)</v>
      </c>
      <c r="H737" s="136">
        <v>1</v>
      </c>
      <c r="I737" s="136"/>
      <c r="J737" s="137"/>
      <c r="K737" s="136"/>
      <c r="L737" s="137"/>
      <c r="M737" s="136"/>
      <c r="N737" s="137"/>
      <c r="O737" s="169" t="str">
        <f>Objects!$L$242</f>
        <v>Powder Keg (Potassium Chloride)</v>
      </c>
      <c r="P737" s="136">
        <v>1</v>
      </c>
      <c r="Q737" s="136" t="str">
        <f>Objects!$L$317</f>
        <v>Drum (Deionized Water)</v>
      </c>
      <c r="R737" s="136">
        <v>1</v>
      </c>
      <c r="S737" s="136"/>
      <c r="T737" s="136"/>
      <c r="U737" s="136"/>
      <c r="V737" s="136"/>
      <c r="W737" s="136"/>
      <c r="X737" s="136"/>
      <c r="Y737" s="136"/>
      <c r="Z737" s="136"/>
      <c r="AA737" s="136"/>
      <c r="AB737" s="160"/>
      <c r="AC737" s="160"/>
    </row>
    <row r="738" spans="1:29" ht="15" customHeight="1" x14ac:dyDescent="0.25">
      <c r="A738" s="155" t="str">
        <f>[3]Enums!$A$12</f>
        <v>1.1.0</v>
      </c>
      <c r="B738" s="136"/>
      <c r="C738" s="136"/>
      <c r="D738" s="136"/>
      <c r="E738" s="136" t="str">
        <f>Objects!$L$245</f>
        <v>Powder Keg (Potassium Hydroxide)</v>
      </c>
      <c r="F738" s="136">
        <v>4</v>
      </c>
      <c r="G738" s="136" t="str">
        <f>Objects!$L$161</f>
        <v>Drum (Hydrochloric Acid)</v>
      </c>
      <c r="H738" s="136">
        <v>4</v>
      </c>
      <c r="I738" s="136"/>
      <c r="J738" s="137"/>
      <c r="K738" s="136"/>
      <c r="L738" s="137"/>
      <c r="M738" s="136"/>
      <c r="N738" s="137"/>
      <c r="O738" s="169" t="str">
        <f>Objects!$L$242</f>
        <v>Powder Keg (Potassium Chloride)</v>
      </c>
      <c r="P738" s="136">
        <v>4</v>
      </c>
      <c r="Q738" s="136" t="str">
        <f>Objects!$L$317</f>
        <v>Drum (Deionized Water)</v>
      </c>
      <c r="R738" s="136">
        <v>4</v>
      </c>
      <c r="S738" s="136"/>
      <c r="T738" s="136"/>
      <c r="U738" s="136"/>
      <c r="V738" s="136"/>
      <c r="W738" s="136"/>
      <c r="X738" s="136"/>
      <c r="Y738" s="136"/>
      <c r="Z738" s="136"/>
      <c r="AA738" s="136"/>
      <c r="AB738" s="160"/>
      <c r="AC738" s="160"/>
    </row>
    <row r="739" spans="1:29" ht="15" customHeight="1" x14ac:dyDescent="0.25">
      <c r="A739" s="155" t="str">
        <f>[3]Enums!$A$12</f>
        <v>1.1.0</v>
      </c>
      <c r="B739" s="136"/>
      <c r="C739" s="136"/>
      <c r="D739" s="136"/>
      <c r="E739" s="136" t="str">
        <f>Objects!$L$245</f>
        <v>Powder Keg (Potassium Hydroxide)</v>
      </c>
      <c r="F739" s="136">
        <v>16</v>
      </c>
      <c r="G739" s="136" t="str">
        <f>Objects!$L$161</f>
        <v>Drum (Hydrochloric Acid)</v>
      </c>
      <c r="H739" s="136">
        <v>16</v>
      </c>
      <c r="I739" s="136"/>
      <c r="J739" s="137"/>
      <c r="K739" s="136"/>
      <c r="L739" s="137"/>
      <c r="M739" s="136"/>
      <c r="N739" s="137"/>
      <c r="O739" s="169" t="str">
        <f>Objects!$L$242</f>
        <v>Powder Keg (Potassium Chloride)</v>
      </c>
      <c r="P739" s="136">
        <v>16</v>
      </c>
      <c r="Q739" s="136" t="str">
        <f>Objects!$L$317</f>
        <v>Drum (Deionized Water)</v>
      </c>
      <c r="R739" s="136">
        <v>16</v>
      </c>
      <c r="S739" s="136"/>
      <c r="T739" s="136"/>
      <c r="U739" s="136"/>
      <c r="V739" s="136"/>
      <c r="W739" s="136"/>
      <c r="X739" s="136"/>
      <c r="Y739" s="136"/>
      <c r="Z739" s="136"/>
      <c r="AA739" s="136"/>
      <c r="AB739" s="160"/>
      <c r="AC739" s="160"/>
    </row>
    <row r="740" spans="1:29" ht="15" customHeight="1" x14ac:dyDescent="0.25">
      <c r="A740" s="155" t="str">
        <f>[3]Enums!$A$12</f>
        <v>1.1.0</v>
      </c>
      <c r="B740" s="136"/>
      <c r="C740" s="136"/>
      <c r="D740" s="136"/>
      <c r="E740" s="136" t="str">
        <f>Objects!$L$245</f>
        <v>Powder Keg (Potassium Hydroxide)</v>
      </c>
      <c r="F740" s="136">
        <v>64</v>
      </c>
      <c r="G740" s="136" t="str">
        <f>Objects!$L$161</f>
        <v>Drum (Hydrochloric Acid)</v>
      </c>
      <c r="H740" s="136">
        <v>64</v>
      </c>
      <c r="I740" s="136"/>
      <c r="J740" s="137"/>
      <c r="K740" s="136"/>
      <c r="L740" s="137"/>
      <c r="M740" s="136"/>
      <c r="N740" s="137"/>
      <c r="O740" s="169" t="str">
        <f>Objects!$L$242</f>
        <v>Powder Keg (Potassium Chloride)</v>
      </c>
      <c r="P740" s="136">
        <v>64</v>
      </c>
      <c r="Q740" s="136" t="str">
        <f>Objects!$L$317</f>
        <v>Drum (Deionized Water)</v>
      </c>
      <c r="R740" s="136">
        <v>64</v>
      </c>
      <c r="S740" s="136"/>
      <c r="T740" s="136"/>
      <c r="U740" s="136"/>
      <c r="V740" s="136"/>
      <c r="W740" s="136"/>
      <c r="X740" s="136"/>
      <c r="Y740" s="136"/>
      <c r="Z740" s="136"/>
      <c r="AA740" s="136"/>
      <c r="AB740" s="160"/>
      <c r="AC740" s="160"/>
    </row>
    <row r="741" spans="1:29" ht="15" customHeight="1" x14ac:dyDescent="0.25">
      <c r="A741" s="155" t="str">
        <f>[3]Enums!$A$12</f>
        <v>1.1.0</v>
      </c>
      <c r="B741" s="136"/>
      <c r="C741" s="136"/>
      <c r="D741" s="136"/>
      <c r="E741" s="136" t="s">
        <v>168</v>
      </c>
      <c r="F741" s="136">
        <v>1</v>
      </c>
      <c r="G741" s="136"/>
      <c r="H741" s="136"/>
      <c r="I741" s="136"/>
      <c r="J741" s="137"/>
      <c r="K741" s="136"/>
      <c r="L741" s="137"/>
      <c r="M741" s="136"/>
      <c r="N741" s="137"/>
      <c r="O741" s="169" t="str">
        <f>Objects!$J$242</f>
        <v>Bag (Potassium Chloride)</v>
      </c>
      <c r="P741" s="136">
        <v>4</v>
      </c>
      <c r="Q741" s="136"/>
      <c r="R741" s="136"/>
      <c r="S741" s="136"/>
      <c r="T741" s="136"/>
      <c r="U741" s="136"/>
      <c r="V741" s="136"/>
      <c r="W741" s="136"/>
      <c r="X741" s="136"/>
      <c r="Y741" s="136"/>
      <c r="Z741" s="136"/>
      <c r="AA741" s="136"/>
      <c r="AB741" s="160"/>
      <c r="AC741" s="160"/>
    </row>
    <row r="742" spans="1:29" ht="15" customHeight="1" x14ac:dyDescent="0.25">
      <c r="A742" s="155" t="str">
        <f>[3]Enums!$A$12</f>
        <v>1.1.0</v>
      </c>
      <c r="B742" s="136"/>
      <c r="C742" s="136"/>
      <c r="D742" s="136"/>
      <c r="E742" s="136" t="s">
        <v>168</v>
      </c>
      <c r="F742" s="136">
        <v>4</v>
      </c>
      <c r="G742" s="136"/>
      <c r="H742" s="136"/>
      <c r="I742" s="136"/>
      <c r="J742" s="137"/>
      <c r="K742" s="136"/>
      <c r="L742" s="137"/>
      <c r="M742" s="136"/>
      <c r="N742" s="137"/>
      <c r="O742" s="169" t="str">
        <f>Objects!$J$242</f>
        <v>Bag (Potassium Chloride)</v>
      </c>
      <c r="P742" s="136">
        <v>16</v>
      </c>
      <c r="Q742" s="136"/>
      <c r="R742" s="136"/>
      <c r="S742" s="136"/>
      <c r="T742" s="136"/>
      <c r="U742" s="136"/>
      <c r="V742" s="136"/>
      <c r="W742" s="136"/>
      <c r="X742" s="136"/>
      <c r="Y742" s="136"/>
      <c r="Z742" s="136"/>
      <c r="AA742" s="136"/>
      <c r="AB742" s="160"/>
      <c r="AC742" s="160"/>
    </row>
    <row r="743" spans="1:29" ht="15" customHeight="1" x14ac:dyDescent="0.25">
      <c r="A743" s="155" t="str">
        <f>[3]Enums!$A$12</f>
        <v>1.1.0</v>
      </c>
      <c r="B743" s="136"/>
      <c r="C743" s="136"/>
      <c r="D743" s="136"/>
      <c r="E743" s="136" t="s">
        <v>168</v>
      </c>
      <c r="F743" s="136">
        <v>16</v>
      </c>
      <c r="G743" s="136"/>
      <c r="H743" s="136"/>
      <c r="I743" s="136"/>
      <c r="J743" s="137"/>
      <c r="K743" s="136"/>
      <c r="L743" s="137"/>
      <c r="M743" s="136"/>
      <c r="N743" s="137"/>
      <c r="O743" s="169" t="str">
        <f>Objects!$K$242</f>
        <v>Sack (Potassium Chloride)</v>
      </c>
      <c r="P743" s="136">
        <v>1</v>
      </c>
      <c r="Q743" s="136"/>
      <c r="R743" s="136"/>
      <c r="S743" s="136"/>
      <c r="T743" s="136"/>
      <c r="U743" s="136"/>
      <c r="V743" s="136"/>
      <c r="W743" s="136"/>
      <c r="X743" s="136"/>
      <c r="Y743" s="136"/>
      <c r="Z743" s="136"/>
      <c r="AA743" s="136"/>
      <c r="AB743" s="160"/>
      <c r="AC743" s="160"/>
    </row>
    <row r="744" spans="1:29" ht="15" customHeight="1" x14ac:dyDescent="0.25">
      <c r="A744" s="155" t="str">
        <f>[3]Enums!$A$12</f>
        <v>1.1.0</v>
      </c>
      <c r="B744" s="136"/>
      <c r="C744" s="136"/>
      <c r="D744" s="136"/>
      <c r="E744" s="136" t="s">
        <v>168</v>
      </c>
      <c r="F744" s="136">
        <v>64</v>
      </c>
      <c r="G744" s="136"/>
      <c r="H744" s="136"/>
      <c r="I744" s="136"/>
      <c r="J744" s="137"/>
      <c r="K744" s="136"/>
      <c r="L744" s="137"/>
      <c r="M744" s="136"/>
      <c r="N744" s="137"/>
      <c r="O744" s="169" t="str">
        <f>Objects!$K$242</f>
        <v>Sack (Potassium Chloride)</v>
      </c>
      <c r="P744" s="136">
        <v>4</v>
      </c>
      <c r="Q744" s="136"/>
      <c r="R744" s="136"/>
      <c r="S744" s="136"/>
      <c r="T744" s="136"/>
      <c r="U744" s="136"/>
      <c r="V744" s="136"/>
      <c r="W744" s="136"/>
      <c r="X744" s="136"/>
      <c r="Y744" s="136"/>
      <c r="Z744" s="136"/>
      <c r="AA744" s="136"/>
      <c r="AB744" s="160"/>
      <c r="AC744" s="160"/>
    </row>
    <row r="745" spans="1:29" ht="15" customHeight="1" x14ac:dyDescent="0.25">
      <c r="A745" s="155" t="str">
        <f>[3]Enums!$A$12</f>
        <v>1.1.0</v>
      </c>
      <c r="B745" s="136"/>
      <c r="C745" s="136"/>
      <c r="D745" s="136"/>
      <c r="E745" s="136" t="s">
        <v>168</v>
      </c>
      <c r="F745" s="136">
        <v>64</v>
      </c>
      <c r="G745" s="136" t="s">
        <v>168</v>
      </c>
      <c r="H745" s="136">
        <v>64</v>
      </c>
      <c r="I745" s="136" t="s">
        <v>168</v>
      </c>
      <c r="J745" s="136">
        <v>64</v>
      </c>
      <c r="K745" s="136" t="s">
        <v>168</v>
      </c>
      <c r="L745" s="136">
        <v>64</v>
      </c>
      <c r="M745" s="136"/>
      <c r="N745" s="137"/>
      <c r="O745" s="169" t="str">
        <f>Objects!$K$242</f>
        <v>Sack (Potassium Chloride)</v>
      </c>
      <c r="P745" s="136">
        <v>16</v>
      </c>
      <c r="Q745" s="136"/>
      <c r="R745" s="136"/>
      <c r="S745" s="136"/>
      <c r="T745" s="136"/>
      <c r="U745" s="136"/>
      <c r="V745" s="136"/>
      <c r="W745" s="136"/>
      <c r="X745" s="136"/>
      <c r="Y745" s="136"/>
      <c r="Z745" s="136"/>
      <c r="AA745" s="136"/>
      <c r="AB745" s="160"/>
      <c r="AC745" s="160"/>
    </row>
    <row r="746" spans="1:29" ht="15" customHeight="1" x14ac:dyDescent="0.25">
      <c r="A746" s="155" t="str">
        <f>[3]Enums!$A$12</f>
        <v>1.1.0</v>
      </c>
      <c r="B746" s="136"/>
      <c r="C746" s="136"/>
      <c r="D746" s="136"/>
      <c r="E746" s="136" t="str">
        <f>Objects!$N$4</f>
        <v>Vial (Acrylonitrile)</v>
      </c>
      <c r="F746" s="136">
        <v>1</v>
      </c>
      <c r="G746" s="136" t="str">
        <f>Objects!$J$70</f>
        <v>Vial (Butadiene)</v>
      </c>
      <c r="H746" s="136">
        <v>3</v>
      </c>
      <c r="I746" s="136"/>
      <c r="J746" s="137"/>
      <c r="K746" s="136"/>
      <c r="L746" s="137"/>
      <c r="M746" s="136"/>
      <c r="N746" s="137"/>
      <c r="O746" s="169" t="str">
        <f>Objects!$V$27</f>
        <v>Bag (Nitrile-Butadiene Rubber Pellets)</v>
      </c>
      <c r="P746" s="136">
        <v>4</v>
      </c>
      <c r="Q746" s="136"/>
      <c r="R746" s="136"/>
      <c r="S746" s="136"/>
      <c r="T746" s="136"/>
      <c r="U746" s="136"/>
      <c r="V746" s="136"/>
      <c r="W746" s="136"/>
      <c r="X746" s="136"/>
      <c r="Y746" s="136"/>
      <c r="Z746" s="136"/>
      <c r="AA746" s="136"/>
      <c r="AB746" s="160"/>
      <c r="AC746" s="160"/>
    </row>
    <row r="747" spans="1:29" ht="15" customHeight="1" x14ac:dyDescent="0.25">
      <c r="A747" s="155" t="str">
        <f>[3]Enums!$A$12</f>
        <v>1.1.0</v>
      </c>
      <c r="B747" s="136"/>
      <c r="C747" s="136"/>
      <c r="D747" s="136"/>
      <c r="E747" s="136" t="str">
        <f>Objects!$N$4</f>
        <v>Vial (Acrylonitrile)</v>
      </c>
      <c r="F747" s="136">
        <v>4</v>
      </c>
      <c r="G747" s="136" t="str">
        <f>Objects!$J$70</f>
        <v>Vial (Butadiene)</v>
      </c>
      <c r="H747" s="136">
        <v>12</v>
      </c>
      <c r="I747" s="136"/>
      <c r="J747" s="137"/>
      <c r="K747" s="136"/>
      <c r="L747" s="137"/>
      <c r="M747" s="136"/>
      <c r="N747" s="137"/>
      <c r="O747" s="169" t="str">
        <f>Objects!$V$27</f>
        <v>Bag (Nitrile-Butadiene Rubber Pellets)</v>
      </c>
      <c r="P747" s="136">
        <v>16</v>
      </c>
      <c r="Q747" s="136"/>
      <c r="R747" s="136"/>
      <c r="S747" s="136"/>
      <c r="T747" s="136"/>
      <c r="U747" s="136"/>
      <c r="V747" s="136"/>
      <c r="W747" s="136"/>
      <c r="X747" s="136"/>
      <c r="Y747" s="136"/>
      <c r="Z747" s="136"/>
      <c r="AA747" s="136"/>
      <c r="AB747" s="160"/>
      <c r="AC747" s="160"/>
    </row>
    <row r="748" spans="1:29" ht="15" customHeight="1" x14ac:dyDescent="0.25">
      <c r="A748" s="155" t="str">
        <f>[3]Enums!$A$12</f>
        <v>1.1.0</v>
      </c>
      <c r="B748" s="136"/>
      <c r="C748" s="136"/>
      <c r="D748" s="136"/>
      <c r="E748" s="136" t="str">
        <f>Objects!$N$4</f>
        <v>Vial (Acrylonitrile)</v>
      </c>
      <c r="F748" s="136">
        <v>16</v>
      </c>
      <c r="G748" s="136" t="str">
        <f>Objects!$J$70</f>
        <v>Vial (Butadiene)</v>
      </c>
      <c r="H748" s="136">
        <v>48</v>
      </c>
      <c r="I748" s="136"/>
      <c r="J748" s="137"/>
      <c r="K748" s="136"/>
      <c r="L748" s="137"/>
      <c r="M748" s="136"/>
      <c r="N748" s="137"/>
      <c r="O748" s="169" t="str">
        <f>Objects!$W$27</f>
        <v>Sack (Nitrile-Butadiene Rubber Pellets)</v>
      </c>
      <c r="P748" s="136">
        <v>1</v>
      </c>
      <c r="Q748" s="136"/>
      <c r="R748" s="136"/>
      <c r="S748" s="136"/>
      <c r="T748" s="136"/>
      <c r="U748" s="136"/>
      <c r="V748" s="136"/>
      <c r="W748" s="136"/>
      <c r="X748" s="136"/>
      <c r="Y748" s="136"/>
      <c r="Z748" s="136"/>
      <c r="AA748" s="136"/>
      <c r="AB748" s="160"/>
      <c r="AC748" s="160"/>
    </row>
    <row r="749" spans="1:29" ht="15" customHeight="1" x14ac:dyDescent="0.25">
      <c r="A749" s="155" t="str">
        <f>[3]Enums!$A$12</f>
        <v>1.1.0</v>
      </c>
      <c r="C749" s="147"/>
      <c r="D749" s="147"/>
      <c r="E749" s="136" t="str">
        <f>Objects!$O$4</f>
        <v>Beaker (Acrylonitrile)</v>
      </c>
      <c r="F749" s="144">
        <v>1</v>
      </c>
      <c r="G749" s="136" t="str">
        <f>Objects!$K$70</f>
        <v>Beaker (Butadiene)</v>
      </c>
      <c r="H749" s="144">
        <v>3</v>
      </c>
      <c r="I749" s="136"/>
      <c r="J749" s="144"/>
      <c r="K749" s="145"/>
      <c r="L749" s="144"/>
      <c r="M749" s="145"/>
      <c r="N749" s="144"/>
      <c r="O749" s="169" t="str">
        <f>Objects!$W$27</f>
        <v>Sack (Nitrile-Butadiene Rubber Pellets)</v>
      </c>
      <c r="P749" s="146">
        <v>4</v>
      </c>
      <c r="Q749" s="147"/>
      <c r="R749" s="147"/>
      <c r="S749" s="147"/>
      <c r="T749" s="147"/>
      <c r="U749" s="147"/>
      <c r="V749" s="147"/>
      <c r="W749" s="147"/>
      <c r="X749" s="147"/>
      <c r="Y749" s="147"/>
      <c r="Z749" s="147"/>
      <c r="AA749" s="145"/>
      <c r="AB749" s="145"/>
      <c r="AC749" s="145"/>
    </row>
    <row r="750" spans="1:29" ht="15" customHeight="1" x14ac:dyDescent="0.25">
      <c r="A750" s="155" t="str">
        <f>[3]Enums!$A$12</f>
        <v>1.1.0</v>
      </c>
      <c r="C750" s="147"/>
      <c r="D750" s="147"/>
      <c r="E750" s="136" t="str">
        <f>Objects!$O$4</f>
        <v>Beaker (Acrylonitrile)</v>
      </c>
      <c r="F750" s="144">
        <v>4</v>
      </c>
      <c r="G750" s="136" t="str">
        <f>Objects!$K$70</f>
        <v>Beaker (Butadiene)</v>
      </c>
      <c r="H750" s="144">
        <v>12</v>
      </c>
      <c r="I750" s="136"/>
      <c r="J750" s="144"/>
      <c r="K750" s="145"/>
      <c r="L750" s="144"/>
      <c r="M750" s="145"/>
      <c r="N750" s="144"/>
      <c r="O750" s="169" t="str">
        <f>Objects!$W$27</f>
        <v>Sack (Nitrile-Butadiene Rubber Pellets)</v>
      </c>
      <c r="P750" s="146">
        <v>16</v>
      </c>
      <c r="Q750" s="147"/>
      <c r="R750" s="147"/>
      <c r="S750" s="147"/>
      <c r="T750" s="147"/>
      <c r="U750" s="147"/>
      <c r="V750" s="147"/>
      <c r="W750" s="147"/>
      <c r="X750" s="147"/>
      <c r="Y750" s="147"/>
      <c r="Z750" s="147"/>
      <c r="AA750" s="145"/>
      <c r="AB750" s="145"/>
      <c r="AC750" s="145"/>
    </row>
    <row r="751" spans="1:29" ht="15" customHeight="1" x14ac:dyDescent="0.25">
      <c r="A751" s="155" t="str">
        <f>[3]Enums!$A$12</f>
        <v>1.1.0</v>
      </c>
      <c r="C751" s="147"/>
      <c r="D751" s="147"/>
      <c r="E751" s="136" t="str">
        <f>Objects!$O$4</f>
        <v>Beaker (Acrylonitrile)</v>
      </c>
      <c r="F751" s="144">
        <v>16</v>
      </c>
      <c r="G751" s="136" t="str">
        <f>Objects!$K$70</f>
        <v>Beaker (Butadiene)</v>
      </c>
      <c r="H751" s="144">
        <v>48</v>
      </c>
      <c r="I751" s="136"/>
      <c r="J751" s="144"/>
      <c r="K751" s="145"/>
      <c r="L751" s="144"/>
      <c r="M751" s="145"/>
      <c r="N751" s="144"/>
      <c r="O751" s="169" t="str">
        <f>Objects!$X$27</f>
        <v>Powder Keg (Nitrile-Butadiene Rubber Pellets)</v>
      </c>
      <c r="P751" s="146">
        <v>1</v>
      </c>
      <c r="Q751" s="147"/>
      <c r="R751" s="147"/>
      <c r="S751" s="147"/>
      <c r="T751" s="147"/>
      <c r="U751" s="147"/>
      <c r="V751" s="147"/>
      <c r="W751" s="147"/>
      <c r="X751" s="147"/>
      <c r="Y751" s="147"/>
      <c r="Z751" s="147"/>
      <c r="AA751" s="145"/>
      <c r="AB751" s="145"/>
      <c r="AC751" s="145"/>
    </row>
    <row r="752" spans="1:29" ht="15" customHeight="1" x14ac:dyDescent="0.25">
      <c r="A752" s="155" t="str">
        <f>[3]Enums!$A$12</f>
        <v>1.1.0</v>
      </c>
      <c r="C752" s="147"/>
      <c r="D752" s="147"/>
      <c r="E752" s="136" t="str">
        <f>Objects!$P$4</f>
        <v>Drum (Acrylonitrile)</v>
      </c>
      <c r="F752" s="144">
        <v>1</v>
      </c>
      <c r="G752" s="136" t="str">
        <f>Objects!$L$70</f>
        <v>Drum (Butadiene)</v>
      </c>
      <c r="H752" s="144">
        <v>3</v>
      </c>
      <c r="I752" s="136"/>
      <c r="J752" s="144"/>
      <c r="K752" s="145"/>
      <c r="L752" s="144"/>
      <c r="M752" s="145"/>
      <c r="N752" s="144"/>
      <c r="O752" s="169" t="str">
        <f>Objects!$X$27</f>
        <v>Powder Keg (Nitrile-Butadiene Rubber Pellets)</v>
      </c>
      <c r="P752" s="146">
        <v>4</v>
      </c>
      <c r="Q752" s="147"/>
      <c r="R752" s="147"/>
      <c r="S752" s="147"/>
      <c r="T752" s="147"/>
      <c r="U752" s="147"/>
      <c r="V752" s="147"/>
      <c r="W752" s="147"/>
      <c r="X752" s="147"/>
      <c r="Y752" s="147"/>
      <c r="Z752" s="147"/>
      <c r="AA752" s="145"/>
      <c r="AB752" s="145"/>
      <c r="AC752" s="145"/>
    </row>
    <row r="753" spans="1:29" ht="15" customHeight="1" x14ac:dyDescent="0.25">
      <c r="A753" s="155" t="str">
        <f>[3]Enums!$A$12</f>
        <v>1.1.0</v>
      </c>
      <c r="C753" s="147"/>
      <c r="D753" s="147"/>
      <c r="E753" s="136" t="str">
        <f>Objects!$P$4</f>
        <v>Drum (Acrylonitrile)</v>
      </c>
      <c r="F753" s="144">
        <v>4</v>
      </c>
      <c r="G753" s="136" t="str">
        <f>Objects!$L$70</f>
        <v>Drum (Butadiene)</v>
      </c>
      <c r="H753" s="144">
        <v>12</v>
      </c>
      <c r="I753" s="136"/>
      <c r="J753" s="144"/>
      <c r="K753" s="145"/>
      <c r="L753" s="144"/>
      <c r="M753" s="145"/>
      <c r="N753" s="144"/>
      <c r="O753" s="169" t="str">
        <f>Objects!$X$27</f>
        <v>Powder Keg (Nitrile-Butadiene Rubber Pellets)</v>
      </c>
      <c r="P753" s="146">
        <v>16</v>
      </c>
      <c r="Q753" s="147"/>
      <c r="R753" s="147"/>
      <c r="S753" s="147"/>
      <c r="T753" s="147"/>
      <c r="U753" s="147"/>
      <c r="V753" s="147"/>
      <c r="W753" s="147"/>
      <c r="X753" s="147"/>
      <c r="Y753" s="147"/>
      <c r="Z753" s="147"/>
      <c r="AA753" s="145"/>
      <c r="AB753" s="145"/>
      <c r="AC753" s="145"/>
    </row>
    <row r="754" spans="1:29" ht="15" customHeight="1" x14ac:dyDescent="0.25">
      <c r="A754" s="155" t="str">
        <f>[3]Enums!$A$12</f>
        <v>1.1.0</v>
      </c>
      <c r="C754" s="147"/>
      <c r="D754" s="147"/>
      <c r="E754" s="136" t="str">
        <f>Objects!$P$4</f>
        <v>Drum (Acrylonitrile)</v>
      </c>
      <c r="F754" s="144">
        <v>16</v>
      </c>
      <c r="G754" s="136" t="str">
        <f>Objects!$L$70</f>
        <v>Drum (Butadiene)</v>
      </c>
      <c r="H754" s="144">
        <v>48</v>
      </c>
      <c r="I754" s="136"/>
      <c r="J754" s="144"/>
      <c r="K754" s="145"/>
      <c r="L754" s="144"/>
      <c r="M754" s="145"/>
      <c r="N754" s="144"/>
      <c r="O754" s="169" t="str">
        <f>Objects!$X$27</f>
        <v>Powder Keg (Nitrile-Butadiene Rubber Pellets)</v>
      </c>
      <c r="P754" s="146">
        <v>64</v>
      </c>
      <c r="Q754" s="147"/>
      <c r="R754" s="147"/>
      <c r="S754" s="147"/>
      <c r="T754" s="147"/>
      <c r="U754" s="147"/>
      <c r="V754" s="147"/>
      <c r="W754" s="147"/>
      <c r="X754" s="147"/>
      <c r="Y754" s="147"/>
      <c r="Z754" s="147"/>
      <c r="AA754" s="145"/>
      <c r="AB754" s="145"/>
      <c r="AC754" s="145"/>
    </row>
    <row r="755" spans="1:29" ht="15" customHeight="1" x14ac:dyDescent="0.25">
      <c r="A755" s="155" t="str">
        <f>[3]Enums!$A$12</f>
        <v>1.1.0</v>
      </c>
      <c r="C755" s="147"/>
      <c r="D755" s="147"/>
      <c r="E755" s="136" t="str">
        <f>Objects!$P$4</f>
        <v>Drum (Acrylonitrile)</v>
      </c>
      <c r="F755" s="144">
        <v>64</v>
      </c>
      <c r="G755" s="136" t="str">
        <f>Objects!$L$70</f>
        <v>Drum (Butadiene)</v>
      </c>
      <c r="H755" s="144">
        <v>64</v>
      </c>
      <c r="I755" s="136" t="str">
        <f>Objects!$L$70</f>
        <v>Drum (Butadiene)</v>
      </c>
      <c r="J755" s="144">
        <v>64</v>
      </c>
      <c r="K755" s="136" t="str">
        <f>Objects!$L$70</f>
        <v>Drum (Butadiene)</v>
      </c>
      <c r="L755" s="144">
        <v>64</v>
      </c>
      <c r="M755" s="136"/>
      <c r="N755" s="144"/>
      <c r="O755" s="169" t="str">
        <f>Objects!$X$27</f>
        <v>Powder Keg (Nitrile-Butadiene Rubber Pellets)</v>
      </c>
      <c r="P755" s="146">
        <v>64</v>
      </c>
      <c r="Q755" s="136" t="str">
        <f>Objects!$X$27</f>
        <v>Powder Keg (Nitrile-Butadiene Rubber Pellets)</v>
      </c>
      <c r="R755" s="146">
        <v>64</v>
      </c>
      <c r="S755" s="136" t="str">
        <f>Objects!$X$27</f>
        <v>Powder Keg (Nitrile-Butadiene Rubber Pellets)</v>
      </c>
      <c r="T755" s="146">
        <v>64</v>
      </c>
      <c r="U755" s="136" t="str">
        <f>Objects!$X$27</f>
        <v>Powder Keg (Nitrile-Butadiene Rubber Pellets)</v>
      </c>
      <c r="V755" s="146">
        <v>64</v>
      </c>
      <c r="W755" s="147"/>
      <c r="X755" s="147"/>
      <c r="Y755" s="147"/>
      <c r="Z755" s="147"/>
      <c r="AA755" s="145"/>
      <c r="AB755" s="145"/>
      <c r="AC755" s="145"/>
    </row>
    <row r="756" spans="1:29" ht="15" customHeight="1" x14ac:dyDescent="0.25">
      <c r="A756" s="155" t="str">
        <f>[3]Enums!$A$12</f>
        <v>1.1.0</v>
      </c>
      <c r="C756" s="147"/>
      <c r="D756" s="147"/>
      <c r="E756" s="145" t="str">
        <f>Objects!$J$91</f>
        <v>Vial (Caprolactone)</v>
      </c>
      <c r="F756" s="144">
        <v>1</v>
      </c>
      <c r="G756" s="145" t="str">
        <f>Objects!$J$45</f>
        <v>Flask (Ammonia)</v>
      </c>
      <c r="H756" s="144">
        <v>1</v>
      </c>
      <c r="I756" s="136"/>
      <c r="J756" s="144"/>
      <c r="K756" s="136"/>
      <c r="L756" s="144"/>
      <c r="M756" s="136"/>
      <c r="N756" s="144"/>
      <c r="O756" s="173" t="str">
        <f>Objects!$J$92</f>
        <v>Vial (Caprolactam)</v>
      </c>
      <c r="P756" s="146">
        <v>2</v>
      </c>
      <c r="Q756" s="136"/>
      <c r="R756" s="146"/>
      <c r="S756" s="136"/>
      <c r="T756" s="146"/>
      <c r="U756" s="136"/>
      <c r="V756" s="146"/>
      <c r="W756" s="147"/>
      <c r="X756" s="147"/>
      <c r="Y756" s="147"/>
      <c r="Z756" s="147"/>
      <c r="AA756" s="145"/>
      <c r="AB756" s="145"/>
      <c r="AC756" s="145"/>
    </row>
    <row r="757" spans="1:29" ht="15" customHeight="1" x14ac:dyDescent="0.25">
      <c r="A757" s="155" t="str">
        <f>[3]Enums!$A$12</f>
        <v>1.1.0</v>
      </c>
      <c r="C757" s="147"/>
      <c r="D757" s="147"/>
      <c r="E757" s="145" t="str">
        <f>Objects!$J$91</f>
        <v>Vial (Caprolactone)</v>
      </c>
      <c r="F757" s="144">
        <v>4</v>
      </c>
      <c r="G757" s="145" t="str">
        <f>Objects!$J$45</f>
        <v>Flask (Ammonia)</v>
      </c>
      <c r="H757" s="144">
        <v>4</v>
      </c>
      <c r="I757" s="136"/>
      <c r="J757" s="144"/>
      <c r="K757" s="136"/>
      <c r="L757" s="144"/>
      <c r="M757" s="136"/>
      <c r="N757" s="144"/>
      <c r="O757" s="173" t="str">
        <f>Objects!$J$92</f>
        <v>Vial (Caprolactam)</v>
      </c>
      <c r="P757" s="146">
        <v>8</v>
      </c>
      <c r="Q757" s="136"/>
      <c r="R757" s="146"/>
      <c r="S757" s="136"/>
      <c r="T757" s="146"/>
      <c r="U757" s="136"/>
      <c r="V757" s="146"/>
      <c r="W757" s="147"/>
      <c r="X757" s="147"/>
      <c r="Y757" s="147"/>
      <c r="Z757" s="147"/>
      <c r="AA757" s="145"/>
      <c r="AB757" s="145"/>
      <c r="AC757" s="145"/>
    </row>
    <row r="758" spans="1:29" ht="15" customHeight="1" x14ac:dyDescent="0.25">
      <c r="A758" s="155" t="str">
        <f>[3]Enums!$A$12</f>
        <v>1.1.0</v>
      </c>
      <c r="C758" s="147"/>
      <c r="D758" s="147"/>
      <c r="E758" s="145" t="str">
        <f>Objects!$J$91</f>
        <v>Vial (Caprolactone)</v>
      </c>
      <c r="F758" s="144">
        <v>16</v>
      </c>
      <c r="G758" s="145" t="str">
        <f>Objects!$J$45</f>
        <v>Flask (Ammonia)</v>
      </c>
      <c r="H758" s="144">
        <v>16</v>
      </c>
      <c r="I758" s="145"/>
      <c r="J758" s="144"/>
      <c r="K758" s="145"/>
      <c r="L758" s="144"/>
      <c r="M758" s="145"/>
      <c r="N758" s="144"/>
      <c r="O758" s="173" t="str">
        <f>Objects!$J$92</f>
        <v>Vial (Caprolactam)</v>
      </c>
      <c r="P758" s="146">
        <v>32</v>
      </c>
      <c r="Q758" s="147"/>
      <c r="R758" s="147"/>
      <c r="S758" s="147"/>
      <c r="T758" s="147"/>
      <c r="U758" s="147"/>
      <c r="V758" s="147"/>
      <c r="W758" s="147"/>
      <c r="X758" s="147"/>
      <c r="Y758" s="147"/>
      <c r="Z758" s="147"/>
      <c r="AA758" s="145"/>
      <c r="AB758" s="145"/>
      <c r="AC758" s="145"/>
    </row>
    <row r="759" spans="1:29" ht="15" customHeight="1" x14ac:dyDescent="0.25">
      <c r="A759" s="155" t="str">
        <f>[3]Enums!$A$12</f>
        <v>1.1.0</v>
      </c>
      <c r="C759" s="147"/>
      <c r="D759" s="147"/>
      <c r="E759" s="145" t="str">
        <f>Objects!$K$91</f>
        <v>Beaker (Caprolactone)</v>
      </c>
      <c r="F759" s="144">
        <v>1</v>
      </c>
      <c r="G759" s="145" t="str">
        <f>Objects!$K$45</f>
        <v>Cartridge (Ammonia)</v>
      </c>
      <c r="H759" s="144">
        <v>1</v>
      </c>
      <c r="I759" s="145"/>
      <c r="J759" s="144"/>
      <c r="K759" s="145"/>
      <c r="L759" s="144"/>
      <c r="M759" s="145"/>
      <c r="N759" s="144"/>
      <c r="O759" s="173" t="str">
        <f>Objects!$K$92</f>
        <v>Beaker (Caprolactam)</v>
      </c>
      <c r="P759" s="146">
        <v>2</v>
      </c>
      <c r="Q759" s="147"/>
      <c r="R759" s="147"/>
      <c r="S759" s="147"/>
      <c r="T759" s="147"/>
      <c r="U759" s="147"/>
      <c r="V759" s="147"/>
      <c r="W759" s="147"/>
      <c r="X759" s="147"/>
      <c r="Y759" s="147"/>
      <c r="Z759" s="147"/>
      <c r="AA759" s="145"/>
      <c r="AB759" s="145"/>
      <c r="AC759" s="145"/>
    </row>
    <row r="760" spans="1:29" ht="15" customHeight="1" x14ac:dyDescent="0.25">
      <c r="A760" s="155" t="str">
        <f>[3]Enums!$A$12</f>
        <v>1.1.0</v>
      </c>
      <c r="C760" s="147"/>
      <c r="D760" s="147"/>
      <c r="E760" s="145" t="str">
        <f>Objects!$K$91</f>
        <v>Beaker (Caprolactone)</v>
      </c>
      <c r="F760" s="144">
        <v>4</v>
      </c>
      <c r="G760" s="145" t="str">
        <f>Objects!$K$45</f>
        <v>Cartridge (Ammonia)</v>
      </c>
      <c r="H760" s="144">
        <v>4</v>
      </c>
      <c r="I760" s="145"/>
      <c r="J760" s="144"/>
      <c r="K760" s="145"/>
      <c r="L760" s="144"/>
      <c r="M760" s="145"/>
      <c r="N760" s="144"/>
      <c r="O760" s="173" t="str">
        <f>Objects!$K$92</f>
        <v>Beaker (Caprolactam)</v>
      </c>
      <c r="P760" s="146">
        <v>8</v>
      </c>
      <c r="Q760" s="147"/>
      <c r="R760" s="147"/>
      <c r="S760" s="147"/>
      <c r="T760" s="147"/>
      <c r="U760" s="147"/>
      <c r="V760" s="147"/>
      <c r="W760" s="147"/>
      <c r="X760" s="147"/>
      <c r="Y760" s="147"/>
      <c r="Z760" s="147"/>
      <c r="AA760" s="145"/>
      <c r="AB760" s="145"/>
      <c r="AC760" s="145"/>
    </row>
    <row r="761" spans="1:29" ht="15" customHeight="1" x14ac:dyDescent="0.25">
      <c r="A761" s="155" t="str">
        <f>[3]Enums!$A$12</f>
        <v>1.1.0</v>
      </c>
      <c r="C761" s="147"/>
      <c r="D761" s="147"/>
      <c r="E761" s="145" t="str">
        <f>Objects!$K$91</f>
        <v>Beaker (Caprolactone)</v>
      </c>
      <c r="F761" s="144">
        <v>16</v>
      </c>
      <c r="G761" s="145" t="str">
        <f>Objects!$K$45</f>
        <v>Cartridge (Ammonia)</v>
      </c>
      <c r="H761" s="144">
        <v>16</v>
      </c>
      <c r="I761" s="145"/>
      <c r="J761" s="144"/>
      <c r="K761" s="145"/>
      <c r="L761" s="144"/>
      <c r="M761" s="145"/>
      <c r="N761" s="144"/>
      <c r="O761" s="173" t="str">
        <f>Objects!$K$92</f>
        <v>Beaker (Caprolactam)</v>
      </c>
      <c r="P761" s="146">
        <v>32</v>
      </c>
      <c r="Q761" s="147"/>
      <c r="R761" s="147"/>
      <c r="S761" s="147"/>
      <c r="T761" s="147"/>
      <c r="U761" s="147"/>
      <c r="V761" s="147"/>
      <c r="W761" s="147"/>
      <c r="X761" s="147"/>
      <c r="Y761" s="147"/>
      <c r="Z761" s="147"/>
      <c r="AA761" s="145"/>
      <c r="AB761" s="145"/>
      <c r="AC761" s="145"/>
    </row>
    <row r="762" spans="1:29" ht="15" customHeight="1" x14ac:dyDescent="0.25">
      <c r="A762" s="155" t="str">
        <f>[3]Enums!$A$12</f>
        <v>1.1.0</v>
      </c>
      <c r="C762" s="147"/>
      <c r="D762" s="147"/>
      <c r="E762" s="145" t="str">
        <f>Objects!$L$91</f>
        <v>Drum (Caprolactone)</v>
      </c>
      <c r="F762" s="144">
        <v>1</v>
      </c>
      <c r="G762" s="145" t="str">
        <f>Objects!$L$45</f>
        <v>Canister (Ammonia)</v>
      </c>
      <c r="H762" s="144">
        <v>1</v>
      </c>
      <c r="I762" s="145"/>
      <c r="J762" s="144"/>
      <c r="K762" s="145"/>
      <c r="L762" s="144"/>
      <c r="M762" s="145"/>
      <c r="N762" s="144"/>
      <c r="O762" s="173" t="str">
        <f>Objects!$L$92</f>
        <v>Drum (Caprolactam)</v>
      </c>
      <c r="P762" s="146">
        <v>2</v>
      </c>
      <c r="Q762" s="147"/>
      <c r="R762" s="147"/>
      <c r="S762" s="147"/>
      <c r="T762" s="147"/>
      <c r="U762" s="147"/>
      <c r="V762" s="147"/>
      <c r="W762" s="147"/>
      <c r="X762" s="147"/>
      <c r="Y762" s="147"/>
      <c r="Z762" s="147"/>
      <c r="AA762" s="145"/>
      <c r="AB762" s="145"/>
      <c r="AC762" s="145"/>
    </row>
    <row r="763" spans="1:29" ht="15" customHeight="1" x14ac:dyDescent="0.25">
      <c r="A763" s="155" t="str">
        <f>[3]Enums!$A$12</f>
        <v>1.1.0</v>
      </c>
      <c r="C763" s="147"/>
      <c r="D763" s="147"/>
      <c r="E763" s="145" t="str">
        <f>Objects!$L$91</f>
        <v>Drum (Caprolactone)</v>
      </c>
      <c r="F763" s="144">
        <v>4</v>
      </c>
      <c r="G763" s="145" t="str">
        <f>Objects!$L$45</f>
        <v>Canister (Ammonia)</v>
      </c>
      <c r="H763" s="144">
        <v>4</v>
      </c>
      <c r="I763" s="145"/>
      <c r="J763" s="144"/>
      <c r="K763" s="145"/>
      <c r="L763" s="144"/>
      <c r="M763" s="145"/>
      <c r="N763" s="144"/>
      <c r="O763" s="173" t="str">
        <f>Objects!$L$92</f>
        <v>Drum (Caprolactam)</v>
      </c>
      <c r="P763" s="146">
        <v>8</v>
      </c>
      <c r="Q763" s="147"/>
      <c r="R763" s="147"/>
      <c r="S763" s="147"/>
      <c r="T763" s="147"/>
      <c r="U763" s="147"/>
      <c r="V763" s="147"/>
      <c r="W763" s="147"/>
      <c r="X763" s="147"/>
      <c r="Y763" s="147"/>
      <c r="Z763" s="147"/>
      <c r="AA763" s="145"/>
      <c r="AB763" s="145"/>
      <c r="AC763" s="145"/>
    </row>
    <row r="764" spans="1:29" ht="15" customHeight="1" x14ac:dyDescent="0.25">
      <c r="A764" s="155" t="str">
        <f>[3]Enums!$A$12</f>
        <v>1.1.0</v>
      </c>
      <c r="C764" s="147"/>
      <c r="D764" s="147"/>
      <c r="E764" s="145" t="str">
        <f>Objects!$L$91</f>
        <v>Drum (Caprolactone)</v>
      </c>
      <c r="F764" s="144">
        <v>16</v>
      </c>
      <c r="G764" s="145" t="str">
        <f>Objects!$L$45</f>
        <v>Canister (Ammonia)</v>
      </c>
      <c r="H764" s="144">
        <v>16</v>
      </c>
      <c r="I764" s="145"/>
      <c r="J764" s="144"/>
      <c r="K764" s="145"/>
      <c r="L764" s="144"/>
      <c r="M764" s="145"/>
      <c r="N764" s="144"/>
      <c r="O764" s="173" t="str">
        <f>Objects!$L$92</f>
        <v>Drum (Caprolactam)</v>
      </c>
      <c r="P764" s="146">
        <v>32</v>
      </c>
      <c r="Q764" s="147"/>
      <c r="R764" s="147"/>
      <c r="S764" s="147"/>
      <c r="T764" s="147"/>
      <c r="U764" s="147"/>
      <c r="V764" s="147"/>
      <c r="W764" s="147"/>
      <c r="X764" s="147"/>
      <c r="Y764" s="147"/>
      <c r="Z764" s="147"/>
      <c r="AA764" s="145"/>
      <c r="AB764" s="145"/>
      <c r="AC764" s="145"/>
    </row>
    <row r="765" spans="1:29" ht="15" customHeight="1" x14ac:dyDescent="0.25">
      <c r="A765" s="155" t="str">
        <f>[3]Enums!$A$13</f>
        <v>1.1.1</v>
      </c>
      <c r="C765" s="147"/>
      <c r="D765" s="147"/>
      <c r="E765" s="145" t="str">
        <f>Objects!$J$62</f>
        <v>Vial (Benzene)</v>
      </c>
      <c r="F765" s="144">
        <v>1</v>
      </c>
      <c r="G765" s="145" t="str">
        <f>Objects!$R$18</f>
        <v>Flask (Chlorine)</v>
      </c>
      <c r="H765" s="144">
        <v>1</v>
      </c>
      <c r="I765" s="145" t="str">
        <f>Objects!$G$12</f>
        <v>Iron III Chloride Catalyst</v>
      </c>
      <c r="J765" s="137">
        <v>1</v>
      </c>
      <c r="K765" s="145"/>
      <c r="L765" s="144"/>
      <c r="M765" s="145"/>
      <c r="N765" s="144"/>
      <c r="O765" s="173" t="str">
        <f>Objects!$N$29</f>
        <v>Vial (Chlorobenzene)</v>
      </c>
      <c r="P765" s="144">
        <v>1</v>
      </c>
      <c r="Q765" s="147" t="str">
        <f>Objects!$J$161</f>
        <v>Vial (Hydrochloric Acid)</v>
      </c>
      <c r="R765" s="144">
        <v>1</v>
      </c>
      <c r="S765" s="147"/>
      <c r="T765" s="147"/>
      <c r="U765" s="147"/>
      <c r="V765" s="147"/>
      <c r="W765" s="147"/>
      <c r="X765" s="147"/>
      <c r="Y765" s="147"/>
      <c r="Z765" s="147"/>
      <c r="AA765" s="145"/>
      <c r="AB765" s="145"/>
      <c r="AC765" s="145"/>
    </row>
    <row r="766" spans="1:29" ht="15" customHeight="1" x14ac:dyDescent="0.25">
      <c r="A766" s="155" t="str">
        <f>[3]Enums!$A$13</f>
        <v>1.1.1</v>
      </c>
      <c r="C766" s="147"/>
      <c r="D766" s="147"/>
      <c r="E766" s="145" t="str">
        <f>Objects!$J$62</f>
        <v>Vial (Benzene)</v>
      </c>
      <c r="F766" s="144">
        <v>4</v>
      </c>
      <c r="G766" s="145" t="str">
        <f>Objects!$R$18</f>
        <v>Flask (Chlorine)</v>
      </c>
      <c r="H766" s="144">
        <v>4</v>
      </c>
      <c r="I766" s="145" t="str">
        <f>Objects!$G$12</f>
        <v>Iron III Chloride Catalyst</v>
      </c>
      <c r="J766" s="137">
        <v>2</v>
      </c>
      <c r="K766" s="145"/>
      <c r="L766" s="144"/>
      <c r="M766" s="145"/>
      <c r="N766" s="144"/>
      <c r="O766" s="173" t="str">
        <f>Objects!$N$29</f>
        <v>Vial (Chlorobenzene)</v>
      </c>
      <c r="P766" s="144">
        <v>4</v>
      </c>
      <c r="Q766" s="147" t="str">
        <f>Objects!$J$161</f>
        <v>Vial (Hydrochloric Acid)</v>
      </c>
      <c r="R766" s="144">
        <v>4</v>
      </c>
      <c r="S766" s="147"/>
      <c r="T766" s="147"/>
      <c r="U766" s="147"/>
      <c r="V766" s="147"/>
      <c r="W766" s="147"/>
      <c r="X766" s="147"/>
      <c r="Y766" s="147"/>
      <c r="Z766" s="147"/>
      <c r="AA766" s="145"/>
      <c r="AB766" s="145"/>
      <c r="AC766" s="145"/>
    </row>
    <row r="767" spans="1:29" ht="15" customHeight="1" x14ac:dyDescent="0.25">
      <c r="A767" s="155" t="str">
        <f>[3]Enums!$A$13</f>
        <v>1.1.1</v>
      </c>
      <c r="C767" s="147"/>
      <c r="D767" s="147"/>
      <c r="E767" s="145" t="str">
        <f>Objects!$J$62</f>
        <v>Vial (Benzene)</v>
      </c>
      <c r="F767" s="144">
        <v>16</v>
      </c>
      <c r="G767" s="145" t="str">
        <f>Objects!$R$18</f>
        <v>Flask (Chlorine)</v>
      </c>
      <c r="H767" s="144">
        <v>16</v>
      </c>
      <c r="I767" s="145" t="str">
        <f>Objects!$G$12</f>
        <v>Iron III Chloride Catalyst</v>
      </c>
      <c r="J767" s="137">
        <v>3</v>
      </c>
      <c r="K767" s="145"/>
      <c r="L767" s="144"/>
      <c r="M767" s="145"/>
      <c r="N767" s="144"/>
      <c r="O767" s="173" t="str">
        <f>Objects!$N$29</f>
        <v>Vial (Chlorobenzene)</v>
      </c>
      <c r="P767" s="144">
        <v>16</v>
      </c>
      <c r="Q767" s="147" t="str">
        <f>Objects!$J$161</f>
        <v>Vial (Hydrochloric Acid)</v>
      </c>
      <c r="R767" s="144">
        <v>16</v>
      </c>
      <c r="S767" s="147"/>
      <c r="T767" s="147"/>
      <c r="U767" s="147"/>
      <c r="V767" s="147"/>
      <c r="W767" s="147"/>
      <c r="X767" s="147"/>
      <c r="Y767" s="147"/>
      <c r="Z767" s="147"/>
      <c r="AA767" s="145"/>
      <c r="AB767" s="145"/>
      <c r="AC767" s="145"/>
    </row>
    <row r="768" spans="1:29" ht="15" customHeight="1" x14ac:dyDescent="0.25">
      <c r="A768" s="155" t="str">
        <f>[3]Enums!$A$13</f>
        <v>1.1.1</v>
      </c>
      <c r="C768" s="147"/>
      <c r="D768" s="147"/>
      <c r="E768" s="145" t="str">
        <f>Objects!$K$62</f>
        <v>Beaker (Benzene)</v>
      </c>
      <c r="F768" s="144">
        <v>1</v>
      </c>
      <c r="G768" s="145" t="str">
        <f>Objects!$S$18</f>
        <v>Cartridge (Chlorine)</v>
      </c>
      <c r="H768" s="144">
        <v>1</v>
      </c>
      <c r="I768" s="145" t="str">
        <f>Objects!$G$12</f>
        <v>Iron III Chloride Catalyst</v>
      </c>
      <c r="J768" s="144">
        <v>4</v>
      </c>
      <c r="K768" s="145"/>
      <c r="L768" s="144"/>
      <c r="M768" s="145"/>
      <c r="N768" s="144"/>
      <c r="O768" s="173" t="str">
        <f>Objects!$O$29</f>
        <v>Beaker (Chlorobenzene)</v>
      </c>
      <c r="P768" s="144">
        <v>1</v>
      </c>
      <c r="Q768" s="147" t="str">
        <f>Objects!$K$161</f>
        <v>Beaker (Hydrochloric Acid)</v>
      </c>
      <c r="R768" s="144">
        <v>1</v>
      </c>
      <c r="S768" s="147"/>
      <c r="T768" s="147"/>
      <c r="U768" s="147"/>
      <c r="V768" s="147"/>
      <c r="W768" s="147"/>
      <c r="X768" s="147"/>
      <c r="Y768" s="147"/>
      <c r="Z768" s="147"/>
      <c r="AA768" s="145"/>
      <c r="AB768" s="145"/>
      <c r="AC768" s="145"/>
    </row>
    <row r="769" spans="1:29" ht="15" customHeight="1" x14ac:dyDescent="0.25">
      <c r="A769" s="155" t="str">
        <f>[3]Enums!$A$13</f>
        <v>1.1.1</v>
      </c>
      <c r="C769" s="147"/>
      <c r="D769" s="147"/>
      <c r="E769" s="145" t="str">
        <f>Objects!$K$62</f>
        <v>Beaker (Benzene)</v>
      </c>
      <c r="F769" s="144">
        <v>4</v>
      </c>
      <c r="G769" s="145" t="str">
        <f>Objects!$S$18</f>
        <v>Cartridge (Chlorine)</v>
      </c>
      <c r="H769" s="144">
        <v>4</v>
      </c>
      <c r="I769" s="145" t="str">
        <f>Objects!$G$12</f>
        <v>Iron III Chloride Catalyst</v>
      </c>
      <c r="J769" s="144">
        <v>5</v>
      </c>
      <c r="K769" s="145"/>
      <c r="L769" s="144"/>
      <c r="M769" s="145"/>
      <c r="N769" s="144"/>
      <c r="O769" s="173" t="str">
        <f>Objects!$O$29</f>
        <v>Beaker (Chlorobenzene)</v>
      </c>
      <c r="P769" s="144">
        <v>4</v>
      </c>
      <c r="Q769" s="147" t="str">
        <f>Objects!$K$161</f>
        <v>Beaker (Hydrochloric Acid)</v>
      </c>
      <c r="R769" s="144">
        <v>4</v>
      </c>
      <c r="S769" s="147"/>
      <c r="T769" s="147"/>
      <c r="U769" s="147"/>
      <c r="V769" s="147"/>
      <c r="W769" s="147"/>
      <c r="X769" s="147"/>
      <c r="Y769" s="147"/>
      <c r="Z769" s="147"/>
      <c r="AA769" s="145"/>
      <c r="AB769" s="145"/>
      <c r="AC769" s="145"/>
    </row>
    <row r="770" spans="1:29" ht="15" customHeight="1" x14ac:dyDescent="0.25">
      <c r="A770" s="155" t="str">
        <f>[3]Enums!$A$13</f>
        <v>1.1.1</v>
      </c>
      <c r="C770" s="147"/>
      <c r="D770" s="147"/>
      <c r="E770" s="145" t="str">
        <f>Objects!$K$62</f>
        <v>Beaker (Benzene)</v>
      </c>
      <c r="F770" s="144">
        <v>16</v>
      </c>
      <c r="G770" s="145" t="str">
        <f>Objects!$S$18</f>
        <v>Cartridge (Chlorine)</v>
      </c>
      <c r="H770" s="144">
        <v>16</v>
      </c>
      <c r="I770" s="145" t="str">
        <f>Objects!$G$12</f>
        <v>Iron III Chloride Catalyst</v>
      </c>
      <c r="J770" s="144">
        <v>6</v>
      </c>
      <c r="K770" s="145"/>
      <c r="L770" s="144"/>
      <c r="M770" s="145"/>
      <c r="N770" s="144"/>
      <c r="O770" s="173" t="str">
        <f>Objects!$O$29</f>
        <v>Beaker (Chlorobenzene)</v>
      </c>
      <c r="P770" s="144">
        <v>16</v>
      </c>
      <c r="Q770" s="147" t="str">
        <f>Objects!$K$161</f>
        <v>Beaker (Hydrochloric Acid)</v>
      </c>
      <c r="R770" s="144">
        <v>16</v>
      </c>
      <c r="S770" s="147"/>
      <c r="T770" s="147"/>
      <c r="U770" s="147"/>
      <c r="V770" s="147"/>
      <c r="W770" s="147"/>
      <c r="X770" s="147"/>
      <c r="Y770" s="147"/>
      <c r="Z770" s="147"/>
      <c r="AA770" s="145"/>
      <c r="AB770" s="145"/>
      <c r="AC770" s="145"/>
    </row>
    <row r="771" spans="1:29" ht="15" customHeight="1" x14ac:dyDescent="0.25">
      <c r="A771" s="155" t="str">
        <f>[3]Enums!$A$13</f>
        <v>1.1.1</v>
      </c>
      <c r="C771" s="147"/>
      <c r="D771" s="147"/>
      <c r="E771" s="145" t="str">
        <f>Objects!$L$62</f>
        <v>Drum (Benzene)</v>
      </c>
      <c r="F771" s="144">
        <v>1</v>
      </c>
      <c r="G771" s="145" t="str">
        <f>Objects!$T$18</f>
        <v>Canister (Chlorine)</v>
      </c>
      <c r="H771" s="144">
        <v>1</v>
      </c>
      <c r="I771" s="145" t="str">
        <f>Objects!$G$12</f>
        <v>Iron III Chloride Catalyst</v>
      </c>
      <c r="J771" s="144">
        <v>7</v>
      </c>
      <c r="K771" s="145"/>
      <c r="L771" s="144"/>
      <c r="M771" s="145"/>
      <c r="N771" s="144"/>
      <c r="O771" s="173" t="str">
        <f>Objects!$P$29</f>
        <v>Drum (Chlorobenzene)</v>
      </c>
      <c r="P771" s="144">
        <v>1</v>
      </c>
      <c r="Q771" s="147" t="str">
        <f>Objects!$L$161</f>
        <v>Drum (Hydrochloric Acid)</v>
      </c>
      <c r="R771" s="144">
        <v>1</v>
      </c>
      <c r="S771" s="147"/>
      <c r="T771" s="147"/>
      <c r="U771" s="147"/>
      <c r="V771" s="147"/>
      <c r="W771" s="147"/>
      <c r="X771" s="147"/>
      <c r="Y771" s="147"/>
      <c r="Z771" s="147"/>
      <c r="AA771" s="145"/>
      <c r="AB771" s="145"/>
      <c r="AC771" s="145"/>
    </row>
    <row r="772" spans="1:29" ht="15" customHeight="1" x14ac:dyDescent="0.25">
      <c r="A772" s="155" t="str">
        <f>[3]Enums!$A$13</f>
        <v>1.1.1</v>
      </c>
      <c r="C772" s="147"/>
      <c r="D772" s="147"/>
      <c r="E772" s="145" t="str">
        <f>Objects!$L$62</f>
        <v>Drum (Benzene)</v>
      </c>
      <c r="F772" s="144">
        <v>4</v>
      </c>
      <c r="G772" s="145" t="str">
        <f>Objects!$T$18</f>
        <v>Canister (Chlorine)</v>
      </c>
      <c r="H772" s="144">
        <v>4</v>
      </c>
      <c r="I772" s="145" t="str">
        <f>Objects!$G$12</f>
        <v>Iron III Chloride Catalyst</v>
      </c>
      <c r="J772" s="144">
        <v>8</v>
      </c>
      <c r="K772" s="145"/>
      <c r="L772" s="144"/>
      <c r="M772" s="145"/>
      <c r="N772" s="144"/>
      <c r="O772" s="173" t="str">
        <f>Objects!$P$29</f>
        <v>Drum (Chlorobenzene)</v>
      </c>
      <c r="P772" s="144">
        <v>4</v>
      </c>
      <c r="Q772" s="147" t="str">
        <f>Objects!$L$161</f>
        <v>Drum (Hydrochloric Acid)</v>
      </c>
      <c r="R772" s="144">
        <v>4</v>
      </c>
      <c r="S772" s="147"/>
      <c r="T772" s="147"/>
      <c r="U772" s="147"/>
      <c r="V772" s="147"/>
      <c r="W772" s="147"/>
      <c r="X772" s="147"/>
      <c r="Y772" s="147"/>
      <c r="Z772" s="147"/>
      <c r="AA772" s="145"/>
      <c r="AB772" s="145"/>
      <c r="AC772" s="145"/>
    </row>
    <row r="773" spans="1:29" ht="15" customHeight="1" x14ac:dyDescent="0.25">
      <c r="A773" s="155" t="str">
        <f>[3]Enums!$A$13</f>
        <v>1.1.1</v>
      </c>
      <c r="C773" s="147"/>
      <c r="D773" s="147"/>
      <c r="E773" s="145" t="str">
        <f>Objects!$L$62</f>
        <v>Drum (Benzene)</v>
      </c>
      <c r="F773" s="144">
        <v>16</v>
      </c>
      <c r="G773" s="145" t="str">
        <f>Objects!$T$18</f>
        <v>Canister (Chlorine)</v>
      </c>
      <c r="H773" s="144">
        <v>16</v>
      </c>
      <c r="I773" s="145" t="str">
        <f>Objects!$G$12</f>
        <v>Iron III Chloride Catalyst</v>
      </c>
      <c r="J773" s="144">
        <v>9</v>
      </c>
      <c r="K773" s="145"/>
      <c r="L773" s="144"/>
      <c r="M773" s="145"/>
      <c r="N773" s="144"/>
      <c r="O773" s="173" t="str">
        <f>Objects!$P$29</f>
        <v>Drum (Chlorobenzene)</v>
      </c>
      <c r="P773" s="144">
        <v>16</v>
      </c>
      <c r="Q773" s="147" t="str">
        <f>Objects!$L$161</f>
        <v>Drum (Hydrochloric Acid)</v>
      </c>
      <c r="R773" s="144">
        <v>16</v>
      </c>
      <c r="S773" s="147"/>
      <c r="T773" s="147"/>
      <c r="U773" s="147"/>
      <c r="V773" s="147"/>
      <c r="W773" s="147"/>
      <c r="X773" s="147"/>
      <c r="Y773" s="147"/>
      <c r="Z773" s="147"/>
      <c r="AA773" s="145"/>
      <c r="AB773" s="145"/>
      <c r="AC773" s="145"/>
    </row>
    <row r="774" spans="1:29" ht="15" customHeight="1" x14ac:dyDescent="0.25">
      <c r="A774" s="155" t="str">
        <f>[3]Enums!$A$13</f>
        <v>1.1.1</v>
      </c>
      <c r="C774" s="147"/>
      <c r="D774" s="147"/>
      <c r="E774" s="145" t="str">
        <f>Objects!$L$62</f>
        <v>Drum (Benzene)</v>
      </c>
      <c r="F774" s="144">
        <v>64</v>
      </c>
      <c r="G774" s="145" t="str">
        <f>Objects!$T$18</f>
        <v>Canister (Chlorine)</v>
      </c>
      <c r="H774" s="144">
        <v>64</v>
      </c>
      <c r="I774" s="145" t="str">
        <f>Objects!$G$12</f>
        <v>Iron III Chloride Catalyst</v>
      </c>
      <c r="J774" s="144">
        <v>10</v>
      </c>
      <c r="K774" s="145"/>
      <c r="L774" s="144"/>
      <c r="M774" s="145"/>
      <c r="N774" s="144"/>
      <c r="O774" s="173" t="str">
        <f>Objects!$P$29</f>
        <v>Drum (Chlorobenzene)</v>
      </c>
      <c r="P774" s="144">
        <v>64</v>
      </c>
      <c r="Q774" s="147" t="str">
        <f>Objects!$L$161</f>
        <v>Drum (Hydrochloric Acid)</v>
      </c>
      <c r="R774" s="144">
        <v>64</v>
      </c>
      <c r="S774" s="147"/>
      <c r="T774" s="147"/>
      <c r="U774" s="147"/>
      <c r="V774" s="147"/>
      <c r="W774" s="147"/>
      <c r="X774" s="147"/>
      <c r="Y774" s="147"/>
      <c r="Z774" s="147"/>
      <c r="AA774" s="145"/>
      <c r="AB774" s="145"/>
      <c r="AC774" s="145"/>
    </row>
    <row r="775" spans="1:29" ht="15" customHeight="1" x14ac:dyDescent="0.25">
      <c r="A775" s="155" t="str">
        <f>[3]Enums!$A$13</f>
        <v>1.1.1</v>
      </c>
      <c r="C775" s="147"/>
      <c r="D775" s="147"/>
      <c r="E775" s="147" t="str">
        <f>Objects!$N$29</f>
        <v>Vial (Chlorobenzene)</v>
      </c>
      <c r="F775" s="144">
        <v>1</v>
      </c>
      <c r="G775" s="145" t="str">
        <f>Objects!$N$32</f>
        <v>Vial (Nitric Acid)</v>
      </c>
      <c r="H775" s="144">
        <v>1</v>
      </c>
      <c r="I775" s="145"/>
      <c r="J775" s="144"/>
      <c r="K775" s="145"/>
      <c r="L775" s="144"/>
      <c r="M775" s="145"/>
      <c r="N775" s="144"/>
      <c r="O775" s="173" t="str">
        <f>Objects!$N$30</f>
        <v>Bag (4-Nitrochlorobenzene)</v>
      </c>
      <c r="P775" s="144">
        <v>1</v>
      </c>
      <c r="Q775" s="147"/>
      <c r="R775" s="147"/>
      <c r="S775" s="147"/>
      <c r="T775" s="147"/>
      <c r="U775" s="147"/>
      <c r="V775" s="147"/>
      <c r="W775" s="147"/>
      <c r="X775" s="147"/>
      <c r="Y775" s="147"/>
      <c r="Z775" s="147"/>
      <c r="AA775" s="145"/>
      <c r="AB775" s="145"/>
      <c r="AC775" s="145"/>
    </row>
    <row r="776" spans="1:29" ht="15" customHeight="1" x14ac:dyDescent="0.25">
      <c r="A776" s="155" t="str">
        <f>[3]Enums!$A$13</f>
        <v>1.1.1</v>
      </c>
      <c r="C776" s="147"/>
      <c r="D776" s="147"/>
      <c r="E776" s="147" t="str">
        <f>Objects!$N$29</f>
        <v>Vial (Chlorobenzene)</v>
      </c>
      <c r="F776" s="144">
        <v>4</v>
      </c>
      <c r="G776" s="145" t="str">
        <f>Objects!$N$32</f>
        <v>Vial (Nitric Acid)</v>
      </c>
      <c r="H776" s="144">
        <v>4</v>
      </c>
      <c r="I776" s="145"/>
      <c r="J776" s="144"/>
      <c r="K776" s="145"/>
      <c r="L776" s="144"/>
      <c r="M776" s="145"/>
      <c r="N776" s="144"/>
      <c r="O776" s="173" t="str">
        <f>Objects!$N$30</f>
        <v>Bag (4-Nitrochlorobenzene)</v>
      </c>
      <c r="P776" s="144">
        <v>4</v>
      </c>
      <c r="Q776" s="147"/>
      <c r="R776" s="147"/>
      <c r="S776" s="147"/>
      <c r="T776" s="147"/>
      <c r="U776" s="147"/>
      <c r="V776" s="147"/>
      <c r="W776" s="147"/>
      <c r="X776" s="147"/>
      <c r="Y776" s="147"/>
      <c r="Z776" s="147"/>
      <c r="AA776" s="145"/>
      <c r="AB776" s="145"/>
      <c r="AC776" s="145"/>
    </row>
    <row r="777" spans="1:29" ht="15" customHeight="1" x14ac:dyDescent="0.25">
      <c r="A777" s="155" t="str">
        <f>[3]Enums!$A$13</f>
        <v>1.1.1</v>
      </c>
      <c r="C777" s="147"/>
      <c r="D777" s="147"/>
      <c r="E777" s="147" t="str">
        <f>Objects!$N$29</f>
        <v>Vial (Chlorobenzene)</v>
      </c>
      <c r="F777" s="144">
        <v>16</v>
      </c>
      <c r="G777" s="145" t="str">
        <f>Objects!$N$32</f>
        <v>Vial (Nitric Acid)</v>
      </c>
      <c r="H777" s="144">
        <v>16</v>
      </c>
      <c r="I777" s="145"/>
      <c r="J777" s="144"/>
      <c r="K777" s="145"/>
      <c r="L777" s="144"/>
      <c r="M777" s="145"/>
      <c r="N777" s="144"/>
      <c r="O777" s="173" t="str">
        <f>Objects!$N$30</f>
        <v>Bag (4-Nitrochlorobenzene)</v>
      </c>
      <c r="P777" s="144">
        <v>16</v>
      </c>
      <c r="Q777" s="147"/>
      <c r="R777" s="147"/>
      <c r="S777" s="147"/>
      <c r="T777" s="147"/>
      <c r="U777" s="147"/>
      <c r="V777" s="147"/>
      <c r="W777" s="147"/>
      <c r="X777" s="147"/>
      <c r="Y777" s="147"/>
      <c r="Z777" s="147"/>
      <c r="AA777" s="145"/>
      <c r="AB777" s="145"/>
      <c r="AC777" s="145"/>
    </row>
    <row r="778" spans="1:29" ht="15" customHeight="1" x14ac:dyDescent="0.25">
      <c r="A778" s="155" t="str">
        <f>[3]Enums!$A$13</f>
        <v>1.1.1</v>
      </c>
      <c r="C778" s="147"/>
      <c r="D778" s="147"/>
      <c r="E778" s="147" t="str">
        <f>Objects!$O$29</f>
        <v>Beaker (Chlorobenzene)</v>
      </c>
      <c r="F778" s="144">
        <v>1</v>
      </c>
      <c r="G778" s="145" t="str">
        <f>Objects!$O$32</f>
        <v>Beaker (Nitric Acid)</v>
      </c>
      <c r="H778" s="144">
        <v>1</v>
      </c>
      <c r="I778" s="145"/>
      <c r="J778" s="144"/>
      <c r="K778" s="145"/>
      <c r="L778" s="144"/>
      <c r="M778" s="145"/>
      <c r="N778" s="144"/>
      <c r="O778" s="173" t="str">
        <f>Objects!$O$30</f>
        <v>Sack (4-Nitrochlorobenzene)</v>
      </c>
      <c r="P778" s="144">
        <v>1</v>
      </c>
      <c r="Q778" s="147"/>
      <c r="R778" s="147"/>
      <c r="S778" s="147"/>
      <c r="T778" s="147"/>
      <c r="U778" s="147"/>
      <c r="V778" s="147"/>
      <c r="W778" s="147"/>
      <c r="X778" s="147"/>
      <c r="Y778" s="147"/>
      <c r="Z778" s="147"/>
      <c r="AA778" s="145"/>
      <c r="AB778" s="145"/>
      <c r="AC778" s="145"/>
    </row>
    <row r="779" spans="1:29" ht="15" customHeight="1" x14ac:dyDescent="0.25">
      <c r="A779" s="155" t="str">
        <f>[3]Enums!$A$13</f>
        <v>1.1.1</v>
      </c>
      <c r="C779" s="147"/>
      <c r="D779" s="147"/>
      <c r="E779" s="147" t="str">
        <f>Objects!$O$29</f>
        <v>Beaker (Chlorobenzene)</v>
      </c>
      <c r="F779" s="144">
        <v>4</v>
      </c>
      <c r="G779" s="145" t="str">
        <f>Objects!$O$32</f>
        <v>Beaker (Nitric Acid)</v>
      </c>
      <c r="H779" s="144">
        <v>4</v>
      </c>
      <c r="I779" s="145"/>
      <c r="J779" s="144"/>
      <c r="K779" s="145"/>
      <c r="L779" s="144"/>
      <c r="M779" s="145"/>
      <c r="N779" s="144"/>
      <c r="O779" s="173" t="str">
        <f>Objects!$O$30</f>
        <v>Sack (4-Nitrochlorobenzene)</v>
      </c>
      <c r="P779" s="144">
        <v>4</v>
      </c>
      <c r="Q779" s="147"/>
      <c r="R779" s="147"/>
      <c r="S779" s="147"/>
      <c r="T779" s="147"/>
      <c r="U779" s="147"/>
      <c r="V779" s="147"/>
      <c r="W779" s="147"/>
      <c r="X779" s="147"/>
      <c r="Y779" s="147"/>
      <c r="Z779" s="147"/>
      <c r="AA779" s="145"/>
      <c r="AB779" s="145"/>
      <c r="AC779" s="145"/>
    </row>
    <row r="780" spans="1:29" ht="15" customHeight="1" x14ac:dyDescent="0.25">
      <c r="A780" s="155" t="str">
        <f>[3]Enums!$A$13</f>
        <v>1.1.1</v>
      </c>
      <c r="C780" s="147"/>
      <c r="D780" s="147"/>
      <c r="E780" s="147" t="str">
        <f>Objects!$O$29</f>
        <v>Beaker (Chlorobenzene)</v>
      </c>
      <c r="F780" s="144">
        <v>16</v>
      </c>
      <c r="G780" s="145" t="str">
        <f>Objects!$O$32</f>
        <v>Beaker (Nitric Acid)</v>
      </c>
      <c r="H780" s="144">
        <v>16</v>
      </c>
      <c r="I780" s="145"/>
      <c r="J780" s="144"/>
      <c r="K780" s="145"/>
      <c r="L780" s="144"/>
      <c r="M780" s="145"/>
      <c r="N780" s="144"/>
      <c r="O780" s="173" t="str">
        <f>Objects!$O$30</f>
        <v>Sack (4-Nitrochlorobenzene)</v>
      </c>
      <c r="P780" s="144">
        <v>16</v>
      </c>
      <c r="Q780" s="147"/>
      <c r="R780" s="147"/>
      <c r="S780" s="147"/>
      <c r="T780" s="147"/>
      <c r="U780" s="147"/>
      <c r="V780" s="147"/>
      <c r="W780" s="147"/>
      <c r="X780" s="147"/>
      <c r="Y780" s="147"/>
      <c r="Z780" s="147"/>
      <c r="AA780" s="145"/>
      <c r="AB780" s="145"/>
      <c r="AC780" s="145"/>
    </row>
    <row r="781" spans="1:29" ht="15" customHeight="1" x14ac:dyDescent="0.25">
      <c r="A781" s="155" t="str">
        <f>[3]Enums!$A$13</f>
        <v>1.1.1</v>
      </c>
      <c r="C781" s="147"/>
      <c r="D781" s="147"/>
      <c r="E781" s="147" t="str">
        <f>Objects!$P$29</f>
        <v>Drum (Chlorobenzene)</v>
      </c>
      <c r="F781" s="144">
        <v>1</v>
      </c>
      <c r="G781" s="145" t="str">
        <f>Objects!$P$32</f>
        <v>Drum (Nitric Acid)</v>
      </c>
      <c r="H781" s="144">
        <v>1</v>
      </c>
      <c r="I781" s="145"/>
      <c r="J781" s="144"/>
      <c r="K781" s="145"/>
      <c r="L781" s="144"/>
      <c r="M781" s="145"/>
      <c r="N781" s="144"/>
      <c r="O781" s="173" t="str">
        <f>Objects!$P$30</f>
        <v>Powder Keg (4-Nitrochlorobenzene)</v>
      </c>
      <c r="P781" s="144">
        <v>1</v>
      </c>
      <c r="Q781" s="147"/>
      <c r="R781" s="147"/>
      <c r="S781" s="147"/>
      <c r="T781" s="147"/>
      <c r="U781" s="147"/>
      <c r="V781" s="147"/>
      <c r="W781" s="147"/>
      <c r="X781" s="147"/>
      <c r="Y781" s="147"/>
      <c r="Z781" s="147"/>
      <c r="AA781" s="145"/>
      <c r="AB781" s="145"/>
      <c r="AC781" s="145"/>
    </row>
    <row r="782" spans="1:29" ht="15" customHeight="1" x14ac:dyDescent="0.25">
      <c r="A782" s="155" t="str">
        <f>[3]Enums!$A$13</f>
        <v>1.1.1</v>
      </c>
      <c r="C782" s="147"/>
      <c r="D782" s="147"/>
      <c r="E782" s="147" t="str">
        <f>Objects!$P$29</f>
        <v>Drum (Chlorobenzene)</v>
      </c>
      <c r="F782" s="144">
        <v>4</v>
      </c>
      <c r="G782" s="145" t="str">
        <f>Objects!$P$32</f>
        <v>Drum (Nitric Acid)</v>
      </c>
      <c r="H782" s="144">
        <v>4</v>
      </c>
      <c r="I782" s="145"/>
      <c r="J782" s="144"/>
      <c r="K782" s="145"/>
      <c r="L782" s="144"/>
      <c r="M782" s="145"/>
      <c r="N782" s="144"/>
      <c r="O782" s="173" t="str">
        <f>Objects!$P$30</f>
        <v>Powder Keg (4-Nitrochlorobenzene)</v>
      </c>
      <c r="P782" s="144">
        <v>4</v>
      </c>
      <c r="Q782" s="147"/>
      <c r="R782" s="147"/>
      <c r="S782" s="147"/>
      <c r="T782" s="147"/>
      <c r="U782" s="147"/>
      <c r="V782" s="147"/>
      <c r="W782" s="147"/>
      <c r="X782" s="147"/>
      <c r="Y782" s="147"/>
      <c r="Z782" s="147"/>
      <c r="AA782" s="145"/>
      <c r="AB782" s="145"/>
      <c r="AC782" s="145"/>
    </row>
    <row r="783" spans="1:29" ht="15" customHeight="1" x14ac:dyDescent="0.25">
      <c r="A783" s="155" t="str">
        <f>[3]Enums!$A$13</f>
        <v>1.1.1</v>
      </c>
      <c r="C783" s="147"/>
      <c r="D783" s="147"/>
      <c r="E783" s="147" t="str">
        <f>Objects!$P$29</f>
        <v>Drum (Chlorobenzene)</v>
      </c>
      <c r="F783" s="144">
        <v>16</v>
      </c>
      <c r="G783" s="145" t="str">
        <f>Objects!$P$32</f>
        <v>Drum (Nitric Acid)</v>
      </c>
      <c r="H783" s="144">
        <v>16</v>
      </c>
      <c r="I783" s="145"/>
      <c r="J783" s="144"/>
      <c r="K783" s="145"/>
      <c r="L783" s="144"/>
      <c r="M783" s="145"/>
      <c r="N783" s="144"/>
      <c r="O783" s="173" t="str">
        <f>Objects!$P$30</f>
        <v>Powder Keg (4-Nitrochlorobenzene)</v>
      </c>
      <c r="P783" s="144">
        <v>16</v>
      </c>
      <c r="Q783" s="147"/>
      <c r="R783" s="147"/>
      <c r="S783" s="147"/>
      <c r="T783" s="147"/>
      <c r="U783" s="147"/>
      <c r="V783" s="147"/>
      <c r="W783" s="147"/>
      <c r="X783" s="147"/>
      <c r="Y783" s="147"/>
      <c r="Z783" s="147"/>
      <c r="AA783" s="145"/>
      <c r="AB783" s="145"/>
      <c r="AC783" s="145"/>
    </row>
    <row r="784" spans="1:29" ht="15" customHeight="1" x14ac:dyDescent="0.25">
      <c r="A784" s="155" t="str">
        <f>[3]Enums!$A$13</f>
        <v>1.1.1</v>
      </c>
      <c r="C784" s="147"/>
      <c r="D784" s="147"/>
      <c r="E784" s="147" t="str">
        <f>Objects!$P$29</f>
        <v>Drum (Chlorobenzene)</v>
      </c>
      <c r="F784" s="144">
        <v>64</v>
      </c>
      <c r="G784" s="145" t="str">
        <f>Objects!$P$32</f>
        <v>Drum (Nitric Acid)</v>
      </c>
      <c r="H784" s="144">
        <v>64</v>
      </c>
      <c r="I784" s="145"/>
      <c r="J784" s="144"/>
      <c r="K784" s="145"/>
      <c r="L784" s="144"/>
      <c r="M784" s="145"/>
      <c r="N784" s="144"/>
      <c r="O784" s="173" t="str">
        <f>Objects!$P$30</f>
        <v>Powder Keg (4-Nitrochlorobenzene)</v>
      </c>
      <c r="P784" s="144">
        <v>64</v>
      </c>
      <c r="Q784" s="147"/>
      <c r="R784" s="147"/>
      <c r="S784" s="147"/>
      <c r="T784" s="147"/>
      <c r="U784" s="147"/>
      <c r="V784" s="147"/>
      <c r="W784" s="147"/>
      <c r="X784" s="147"/>
      <c r="Y784" s="147"/>
      <c r="Z784" s="147"/>
      <c r="AA784" s="145"/>
      <c r="AB784" s="145"/>
      <c r="AC784" s="145"/>
    </row>
    <row r="785" spans="1:29" ht="15" customHeight="1" x14ac:dyDescent="0.25">
      <c r="A785" s="155" t="str">
        <f>[3]Enums!$A$13</f>
        <v>1.1.1</v>
      </c>
      <c r="C785" s="147"/>
      <c r="D785" s="147"/>
      <c r="E785" s="147" t="str">
        <f>Objects!$N$30</f>
        <v>Bag (4-Nitrochlorobenzene)</v>
      </c>
      <c r="F785" s="144">
        <v>1</v>
      </c>
      <c r="G785" s="145" t="str">
        <f>Objects!$J$45</f>
        <v>Flask (Ammonia)</v>
      </c>
      <c r="H785" s="144">
        <v>2</v>
      </c>
      <c r="I785" s="145"/>
      <c r="J785" s="144"/>
      <c r="K785" s="145"/>
      <c r="L785" s="144"/>
      <c r="M785" s="145"/>
      <c r="N785" s="144"/>
      <c r="O785" s="173" t="str">
        <f>Objects!$N$33</f>
        <v>Bag (4-Nitroaniline)</v>
      </c>
      <c r="P785" s="144">
        <v>1</v>
      </c>
      <c r="Q785" s="147"/>
      <c r="R785" s="147"/>
      <c r="S785" s="147"/>
      <c r="T785" s="147"/>
      <c r="U785" s="147"/>
      <c r="V785" s="147"/>
      <c r="W785" s="147"/>
      <c r="X785" s="147"/>
      <c r="Y785" s="147"/>
      <c r="Z785" s="147"/>
      <c r="AA785" s="145"/>
      <c r="AB785" s="145"/>
      <c r="AC785" s="145"/>
    </row>
    <row r="786" spans="1:29" ht="15" customHeight="1" x14ac:dyDescent="0.25">
      <c r="A786" s="155" t="str">
        <f>[3]Enums!$A$13</f>
        <v>1.1.1</v>
      </c>
      <c r="C786" s="147"/>
      <c r="D786" s="147"/>
      <c r="E786" s="147" t="str">
        <f>Objects!$N$30</f>
        <v>Bag (4-Nitrochlorobenzene)</v>
      </c>
      <c r="F786" s="144">
        <v>4</v>
      </c>
      <c r="G786" s="145" t="str">
        <f>Objects!$J$45</f>
        <v>Flask (Ammonia)</v>
      </c>
      <c r="H786" s="144">
        <v>8</v>
      </c>
      <c r="I786" s="145"/>
      <c r="J786" s="144"/>
      <c r="K786" s="145"/>
      <c r="L786" s="144"/>
      <c r="M786" s="145"/>
      <c r="N786" s="144"/>
      <c r="O786" s="173" t="str">
        <f>Objects!$N$33</f>
        <v>Bag (4-Nitroaniline)</v>
      </c>
      <c r="P786" s="144">
        <v>4</v>
      </c>
      <c r="Q786" s="147"/>
      <c r="R786" s="147"/>
      <c r="S786" s="147"/>
      <c r="T786" s="147"/>
      <c r="U786" s="147"/>
      <c r="V786" s="147"/>
      <c r="W786" s="147"/>
      <c r="X786" s="147"/>
      <c r="Y786" s="147"/>
      <c r="Z786" s="147"/>
      <c r="AA786" s="145"/>
      <c r="AB786" s="145"/>
      <c r="AC786" s="145"/>
    </row>
    <row r="787" spans="1:29" ht="15" customHeight="1" x14ac:dyDescent="0.25">
      <c r="A787" s="155" t="str">
        <f>[3]Enums!$A$13</f>
        <v>1.1.1</v>
      </c>
      <c r="C787" s="147"/>
      <c r="D787" s="147"/>
      <c r="E787" s="147" t="str">
        <f>Objects!$N$30</f>
        <v>Bag (4-Nitrochlorobenzene)</v>
      </c>
      <c r="F787" s="144">
        <v>16</v>
      </c>
      <c r="G787" s="145" t="str">
        <f>Objects!$J$45</f>
        <v>Flask (Ammonia)</v>
      </c>
      <c r="H787" s="144">
        <v>32</v>
      </c>
      <c r="I787" s="145"/>
      <c r="J787" s="144"/>
      <c r="K787" s="145"/>
      <c r="L787" s="144"/>
      <c r="M787" s="145"/>
      <c r="N787" s="144"/>
      <c r="O787" s="173" t="str">
        <f>Objects!$N$33</f>
        <v>Bag (4-Nitroaniline)</v>
      </c>
      <c r="P787" s="144">
        <v>16</v>
      </c>
      <c r="Q787" s="147"/>
      <c r="R787" s="147"/>
      <c r="S787" s="147"/>
      <c r="T787" s="147"/>
      <c r="U787" s="147"/>
      <c r="V787" s="147"/>
      <c r="W787" s="147"/>
      <c r="X787" s="147"/>
      <c r="Y787" s="147"/>
      <c r="Z787" s="147"/>
      <c r="AA787" s="145"/>
      <c r="AB787" s="145"/>
      <c r="AC787" s="145"/>
    </row>
    <row r="788" spans="1:29" ht="15" customHeight="1" x14ac:dyDescent="0.25">
      <c r="A788" s="155" t="str">
        <f>[3]Enums!$A$13</f>
        <v>1.1.1</v>
      </c>
      <c r="C788" s="147"/>
      <c r="D788" s="147"/>
      <c r="E788" s="147" t="str">
        <f>Objects!$O$30</f>
        <v>Sack (4-Nitrochlorobenzene)</v>
      </c>
      <c r="F788" s="144">
        <v>1</v>
      </c>
      <c r="G788" s="145" t="str">
        <f>Objects!$K$45</f>
        <v>Cartridge (Ammonia)</v>
      </c>
      <c r="H788" s="144">
        <v>2</v>
      </c>
      <c r="I788" s="145"/>
      <c r="J788" s="144"/>
      <c r="K788" s="145"/>
      <c r="L788" s="144"/>
      <c r="M788" s="145"/>
      <c r="N788" s="144"/>
      <c r="O788" s="173" t="str">
        <f>Objects!$O$33</f>
        <v>Sack (4-Nitroaniline)</v>
      </c>
      <c r="P788" s="144">
        <v>1</v>
      </c>
      <c r="Q788" s="147"/>
      <c r="R788" s="147"/>
      <c r="S788" s="147"/>
      <c r="T788" s="147"/>
      <c r="U788" s="147"/>
      <c r="V788" s="147"/>
      <c r="W788" s="147"/>
      <c r="X788" s="147"/>
      <c r="Y788" s="147"/>
      <c r="Z788" s="147"/>
      <c r="AA788" s="145"/>
      <c r="AB788" s="145"/>
      <c r="AC788" s="145"/>
    </row>
    <row r="789" spans="1:29" ht="15" customHeight="1" x14ac:dyDescent="0.25">
      <c r="A789" s="155" t="str">
        <f>[3]Enums!$A$13</f>
        <v>1.1.1</v>
      </c>
      <c r="C789" s="147"/>
      <c r="D789" s="147"/>
      <c r="E789" s="147" t="str">
        <f>Objects!$O$30</f>
        <v>Sack (4-Nitrochlorobenzene)</v>
      </c>
      <c r="F789" s="144">
        <v>4</v>
      </c>
      <c r="G789" s="145" t="str">
        <f>Objects!$K$45</f>
        <v>Cartridge (Ammonia)</v>
      </c>
      <c r="H789" s="144">
        <v>8</v>
      </c>
      <c r="I789" s="145"/>
      <c r="J789" s="144"/>
      <c r="K789" s="145"/>
      <c r="L789" s="144"/>
      <c r="M789" s="145"/>
      <c r="N789" s="144"/>
      <c r="O789" s="173" t="str">
        <f>Objects!$O$33</f>
        <v>Sack (4-Nitroaniline)</v>
      </c>
      <c r="P789" s="144">
        <v>4</v>
      </c>
      <c r="Q789" s="147"/>
      <c r="R789" s="147"/>
      <c r="S789" s="147"/>
      <c r="T789" s="147"/>
      <c r="U789" s="147"/>
      <c r="V789" s="147"/>
      <c r="W789" s="147"/>
      <c r="X789" s="147"/>
      <c r="Y789" s="147"/>
      <c r="Z789" s="147"/>
      <c r="AA789" s="145"/>
      <c r="AB789" s="145"/>
      <c r="AC789" s="145"/>
    </row>
    <row r="790" spans="1:29" ht="15" customHeight="1" x14ac:dyDescent="0.25">
      <c r="A790" s="155" t="str">
        <f>[3]Enums!$A$13</f>
        <v>1.1.1</v>
      </c>
      <c r="C790" s="147"/>
      <c r="D790" s="147"/>
      <c r="E790" s="147" t="str">
        <f>Objects!$O$30</f>
        <v>Sack (4-Nitrochlorobenzene)</v>
      </c>
      <c r="F790" s="144">
        <v>16</v>
      </c>
      <c r="G790" s="145" t="str">
        <f>Objects!$K$45</f>
        <v>Cartridge (Ammonia)</v>
      </c>
      <c r="H790" s="144">
        <v>32</v>
      </c>
      <c r="I790" s="145"/>
      <c r="J790" s="144"/>
      <c r="K790" s="145"/>
      <c r="L790" s="144"/>
      <c r="M790" s="145"/>
      <c r="N790" s="144"/>
      <c r="O790" s="173" t="str">
        <f>Objects!$O$33</f>
        <v>Sack (4-Nitroaniline)</v>
      </c>
      <c r="P790" s="144">
        <v>16</v>
      </c>
      <c r="Q790" s="147"/>
      <c r="R790" s="147"/>
      <c r="S790" s="147"/>
      <c r="T790" s="147"/>
      <c r="U790" s="147"/>
      <c r="V790" s="147"/>
      <c r="W790" s="147"/>
      <c r="X790" s="147"/>
      <c r="Y790" s="147"/>
      <c r="Z790" s="147"/>
      <c r="AA790" s="145"/>
      <c r="AB790" s="145"/>
      <c r="AC790" s="145"/>
    </row>
    <row r="791" spans="1:29" ht="15" customHeight="1" x14ac:dyDescent="0.25">
      <c r="A791" s="155" t="str">
        <f>[3]Enums!$A$13</f>
        <v>1.1.1</v>
      </c>
      <c r="C791" s="147"/>
      <c r="D791" s="147"/>
      <c r="E791" s="147" t="str">
        <f>Objects!$P$30</f>
        <v>Powder Keg (4-Nitrochlorobenzene)</v>
      </c>
      <c r="F791" s="144">
        <v>1</v>
      </c>
      <c r="G791" s="145" t="str">
        <f>Objects!$L$45</f>
        <v>Canister (Ammonia)</v>
      </c>
      <c r="H791" s="144">
        <v>2</v>
      </c>
      <c r="I791" s="145"/>
      <c r="J791" s="144"/>
      <c r="K791" s="145"/>
      <c r="L791" s="144"/>
      <c r="M791" s="145"/>
      <c r="N791" s="144"/>
      <c r="O791" s="173" t="str">
        <f>Objects!$P$33</f>
        <v>Powder Keg (4-Nitroaniline)</v>
      </c>
      <c r="P791" s="144">
        <v>1</v>
      </c>
      <c r="Q791" s="147"/>
      <c r="R791" s="147"/>
      <c r="S791" s="147"/>
      <c r="T791" s="147"/>
      <c r="U791" s="147"/>
      <c r="V791" s="147"/>
      <c r="W791" s="147"/>
      <c r="X791" s="147"/>
      <c r="Y791" s="147"/>
      <c r="Z791" s="147"/>
      <c r="AA791" s="145"/>
      <c r="AB791" s="145"/>
      <c r="AC791" s="145"/>
    </row>
    <row r="792" spans="1:29" ht="15" customHeight="1" x14ac:dyDescent="0.25">
      <c r="A792" s="155" t="str">
        <f>[3]Enums!$A$13</f>
        <v>1.1.1</v>
      </c>
      <c r="C792" s="147"/>
      <c r="D792" s="147"/>
      <c r="E792" s="147" t="str">
        <f>Objects!$P$30</f>
        <v>Powder Keg (4-Nitrochlorobenzene)</v>
      </c>
      <c r="F792" s="144">
        <v>4</v>
      </c>
      <c r="G792" s="145" t="str">
        <f>Objects!$L$45</f>
        <v>Canister (Ammonia)</v>
      </c>
      <c r="H792" s="144">
        <v>8</v>
      </c>
      <c r="I792" s="145"/>
      <c r="J792" s="144"/>
      <c r="K792" s="145"/>
      <c r="L792" s="144"/>
      <c r="M792" s="145"/>
      <c r="N792" s="144"/>
      <c r="O792" s="173" t="str">
        <f>Objects!$P$33</f>
        <v>Powder Keg (4-Nitroaniline)</v>
      </c>
      <c r="P792" s="144">
        <v>4</v>
      </c>
      <c r="Q792" s="147"/>
      <c r="R792" s="147"/>
      <c r="S792" s="147"/>
      <c r="T792" s="147"/>
      <c r="U792" s="147"/>
      <c r="V792" s="147"/>
      <c r="W792" s="147"/>
      <c r="X792" s="147"/>
      <c r="Y792" s="147"/>
      <c r="Z792" s="147"/>
      <c r="AA792" s="145"/>
      <c r="AB792" s="145"/>
      <c r="AC792" s="145"/>
    </row>
    <row r="793" spans="1:29" ht="15" customHeight="1" x14ac:dyDescent="0.25">
      <c r="A793" s="155" t="str">
        <f>[3]Enums!$A$13</f>
        <v>1.1.1</v>
      </c>
      <c r="C793" s="147"/>
      <c r="D793" s="147"/>
      <c r="E793" s="147" t="str">
        <f>Objects!$P$30</f>
        <v>Powder Keg (4-Nitrochlorobenzene)</v>
      </c>
      <c r="F793" s="144">
        <v>16</v>
      </c>
      <c r="G793" s="145" t="str">
        <f>Objects!$L$45</f>
        <v>Canister (Ammonia)</v>
      </c>
      <c r="H793" s="144">
        <v>32</v>
      </c>
      <c r="I793" s="145"/>
      <c r="J793" s="144"/>
      <c r="K793" s="145"/>
      <c r="L793" s="144"/>
      <c r="M793" s="145"/>
      <c r="N793" s="144"/>
      <c r="O793" s="173" t="str">
        <f>Objects!$P$33</f>
        <v>Powder Keg (4-Nitroaniline)</v>
      </c>
      <c r="P793" s="144">
        <v>16</v>
      </c>
      <c r="Q793" s="147"/>
      <c r="R793" s="147"/>
      <c r="S793" s="147"/>
      <c r="T793" s="147"/>
      <c r="U793" s="147"/>
      <c r="V793" s="147"/>
      <c r="W793" s="147"/>
      <c r="X793" s="147"/>
      <c r="Y793" s="147"/>
      <c r="Z793" s="147"/>
      <c r="AA793" s="145"/>
      <c r="AB793" s="145"/>
      <c r="AC793" s="145"/>
    </row>
    <row r="794" spans="1:29" ht="15" customHeight="1" x14ac:dyDescent="0.25">
      <c r="A794" s="155" t="str">
        <f>[3]Enums!$A$13</f>
        <v>1.1.1</v>
      </c>
      <c r="C794" s="147"/>
      <c r="D794" s="147"/>
      <c r="E794" s="147" t="str">
        <f>Objects!$P$30</f>
        <v>Powder Keg (4-Nitrochlorobenzene)</v>
      </c>
      <c r="F794" s="144">
        <v>64</v>
      </c>
      <c r="G794" s="145" t="str">
        <f>Objects!$L$45</f>
        <v>Canister (Ammonia)</v>
      </c>
      <c r="H794" s="144">
        <v>64</v>
      </c>
      <c r="I794" s="145" t="str">
        <f>Objects!$L$45</f>
        <v>Canister (Ammonia)</v>
      </c>
      <c r="J794" s="144">
        <v>64</v>
      </c>
      <c r="K794" s="145"/>
      <c r="L794" s="144"/>
      <c r="M794" s="145"/>
      <c r="N794" s="144"/>
      <c r="O794" s="173" t="str">
        <f>Objects!$P$33</f>
        <v>Powder Keg (4-Nitroaniline)</v>
      </c>
      <c r="P794" s="144">
        <v>64</v>
      </c>
      <c r="Q794" s="147"/>
      <c r="R794" s="147"/>
      <c r="S794" s="147"/>
      <c r="T794" s="147"/>
      <c r="U794" s="147"/>
      <c r="V794" s="147"/>
      <c r="W794" s="147"/>
      <c r="X794" s="147"/>
      <c r="Y794" s="147"/>
      <c r="Z794" s="147"/>
      <c r="AA794" s="145"/>
      <c r="AB794" s="145"/>
      <c r="AC794" s="145"/>
    </row>
    <row r="795" spans="1:29" ht="15" customHeight="1" x14ac:dyDescent="0.25">
      <c r="A795" s="155" t="str">
        <f>[3]Enums!$A$13</f>
        <v>1.1.1</v>
      </c>
      <c r="C795" s="147"/>
      <c r="D795" s="147"/>
      <c r="E795" s="145" t="str">
        <f>Objects!$N$33</f>
        <v>Bag (4-Nitroaniline)</v>
      </c>
      <c r="F795" s="144">
        <v>1</v>
      </c>
      <c r="G795" s="145" t="str">
        <f>Objects!$R$2</f>
        <v>Flask (Hydrogen)</v>
      </c>
      <c r="H795" s="144">
        <v>3</v>
      </c>
      <c r="I795" s="145" t="str">
        <f>Objects!$G$2</f>
        <v>Platinum Catalyst</v>
      </c>
      <c r="J795" s="144">
        <v>1</v>
      </c>
      <c r="K795" s="145"/>
      <c r="L795" s="144"/>
      <c r="M795" s="145"/>
      <c r="N795" s="144"/>
      <c r="O795" s="173" t="str">
        <f>Objects!$N$31</f>
        <v>Bag (p-Phenylenediamine)</v>
      </c>
      <c r="P795" s="144">
        <v>1</v>
      </c>
      <c r="Q795" s="147" t="str">
        <f>Objects!$J$317</f>
        <v>Vial (Deionized Water)</v>
      </c>
      <c r="R795" s="147">
        <v>2</v>
      </c>
      <c r="S795" s="147"/>
      <c r="T795" s="147"/>
      <c r="U795" s="147"/>
      <c r="V795" s="147"/>
      <c r="W795" s="147"/>
      <c r="X795" s="147"/>
      <c r="Y795" s="147"/>
      <c r="Z795" s="147"/>
      <c r="AA795" s="145"/>
      <c r="AB795" s="145"/>
      <c r="AC795" s="145"/>
    </row>
    <row r="796" spans="1:29" ht="15" customHeight="1" x14ac:dyDescent="0.25">
      <c r="A796" s="155" t="str">
        <f>[3]Enums!$A$13</f>
        <v>1.1.1</v>
      </c>
      <c r="C796" s="147"/>
      <c r="D796" s="147"/>
      <c r="E796" s="145" t="str">
        <f>Objects!$N$33</f>
        <v>Bag (4-Nitroaniline)</v>
      </c>
      <c r="F796" s="144">
        <v>4</v>
      </c>
      <c r="G796" s="145" t="str">
        <f>Objects!$R$2</f>
        <v>Flask (Hydrogen)</v>
      </c>
      <c r="H796" s="144">
        <v>12</v>
      </c>
      <c r="I796" s="145" t="str">
        <f>Objects!$G$2</f>
        <v>Platinum Catalyst</v>
      </c>
      <c r="J796" s="144">
        <v>2</v>
      </c>
      <c r="K796" s="145"/>
      <c r="L796" s="144"/>
      <c r="M796" s="145"/>
      <c r="N796" s="144"/>
      <c r="O796" s="173" t="str">
        <f>Objects!$N$31</f>
        <v>Bag (p-Phenylenediamine)</v>
      </c>
      <c r="P796" s="144">
        <v>4</v>
      </c>
      <c r="Q796" s="147" t="str">
        <f>Objects!$J$317</f>
        <v>Vial (Deionized Water)</v>
      </c>
      <c r="R796" s="147">
        <v>8</v>
      </c>
      <c r="S796" s="147"/>
      <c r="T796" s="147"/>
      <c r="U796" s="147"/>
      <c r="V796" s="147"/>
      <c r="W796" s="147"/>
      <c r="X796" s="147"/>
      <c r="Y796" s="147"/>
      <c r="Z796" s="147"/>
      <c r="AA796" s="145"/>
      <c r="AB796" s="145"/>
      <c r="AC796" s="145"/>
    </row>
    <row r="797" spans="1:29" ht="15" customHeight="1" x14ac:dyDescent="0.25">
      <c r="A797" s="155" t="str">
        <f>[3]Enums!$A$13</f>
        <v>1.1.1</v>
      </c>
      <c r="C797" s="147"/>
      <c r="D797" s="147"/>
      <c r="E797" s="145" t="str">
        <f>Objects!$N$33</f>
        <v>Bag (4-Nitroaniline)</v>
      </c>
      <c r="F797" s="144">
        <v>16</v>
      </c>
      <c r="G797" s="145" t="str">
        <f>Objects!$R$2</f>
        <v>Flask (Hydrogen)</v>
      </c>
      <c r="H797" s="144">
        <v>48</v>
      </c>
      <c r="I797" s="145" t="str">
        <f>Objects!$G$2</f>
        <v>Platinum Catalyst</v>
      </c>
      <c r="J797" s="144">
        <v>3</v>
      </c>
      <c r="K797" s="145"/>
      <c r="L797" s="144"/>
      <c r="M797" s="145"/>
      <c r="N797" s="144"/>
      <c r="O797" s="173" t="str">
        <f>Objects!$N$31</f>
        <v>Bag (p-Phenylenediamine)</v>
      </c>
      <c r="P797" s="144">
        <v>16</v>
      </c>
      <c r="Q797" s="147" t="str">
        <f>Objects!$J$317</f>
        <v>Vial (Deionized Water)</v>
      </c>
      <c r="R797" s="147">
        <v>32</v>
      </c>
      <c r="S797" s="147"/>
      <c r="T797" s="147"/>
      <c r="U797" s="147"/>
      <c r="V797" s="147"/>
      <c r="W797" s="147"/>
      <c r="X797" s="147"/>
      <c r="Y797" s="147"/>
      <c r="Z797" s="147"/>
      <c r="AA797" s="145"/>
      <c r="AB797" s="145"/>
      <c r="AC797" s="145"/>
    </row>
    <row r="798" spans="1:29" ht="15" customHeight="1" x14ac:dyDescent="0.25">
      <c r="A798" s="155" t="str">
        <f>[3]Enums!$A$13</f>
        <v>1.1.1</v>
      </c>
      <c r="C798" s="147"/>
      <c r="D798" s="147"/>
      <c r="E798" s="145" t="str">
        <f>Objects!$O$33</f>
        <v>Sack (4-Nitroaniline)</v>
      </c>
      <c r="F798" s="144">
        <v>1</v>
      </c>
      <c r="G798" s="145" t="str">
        <f>Objects!$S$2</f>
        <v>Cartridge (Hydrogen)</v>
      </c>
      <c r="H798" s="144">
        <v>3</v>
      </c>
      <c r="I798" s="145" t="str">
        <f>Objects!$G$2</f>
        <v>Platinum Catalyst</v>
      </c>
      <c r="J798" s="144">
        <v>4</v>
      </c>
      <c r="K798" s="145"/>
      <c r="L798" s="144"/>
      <c r="M798" s="145"/>
      <c r="N798" s="144"/>
      <c r="O798" s="173" t="str">
        <f>Objects!$O$31</f>
        <v>Sack (p-Phenylenediamine)</v>
      </c>
      <c r="P798" s="144">
        <v>1</v>
      </c>
      <c r="Q798" s="147" t="str">
        <f>Objects!$K$317</f>
        <v>Beaker (Deionized Water)</v>
      </c>
      <c r="R798" s="147">
        <v>2</v>
      </c>
      <c r="S798" s="147"/>
      <c r="T798" s="147"/>
      <c r="U798" s="147"/>
      <c r="V798" s="147"/>
      <c r="W798" s="147"/>
      <c r="X798" s="147"/>
      <c r="Y798" s="147"/>
      <c r="Z798" s="147"/>
      <c r="AA798" s="145"/>
      <c r="AB798" s="145"/>
      <c r="AC798" s="145"/>
    </row>
    <row r="799" spans="1:29" ht="15" customHeight="1" x14ac:dyDescent="0.25">
      <c r="A799" s="155" t="str">
        <f>[3]Enums!$A$13</f>
        <v>1.1.1</v>
      </c>
      <c r="C799" s="147"/>
      <c r="D799" s="147"/>
      <c r="E799" s="145" t="str">
        <f>Objects!$O$33</f>
        <v>Sack (4-Nitroaniline)</v>
      </c>
      <c r="F799" s="144">
        <v>4</v>
      </c>
      <c r="G799" s="145" t="str">
        <f>Objects!$S$2</f>
        <v>Cartridge (Hydrogen)</v>
      </c>
      <c r="H799" s="144">
        <v>12</v>
      </c>
      <c r="I799" s="145" t="str">
        <f>Objects!$G$2</f>
        <v>Platinum Catalyst</v>
      </c>
      <c r="J799" s="144">
        <v>5</v>
      </c>
      <c r="K799" s="145"/>
      <c r="L799" s="144"/>
      <c r="M799" s="145"/>
      <c r="N799" s="144"/>
      <c r="O799" s="173" t="str">
        <f>Objects!$O$31</f>
        <v>Sack (p-Phenylenediamine)</v>
      </c>
      <c r="P799" s="144">
        <v>4</v>
      </c>
      <c r="Q799" s="147" t="str">
        <f>Objects!$K$317</f>
        <v>Beaker (Deionized Water)</v>
      </c>
      <c r="R799" s="147">
        <v>8</v>
      </c>
      <c r="S799" s="147"/>
      <c r="T799" s="147"/>
      <c r="U799" s="147"/>
      <c r="V799" s="147"/>
      <c r="W799" s="147"/>
      <c r="X799" s="147"/>
      <c r="Y799" s="147"/>
      <c r="Z799" s="147"/>
      <c r="AA799" s="145"/>
      <c r="AB799" s="145"/>
      <c r="AC799" s="145"/>
    </row>
    <row r="800" spans="1:29" ht="15" customHeight="1" x14ac:dyDescent="0.25">
      <c r="A800" s="155" t="str">
        <f>[3]Enums!$A$13</f>
        <v>1.1.1</v>
      </c>
      <c r="C800" s="147"/>
      <c r="D800" s="147"/>
      <c r="E800" s="145" t="str">
        <f>Objects!$O$33</f>
        <v>Sack (4-Nitroaniline)</v>
      </c>
      <c r="F800" s="144">
        <v>16</v>
      </c>
      <c r="G800" s="145" t="str">
        <f>Objects!$S$2</f>
        <v>Cartridge (Hydrogen)</v>
      </c>
      <c r="H800" s="144">
        <v>48</v>
      </c>
      <c r="I800" s="145" t="str">
        <f>Objects!$G$2</f>
        <v>Platinum Catalyst</v>
      </c>
      <c r="J800" s="144">
        <v>6</v>
      </c>
      <c r="K800" s="145"/>
      <c r="L800" s="144"/>
      <c r="M800" s="145"/>
      <c r="N800" s="144"/>
      <c r="O800" s="173" t="str">
        <f>Objects!$O$31</f>
        <v>Sack (p-Phenylenediamine)</v>
      </c>
      <c r="P800" s="144">
        <v>16</v>
      </c>
      <c r="Q800" s="147" t="str">
        <f>Objects!$K$317</f>
        <v>Beaker (Deionized Water)</v>
      </c>
      <c r="R800" s="147">
        <v>32</v>
      </c>
      <c r="S800" s="147"/>
      <c r="T800" s="147"/>
      <c r="U800" s="147"/>
      <c r="V800" s="147"/>
      <c r="W800" s="147"/>
      <c r="X800" s="147"/>
      <c r="Y800" s="147"/>
      <c r="Z800" s="147"/>
      <c r="AA800" s="145"/>
      <c r="AB800" s="145"/>
      <c r="AC800" s="145"/>
    </row>
    <row r="801" spans="1:29" ht="15" customHeight="1" x14ac:dyDescent="0.25">
      <c r="A801" s="155" t="str">
        <f>[3]Enums!$A$13</f>
        <v>1.1.1</v>
      </c>
      <c r="C801" s="147"/>
      <c r="D801" s="147"/>
      <c r="E801" s="145" t="str">
        <f>Objects!$P$33</f>
        <v>Powder Keg (4-Nitroaniline)</v>
      </c>
      <c r="F801" s="144">
        <v>1</v>
      </c>
      <c r="G801" s="145" t="str">
        <f>Objects!$T$2</f>
        <v>Canister (Hydrogen)</v>
      </c>
      <c r="H801" s="144">
        <v>3</v>
      </c>
      <c r="I801" s="145" t="str">
        <f>Objects!$G$2</f>
        <v>Platinum Catalyst</v>
      </c>
      <c r="J801" s="144">
        <v>7</v>
      </c>
      <c r="K801" s="145"/>
      <c r="L801" s="144"/>
      <c r="M801" s="145"/>
      <c r="N801" s="144"/>
      <c r="O801" s="173" t="str">
        <f>Objects!$P$31</f>
        <v>Powder Keg (p-Phenylenediamine)</v>
      </c>
      <c r="P801" s="144">
        <v>1</v>
      </c>
      <c r="Q801" s="147" t="str">
        <f>Objects!$L$317</f>
        <v>Drum (Deionized Water)</v>
      </c>
      <c r="R801" s="147">
        <v>2</v>
      </c>
      <c r="S801" s="147"/>
      <c r="T801" s="147"/>
      <c r="U801" s="147"/>
      <c r="V801" s="147"/>
      <c r="W801" s="147"/>
      <c r="X801" s="147"/>
      <c r="Y801" s="147"/>
      <c r="Z801" s="147"/>
      <c r="AA801" s="145"/>
      <c r="AB801" s="145"/>
      <c r="AC801" s="145"/>
    </row>
    <row r="802" spans="1:29" ht="15" customHeight="1" x14ac:dyDescent="0.25">
      <c r="A802" s="155" t="str">
        <f>[3]Enums!$A$13</f>
        <v>1.1.1</v>
      </c>
      <c r="C802" s="147"/>
      <c r="D802" s="147"/>
      <c r="E802" s="145" t="str">
        <f>Objects!$P$33</f>
        <v>Powder Keg (4-Nitroaniline)</v>
      </c>
      <c r="F802" s="144">
        <v>4</v>
      </c>
      <c r="G802" s="145" t="str">
        <f>Objects!$T$2</f>
        <v>Canister (Hydrogen)</v>
      </c>
      <c r="H802" s="144">
        <v>12</v>
      </c>
      <c r="I802" s="145" t="str">
        <f>Objects!$G$2</f>
        <v>Platinum Catalyst</v>
      </c>
      <c r="J802" s="144">
        <v>8</v>
      </c>
      <c r="K802" s="145"/>
      <c r="L802" s="144"/>
      <c r="M802" s="145"/>
      <c r="N802" s="144"/>
      <c r="O802" s="173" t="str">
        <f>Objects!$P$31</f>
        <v>Powder Keg (p-Phenylenediamine)</v>
      </c>
      <c r="P802" s="144">
        <v>4</v>
      </c>
      <c r="Q802" s="147" t="str">
        <f>Objects!$L$317</f>
        <v>Drum (Deionized Water)</v>
      </c>
      <c r="R802" s="147">
        <v>8</v>
      </c>
      <c r="S802" s="147"/>
      <c r="T802" s="147"/>
      <c r="U802" s="147"/>
      <c r="V802" s="147"/>
      <c r="W802" s="147"/>
      <c r="X802" s="147"/>
      <c r="Y802" s="147"/>
      <c r="Z802" s="147"/>
      <c r="AA802" s="145"/>
      <c r="AB802" s="145"/>
      <c r="AC802" s="145"/>
    </row>
    <row r="803" spans="1:29" ht="15" customHeight="1" x14ac:dyDescent="0.25">
      <c r="A803" s="155" t="str">
        <f>[3]Enums!$A$13</f>
        <v>1.1.1</v>
      </c>
      <c r="C803" s="147"/>
      <c r="D803" s="147"/>
      <c r="E803" s="145" t="str">
        <f>Objects!$P$33</f>
        <v>Powder Keg (4-Nitroaniline)</v>
      </c>
      <c r="F803" s="144">
        <v>16</v>
      </c>
      <c r="G803" s="145" t="str">
        <f>Objects!$T$2</f>
        <v>Canister (Hydrogen)</v>
      </c>
      <c r="H803" s="144">
        <v>48</v>
      </c>
      <c r="I803" s="145" t="str">
        <f>Objects!$G$2</f>
        <v>Platinum Catalyst</v>
      </c>
      <c r="J803" s="144">
        <v>9</v>
      </c>
      <c r="K803" s="145"/>
      <c r="L803" s="144"/>
      <c r="M803" s="145"/>
      <c r="N803" s="144"/>
      <c r="O803" s="173" t="str">
        <f>Objects!$P$31</f>
        <v>Powder Keg (p-Phenylenediamine)</v>
      </c>
      <c r="P803" s="144">
        <v>16</v>
      </c>
      <c r="Q803" s="147" t="str">
        <f>Objects!$L$317</f>
        <v>Drum (Deionized Water)</v>
      </c>
      <c r="R803" s="147">
        <v>32</v>
      </c>
      <c r="S803" s="147"/>
      <c r="T803" s="147"/>
      <c r="U803" s="147"/>
      <c r="V803" s="147"/>
      <c r="W803" s="147"/>
      <c r="X803" s="147"/>
      <c r="Y803" s="147"/>
      <c r="Z803" s="147"/>
      <c r="AA803" s="145"/>
      <c r="AB803" s="145"/>
      <c r="AC803" s="145"/>
    </row>
    <row r="804" spans="1:29" ht="15" customHeight="1" x14ac:dyDescent="0.25">
      <c r="A804" s="155" t="str">
        <f>[3]Enums!$A$13</f>
        <v>1.1.1</v>
      </c>
      <c r="C804" s="147"/>
      <c r="D804" s="147"/>
      <c r="E804" s="145" t="str">
        <f>Objects!$P$33</f>
        <v>Powder Keg (4-Nitroaniline)</v>
      </c>
      <c r="F804" s="144">
        <v>64</v>
      </c>
      <c r="G804" s="145" t="str">
        <f>Objects!$T$2</f>
        <v>Canister (Hydrogen)</v>
      </c>
      <c r="H804" s="144">
        <v>64</v>
      </c>
      <c r="I804" s="145" t="str">
        <f>Objects!$T$2</f>
        <v>Canister (Hydrogen)</v>
      </c>
      <c r="J804" s="144">
        <v>64</v>
      </c>
      <c r="K804" s="145" t="str">
        <f>Objects!$T$2</f>
        <v>Canister (Hydrogen)</v>
      </c>
      <c r="L804" s="144">
        <v>64</v>
      </c>
      <c r="M804" s="145" t="str">
        <f>Objects!$G$2</f>
        <v>Platinum Catalyst</v>
      </c>
      <c r="N804" s="144">
        <v>10</v>
      </c>
      <c r="O804" s="173" t="str">
        <f>Objects!$P$31</f>
        <v>Powder Keg (p-Phenylenediamine)</v>
      </c>
      <c r="P804" s="144">
        <v>64</v>
      </c>
      <c r="Q804" s="147" t="str">
        <f>Objects!$L$317</f>
        <v>Drum (Deionized Water)</v>
      </c>
      <c r="R804" s="147">
        <v>64</v>
      </c>
      <c r="S804" s="147" t="str">
        <f>Objects!$L$317</f>
        <v>Drum (Deionized Water)</v>
      </c>
      <c r="T804" s="147">
        <v>64</v>
      </c>
      <c r="U804" s="147"/>
      <c r="V804" s="147"/>
      <c r="W804" s="147"/>
      <c r="X804" s="147"/>
      <c r="Y804" s="147"/>
      <c r="Z804" s="147"/>
      <c r="AA804" s="145"/>
      <c r="AB804" s="145"/>
      <c r="AC804" s="145"/>
    </row>
    <row r="805" spans="1:29" ht="15" customHeight="1" x14ac:dyDescent="0.25">
      <c r="A805" s="155" t="str">
        <f>[3]Enums!$A$13</f>
        <v>1.1.1</v>
      </c>
      <c r="C805" s="147"/>
      <c r="D805" s="147"/>
      <c r="E805" s="145" t="str">
        <f>Objects!$J$45</f>
        <v>Flask (Ammonia)</v>
      </c>
      <c r="F805" s="144">
        <v>12</v>
      </c>
      <c r="G805" s="145" t="str">
        <f>Objects!$R$9</f>
        <v>Flask (Oxygen)</v>
      </c>
      <c r="H805" s="144">
        <v>21</v>
      </c>
      <c r="J805" s="144"/>
      <c r="K805" s="145"/>
      <c r="L805" s="144"/>
      <c r="M805" s="145"/>
      <c r="N805" s="144"/>
      <c r="O805" s="173" t="str">
        <f>Objects!$N$32</f>
        <v>Vial (Nitric Acid)</v>
      </c>
      <c r="P805" s="144">
        <v>8</v>
      </c>
      <c r="Q805" s="147" t="str">
        <f>Objects!$J$317</f>
        <v>Vial (Deionized Water)</v>
      </c>
      <c r="R805" s="147">
        <v>14</v>
      </c>
      <c r="S805" s="147" t="str">
        <f>Objects!$N$34</f>
        <v>Flask (Nitric Oxide)</v>
      </c>
      <c r="T805" s="147">
        <v>4</v>
      </c>
      <c r="U805" s="147"/>
      <c r="V805" s="147"/>
      <c r="W805" s="147"/>
      <c r="X805" s="147"/>
      <c r="Y805" s="147"/>
      <c r="Z805" s="147"/>
      <c r="AA805" s="145"/>
      <c r="AB805" s="145"/>
      <c r="AC805" s="145"/>
    </row>
    <row r="806" spans="1:29" ht="15" customHeight="1" x14ac:dyDescent="0.25">
      <c r="A806" s="155" t="str">
        <f>[3]Enums!$A$13</f>
        <v>1.1.1</v>
      </c>
      <c r="C806" s="147"/>
      <c r="D806" s="147"/>
      <c r="E806" s="145" t="str">
        <f>Objects!$J$45</f>
        <v>Flask (Ammonia)</v>
      </c>
      <c r="F806" s="144">
        <v>24</v>
      </c>
      <c r="G806" s="145" t="str">
        <f>Objects!$R$9</f>
        <v>Flask (Oxygen)</v>
      </c>
      <c r="H806" s="144">
        <v>42</v>
      </c>
      <c r="J806" s="144"/>
      <c r="K806" s="145"/>
      <c r="L806" s="144"/>
      <c r="M806" s="145"/>
      <c r="N806" s="144"/>
      <c r="O806" s="173" t="str">
        <f>Objects!$N$32</f>
        <v>Vial (Nitric Acid)</v>
      </c>
      <c r="P806" s="144">
        <v>16</v>
      </c>
      <c r="Q806" s="147" t="str">
        <f>Objects!$J$317</f>
        <v>Vial (Deionized Water)</v>
      </c>
      <c r="R806" s="147">
        <v>28</v>
      </c>
      <c r="S806" s="147" t="str">
        <f>Objects!$N$34</f>
        <v>Flask (Nitric Oxide)</v>
      </c>
      <c r="T806" s="147">
        <v>8</v>
      </c>
      <c r="U806" s="147"/>
      <c r="V806" s="147"/>
      <c r="W806" s="147"/>
      <c r="X806" s="147"/>
      <c r="Y806" s="147"/>
      <c r="Z806" s="147"/>
      <c r="AA806" s="145"/>
      <c r="AB806" s="145"/>
      <c r="AC806" s="145"/>
    </row>
    <row r="807" spans="1:29" ht="15" customHeight="1" x14ac:dyDescent="0.25">
      <c r="A807" s="155" t="str">
        <f>[3]Enums!$A$13</f>
        <v>1.1.1</v>
      </c>
      <c r="C807" s="147"/>
      <c r="D807" s="147"/>
      <c r="E807" s="145" t="str">
        <f>Objects!$J$45</f>
        <v>Flask (Ammonia)</v>
      </c>
      <c r="F807" s="144">
        <v>36</v>
      </c>
      <c r="G807" s="145" t="str">
        <f>Objects!$R$9</f>
        <v>Flask (Oxygen)</v>
      </c>
      <c r="H807" s="144">
        <v>63</v>
      </c>
      <c r="J807" s="144"/>
      <c r="K807" s="145"/>
      <c r="L807" s="144"/>
      <c r="M807" s="145"/>
      <c r="N807" s="144"/>
      <c r="O807" s="173" t="str">
        <f>Objects!$N$32</f>
        <v>Vial (Nitric Acid)</v>
      </c>
      <c r="P807" s="144">
        <v>24</v>
      </c>
      <c r="Q807" s="147" t="str">
        <f>Objects!$J$317</f>
        <v>Vial (Deionized Water)</v>
      </c>
      <c r="R807" s="147">
        <v>42</v>
      </c>
      <c r="S807" s="147" t="str">
        <f>Objects!$N$34</f>
        <v>Flask (Nitric Oxide)</v>
      </c>
      <c r="T807" s="147">
        <v>12</v>
      </c>
      <c r="U807" s="147"/>
      <c r="V807" s="147"/>
      <c r="W807" s="147"/>
      <c r="X807" s="147"/>
      <c r="Y807" s="147"/>
      <c r="Z807" s="147"/>
      <c r="AA807" s="145"/>
      <c r="AB807" s="145"/>
      <c r="AC807" s="145"/>
    </row>
    <row r="808" spans="1:29" ht="15" customHeight="1" x14ac:dyDescent="0.25">
      <c r="A808" s="155" t="str">
        <f>[3]Enums!$A$13</f>
        <v>1.1.1</v>
      </c>
      <c r="C808" s="147"/>
      <c r="D808" s="147"/>
      <c r="E808" s="145" t="str">
        <f>Objects!$K$45</f>
        <v>Cartridge (Ammonia)</v>
      </c>
      <c r="F808" s="144">
        <v>12</v>
      </c>
      <c r="G808" s="145" t="str">
        <f>Objects!$S$9</f>
        <v>Cartridge (Oxygen)</v>
      </c>
      <c r="H808" s="144">
        <v>21</v>
      </c>
      <c r="J808" s="144"/>
      <c r="K808" s="145"/>
      <c r="L808" s="144"/>
      <c r="M808" s="145"/>
      <c r="N808" s="144"/>
      <c r="O808" s="173" t="str">
        <f>Objects!$O$32</f>
        <v>Beaker (Nitric Acid)</v>
      </c>
      <c r="P808" s="144">
        <v>8</v>
      </c>
      <c r="Q808" s="147" t="str">
        <f>Objects!$K$317</f>
        <v>Beaker (Deionized Water)</v>
      </c>
      <c r="R808" s="147">
        <v>14</v>
      </c>
      <c r="S808" s="147" t="str">
        <f>Objects!$O$34</f>
        <v>Cartridge (Nitric Oxide)</v>
      </c>
      <c r="T808" s="147">
        <v>4</v>
      </c>
      <c r="U808" s="147"/>
      <c r="V808" s="147"/>
      <c r="W808" s="147"/>
      <c r="X808" s="147"/>
      <c r="Y808" s="147"/>
      <c r="Z808" s="147"/>
      <c r="AA808" s="145"/>
      <c r="AB808" s="145"/>
      <c r="AC808" s="145"/>
    </row>
    <row r="809" spans="1:29" ht="15" customHeight="1" x14ac:dyDescent="0.25">
      <c r="A809" s="155" t="str">
        <f>[3]Enums!$A$13</f>
        <v>1.1.1</v>
      </c>
      <c r="C809" s="147"/>
      <c r="D809" s="147"/>
      <c r="E809" s="145" t="str">
        <f>Objects!$K$45</f>
        <v>Cartridge (Ammonia)</v>
      </c>
      <c r="F809" s="144">
        <v>24</v>
      </c>
      <c r="G809" s="145" t="str">
        <f>Objects!$S$9</f>
        <v>Cartridge (Oxygen)</v>
      </c>
      <c r="H809" s="144">
        <v>42</v>
      </c>
      <c r="J809" s="144"/>
      <c r="K809" s="145"/>
      <c r="L809" s="144"/>
      <c r="M809" s="145"/>
      <c r="N809" s="144"/>
      <c r="O809" s="173" t="str">
        <f>Objects!$O$32</f>
        <v>Beaker (Nitric Acid)</v>
      </c>
      <c r="P809" s="144">
        <v>16</v>
      </c>
      <c r="Q809" s="147" t="str">
        <f>Objects!$K$317</f>
        <v>Beaker (Deionized Water)</v>
      </c>
      <c r="R809" s="147">
        <v>28</v>
      </c>
      <c r="S809" s="147" t="str">
        <f>Objects!$O$34</f>
        <v>Cartridge (Nitric Oxide)</v>
      </c>
      <c r="T809" s="147">
        <v>8</v>
      </c>
      <c r="U809" s="147"/>
      <c r="V809" s="147"/>
      <c r="W809" s="147"/>
      <c r="X809" s="147"/>
      <c r="Y809" s="147"/>
      <c r="Z809" s="147"/>
      <c r="AA809" s="145"/>
      <c r="AB809" s="145"/>
      <c r="AC809" s="145"/>
    </row>
    <row r="810" spans="1:29" ht="15" customHeight="1" x14ac:dyDescent="0.25">
      <c r="A810" s="155" t="str">
        <f>[3]Enums!$A$13</f>
        <v>1.1.1</v>
      </c>
      <c r="C810" s="147"/>
      <c r="D810" s="147"/>
      <c r="E810" s="145" t="str">
        <f>Objects!$K$45</f>
        <v>Cartridge (Ammonia)</v>
      </c>
      <c r="F810" s="144">
        <v>36</v>
      </c>
      <c r="G810" s="145" t="str">
        <f>Objects!$S$9</f>
        <v>Cartridge (Oxygen)</v>
      </c>
      <c r="H810" s="144">
        <v>63</v>
      </c>
      <c r="J810" s="144"/>
      <c r="K810" s="145"/>
      <c r="L810" s="144"/>
      <c r="M810" s="145"/>
      <c r="N810" s="144"/>
      <c r="O810" s="173" t="str">
        <f>Objects!$O$32</f>
        <v>Beaker (Nitric Acid)</v>
      </c>
      <c r="P810" s="144">
        <v>24</v>
      </c>
      <c r="Q810" s="147" t="str">
        <f>Objects!$K$317</f>
        <v>Beaker (Deionized Water)</v>
      </c>
      <c r="R810" s="147">
        <v>42</v>
      </c>
      <c r="S810" s="147" t="str">
        <f>Objects!$O$34</f>
        <v>Cartridge (Nitric Oxide)</v>
      </c>
      <c r="T810" s="147">
        <v>12</v>
      </c>
      <c r="U810" s="147"/>
      <c r="V810" s="147"/>
      <c r="W810" s="147"/>
      <c r="X810" s="147"/>
      <c r="Y810" s="147"/>
      <c r="Z810" s="147"/>
      <c r="AA810" s="145"/>
      <c r="AB810" s="145"/>
      <c r="AC810" s="145"/>
    </row>
    <row r="811" spans="1:29" ht="15" customHeight="1" x14ac:dyDescent="0.25">
      <c r="A811" s="155" t="str">
        <f>[3]Enums!$A$13</f>
        <v>1.1.1</v>
      </c>
      <c r="C811" s="147"/>
      <c r="D811" s="147"/>
      <c r="E811" s="145" t="str">
        <f>Objects!$L$45</f>
        <v>Canister (Ammonia)</v>
      </c>
      <c r="F811" s="144">
        <v>12</v>
      </c>
      <c r="G811" s="145" t="str">
        <f>Objects!$T$9</f>
        <v>Canister (Oxygen)</v>
      </c>
      <c r="H811" s="144">
        <v>21</v>
      </c>
      <c r="J811" s="144"/>
      <c r="K811" s="145"/>
      <c r="L811" s="144"/>
      <c r="M811" s="145"/>
      <c r="N811" s="144"/>
      <c r="O811" s="173" t="str">
        <f>Objects!$P$32</f>
        <v>Drum (Nitric Acid)</v>
      </c>
      <c r="P811" s="144">
        <v>8</v>
      </c>
      <c r="Q811" s="147" t="str">
        <f>Objects!$L$317</f>
        <v>Drum (Deionized Water)</v>
      </c>
      <c r="R811" s="147">
        <v>14</v>
      </c>
      <c r="S811" s="147" t="str">
        <f>Objects!$P$34</f>
        <v>Canister (Nitric Oxide)</v>
      </c>
      <c r="T811" s="147">
        <v>4</v>
      </c>
      <c r="U811" s="147"/>
      <c r="V811" s="147"/>
      <c r="W811" s="147"/>
      <c r="X811" s="147"/>
      <c r="Y811" s="147"/>
      <c r="Z811" s="147"/>
      <c r="AA811" s="145"/>
      <c r="AB811" s="145"/>
      <c r="AC811" s="145"/>
    </row>
    <row r="812" spans="1:29" ht="15" customHeight="1" x14ac:dyDescent="0.25">
      <c r="A812" s="155" t="str">
        <f>[3]Enums!$A$13</f>
        <v>1.1.1</v>
      </c>
      <c r="C812" s="147"/>
      <c r="D812" s="147"/>
      <c r="E812" s="145" t="str">
        <f>Objects!$L$45</f>
        <v>Canister (Ammonia)</v>
      </c>
      <c r="F812" s="144">
        <v>24</v>
      </c>
      <c r="G812" s="145" t="str">
        <f>Objects!$T$9</f>
        <v>Canister (Oxygen)</v>
      </c>
      <c r="H812" s="144">
        <v>42</v>
      </c>
      <c r="J812" s="144"/>
      <c r="K812" s="145"/>
      <c r="L812" s="144"/>
      <c r="M812" s="145"/>
      <c r="N812" s="144"/>
      <c r="O812" s="173" t="str">
        <f>Objects!$P$32</f>
        <v>Drum (Nitric Acid)</v>
      </c>
      <c r="P812" s="144">
        <v>16</v>
      </c>
      <c r="Q812" s="147" t="str">
        <f>Objects!$L$317</f>
        <v>Drum (Deionized Water)</v>
      </c>
      <c r="R812" s="147">
        <v>28</v>
      </c>
      <c r="S812" s="147" t="str">
        <f>Objects!$P$34</f>
        <v>Canister (Nitric Oxide)</v>
      </c>
      <c r="T812" s="147">
        <v>8</v>
      </c>
      <c r="U812" s="147"/>
      <c r="V812" s="147"/>
      <c r="W812" s="147"/>
      <c r="X812" s="147"/>
      <c r="Y812" s="147"/>
      <c r="Z812" s="147"/>
      <c r="AA812" s="145"/>
      <c r="AB812" s="145"/>
      <c r="AC812" s="145"/>
    </row>
    <row r="813" spans="1:29" ht="15" customHeight="1" x14ac:dyDescent="0.25">
      <c r="A813" s="155" t="str">
        <f>[3]Enums!$A$13</f>
        <v>1.1.1</v>
      </c>
      <c r="C813" s="147"/>
      <c r="D813" s="147"/>
      <c r="E813" s="145" t="str">
        <f>Objects!$L$45</f>
        <v>Canister (Ammonia)</v>
      </c>
      <c r="F813" s="144">
        <v>36</v>
      </c>
      <c r="G813" s="145" t="str">
        <f>Objects!$T$9</f>
        <v>Canister (Oxygen)</v>
      </c>
      <c r="H813" s="144">
        <v>63</v>
      </c>
      <c r="I813" s="145"/>
      <c r="J813" s="144"/>
      <c r="K813" s="145"/>
      <c r="L813" s="144"/>
      <c r="M813" s="145"/>
      <c r="N813" s="144"/>
      <c r="O813" s="173" t="str">
        <f>Objects!$P$32</f>
        <v>Drum (Nitric Acid)</v>
      </c>
      <c r="P813" s="144">
        <v>24</v>
      </c>
      <c r="Q813" s="147" t="str">
        <f>Objects!$L$317</f>
        <v>Drum (Deionized Water)</v>
      </c>
      <c r="R813" s="147">
        <v>42</v>
      </c>
      <c r="S813" s="147" t="str">
        <f>Objects!$P$34</f>
        <v>Canister (Nitric Oxide)</v>
      </c>
      <c r="T813" s="147">
        <v>12</v>
      </c>
      <c r="U813" s="147"/>
      <c r="V813" s="147"/>
      <c r="W813" s="147"/>
      <c r="X813" s="147"/>
      <c r="Y813" s="147"/>
      <c r="Z813" s="147"/>
      <c r="AA813" s="145"/>
      <c r="AB813" s="145"/>
      <c r="AC813" s="145"/>
    </row>
    <row r="814" spans="1:29" ht="15" customHeight="1" x14ac:dyDescent="0.25">
      <c r="A814" s="155" t="str">
        <f>[3]Enums!$A$13</f>
        <v>1.1.1</v>
      </c>
      <c r="C814" s="147"/>
      <c r="D814" s="147"/>
      <c r="E814" s="145" t="str">
        <f>Objects!$J$227</f>
        <v>Vial (p-Xylene)</v>
      </c>
      <c r="F814" s="144">
        <v>1</v>
      </c>
      <c r="G814" s="145" t="str">
        <f>Objects!$R$18</f>
        <v>Flask (Chlorine)</v>
      </c>
      <c r="H814" s="144">
        <v>3</v>
      </c>
      <c r="I814" s="145"/>
      <c r="J814" s="144"/>
      <c r="K814" s="145"/>
      <c r="L814" s="144"/>
      <c r="M814" s="145"/>
      <c r="N814" s="144"/>
      <c r="O814" s="173" t="str">
        <f>Objects!$N$35</f>
        <v>Bag (p-Hexachloroxylene)</v>
      </c>
      <c r="P814" s="144">
        <v>1</v>
      </c>
      <c r="Q814" s="147"/>
      <c r="R814" s="147"/>
      <c r="S814" s="147"/>
      <c r="T814" s="147"/>
      <c r="U814" s="147"/>
      <c r="V814" s="147"/>
      <c r="W814" s="147"/>
      <c r="X814" s="147"/>
      <c r="Y814" s="147"/>
      <c r="Z814" s="147"/>
      <c r="AA814" s="145"/>
      <c r="AB814" s="145"/>
      <c r="AC814" s="145"/>
    </row>
    <row r="815" spans="1:29" ht="15" customHeight="1" x14ac:dyDescent="0.25">
      <c r="A815" s="155" t="str">
        <f>[3]Enums!$A$13</f>
        <v>1.1.1</v>
      </c>
      <c r="C815" s="147"/>
      <c r="D815" s="147"/>
      <c r="E815" s="145" t="str">
        <f>Objects!$J$227</f>
        <v>Vial (p-Xylene)</v>
      </c>
      <c r="F815" s="144">
        <v>4</v>
      </c>
      <c r="G815" s="145" t="str">
        <f>Objects!$R$18</f>
        <v>Flask (Chlorine)</v>
      </c>
      <c r="H815" s="144">
        <v>12</v>
      </c>
      <c r="I815" s="145"/>
      <c r="J815" s="144"/>
      <c r="K815" s="145"/>
      <c r="L815" s="144"/>
      <c r="M815" s="145"/>
      <c r="N815" s="144"/>
      <c r="O815" s="173" t="str">
        <f>Objects!$N$35</f>
        <v>Bag (p-Hexachloroxylene)</v>
      </c>
      <c r="P815" s="144">
        <v>4</v>
      </c>
      <c r="Q815" s="147"/>
      <c r="R815" s="147"/>
      <c r="S815" s="147"/>
      <c r="T815" s="147"/>
      <c r="U815" s="147"/>
      <c r="V815" s="147"/>
      <c r="W815" s="147"/>
      <c r="X815" s="147"/>
      <c r="Y815" s="147"/>
      <c r="Z815" s="147"/>
      <c r="AA815" s="145"/>
      <c r="AB815" s="145"/>
      <c r="AC815" s="145"/>
    </row>
    <row r="816" spans="1:29" ht="15" customHeight="1" x14ac:dyDescent="0.25">
      <c r="A816" s="155" t="str">
        <f>[3]Enums!$A$13</f>
        <v>1.1.1</v>
      </c>
      <c r="C816" s="147"/>
      <c r="D816" s="147"/>
      <c r="E816" s="145" t="str">
        <f>Objects!$J$227</f>
        <v>Vial (p-Xylene)</v>
      </c>
      <c r="F816" s="144">
        <v>16</v>
      </c>
      <c r="G816" s="145" t="str">
        <f>Objects!$R$18</f>
        <v>Flask (Chlorine)</v>
      </c>
      <c r="H816" s="144">
        <v>48</v>
      </c>
      <c r="I816" s="145"/>
      <c r="J816" s="144"/>
      <c r="K816" s="145"/>
      <c r="L816" s="144"/>
      <c r="M816" s="145"/>
      <c r="N816" s="144"/>
      <c r="O816" s="173" t="str">
        <f>Objects!$N$35</f>
        <v>Bag (p-Hexachloroxylene)</v>
      </c>
      <c r="P816" s="144">
        <v>16</v>
      </c>
      <c r="Q816" s="147"/>
      <c r="R816" s="147"/>
      <c r="S816" s="147"/>
      <c r="T816" s="147"/>
      <c r="U816" s="147"/>
      <c r="V816" s="147"/>
      <c r="W816" s="147"/>
      <c r="X816" s="147"/>
      <c r="Y816" s="147"/>
      <c r="Z816" s="147"/>
      <c r="AA816" s="145"/>
      <c r="AB816" s="145"/>
      <c r="AC816" s="145"/>
    </row>
    <row r="817" spans="1:29" ht="15" customHeight="1" x14ac:dyDescent="0.25">
      <c r="A817" s="155" t="str">
        <f>[3]Enums!$A$13</f>
        <v>1.1.1</v>
      </c>
      <c r="C817" s="147"/>
      <c r="D817" s="147"/>
      <c r="E817" s="145" t="str">
        <f>Objects!$K$227</f>
        <v>Beaker (p-Xylene)</v>
      </c>
      <c r="F817" s="144">
        <v>1</v>
      </c>
      <c r="G817" s="145" t="str">
        <f>Objects!$S$18</f>
        <v>Cartridge (Chlorine)</v>
      </c>
      <c r="H817" s="144">
        <v>3</v>
      </c>
      <c r="I817" s="145"/>
      <c r="J817" s="144"/>
      <c r="K817" s="145"/>
      <c r="L817" s="144"/>
      <c r="M817" s="145"/>
      <c r="N817" s="144"/>
      <c r="O817" s="173" t="str">
        <f>Objects!$O$35</f>
        <v>Sack (p-Hexachloroxylene)</v>
      </c>
      <c r="P817" s="144">
        <v>1</v>
      </c>
      <c r="Q817" s="147"/>
      <c r="R817" s="147"/>
      <c r="S817" s="147"/>
      <c r="T817" s="147"/>
      <c r="U817" s="147"/>
      <c r="V817" s="147"/>
      <c r="W817" s="147"/>
      <c r="X817" s="147"/>
      <c r="Y817" s="147"/>
      <c r="Z817" s="147"/>
      <c r="AA817" s="145"/>
      <c r="AB817" s="145"/>
      <c r="AC817" s="145"/>
    </row>
    <row r="818" spans="1:29" ht="15" customHeight="1" x14ac:dyDescent="0.25">
      <c r="A818" s="155" t="str">
        <f>[3]Enums!$A$13</f>
        <v>1.1.1</v>
      </c>
      <c r="C818" s="147"/>
      <c r="D818" s="147"/>
      <c r="E818" s="145" t="str">
        <f>Objects!$K$227</f>
        <v>Beaker (p-Xylene)</v>
      </c>
      <c r="F818" s="144">
        <v>4</v>
      </c>
      <c r="G818" s="145" t="str">
        <f>Objects!$S$18</f>
        <v>Cartridge (Chlorine)</v>
      </c>
      <c r="H818" s="144">
        <v>12</v>
      </c>
      <c r="I818" s="145"/>
      <c r="J818" s="144"/>
      <c r="K818" s="145"/>
      <c r="L818" s="144"/>
      <c r="M818" s="145"/>
      <c r="N818" s="144"/>
      <c r="O818" s="173" t="str">
        <f>Objects!$O$35</f>
        <v>Sack (p-Hexachloroxylene)</v>
      </c>
      <c r="P818" s="144">
        <v>4</v>
      </c>
      <c r="Q818" s="147"/>
      <c r="R818" s="147"/>
      <c r="S818" s="147"/>
      <c r="T818" s="147"/>
      <c r="U818" s="147"/>
      <c r="V818" s="147"/>
      <c r="W818" s="147"/>
      <c r="X818" s="147"/>
      <c r="Y818" s="147"/>
      <c r="Z818" s="147"/>
      <c r="AA818" s="145"/>
      <c r="AB818" s="145"/>
      <c r="AC818" s="145"/>
    </row>
    <row r="819" spans="1:29" ht="15" customHeight="1" x14ac:dyDescent="0.25">
      <c r="A819" s="155" t="str">
        <f>[3]Enums!$A$13</f>
        <v>1.1.1</v>
      </c>
      <c r="C819" s="147"/>
      <c r="D819" s="147"/>
      <c r="E819" s="145" t="str">
        <f>Objects!$K$227</f>
        <v>Beaker (p-Xylene)</v>
      </c>
      <c r="F819" s="144">
        <v>16</v>
      </c>
      <c r="G819" s="145" t="str">
        <f>Objects!$S$18</f>
        <v>Cartridge (Chlorine)</v>
      </c>
      <c r="H819" s="144">
        <v>48</v>
      </c>
      <c r="I819" s="145"/>
      <c r="J819" s="144"/>
      <c r="K819" s="145"/>
      <c r="L819" s="144"/>
      <c r="M819" s="145"/>
      <c r="N819" s="144"/>
      <c r="O819" s="173" t="str">
        <f>Objects!$O$35</f>
        <v>Sack (p-Hexachloroxylene)</v>
      </c>
      <c r="P819" s="144">
        <v>16</v>
      </c>
      <c r="Q819" s="147"/>
      <c r="R819" s="147"/>
      <c r="S819" s="147"/>
      <c r="T819" s="147"/>
      <c r="U819" s="147"/>
      <c r="V819" s="147"/>
      <c r="W819" s="147"/>
      <c r="X819" s="147"/>
      <c r="Y819" s="147"/>
      <c r="Z819" s="147"/>
      <c r="AA819" s="145"/>
      <c r="AB819" s="145"/>
      <c r="AC819" s="145"/>
    </row>
    <row r="820" spans="1:29" ht="15" customHeight="1" x14ac:dyDescent="0.25">
      <c r="A820" s="155" t="str">
        <f>[3]Enums!$A$13</f>
        <v>1.1.1</v>
      </c>
      <c r="C820" s="147"/>
      <c r="D820" s="147"/>
      <c r="E820" s="145" t="str">
        <f>Objects!$L$227</f>
        <v>Drum (p-Xylene)</v>
      </c>
      <c r="F820" s="144">
        <v>1</v>
      </c>
      <c r="G820" s="145" t="str">
        <f>Objects!$T$18</f>
        <v>Canister (Chlorine)</v>
      </c>
      <c r="H820" s="144">
        <v>3</v>
      </c>
      <c r="I820" s="145"/>
      <c r="J820" s="144"/>
      <c r="K820" s="145"/>
      <c r="L820" s="144"/>
      <c r="M820" s="145"/>
      <c r="N820" s="144"/>
      <c r="O820" s="173" t="str">
        <f>Objects!$P$35</f>
        <v>Powder Keg (p-Hexachloroxylene)</v>
      </c>
      <c r="P820" s="144">
        <v>1</v>
      </c>
      <c r="Q820" s="147"/>
      <c r="R820" s="147"/>
      <c r="S820" s="147"/>
      <c r="T820" s="147"/>
      <c r="U820" s="147"/>
      <c r="V820" s="147"/>
      <c r="W820" s="147"/>
      <c r="X820" s="147"/>
      <c r="Y820" s="147"/>
      <c r="Z820" s="147"/>
      <c r="AA820" s="145"/>
      <c r="AB820" s="145"/>
      <c r="AC820" s="145"/>
    </row>
    <row r="821" spans="1:29" ht="15" customHeight="1" x14ac:dyDescent="0.25">
      <c r="A821" s="155" t="str">
        <f>[3]Enums!$A$13</f>
        <v>1.1.1</v>
      </c>
      <c r="C821" s="147"/>
      <c r="D821" s="147"/>
      <c r="E821" s="145" t="str">
        <f>Objects!$L$227</f>
        <v>Drum (p-Xylene)</v>
      </c>
      <c r="F821" s="144">
        <v>4</v>
      </c>
      <c r="G821" s="145" t="str">
        <f>Objects!$T$18</f>
        <v>Canister (Chlorine)</v>
      </c>
      <c r="H821" s="144">
        <v>12</v>
      </c>
      <c r="I821" s="145"/>
      <c r="J821" s="144"/>
      <c r="K821" s="145"/>
      <c r="L821" s="144"/>
      <c r="M821" s="145"/>
      <c r="N821" s="144"/>
      <c r="O821" s="173" t="str">
        <f>Objects!$P$35</f>
        <v>Powder Keg (p-Hexachloroxylene)</v>
      </c>
      <c r="P821" s="144">
        <v>4</v>
      </c>
      <c r="Q821" s="147"/>
      <c r="R821" s="147"/>
      <c r="S821" s="147"/>
      <c r="T821" s="147"/>
      <c r="U821" s="147"/>
      <c r="V821" s="147"/>
      <c r="W821" s="147"/>
      <c r="X821" s="147"/>
      <c r="Y821" s="147"/>
      <c r="Z821" s="147"/>
      <c r="AA821" s="145"/>
      <c r="AB821" s="145"/>
      <c r="AC821" s="145"/>
    </row>
    <row r="822" spans="1:29" ht="15" customHeight="1" x14ac:dyDescent="0.25">
      <c r="A822" s="155" t="str">
        <f>[3]Enums!$A$13</f>
        <v>1.1.1</v>
      </c>
      <c r="C822" s="147"/>
      <c r="D822" s="147"/>
      <c r="E822" s="145" t="str">
        <f>Objects!$L$227</f>
        <v>Drum (p-Xylene)</v>
      </c>
      <c r="F822" s="144">
        <v>16</v>
      </c>
      <c r="G822" s="145" t="str">
        <f>Objects!$T$18</f>
        <v>Canister (Chlorine)</v>
      </c>
      <c r="H822" s="144">
        <v>48</v>
      </c>
      <c r="I822" s="145"/>
      <c r="J822" s="144"/>
      <c r="K822" s="145"/>
      <c r="L822" s="144"/>
      <c r="M822" s="145"/>
      <c r="N822" s="144"/>
      <c r="O822" s="173" t="str">
        <f>Objects!$P$35</f>
        <v>Powder Keg (p-Hexachloroxylene)</v>
      </c>
      <c r="P822" s="144">
        <v>16</v>
      </c>
      <c r="Q822" s="147"/>
      <c r="R822" s="147"/>
      <c r="S822" s="147"/>
      <c r="T822" s="147"/>
      <c r="U822" s="147"/>
      <c r="V822" s="147"/>
      <c r="W822" s="147"/>
      <c r="X822" s="147"/>
      <c r="Y822" s="147"/>
      <c r="Z822" s="147"/>
      <c r="AA822" s="145"/>
      <c r="AB822" s="145"/>
      <c r="AC822" s="145"/>
    </row>
    <row r="823" spans="1:29" ht="15" customHeight="1" x14ac:dyDescent="0.25">
      <c r="A823" s="155" t="str">
        <f>[3]Enums!$A$13</f>
        <v>1.1.1</v>
      </c>
      <c r="C823" s="147"/>
      <c r="D823" s="147"/>
      <c r="E823" s="145" t="str">
        <f>Objects!$L$227</f>
        <v>Drum (p-Xylene)</v>
      </c>
      <c r="F823" s="144">
        <v>64</v>
      </c>
      <c r="G823" s="145" t="str">
        <f>Objects!$T$18</f>
        <v>Canister (Chlorine)</v>
      </c>
      <c r="H823" s="144">
        <v>64</v>
      </c>
      <c r="I823" s="145" t="str">
        <f>Objects!$T$18</f>
        <v>Canister (Chlorine)</v>
      </c>
      <c r="J823" s="144">
        <v>64</v>
      </c>
      <c r="K823" s="145" t="str">
        <f>Objects!$T$18</f>
        <v>Canister (Chlorine)</v>
      </c>
      <c r="L823" s="144">
        <v>64</v>
      </c>
      <c r="M823" s="145"/>
      <c r="N823" s="144"/>
      <c r="O823" s="173" t="str">
        <f>Objects!$P$35</f>
        <v>Powder Keg (p-Hexachloroxylene)</v>
      </c>
      <c r="P823" s="144">
        <v>64</v>
      </c>
      <c r="Q823" s="147"/>
      <c r="R823" s="147"/>
      <c r="S823" s="147"/>
      <c r="T823" s="147"/>
      <c r="U823" s="147"/>
      <c r="V823" s="147"/>
      <c r="W823" s="147"/>
      <c r="X823" s="147"/>
      <c r="Y823" s="147"/>
      <c r="Z823" s="147"/>
      <c r="AA823" s="145"/>
      <c r="AB823" s="145"/>
      <c r="AC823" s="145"/>
    </row>
    <row r="824" spans="1:29" ht="15" customHeight="1" x14ac:dyDescent="0.25">
      <c r="A824" s="155" t="str">
        <f>[3]Enums!$A$13</f>
        <v>1.1.1</v>
      </c>
      <c r="C824" s="147"/>
      <c r="D824" s="147"/>
      <c r="E824" s="145" t="str">
        <f>Objects!$J$193</f>
        <v>Vial (m-Xylene)</v>
      </c>
      <c r="F824" s="144">
        <v>1</v>
      </c>
      <c r="G824" s="145" t="str">
        <f>Objects!$R$18</f>
        <v>Flask (Chlorine)</v>
      </c>
      <c r="H824" s="144">
        <v>3</v>
      </c>
      <c r="I824" s="145"/>
      <c r="J824" s="144"/>
      <c r="K824" s="145"/>
      <c r="L824" s="144"/>
      <c r="M824" s="145"/>
      <c r="N824" s="144"/>
      <c r="O824" s="173" t="str">
        <f>Objects!$N$36</f>
        <v>Bag (m-Hexachloroxylene)</v>
      </c>
      <c r="P824" s="144">
        <v>1</v>
      </c>
      <c r="Q824" s="147"/>
      <c r="R824" s="147"/>
      <c r="S824" s="147"/>
      <c r="T824" s="147"/>
      <c r="U824" s="147"/>
      <c r="V824" s="147"/>
      <c r="W824" s="147"/>
      <c r="X824" s="147"/>
      <c r="Y824" s="147"/>
      <c r="Z824" s="147"/>
      <c r="AA824" s="145"/>
      <c r="AB824" s="145"/>
      <c r="AC824" s="145"/>
    </row>
    <row r="825" spans="1:29" ht="15" customHeight="1" x14ac:dyDescent="0.25">
      <c r="A825" s="155" t="str">
        <f>[3]Enums!$A$13</f>
        <v>1.1.1</v>
      </c>
      <c r="C825" s="147"/>
      <c r="D825" s="147"/>
      <c r="E825" s="145" t="str">
        <f>Objects!$J$193</f>
        <v>Vial (m-Xylene)</v>
      </c>
      <c r="F825" s="144">
        <v>4</v>
      </c>
      <c r="G825" s="145" t="str">
        <f>Objects!$R$18</f>
        <v>Flask (Chlorine)</v>
      </c>
      <c r="H825" s="144">
        <v>12</v>
      </c>
      <c r="I825" s="145"/>
      <c r="J825" s="144"/>
      <c r="K825" s="145"/>
      <c r="L825" s="144"/>
      <c r="M825" s="145"/>
      <c r="N825" s="144"/>
      <c r="O825" s="173" t="str">
        <f>Objects!$N$36</f>
        <v>Bag (m-Hexachloroxylene)</v>
      </c>
      <c r="P825" s="144">
        <v>4</v>
      </c>
      <c r="Q825" s="147"/>
      <c r="R825" s="147"/>
      <c r="S825" s="147"/>
      <c r="T825" s="147"/>
      <c r="U825" s="147"/>
      <c r="V825" s="147"/>
      <c r="W825" s="147"/>
      <c r="X825" s="147"/>
      <c r="Y825" s="147"/>
      <c r="Z825" s="147"/>
      <c r="AA825" s="145"/>
      <c r="AB825" s="145"/>
      <c r="AC825" s="145"/>
    </row>
    <row r="826" spans="1:29" ht="15" customHeight="1" x14ac:dyDescent="0.25">
      <c r="A826" s="155" t="str">
        <f>[3]Enums!$A$13</f>
        <v>1.1.1</v>
      </c>
      <c r="C826" s="147"/>
      <c r="D826" s="147"/>
      <c r="E826" s="145" t="str">
        <f>Objects!$J$193</f>
        <v>Vial (m-Xylene)</v>
      </c>
      <c r="F826" s="144">
        <v>16</v>
      </c>
      <c r="G826" s="145" t="str">
        <f>Objects!$R$18</f>
        <v>Flask (Chlorine)</v>
      </c>
      <c r="H826" s="144">
        <v>48</v>
      </c>
      <c r="I826" s="145"/>
      <c r="J826" s="144"/>
      <c r="K826" s="145"/>
      <c r="L826" s="144"/>
      <c r="M826" s="145"/>
      <c r="N826" s="144"/>
      <c r="O826" s="173" t="str">
        <f>Objects!$N$36</f>
        <v>Bag (m-Hexachloroxylene)</v>
      </c>
      <c r="P826" s="144">
        <v>16</v>
      </c>
      <c r="Q826" s="147"/>
      <c r="R826" s="147"/>
      <c r="S826" s="147"/>
      <c r="T826" s="147"/>
      <c r="U826" s="147"/>
      <c r="V826" s="147"/>
      <c r="W826" s="147"/>
      <c r="X826" s="147"/>
      <c r="Y826" s="147"/>
      <c r="Z826" s="147"/>
      <c r="AA826" s="145"/>
      <c r="AB826" s="145"/>
      <c r="AC826" s="145"/>
    </row>
    <row r="827" spans="1:29" ht="15" customHeight="1" x14ac:dyDescent="0.25">
      <c r="A827" s="155" t="str">
        <f>[3]Enums!$A$13</f>
        <v>1.1.1</v>
      </c>
      <c r="C827" s="147"/>
      <c r="D827" s="147"/>
      <c r="E827" s="145" t="str">
        <f>Objects!$K$193</f>
        <v>Beaker (m-Xylene)</v>
      </c>
      <c r="F827" s="144">
        <v>1</v>
      </c>
      <c r="G827" s="145" t="str">
        <f>Objects!$S$18</f>
        <v>Cartridge (Chlorine)</v>
      </c>
      <c r="H827" s="144">
        <v>3</v>
      </c>
      <c r="I827" s="145"/>
      <c r="J827" s="144"/>
      <c r="K827" s="145"/>
      <c r="L827" s="144"/>
      <c r="M827" s="145"/>
      <c r="N827" s="144"/>
      <c r="O827" s="173" t="str">
        <f>Objects!$O$36</f>
        <v>Sack (m-Hexachloroxylene)</v>
      </c>
      <c r="P827" s="144">
        <v>1</v>
      </c>
      <c r="Q827" s="147"/>
      <c r="R827" s="147"/>
      <c r="S827" s="147"/>
      <c r="T827" s="147"/>
      <c r="U827" s="147"/>
      <c r="V827" s="147"/>
      <c r="W827" s="147"/>
      <c r="X827" s="147"/>
      <c r="Y827" s="147"/>
      <c r="Z827" s="147"/>
      <c r="AA827" s="145"/>
      <c r="AB827" s="145"/>
      <c r="AC827" s="145"/>
    </row>
    <row r="828" spans="1:29" ht="15" customHeight="1" x14ac:dyDescent="0.25">
      <c r="A828" s="155" t="str">
        <f>[3]Enums!$A$13</f>
        <v>1.1.1</v>
      </c>
      <c r="C828" s="147"/>
      <c r="D828" s="147"/>
      <c r="E828" s="145" t="str">
        <f>Objects!$K$193</f>
        <v>Beaker (m-Xylene)</v>
      </c>
      <c r="F828" s="144">
        <v>4</v>
      </c>
      <c r="G828" s="145" t="str">
        <f>Objects!$S$18</f>
        <v>Cartridge (Chlorine)</v>
      </c>
      <c r="H828" s="144">
        <v>12</v>
      </c>
      <c r="I828" s="145"/>
      <c r="J828" s="144"/>
      <c r="K828" s="145"/>
      <c r="L828" s="144"/>
      <c r="M828" s="145"/>
      <c r="N828" s="144"/>
      <c r="O828" s="173" t="str">
        <f>Objects!$O$36</f>
        <v>Sack (m-Hexachloroxylene)</v>
      </c>
      <c r="P828" s="144">
        <v>4</v>
      </c>
      <c r="Q828" s="147"/>
      <c r="R828" s="147"/>
      <c r="S828" s="147"/>
      <c r="T828" s="147"/>
      <c r="U828" s="147"/>
      <c r="V828" s="147"/>
      <c r="W828" s="147"/>
      <c r="X828" s="147"/>
      <c r="Y828" s="147"/>
      <c r="Z828" s="147"/>
      <c r="AA828" s="145"/>
      <c r="AB828" s="145"/>
      <c r="AC828" s="145"/>
    </row>
    <row r="829" spans="1:29" ht="15" customHeight="1" x14ac:dyDescent="0.25">
      <c r="A829" s="155" t="str">
        <f>[3]Enums!$A$13</f>
        <v>1.1.1</v>
      </c>
      <c r="C829" s="147"/>
      <c r="D829" s="147"/>
      <c r="E829" s="145" t="str">
        <f>Objects!$K$193</f>
        <v>Beaker (m-Xylene)</v>
      </c>
      <c r="F829" s="144">
        <v>16</v>
      </c>
      <c r="G829" s="145" t="str">
        <f>Objects!$S$18</f>
        <v>Cartridge (Chlorine)</v>
      </c>
      <c r="H829" s="144">
        <v>48</v>
      </c>
      <c r="I829" s="145"/>
      <c r="J829" s="144"/>
      <c r="K829" s="145"/>
      <c r="L829" s="144"/>
      <c r="M829" s="145"/>
      <c r="N829" s="144"/>
      <c r="O829" s="173" t="str">
        <f>Objects!$O$36</f>
        <v>Sack (m-Hexachloroxylene)</v>
      </c>
      <c r="P829" s="144">
        <v>16</v>
      </c>
      <c r="Q829" s="147"/>
      <c r="R829" s="147"/>
      <c r="S829" s="147"/>
      <c r="T829" s="147"/>
      <c r="U829" s="147"/>
      <c r="V829" s="147"/>
      <c r="W829" s="147"/>
      <c r="X829" s="147"/>
      <c r="Y829" s="147"/>
      <c r="Z829" s="147"/>
      <c r="AA829" s="145"/>
      <c r="AB829" s="145"/>
      <c r="AC829" s="145"/>
    </row>
    <row r="830" spans="1:29" ht="15" customHeight="1" x14ac:dyDescent="0.25">
      <c r="A830" s="155" t="str">
        <f>[3]Enums!$A$13</f>
        <v>1.1.1</v>
      </c>
      <c r="C830" s="147"/>
      <c r="D830" s="147"/>
      <c r="E830" s="145" t="str">
        <f>Objects!$L$193</f>
        <v>Drum (m-Xylene)</v>
      </c>
      <c r="F830" s="144">
        <v>1</v>
      </c>
      <c r="G830" s="145" t="str">
        <f>Objects!$T$18</f>
        <v>Canister (Chlorine)</v>
      </c>
      <c r="H830" s="144">
        <v>3</v>
      </c>
      <c r="I830" s="145"/>
      <c r="J830" s="144"/>
      <c r="K830" s="145"/>
      <c r="L830" s="144"/>
      <c r="M830" s="145"/>
      <c r="N830" s="144"/>
      <c r="O830" s="173" t="str">
        <f>Objects!$P$36</f>
        <v>Powder Keg (m-Hexachloroxylene)</v>
      </c>
      <c r="P830" s="144">
        <v>1</v>
      </c>
      <c r="Q830" s="147"/>
      <c r="R830" s="147"/>
      <c r="S830" s="147"/>
      <c r="T830" s="147"/>
      <c r="U830" s="147"/>
      <c r="V830" s="147"/>
      <c r="W830" s="147"/>
      <c r="X830" s="147"/>
      <c r="Y830" s="147"/>
      <c r="Z830" s="147"/>
      <c r="AA830" s="145"/>
      <c r="AB830" s="145"/>
      <c r="AC830" s="145"/>
    </row>
    <row r="831" spans="1:29" ht="15" customHeight="1" x14ac:dyDescent="0.25">
      <c r="A831" s="155" t="str">
        <f>[3]Enums!$A$13</f>
        <v>1.1.1</v>
      </c>
      <c r="C831" s="147"/>
      <c r="D831" s="147"/>
      <c r="E831" s="145" t="str">
        <f>Objects!$L$193</f>
        <v>Drum (m-Xylene)</v>
      </c>
      <c r="F831" s="144">
        <v>4</v>
      </c>
      <c r="G831" s="145" t="str">
        <f>Objects!$T$18</f>
        <v>Canister (Chlorine)</v>
      </c>
      <c r="H831" s="144">
        <v>12</v>
      </c>
      <c r="I831" s="145"/>
      <c r="J831" s="144"/>
      <c r="K831" s="145"/>
      <c r="L831" s="144"/>
      <c r="M831" s="145"/>
      <c r="N831" s="144"/>
      <c r="O831" s="173" t="str">
        <f>Objects!$P$36</f>
        <v>Powder Keg (m-Hexachloroxylene)</v>
      </c>
      <c r="P831" s="144">
        <v>4</v>
      </c>
      <c r="Q831" s="147"/>
      <c r="R831" s="147"/>
      <c r="S831" s="147"/>
      <c r="T831" s="147"/>
      <c r="U831" s="147"/>
      <c r="V831" s="147"/>
      <c r="W831" s="147"/>
      <c r="X831" s="147"/>
      <c r="Y831" s="147"/>
      <c r="Z831" s="147"/>
      <c r="AA831" s="145"/>
      <c r="AB831" s="145"/>
      <c r="AC831" s="145"/>
    </row>
    <row r="832" spans="1:29" ht="15" customHeight="1" x14ac:dyDescent="0.25">
      <c r="A832" s="155" t="str">
        <f>[3]Enums!$A$13</f>
        <v>1.1.1</v>
      </c>
      <c r="C832" s="147"/>
      <c r="D832" s="147"/>
      <c r="E832" s="145" t="str">
        <f>Objects!$L$193</f>
        <v>Drum (m-Xylene)</v>
      </c>
      <c r="F832" s="144">
        <v>16</v>
      </c>
      <c r="G832" s="145" t="str">
        <f>Objects!$T$18</f>
        <v>Canister (Chlorine)</v>
      </c>
      <c r="H832" s="144">
        <v>48</v>
      </c>
      <c r="I832" s="145"/>
      <c r="J832" s="144"/>
      <c r="K832" s="145"/>
      <c r="L832" s="144"/>
      <c r="M832" s="145"/>
      <c r="N832" s="144"/>
      <c r="O832" s="173" t="str">
        <f>Objects!$P$36</f>
        <v>Powder Keg (m-Hexachloroxylene)</v>
      </c>
      <c r="P832" s="144">
        <v>16</v>
      </c>
      <c r="Q832" s="147"/>
      <c r="R832" s="147"/>
      <c r="S832" s="147"/>
      <c r="T832" s="147"/>
      <c r="U832" s="147"/>
      <c r="V832" s="147"/>
      <c r="W832" s="147"/>
      <c r="X832" s="147"/>
      <c r="Y832" s="147"/>
      <c r="Z832" s="147"/>
      <c r="AA832" s="145"/>
      <c r="AB832" s="145"/>
      <c r="AC832" s="145"/>
    </row>
    <row r="833" spans="1:29" ht="15" customHeight="1" x14ac:dyDescent="0.25">
      <c r="A833" s="155" t="str">
        <f>[3]Enums!$A$13</f>
        <v>1.1.1</v>
      </c>
      <c r="C833" s="147"/>
      <c r="D833" s="147"/>
      <c r="E833" s="145" t="str">
        <f>Objects!$L$193</f>
        <v>Drum (m-Xylene)</v>
      </c>
      <c r="F833" s="144">
        <v>64</v>
      </c>
      <c r="G833" s="145" t="str">
        <f>Objects!$T$18</f>
        <v>Canister (Chlorine)</v>
      </c>
      <c r="H833" s="144">
        <v>64</v>
      </c>
      <c r="I833" s="145" t="str">
        <f>Objects!$T$18</f>
        <v>Canister (Chlorine)</v>
      </c>
      <c r="J833" s="144">
        <v>64</v>
      </c>
      <c r="K833" s="145" t="str">
        <f>Objects!$T$18</f>
        <v>Canister (Chlorine)</v>
      </c>
      <c r="L833" s="144">
        <v>64</v>
      </c>
      <c r="M833" s="145"/>
      <c r="N833" s="144"/>
      <c r="O833" s="173" t="str">
        <f>Objects!$P$36</f>
        <v>Powder Keg (m-Hexachloroxylene)</v>
      </c>
      <c r="P833" s="144">
        <v>64</v>
      </c>
      <c r="Q833" s="147"/>
      <c r="R833" s="147"/>
      <c r="S833" s="147"/>
      <c r="T833" s="147"/>
      <c r="U833" s="147"/>
      <c r="V833" s="147"/>
      <c r="W833" s="147"/>
      <c r="X833" s="147"/>
      <c r="Y833" s="147"/>
      <c r="Z833" s="147"/>
      <c r="AA833" s="145"/>
      <c r="AB833" s="145"/>
      <c r="AC833" s="145"/>
    </row>
    <row r="834" spans="1:29" ht="15" customHeight="1" x14ac:dyDescent="0.25">
      <c r="A834" s="155" t="str">
        <f>[3]Enums!$A$13</f>
        <v>1.1.1</v>
      </c>
      <c r="C834" s="147"/>
      <c r="D834" s="147"/>
      <c r="E834" s="145" t="str">
        <f>Objects!$J$223</f>
        <v>Vial (o-Xylene)</v>
      </c>
      <c r="F834" s="144">
        <v>1</v>
      </c>
      <c r="G834" s="145" t="str">
        <f>Objects!$R$18</f>
        <v>Flask (Chlorine)</v>
      </c>
      <c r="H834" s="144">
        <v>3</v>
      </c>
      <c r="I834" s="145"/>
      <c r="J834" s="144"/>
      <c r="K834" s="145"/>
      <c r="L834" s="144"/>
      <c r="M834" s="145"/>
      <c r="N834" s="144"/>
      <c r="O834" s="173" t="str">
        <f>Objects!$N$37</f>
        <v>Bag (o-Hexachloroxylene)</v>
      </c>
      <c r="P834" s="144">
        <v>1</v>
      </c>
      <c r="Q834" s="147"/>
      <c r="R834" s="147"/>
      <c r="S834" s="147"/>
      <c r="T834" s="147"/>
      <c r="U834" s="147"/>
      <c r="V834" s="147"/>
      <c r="W834" s="147"/>
      <c r="X834" s="147"/>
      <c r="Y834" s="147"/>
      <c r="Z834" s="147"/>
      <c r="AA834" s="145"/>
      <c r="AB834" s="145"/>
      <c r="AC834" s="145"/>
    </row>
    <row r="835" spans="1:29" ht="15" customHeight="1" x14ac:dyDescent="0.25">
      <c r="A835" s="155" t="str">
        <f>[3]Enums!$A$13</f>
        <v>1.1.1</v>
      </c>
      <c r="C835" s="147"/>
      <c r="D835" s="147"/>
      <c r="E835" s="145" t="str">
        <f>Objects!$J$223</f>
        <v>Vial (o-Xylene)</v>
      </c>
      <c r="F835" s="144">
        <v>4</v>
      </c>
      <c r="G835" s="145" t="str">
        <f>Objects!$R$18</f>
        <v>Flask (Chlorine)</v>
      </c>
      <c r="H835" s="144">
        <v>12</v>
      </c>
      <c r="I835" s="145"/>
      <c r="J835" s="144"/>
      <c r="K835" s="145"/>
      <c r="L835" s="144"/>
      <c r="M835" s="145"/>
      <c r="N835" s="144"/>
      <c r="O835" s="173" t="str">
        <f>Objects!$N$37</f>
        <v>Bag (o-Hexachloroxylene)</v>
      </c>
      <c r="P835" s="144">
        <v>4</v>
      </c>
      <c r="Q835" s="147"/>
      <c r="R835" s="147"/>
      <c r="S835" s="147"/>
      <c r="T835" s="147"/>
      <c r="U835" s="147"/>
      <c r="V835" s="147"/>
      <c r="W835" s="147"/>
      <c r="X835" s="147"/>
      <c r="Y835" s="147"/>
      <c r="Z835" s="147"/>
      <c r="AA835" s="145"/>
      <c r="AB835" s="145"/>
      <c r="AC835" s="145"/>
    </row>
    <row r="836" spans="1:29" ht="15" customHeight="1" x14ac:dyDescent="0.25">
      <c r="A836" s="155" t="str">
        <f>[3]Enums!$A$13</f>
        <v>1.1.1</v>
      </c>
      <c r="C836" s="147"/>
      <c r="D836" s="147"/>
      <c r="E836" s="145" t="str">
        <f>Objects!$J$223</f>
        <v>Vial (o-Xylene)</v>
      </c>
      <c r="F836" s="144">
        <v>16</v>
      </c>
      <c r="G836" s="145" t="str">
        <f>Objects!$R$18</f>
        <v>Flask (Chlorine)</v>
      </c>
      <c r="H836" s="144">
        <v>48</v>
      </c>
      <c r="I836" s="145"/>
      <c r="J836" s="144"/>
      <c r="K836" s="145"/>
      <c r="L836" s="144"/>
      <c r="M836" s="145"/>
      <c r="N836" s="144"/>
      <c r="O836" s="173" t="str">
        <f>Objects!$N$37</f>
        <v>Bag (o-Hexachloroxylene)</v>
      </c>
      <c r="P836" s="144">
        <v>16</v>
      </c>
      <c r="Q836" s="147"/>
      <c r="R836" s="147"/>
      <c r="S836" s="147"/>
      <c r="T836" s="147"/>
      <c r="U836" s="147"/>
      <c r="V836" s="147"/>
      <c r="W836" s="147"/>
      <c r="X836" s="147"/>
      <c r="Y836" s="147"/>
      <c r="Z836" s="147"/>
      <c r="AA836" s="145"/>
      <c r="AB836" s="145"/>
      <c r="AC836" s="145"/>
    </row>
    <row r="837" spans="1:29" ht="15" customHeight="1" x14ac:dyDescent="0.25">
      <c r="A837" s="155" t="str">
        <f>[3]Enums!$A$13</f>
        <v>1.1.1</v>
      </c>
      <c r="C837" s="147"/>
      <c r="D837" s="147"/>
      <c r="E837" s="145" t="str">
        <f>Objects!$K$223</f>
        <v>Beaker (o-Xylene)</v>
      </c>
      <c r="F837" s="144">
        <v>1</v>
      </c>
      <c r="G837" s="145" t="str">
        <f>Objects!$S$18</f>
        <v>Cartridge (Chlorine)</v>
      </c>
      <c r="H837" s="144">
        <v>3</v>
      </c>
      <c r="I837" s="145"/>
      <c r="J837" s="144"/>
      <c r="K837" s="145"/>
      <c r="L837" s="144"/>
      <c r="M837" s="145"/>
      <c r="N837" s="144"/>
      <c r="O837" s="173" t="str">
        <f>Objects!$O$37</f>
        <v>Sack (o-Hexachloroxylene)</v>
      </c>
      <c r="P837" s="144">
        <v>1</v>
      </c>
      <c r="Q837" s="147"/>
      <c r="R837" s="147"/>
      <c r="S837" s="147"/>
      <c r="T837" s="147"/>
      <c r="U837" s="147"/>
      <c r="V837" s="147"/>
      <c r="W837" s="147"/>
      <c r="X837" s="147"/>
      <c r="Y837" s="147"/>
      <c r="Z837" s="147"/>
      <c r="AA837" s="145"/>
      <c r="AB837" s="145"/>
      <c r="AC837" s="145"/>
    </row>
    <row r="838" spans="1:29" ht="15" customHeight="1" x14ac:dyDescent="0.25">
      <c r="A838" s="155" t="str">
        <f>[3]Enums!$A$13</f>
        <v>1.1.1</v>
      </c>
      <c r="C838" s="147"/>
      <c r="D838" s="147"/>
      <c r="E838" s="145" t="str">
        <f>Objects!$K$223</f>
        <v>Beaker (o-Xylene)</v>
      </c>
      <c r="F838" s="144">
        <v>4</v>
      </c>
      <c r="G838" s="145" t="str">
        <f>Objects!$S$18</f>
        <v>Cartridge (Chlorine)</v>
      </c>
      <c r="H838" s="144">
        <v>12</v>
      </c>
      <c r="I838" s="145"/>
      <c r="J838" s="144"/>
      <c r="K838" s="145"/>
      <c r="L838" s="144"/>
      <c r="M838" s="145"/>
      <c r="N838" s="144"/>
      <c r="O838" s="173" t="str">
        <f>Objects!$O$37</f>
        <v>Sack (o-Hexachloroxylene)</v>
      </c>
      <c r="P838" s="144">
        <v>4</v>
      </c>
      <c r="Q838" s="147"/>
      <c r="R838" s="147"/>
      <c r="S838" s="147"/>
      <c r="T838" s="147"/>
      <c r="U838" s="147"/>
      <c r="V838" s="147"/>
      <c r="W838" s="147"/>
      <c r="X838" s="147"/>
      <c r="Y838" s="147"/>
      <c r="Z838" s="147"/>
      <c r="AA838" s="145"/>
      <c r="AB838" s="145"/>
      <c r="AC838" s="145"/>
    </row>
    <row r="839" spans="1:29" ht="15" customHeight="1" x14ac:dyDescent="0.25">
      <c r="A839" s="155" t="str">
        <f>[3]Enums!$A$13</f>
        <v>1.1.1</v>
      </c>
      <c r="C839" s="147"/>
      <c r="D839" s="147"/>
      <c r="E839" s="145" t="str">
        <f>Objects!$K$223</f>
        <v>Beaker (o-Xylene)</v>
      </c>
      <c r="F839" s="144">
        <v>16</v>
      </c>
      <c r="G839" s="145" t="str">
        <f>Objects!$S$18</f>
        <v>Cartridge (Chlorine)</v>
      </c>
      <c r="H839" s="144">
        <v>48</v>
      </c>
      <c r="I839" s="145"/>
      <c r="J839" s="144"/>
      <c r="K839" s="145"/>
      <c r="L839" s="144"/>
      <c r="M839" s="145"/>
      <c r="N839" s="144"/>
      <c r="O839" s="173" t="str">
        <f>Objects!$O$37</f>
        <v>Sack (o-Hexachloroxylene)</v>
      </c>
      <c r="P839" s="144">
        <v>16</v>
      </c>
      <c r="Q839" s="147"/>
      <c r="R839" s="147"/>
      <c r="S839" s="147"/>
      <c r="T839" s="147"/>
      <c r="U839" s="147"/>
      <c r="V839" s="147"/>
      <c r="W839" s="147"/>
      <c r="X839" s="147"/>
      <c r="Y839" s="147"/>
      <c r="Z839" s="147"/>
      <c r="AA839" s="145"/>
      <c r="AB839" s="145"/>
      <c r="AC839" s="145"/>
    </row>
    <row r="840" spans="1:29" ht="15" customHeight="1" x14ac:dyDescent="0.25">
      <c r="A840" s="155" t="str">
        <f>[3]Enums!$A$13</f>
        <v>1.1.1</v>
      </c>
      <c r="C840" s="147"/>
      <c r="D840" s="147"/>
      <c r="E840" s="145" t="str">
        <f>Objects!$L$223</f>
        <v>Drum (o-Xylene)</v>
      </c>
      <c r="F840" s="144">
        <v>1</v>
      </c>
      <c r="G840" s="145" t="str">
        <f>Objects!$T$18</f>
        <v>Canister (Chlorine)</v>
      </c>
      <c r="H840" s="144">
        <v>3</v>
      </c>
      <c r="I840" s="145"/>
      <c r="J840" s="144"/>
      <c r="K840" s="145"/>
      <c r="L840" s="144"/>
      <c r="M840" s="145"/>
      <c r="N840" s="144"/>
      <c r="O840" s="173" t="str">
        <f>Objects!$P$37</f>
        <v>Powder Keg (o-Hexachloroxylene)</v>
      </c>
      <c r="P840" s="144">
        <v>1</v>
      </c>
      <c r="Q840" s="147"/>
      <c r="R840" s="147"/>
      <c r="S840" s="147"/>
      <c r="T840" s="147"/>
      <c r="U840" s="147"/>
      <c r="V840" s="147"/>
      <c r="W840" s="147"/>
      <c r="X840" s="147"/>
      <c r="Y840" s="147"/>
      <c r="Z840" s="147"/>
      <c r="AA840" s="145"/>
      <c r="AB840" s="145"/>
      <c r="AC840" s="145"/>
    </row>
    <row r="841" spans="1:29" ht="15" customHeight="1" x14ac:dyDescent="0.25">
      <c r="A841" s="155" t="str">
        <f>[3]Enums!$A$13</f>
        <v>1.1.1</v>
      </c>
      <c r="C841" s="147"/>
      <c r="D841" s="147"/>
      <c r="E841" s="145" t="str">
        <f>Objects!$L$223</f>
        <v>Drum (o-Xylene)</v>
      </c>
      <c r="F841" s="144">
        <v>4</v>
      </c>
      <c r="G841" s="145" t="str">
        <f>Objects!$T$18</f>
        <v>Canister (Chlorine)</v>
      </c>
      <c r="H841" s="144">
        <v>12</v>
      </c>
      <c r="I841" s="145"/>
      <c r="J841" s="144"/>
      <c r="K841" s="145"/>
      <c r="L841" s="144"/>
      <c r="M841" s="145"/>
      <c r="N841" s="144"/>
      <c r="O841" s="173" t="str">
        <f>Objects!$P$37</f>
        <v>Powder Keg (o-Hexachloroxylene)</v>
      </c>
      <c r="P841" s="144">
        <v>4</v>
      </c>
      <c r="Q841" s="147"/>
      <c r="R841" s="147"/>
      <c r="S841" s="147"/>
      <c r="T841" s="147"/>
      <c r="U841" s="147"/>
      <c r="V841" s="147"/>
      <c r="W841" s="147"/>
      <c r="X841" s="147"/>
      <c r="Y841" s="147"/>
      <c r="Z841" s="147"/>
      <c r="AA841" s="145"/>
      <c r="AB841" s="145"/>
      <c r="AC841" s="145"/>
    </row>
    <row r="842" spans="1:29" ht="15" customHeight="1" x14ac:dyDescent="0.25">
      <c r="A842" s="155" t="str">
        <f>[3]Enums!$A$13</f>
        <v>1.1.1</v>
      </c>
      <c r="C842" s="147"/>
      <c r="D842" s="147"/>
      <c r="E842" s="145" t="str">
        <f>Objects!$L$223</f>
        <v>Drum (o-Xylene)</v>
      </c>
      <c r="F842" s="144">
        <v>16</v>
      </c>
      <c r="G842" s="145" t="str">
        <f>Objects!$T$18</f>
        <v>Canister (Chlorine)</v>
      </c>
      <c r="H842" s="144">
        <v>48</v>
      </c>
      <c r="I842" s="145"/>
      <c r="J842" s="144"/>
      <c r="K842" s="145"/>
      <c r="L842" s="144"/>
      <c r="M842" s="145"/>
      <c r="N842" s="144"/>
      <c r="O842" s="173" t="str">
        <f>Objects!$P$37</f>
        <v>Powder Keg (o-Hexachloroxylene)</v>
      </c>
      <c r="P842" s="144">
        <v>16</v>
      </c>
      <c r="Q842" s="147"/>
      <c r="R842" s="147"/>
      <c r="S842" s="147"/>
      <c r="T842" s="147"/>
      <c r="U842" s="147"/>
      <c r="V842" s="147"/>
      <c r="W842" s="147"/>
      <c r="X842" s="147"/>
      <c r="Y842" s="147"/>
      <c r="Z842" s="147"/>
      <c r="AA842" s="145"/>
      <c r="AB842" s="145"/>
      <c r="AC842" s="145"/>
    </row>
    <row r="843" spans="1:29" ht="15" customHeight="1" x14ac:dyDescent="0.25">
      <c r="A843" s="155" t="str">
        <f>[3]Enums!$A$13</f>
        <v>1.1.1</v>
      </c>
      <c r="C843" s="147"/>
      <c r="D843" s="147"/>
      <c r="E843" s="145" t="str">
        <f>Objects!$L$223</f>
        <v>Drum (o-Xylene)</v>
      </c>
      <c r="F843" s="144">
        <v>64</v>
      </c>
      <c r="G843" s="145" t="str">
        <f>Objects!$T$18</f>
        <v>Canister (Chlorine)</v>
      </c>
      <c r="H843" s="144">
        <v>64</v>
      </c>
      <c r="I843" s="145" t="str">
        <f>Objects!$T$18</f>
        <v>Canister (Chlorine)</v>
      </c>
      <c r="J843" s="144">
        <v>64</v>
      </c>
      <c r="K843" s="145" t="str">
        <f>Objects!$T$18</f>
        <v>Canister (Chlorine)</v>
      </c>
      <c r="L843" s="144">
        <v>64</v>
      </c>
      <c r="M843" s="145"/>
      <c r="N843" s="144"/>
      <c r="O843" s="173" t="str">
        <f>Objects!$P$37</f>
        <v>Powder Keg (o-Hexachloroxylene)</v>
      </c>
      <c r="P843" s="144">
        <v>64</v>
      </c>
      <c r="Q843" s="147"/>
      <c r="R843" s="147"/>
      <c r="S843" s="147"/>
      <c r="T843" s="147"/>
      <c r="U843" s="147"/>
      <c r="V843" s="147"/>
      <c r="W843" s="147"/>
      <c r="X843" s="147"/>
      <c r="Y843" s="147"/>
      <c r="Z843" s="147"/>
      <c r="AA843" s="145"/>
      <c r="AB843" s="145"/>
      <c r="AC843" s="145"/>
    </row>
    <row r="844" spans="1:29" ht="15" customHeight="1" x14ac:dyDescent="0.25">
      <c r="A844" s="155" t="str">
        <f>[3]Enums!$A$13</f>
        <v>1.1.1</v>
      </c>
      <c r="C844" s="147"/>
      <c r="D844" s="147"/>
      <c r="E844" s="145" t="str">
        <f>Objects!$N$35</f>
        <v>Bag (p-Hexachloroxylene)</v>
      </c>
      <c r="F844" s="144">
        <v>1</v>
      </c>
      <c r="G844" s="145" t="str">
        <f>Objects!$J$31</f>
        <v>Vial (Acetic Acid)</v>
      </c>
      <c r="H844" s="144">
        <v>2</v>
      </c>
      <c r="I844" s="145"/>
      <c r="J844" s="144"/>
      <c r="K844" s="145"/>
      <c r="L844" s="144"/>
      <c r="M844" s="145"/>
      <c r="N844" s="144"/>
      <c r="O844" s="173" t="str">
        <f>Objects!$N$38</f>
        <v>Bag (Terephthaloyl Chloride)</v>
      </c>
      <c r="P844" s="144">
        <v>1</v>
      </c>
      <c r="Q844" s="147"/>
      <c r="R844" s="147"/>
      <c r="S844" s="147"/>
      <c r="T844" s="147"/>
      <c r="U844" s="147"/>
      <c r="V844" s="147"/>
      <c r="W844" s="147"/>
      <c r="X844" s="147"/>
      <c r="Y844" s="147"/>
      <c r="Z844" s="147"/>
      <c r="AA844" s="145"/>
      <c r="AB844" s="145"/>
      <c r="AC844" s="145"/>
    </row>
    <row r="845" spans="1:29" ht="15" customHeight="1" x14ac:dyDescent="0.25">
      <c r="A845" s="155" t="str">
        <f>[3]Enums!$A$13</f>
        <v>1.1.1</v>
      </c>
      <c r="C845" s="147"/>
      <c r="D845" s="147"/>
      <c r="E845" s="145" t="str">
        <f>Objects!$N$35</f>
        <v>Bag (p-Hexachloroxylene)</v>
      </c>
      <c r="F845" s="144">
        <v>4</v>
      </c>
      <c r="G845" s="145" t="str">
        <f>Objects!$J$31</f>
        <v>Vial (Acetic Acid)</v>
      </c>
      <c r="H845" s="144">
        <v>8</v>
      </c>
      <c r="I845" s="145"/>
      <c r="J845" s="144"/>
      <c r="K845" s="145"/>
      <c r="L845" s="144"/>
      <c r="M845" s="145"/>
      <c r="N845" s="144"/>
      <c r="O845" s="173" t="str">
        <f>Objects!$N$38</f>
        <v>Bag (Terephthaloyl Chloride)</v>
      </c>
      <c r="P845" s="144">
        <v>4</v>
      </c>
      <c r="Q845" s="147"/>
      <c r="R845" s="147"/>
      <c r="S845" s="147"/>
      <c r="T845" s="147"/>
      <c r="U845" s="147"/>
      <c r="V845" s="147"/>
      <c r="W845" s="147"/>
      <c r="X845" s="147"/>
      <c r="Y845" s="147"/>
      <c r="Z845" s="147"/>
      <c r="AA845" s="145"/>
      <c r="AB845" s="145"/>
      <c r="AC845" s="145"/>
    </row>
    <row r="846" spans="1:29" ht="15" customHeight="1" x14ac:dyDescent="0.25">
      <c r="A846" s="155" t="str">
        <f>[3]Enums!$A$13</f>
        <v>1.1.1</v>
      </c>
      <c r="C846" s="147"/>
      <c r="D846" s="147"/>
      <c r="E846" s="145" t="str">
        <f>Objects!$N$35</f>
        <v>Bag (p-Hexachloroxylene)</v>
      </c>
      <c r="F846" s="144">
        <v>16</v>
      </c>
      <c r="G846" s="145" t="str">
        <f>Objects!$J$31</f>
        <v>Vial (Acetic Acid)</v>
      </c>
      <c r="H846" s="144">
        <v>32</v>
      </c>
      <c r="I846" s="145"/>
      <c r="J846" s="144"/>
      <c r="K846" s="145"/>
      <c r="L846" s="144"/>
      <c r="M846" s="145"/>
      <c r="N846" s="144"/>
      <c r="O846" s="173" t="str">
        <f>Objects!$N$38</f>
        <v>Bag (Terephthaloyl Chloride)</v>
      </c>
      <c r="P846" s="144">
        <v>16</v>
      </c>
      <c r="Q846" s="147"/>
      <c r="R846" s="147"/>
      <c r="S846" s="147"/>
      <c r="T846" s="147"/>
      <c r="U846" s="147"/>
      <c r="V846" s="147"/>
      <c r="W846" s="147"/>
      <c r="X846" s="147"/>
      <c r="Y846" s="147"/>
      <c r="Z846" s="147"/>
      <c r="AA846" s="145"/>
      <c r="AB846" s="145"/>
      <c r="AC846" s="145"/>
    </row>
    <row r="847" spans="1:29" ht="15" customHeight="1" x14ac:dyDescent="0.25">
      <c r="A847" s="155" t="str">
        <f>[3]Enums!$A$13</f>
        <v>1.1.1</v>
      </c>
      <c r="C847" s="147"/>
      <c r="D847" s="147"/>
      <c r="E847" s="145" t="str">
        <f>Objects!$O$35</f>
        <v>Sack (p-Hexachloroxylene)</v>
      </c>
      <c r="F847" s="144">
        <v>1</v>
      </c>
      <c r="G847" s="145" t="str">
        <f>Objects!$K$31</f>
        <v>Beaker (Acetic Acid)</v>
      </c>
      <c r="H847" s="144">
        <v>2</v>
      </c>
      <c r="I847" s="145"/>
      <c r="J847" s="144"/>
      <c r="K847" s="145"/>
      <c r="L847" s="144"/>
      <c r="M847" s="145"/>
      <c r="N847" s="144"/>
      <c r="O847" s="173" t="str">
        <f>Objects!$O$38</f>
        <v>Sack (Terephthaloyl Chloride)</v>
      </c>
      <c r="P847" s="144">
        <v>1</v>
      </c>
      <c r="Q847" s="147"/>
      <c r="R847" s="147"/>
      <c r="S847" s="147"/>
      <c r="T847" s="147"/>
      <c r="U847" s="147"/>
      <c r="V847" s="147"/>
      <c r="W847" s="147"/>
      <c r="X847" s="147"/>
      <c r="Y847" s="147"/>
      <c r="Z847" s="147"/>
      <c r="AA847" s="145"/>
      <c r="AB847" s="145"/>
      <c r="AC847" s="145"/>
    </row>
    <row r="848" spans="1:29" ht="15" customHeight="1" x14ac:dyDescent="0.25">
      <c r="A848" s="155" t="str">
        <f>[3]Enums!$A$13</f>
        <v>1.1.1</v>
      </c>
      <c r="C848" s="147"/>
      <c r="D848" s="147"/>
      <c r="E848" s="145" t="str">
        <f>Objects!$O$35</f>
        <v>Sack (p-Hexachloroxylene)</v>
      </c>
      <c r="F848" s="144">
        <v>4</v>
      </c>
      <c r="G848" s="145" t="str">
        <f>Objects!$K$31</f>
        <v>Beaker (Acetic Acid)</v>
      </c>
      <c r="H848" s="144">
        <v>8</v>
      </c>
      <c r="I848" s="145"/>
      <c r="J848" s="144"/>
      <c r="K848" s="145"/>
      <c r="L848" s="144"/>
      <c r="M848" s="145"/>
      <c r="N848" s="144"/>
      <c r="O848" s="173" t="str">
        <f>Objects!$O$38</f>
        <v>Sack (Terephthaloyl Chloride)</v>
      </c>
      <c r="P848" s="144">
        <v>4</v>
      </c>
      <c r="Q848" s="147"/>
      <c r="R848" s="147"/>
      <c r="S848" s="147"/>
      <c r="T848" s="147"/>
      <c r="U848" s="147"/>
      <c r="V848" s="147"/>
      <c r="W848" s="147"/>
      <c r="X848" s="147"/>
      <c r="Y848" s="147"/>
      <c r="Z848" s="147"/>
      <c r="AA848" s="145"/>
      <c r="AB848" s="145"/>
      <c r="AC848" s="145"/>
    </row>
    <row r="849" spans="1:29" ht="15" customHeight="1" x14ac:dyDescent="0.25">
      <c r="A849" s="155" t="str">
        <f>[3]Enums!$A$13</f>
        <v>1.1.1</v>
      </c>
      <c r="C849" s="147"/>
      <c r="D849" s="147"/>
      <c r="E849" s="145" t="str">
        <f>Objects!$O$35</f>
        <v>Sack (p-Hexachloroxylene)</v>
      </c>
      <c r="F849" s="144">
        <v>16</v>
      </c>
      <c r="G849" s="145" t="str">
        <f>Objects!$K$31</f>
        <v>Beaker (Acetic Acid)</v>
      </c>
      <c r="H849" s="144">
        <v>32</v>
      </c>
      <c r="I849" s="145"/>
      <c r="J849" s="144"/>
      <c r="K849" s="145"/>
      <c r="L849" s="144"/>
      <c r="M849" s="145"/>
      <c r="N849" s="144"/>
      <c r="O849" s="173" t="str">
        <f>Objects!$O$38</f>
        <v>Sack (Terephthaloyl Chloride)</v>
      </c>
      <c r="P849" s="144">
        <v>16</v>
      </c>
      <c r="Q849" s="147"/>
      <c r="R849" s="147"/>
      <c r="S849" s="147"/>
      <c r="T849" s="147"/>
      <c r="U849" s="147"/>
      <c r="V849" s="147"/>
      <c r="W849" s="147"/>
      <c r="X849" s="147"/>
      <c r="Y849" s="147"/>
      <c r="Z849" s="147"/>
      <c r="AA849" s="145"/>
      <c r="AB849" s="145"/>
      <c r="AC849" s="145"/>
    </row>
    <row r="850" spans="1:29" ht="15" customHeight="1" x14ac:dyDescent="0.25">
      <c r="A850" s="155" t="str">
        <f>[3]Enums!$A$13</f>
        <v>1.1.1</v>
      </c>
      <c r="C850" s="147"/>
      <c r="D850" s="147"/>
      <c r="E850" s="145" t="str">
        <f>Objects!$P$35</f>
        <v>Powder Keg (p-Hexachloroxylene)</v>
      </c>
      <c r="F850" s="144">
        <v>1</v>
      </c>
      <c r="G850" s="145" t="str">
        <f>Objects!$L$31</f>
        <v>Drum (Acetic Acid)</v>
      </c>
      <c r="H850" s="144">
        <v>2</v>
      </c>
      <c r="I850" s="145"/>
      <c r="J850" s="144"/>
      <c r="K850" s="145"/>
      <c r="L850" s="144"/>
      <c r="M850" s="145"/>
      <c r="N850" s="144"/>
      <c r="O850" s="173" t="str">
        <f>Objects!$P$38</f>
        <v>Powder Keg (Terephthaloyl Chloride)</v>
      </c>
      <c r="P850" s="144">
        <v>1</v>
      </c>
      <c r="Q850" s="147"/>
      <c r="R850" s="147"/>
      <c r="S850" s="147"/>
      <c r="T850" s="147"/>
      <c r="U850" s="147"/>
      <c r="V850" s="147"/>
      <c r="W850" s="147"/>
      <c r="X850" s="147"/>
      <c r="Y850" s="147"/>
      <c r="Z850" s="147"/>
      <c r="AA850" s="145"/>
      <c r="AB850" s="145"/>
      <c r="AC850" s="145"/>
    </row>
    <row r="851" spans="1:29" ht="15" customHeight="1" x14ac:dyDescent="0.25">
      <c r="A851" s="155" t="str">
        <f>[3]Enums!$A$13</f>
        <v>1.1.1</v>
      </c>
      <c r="C851" s="147"/>
      <c r="D851" s="147"/>
      <c r="E851" s="145" t="str">
        <f>Objects!$P$35</f>
        <v>Powder Keg (p-Hexachloroxylene)</v>
      </c>
      <c r="F851" s="144">
        <v>4</v>
      </c>
      <c r="G851" s="145" t="str">
        <f>Objects!$L$31</f>
        <v>Drum (Acetic Acid)</v>
      </c>
      <c r="H851" s="144">
        <v>8</v>
      </c>
      <c r="I851" s="145"/>
      <c r="J851" s="144"/>
      <c r="K851" s="145"/>
      <c r="L851" s="144"/>
      <c r="M851" s="145"/>
      <c r="N851" s="144"/>
      <c r="O851" s="173" t="str">
        <f>Objects!$P$38</f>
        <v>Powder Keg (Terephthaloyl Chloride)</v>
      </c>
      <c r="P851" s="144">
        <v>4</v>
      </c>
      <c r="Q851" s="147"/>
      <c r="R851" s="147"/>
      <c r="S851" s="147"/>
      <c r="T851" s="147"/>
      <c r="U851" s="147"/>
      <c r="V851" s="147"/>
      <c r="W851" s="147"/>
      <c r="X851" s="147"/>
      <c r="Y851" s="147"/>
      <c r="Z851" s="147"/>
      <c r="AA851" s="145"/>
      <c r="AB851" s="145"/>
      <c r="AC851" s="145"/>
    </row>
    <row r="852" spans="1:29" ht="15" customHeight="1" x14ac:dyDescent="0.25">
      <c r="A852" s="155" t="str">
        <f>[3]Enums!$A$13</f>
        <v>1.1.1</v>
      </c>
      <c r="C852" s="147"/>
      <c r="D852" s="147"/>
      <c r="E852" s="145" t="str">
        <f>Objects!$P$35</f>
        <v>Powder Keg (p-Hexachloroxylene)</v>
      </c>
      <c r="F852" s="144">
        <v>16</v>
      </c>
      <c r="G852" s="145" t="str">
        <f>Objects!$L$31</f>
        <v>Drum (Acetic Acid)</v>
      </c>
      <c r="H852" s="144">
        <v>32</v>
      </c>
      <c r="I852" s="145"/>
      <c r="J852" s="144"/>
      <c r="K852" s="145"/>
      <c r="L852" s="144"/>
      <c r="M852" s="145"/>
      <c r="N852" s="144"/>
      <c r="O852" s="173" t="str">
        <f>Objects!$P$38</f>
        <v>Powder Keg (Terephthaloyl Chloride)</v>
      </c>
      <c r="P852" s="144">
        <v>16</v>
      </c>
      <c r="Q852" s="147"/>
      <c r="R852" s="147"/>
      <c r="S852" s="147"/>
      <c r="T852" s="147"/>
      <c r="U852" s="147"/>
      <c r="V852" s="147"/>
      <c r="W852" s="147"/>
      <c r="X852" s="147"/>
      <c r="Y852" s="147"/>
      <c r="Z852" s="147"/>
      <c r="AA852" s="145"/>
      <c r="AB852" s="145"/>
      <c r="AC852" s="145"/>
    </row>
    <row r="853" spans="1:29" ht="15" customHeight="1" x14ac:dyDescent="0.25">
      <c r="A853" s="155" t="str">
        <f>[3]Enums!$A$13</f>
        <v>1.1.1</v>
      </c>
      <c r="C853" s="147"/>
      <c r="D853" s="147"/>
      <c r="E853" s="145" t="str">
        <f>Objects!$P$35</f>
        <v>Powder Keg (p-Hexachloroxylene)</v>
      </c>
      <c r="F853" s="144">
        <v>64</v>
      </c>
      <c r="G853" s="145" t="str">
        <f>Objects!$L$31</f>
        <v>Drum (Acetic Acid)</v>
      </c>
      <c r="H853" s="144">
        <v>64</v>
      </c>
      <c r="I853" s="145" t="str">
        <f>Objects!$L$31</f>
        <v>Drum (Acetic Acid)</v>
      </c>
      <c r="J853" s="144">
        <v>64</v>
      </c>
      <c r="K853" s="145"/>
      <c r="L853" s="144"/>
      <c r="M853" s="145"/>
      <c r="N853" s="144"/>
      <c r="O853" s="173" t="str">
        <f>Objects!$P$38</f>
        <v>Powder Keg (Terephthaloyl Chloride)</v>
      </c>
      <c r="P853" s="144">
        <v>64</v>
      </c>
      <c r="Q853" s="147"/>
      <c r="R853" s="147"/>
      <c r="S853" s="147"/>
      <c r="T853" s="147"/>
      <c r="U853" s="147"/>
      <c r="V853" s="147"/>
      <c r="W853" s="147"/>
      <c r="X853" s="147"/>
      <c r="Y853" s="147"/>
      <c r="Z853" s="147"/>
      <c r="AA853" s="145"/>
      <c r="AB853" s="145"/>
      <c r="AC853" s="145"/>
    </row>
    <row r="854" spans="1:29" ht="15" customHeight="1" x14ac:dyDescent="0.25">
      <c r="A854" s="155" t="str">
        <f>[3]Enums!$A$13</f>
        <v>1.1.1</v>
      </c>
      <c r="C854" s="147"/>
      <c r="D854" s="147"/>
      <c r="E854" s="145" t="str">
        <f>Objects!$N$36</f>
        <v>Bag (m-Hexachloroxylene)</v>
      </c>
      <c r="F854" s="144">
        <v>1</v>
      </c>
      <c r="G854" s="145" t="str">
        <f>Objects!$J$31</f>
        <v>Vial (Acetic Acid)</v>
      </c>
      <c r="H854" s="144">
        <v>2</v>
      </c>
      <c r="I854" s="145"/>
      <c r="J854" s="144"/>
      <c r="K854" s="145"/>
      <c r="L854" s="144"/>
      <c r="M854" s="145"/>
      <c r="N854" s="144"/>
      <c r="O854" s="173" t="str">
        <f>Objects!$N$39</f>
        <v>Bag (Isophthaloyl Chloride)</v>
      </c>
      <c r="P854" s="144">
        <v>1</v>
      </c>
      <c r="Q854" s="147"/>
      <c r="R854" s="147"/>
      <c r="S854" s="147"/>
      <c r="T854" s="147"/>
      <c r="U854" s="147"/>
      <c r="V854" s="147"/>
      <c r="W854" s="147"/>
      <c r="X854" s="147"/>
      <c r="Y854" s="147"/>
      <c r="Z854" s="147"/>
      <c r="AA854" s="145"/>
      <c r="AB854" s="145"/>
      <c r="AC854" s="145"/>
    </row>
    <row r="855" spans="1:29" ht="15" customHeight="1" x14ac:dyDescent="0.25">
      <c r="A855" s="155" t="str">
        <f>[3]Enums!$A$13</f>
        <v>1.1.1</v>
      </c>
      <c r="C855" s="147"/>
      <c r="D855" s="147"/>
      <c r="E855" s="145" t="str">
        <f>Objects!$N$36</f>
        <v>Bag (m-Hexachloroxylene)</v>
      </c>
      <c r="F855" s="144">
        <v>4</v>
      </c>
      <c r="G855" s="145" t="str">
        <f>Objects!$J$31</f>
        <v>Vial (Acetic Acid)</v>
      </c>
      <c r="H855" s="144">
        <v>8</v>
      </c>
      <c r="I855" s="145"/>
      <c r="J855" s="144"/>
      <c r="K855" s="145"/>
      <c r="L855" s="144"/>
      <c r="M855" s="145"/>
      <c r="N855" s="144"/>
      <c r="O855" s="173" t="str">
        <f>Objects!$N$39</f>
        <v>Bag (Isophthaloyl Chloride)</v>
      </c>
      <c r="P855" s="144">
        <v>4</v>
      </c>
      <c r="Q855" s="147"/>
      <c r="R855" s="147"/>
      <c r="S855" s="147"/>
      <c r="T855" s="147"/>
      <c r="U855" s="147"/>
      <c r="V855" s="147"/>
      <c r="W855" s="147"/>
      <c r="X855" s="147"/>
      <c r="Y855" s="147"/>
      <c r="Z855" s="147"/>
      <c r="AA855" s="145"/>
      <c r="AB855" s="145"/>
      <c r="AC855" s="145"/>
    </row>
    <row r="856" spans="1:29" ht="15" customHeight="1" x14ac:dyDescent="0.25">
      <c r="A856" s="155" t="str">
        <f>[3]Enums!$A$13</f>
        <v>1.1.1</v>
      </c>
      <c r="C856" s="147"/>
      <c r="D856" s="147"/>
      <c r="E856" s="145" t="str">
        <f>Objects!$N$36</f>
        <v>Bag (m-Hexachloroxylene)</v>
      </c>
      <c r="F856" s="144">
        <v>16</v>
      </c>
      <c r="G856" s="145" t="str">
        <f>Objects!$J$31</f>
        <v>Vial (Acetic Acid)</v>
      </c>
      <c r="H856" s="144">
        <v>32</v>
      </c>
      <c r="I856" s="145"/>
      <c r="J856" s="144"/>
      <c r="K856" s="145"/>
      <c r="L856" s="144"/>
      <c r="M856" s="145"/>
      <c r="N856" s="144"/>
      <c r="O856" s="173" t="str">
        <f>Objects!$N$39</f>
        <v>Bag (Isophthaloyl Chloride)</v>
      </c>
      <c r="P856" s="144">
        <v>16</v>
      </c>
      <c r="Q856" s="147"/>
      <c r="R856" s="147"/>
      <c r="S856" s="147"/>
      <c r="T856" s="147"/>
      <c r="U856" s="147"/>
      <c r="V856" s="147"/>
      <c r="W856" s="147"/>
      <c r="X856" s="147"/>
      <c r="Y856" s="147"/>
      <c r="Z856" s="147"/>
      <c r="AA856" s="145"/>
      <c r="AB856" s="145"/>
      <c r="AC856" s="145"/>
    </row>
    <row r="857" spans="1:29" ht="15" customHeight="1" x14ac:dyDescent="0.25">
      <c r="A857" s="155" t="str">
        <f>[3]Enums!$A$13</f>
        <v>1.1.1</v>
      </c>
      <c r="C857" s="147"/>
      <c r="D857" s="147"/>
      <c r="E857" s="145" t="str">
        <f>Objects!$O$36</f>
        <v>Sack (m-Hexachloroxylene)</v>
      </c>
      <c r="F857" s="144">
        <v>1</v>
      </c>
      <c r="G857" s="145" t="str">
        <f>Objects!$K$31</f>
        <v>Beaker (Acetic Acid)</v>
      </c>
      <c r="H857" s="144">
        <v>2</v>
      </c>
      <c r="I857" s="145"/>
      <c r="J857" s="144"/>
      <c r="K857" s="145"/>
      <c r="L857" s="144"/>
      <c r="M857" s="145"/>
      <c r="N857" s="144"/>
      <c r="O857" s="173" t="str">
        <f>Objects!$O$39</f>
        <v>Sack (Isophthaloyl Chloride)</v>
      </c>
      <c r="P857" s="144">
        <v>1</v>
      </c>
      <c r="Q857" s="147"/>
      <c r="R857" s="147"/>
      <c r="S857" s="147"/>
      <c r="T857" s="147"/>
      <c r="U857" s="147"/>
      <c r="V857" s="147"/>
      <c r="W857" s="147"/>
      <c r="X857" s="147"/>
      <c r="Y857" s="147"/>
      <c r="Z857" s="147"/>
      <c r="AA857" s="145"/>
      <c r="AB857" s="145"/>
      <c r="AC857" s="145"/>
    </row>
    <row r="858" spans="1:29" ht="15" customHeight="1" x14ac:dyDescent="0.25">
      <c r="A858" s="155" t="str">
        <f>[3]Enums!$A$13</f>
        <v>1.1.1</v>
      </c>
      <c r="C858" s="147"/>
      <c r="D858" s="147"/>
      <c r="E858" s="145" t="str">
        <f>Objects!$O$36</f>
        <v>Sack (m-Hexachloroxylene)</v>
      </c>
      <c r="F858" s="144">
        <v>4</v>
      </c>
      <c r="G858" s="145" t="str">
        <f>Objects!$K$31</f>
        <v>Beaker (Acetic Acid)</v>
      </c>
      <c r="H858" s="144">
        <v>8</v>
      </c>
      <c r="I858" s="145"/>
      <c r="J858" s="144"/>
      <c r="K858" s="145"/>
      <c r="L858" s="144"/>
      <c r="M858" s="145"/>
      <c r="N858" s="144"/>
      <c r="O858" s="173" t="str">
        <f>Objects!$O$39</f>
        <v>Sack (Isophthaloyl Chloride)</v>
      </c>
      <c r="P858" s="144">
        <v>4</v>
      </c>
      <c r="Q858" s="147"/>
      <c r="R858" s="147"/>
      <c r="S858" s="147"/>
      <c r="T858" s="147"/>
      <c r="U858" s="147"/>
      <c r="V858" s="147"/>
      <c r="W858" s="147"/>
      <c r="X858" s="147"/>
      <c r="Y858" s="147"/>
      <c r="Z858" s="147"/>
      <c r="AA858" s="145"/>
      <c r="AB858" s="145"/>
      <c r="AC858" s="145"/>
    </row>
    <row r="859" spans="1:29" ht="15" customHeight="1" x14ac:dyDescent="0.25">
      <c r="A859" s="155" t="str">
        <f>[3]Enums!$A$13</f>
        <v>1.1.1</v>
      </c>
      <c r="C859" s="147"/>
      <c r="D859" s="147"/>
      <c r="E859" s="145" t="str">
        <f>Objects!$O$36</f>
        <v>Sack (m-Hexachloroxylene)</v>
      </c>
      <c r="F859" s="144">
        <v>16</v>
      </c>
      <c r="G859" s="145" t="str">
        <f>Objects!$K$31</f>
        <v>Beaker (Acetic Acid)</v>
      </c>
      <c r="H859" s="144">
        <v>32</v>
      </c>
      <c r="I859" s="145"/>
      <c r="J859" s="144"/>
      <c r="K859" s="145"/>
      <c r="L859" s="144"/>
      <c r="M859" s="145"/>
      <c r="N859" s="144"/>
      <c r="O859" s="173" t="str">
        <f>Objects!$O$39</f>
        <v>Sack (Isophthaloyl Chloride)</v>
      </c>
      <c r="P859" s="144">
        <v>16</v>
      </c>
      <c r="Q859" s="147"/>
      <c r="R859" s="147"/>
      <c r="S859" s="147"/>
      <c r="T859" s="147"/>
      <c r="U859" s="147"/>
      <c r="V859" s="147"/>
      <c r="W859" s="147"/>
      <c r="X859" s="147"/>
      <c r="Y859" s="147"/>
      <c r="Z859" s="147"/>
      <c r="AA859" s="145"/>
      <c r="AB859" s="145"/>
      <c r="AC859" s="145"/>
    </row>
    <row r="860" spans="1:29" ht="15" customHeight="1" x14ac:dyDescent="0.25">
      <c r="A860" s="155" t="str">
        <f>[3]Enums!$A$13</f>
        <v>1.1.1</v>
      </c>
      <c r="C860" s="147"/>
      <c r="D860" s="147"/>
      <c r="E860" s="145" t="str">
        <f>Objects!$P$36</f>
        <v>Powder Keg (m-Hexachloroxylene)</v>
      </c>
      <c r="F860" s="144">
        <v>1</v>
      </c>
      <c r="G860" s="145" t="str">
        <f>Objects!$L$31</f>
        <v>Drum (Acetic Acid)</v>
      </c>
      <c r="H860" s="144">
        <v>2</v>
      </c>
      <c r="I860" s="145"/>
      <c r="J860" s="144"/>
      <c r="K860" s="145"/>
      <c r="L860" s="144"/>
      <c r="M860" s="145"/>
      <c r="N860" s="144"/>
      <c r="O860" s="173" t="str">
        <f>Objects!$P$39</f>
        <v>Powder Keg (Isophthaloyl Chloride)</v>
      </c>
      <c r="P860" s="144">
        <v>1</v>
      </c>
      <c r="Q860" s="147"/>
      <c r="R860" s="147"/>
      <c r="S860" s="147"/>
      <c r="T860" s="147"/>
      <c r="U860" s="147"/>
      <c r="V860" s="147"/>
      <c r="W860" s="147"/>
      <c r="X860" s="147"/>
      <c r="Y860" s="147"/>
      <c r="Z860" s="147"/>
      <c r="AA860" s="145"/>
      <c r="AB860" s="145"/>
      <c r="AC860" s="145"/>
    </row>
    <row r="861" spans="1:29" ht="15" customHeight="1" x14ac:dyDescent="0.25">
      <c r="A861" s="155" t="str">
        <f>[3]Enums!$A$13</f>
        <v>1.1.1</v>
      </c>
      <c r="C861" s="147"/>
      <c r="D861" s="147"/>
      <c r="E861" s="145" t="str">
        <f>Objects!$P$36</f>
        <v>Powder Keg (m-Hexachloroxylene)</v>
      </c>
      <c r="F861" s="144">
        <v>4</v>
      </c>
      <c r="G861" s="145" t="str">
        <f>Objects!$L$31</f>
        <v>Drum (Acetic Acid)</v>
      </c>
      <c r="H861" s="144">
        <v>8</v>
      </c>
      <c r="I861" s="145"/>
      <c r="J861" s="144"/>
      <c r="K861" s="145"/>
      <c r="L861" s="144"/>
      <c r="M861" s="145"/>
      <c r="N861" s="144"/>
      <c r="O861" s="173" t="str">
        <f>Objects!$P$39</f>
        <v>Powder Keg (Isophthaloyl Chloride)</v>
      </c>
      <c r="P861" s="144">
        <v>4</v>
      </c>
      <c r="Q861" s="147"/>
      <c r="R861" s="147"/>
      <c r="S861" s="147"/>
      <c r="T861" s="147"/>
      <c r="U861" s="147"/>
      <c r="V861" s="147"/>
      <c r="W861" s="147"/>
      <c r="X861" s="147"/>
      <c r="Y861" s="147"/>
      <c r="Z861" s="147"/>
      <c r="AA861" s="145"/>
      <c r="AB861" s="145"/>
      <c r="AC861" s="145"/>
    </row>
    <row r="862" spans="1:29" ht="15" customHeight="1" x14ac:dyDescent="0.25">
      <c r="A862" s="155" t="str">
        <f>[3]Enums!$A$13</f>
        <v>1.1.1</v>
      </c>
      <c r="C862" s="147"/>
      <c r="D862" s="147"/>
      <c r="E862" s="145" t="str">
        <f>Objects!$P$36</f>
        <v>Powder Keg (m-Hexachloroxylene)</v>
      </c>
      <c r="F862" s="144">
        <v>16</v>
      </c>
      <c r="G862" s="145" t="str">
        <f>Objects!$L$31</f>
        <v>Drum (Acetic Acid)</v>
      </c>
      <c r="H862" s="144">
        <v>32</v>
      </c>
      <c r="I862" s="145"/>
      <c r="J862" s="144"/>
      <c r="K862" s="145"/>
      <c r="L862" s="144"/>
      <c r="M862" s="145"/>
      <c r="N862" s="144"/>
      <c r="O862" s="173" t="str">
        <f>Objects!$P$39</f>
        <v>Powder Keg (Isophthaloyl Chloride)</v>
      </c>
      <c r="P862" s="144">
        <v>16</v>
      </c>
      <c r="Q862" s="147"/>
      <c r="R862" s="147"/>
      <c r="S862" s="147"/>
      <c r="T862" s="147"/>
      <c r="U862" s="147"/>
      <c r="V862" s="147"/>
      <c r="W862" s="147"/>
      <c r="X862" s="147"/>
      <c r="Y862" s="147"/>
      <c r="Z862" s="147"/>
      <c r="AA862" s="145"/>
      <c r="AB862" s="145"/>
      <c r="AC862" s="145"/>
    </row>
    <row r="863" spans="1:29" ht="15" customHeight="1" x14ac:dyDescent="0.25">
      <c r="A863" s="155" t="str">
        <f>[3]Enums!$A$13</f>
        <v>1.1.1</v>
      </c>
      <c r="C863" s="147"/>
      <c r="D863" s="147"/>
      <c r="E863" s="145" t="str">
        <f>Objects!$P$36</f>
        <v>Powder Keg (m-Hexachloroxylene)</v>
      </c>
      <c r="F863" s="144">
        <v>64</v>
      </c>
      <c r="G863" s="145" t="str">
        <f>Objects!$L$31</f>
        <v>Drum (Acetic Acid)</v>
      </c>
      <c r="H863" s="144">
        <v>64</v>
      </c>
      <c r="I863" s="145" t="str">
        <f>Objects!$L$31</f>
        <v>Drum (Acetic Acid)</v>
      </c>
      <c r="J863" s="144">
        <v>64</v>
      </c>
      <c r="K863" s="145"/>
      <c r="L863" s="144"/>
      <c r="M863" s="145"/>
      <c r="N863" s="144"/>
      <c r="O863" s="173" t="str">
        <f>Objects!$P$39</f>
        <v>Powder Keg (Isophthaloyl Chloride)</v>
      </c>
      <c r="P863" s="144">
        <v>64</v>
      </c>
      <c r="Q863" s="147"/>
      <c r="R863" s="147"/>
      <c r="S863" s="147"/>
      <c r="T863" s="147"/>
      <c r="U863" s="147"/>
      <c r="V863" s="147"/>
      <c r="W863" s="147"/>
      <c r="X863" s="147"/>
      <c r="Y863" s="147"/>
      <c r="Z863" s="147"/>
      <c r="AA863" s="145"/>
      <c r="AB863" s="145"/>
      <c r="AC863" s="145"/>
    </row>
    <row r="864" spans="1:29" ht="15" customHeight="1" x14ac:dyDescent="0.25">
      <c r="A864" s="155" t="str">
        <f>[3]Enums!$A$13</f>
        <v>1.1.1</v>
      </c>
      <c r="C864" s="147"/>
      <c r="D864" s="147"/>
      <c r="E864" s="145" t="str">
        <f>Objects!$N$31</f>
        <v>Bag (p-Phenylenediamine)</v>
      </c>
      <c r="F864" s="144">
        <v>1</v>
      </c>
      <c r="G864" s="145" t="str">
        <f>Objects!$N$38</f>
        <v>Bag (Terephthaloyl Chloride)</v>
      </c>
      <c r="H864" s="144">
        <v>1</v>
      </c>
      <c r="I864" s="145"/>
      <c r="J864" s="144"/>
      <c r="K864" s="145"/>
      <c r="L864" s="144"/>
      <c r="M864" s="145"/>
      <c r="N864" s="144"/>
      <c r="O864" s="173" t="str">
        <f>Objects!$V$83</f>
        <v>Bag (PolyP-Phenylene Terephthalamide Pellets)</v>
      </c>
      <c r="P864" s="146">
        <v>2</v>
      </c>
      <c r="Q864" s="147"/>
      <c r="R864" s="147"/>
      <c r="S864" s="147"/>
      <c r="T864" s="147"/>
      <c r="U864" s="147"/>
      <c r="V864" s="147"/>
      <c r="W864" s="147"/>
      <c r="X864" s="147"/>
      <c r="Y864" s="147"/>
      <c r="Z864" s="147"/>
      <c r="AA864" s="145"/>
      <c r="AB864" s="145"/>
      <c r="AC864" s="145"/>
    </row>
    <row r="865" spans="1:29" ht="15" customHeight="1" x14ac:dyDescent="0.25">
      <c r="A865" s="155" t="str">
        <f>[3]Enums!$A$13</f>
        <v>1.1.1</v>
      </c>
      <c r="C865" s="147"/>
      <c r="D865" s="147"/>
      <c r="E865" s="145" t="str">
        <f>Objects!$N$31</f>
        <v>Bag (p-Phenylenediamine)</v>
      </c>
      <c r="F865" s="144">
        <v>4</v>
      </c>
      <c r="G865" s="145" t="str">
        <f>Objects!$N$38</f>
        <v>Bag (Terephthaloyl Chloride)</v>
      </c>
      <c r="H865" s="144">
        <v>4</v>
      </c>
      <c r="I865" s="145"/>
      <c r="J865" s="144"/>
      <c r="K865" s="145"/>
      <c r="L865" s="144"/>
      <c r="M865" s="145"/>
      <c r="N865" s="144"/>
      <c r="O865" s="173" t="str">
        <f>Objects!$V$83</f>
        <v>Bag (PolyP-Phenylene Terephthalamide Pellets)</v>
      </c>
      <c r="P865" s="146">
        <v>8</v>
      </c>
      <c r="Q865" s="147"/>
      <c r="R865" s="147"/>
      <c r="S865" s="147"/>
      <c r="T865" s="147"/>
      <c r="U865" s="147"/>
      <c r="V865" s="147"/>
      <c r="W865" s="147"/>
      <c r="X865" s="147"/>
      <c r="Y865" s="147"/>
      <c r="Z865" s="147"/>
      <c r="AA865" s="145"/>
      <c r="AB865" s="145"/>
      <c r="AC865" s="145"/>
    </row>
    <row r="866" spans="1:29" ht="15" customHeight="1" x14ac:dyDescent="0.25">
      <c r="A866" s="155" t="str">
        <f>[3]Enums!$A$13</f>
        <v>1.1.1</v>
      </c>
      <c r="C866" s="147"/>
      <c r="D866" s="147"/>
      <c r="E866" s="145" t="str">
        <f>Objects!$N$31</f>
        <v>Bag (p-Phenylenediamine)</v>
      </c>
      <c r="F866" s="144">
        <v>16</v>
      </c>
      <c r="G866" s="145" t="str">
        <f>Objects!$N$38</f>
        <v>Bag (Terephthaloyl Chloride)</v>
      </c>
      <c r="H866" s="144">
        <v>16</v>
      </c>
      <c r="I866" s="145"/>
      <c r="J866" s="144"/>
      <c r="K866" s="145"/>
      <c r="L866" s="144"/>
      <c r="M866" s="145"/>
      <c r="N866" s="144"/>
      <c r="O866" s="173" t="str">
        <f>Objects!$V$83</f>
        <v>Bag (PolyP-Phenylene Terephthalamide Pellets)</v>
      </c>
      <c r="P866" s="146">
        <v>32</v>
      </c>
      <c r="Q866" s="147"/>
      <c r="R866" s="147"/>
      <c r="S866" s="147"/>
      <c r="T866" s="147"/>
      <c r="U866" s="147"/>
      <c r="V866" s="147"/>
      <c r="W866" s="147"/>
      <c r="X866" s="147"/>
      <c r="Y866" s="147"/>
      <c r="Z866" s="147"/>
      <c r="AA866" s="145"/>
      <c r="AB866" s="145"/>
      <c r="AC866" s="145"/>
    </row>
    <row r="867" spans="1:29" ht="15" customHeight="1" x14ac:dyDescent="0.25">
      <c r="A867" s="155" t="str">
        <f>[3]Enums!$A$13</f>
        <v>1.1.1</v>
      </c>
      <c r="C867" s="147"/>
      <c r="D867" s="147"/>
      <c r="E867" s="145" t="str">
        <f>Objects!$O$31</f>
        <v>Sack (p-Phenylenediamine)</v>
      </c>
      <c r="F867" s="144">
        <v>1</v>
      </c>
      <c r="G867" s="145" t="str">
        <f>Objects!$O$38</f>
        <v>Sack (Terephthaloyl Chloride)</v>
      </c>
      <c r="H867" s="144">
        <v>1</v>
      </c>
      <c r="I867" s="145"/>
      <c r="J867" s="144"/>
      <c r="K867" s="145"/>
      <c r="L867" s="144"/>
      <c r="M867" s="145"/>
      <c r="N867" s="144"/>
      <c r="O867" s="173" t="str">
        <f>Objects!$W$83</f>
        <v>Sack (PolyP-Phenylene Terephthalamide Pellets)</v>
      </c>
      <c r="P867" s="146">
        <v>2</v>
      </c>
      <c r="Q867" s="147"/>
      <c r="R867" s="147"/>
      <c r="S867" s="147"/>
      <c r="T867" s="147"/>
      <c r="U867" s="147"/>
      <c r="V867" s="147"/>
      <c r="W867" s="147"/>
      <c r="X867" s="147"/>
      <c r="Y867" s="147"/>
      <c r="Z867" s="147"/>
      <c r="AA867" s="145"/>
      <c r="AB867" s="145"/>
      <c r="AC867" s="145"/>
    </row>
    <row r="868" spans="1:29" ht="15" customHeight="1" x14ac:dyDescent="0.25">
      <c r="A868" s="155" t="str">
        <f>[3]Enums!$A$13</f>
        <v>1.1.1</v>
      </c>
      <c r="C868" s="147"/>
      <c r="D868" s="147"/>
      <c r="E868" s="145" t="str">
        <f>Objects!$O$31</f>
        <v>Sack (p-Phenylenediamine)</v>
      </c>
      <c r="F868" s="144">
        <v>4</v>
      </c>
      <c r="G868" s="145" t="str">
        <f>Objects!$O$38</f>
        <v>Sack (Terephthaloyl Chloride)</v>
      </c>
      <c r="H868" s="144">
        <v>4</v>
      </c>
      <c r="I868" s="145"/>
      <c r="J868" s="144"/>
      <c r="K868" s="145"/>
      <c r="L868" s="144"/>
      <c r="M868" s="145"/>
      <c r="N868" s="144"/>
      <c r="O868" s="173" t="str">
        <f>Objects!$W$83</f>
        <v>Sack (PolyP-Phenylene Terephthalamide Pellets)</v>
      </c>
      <c r="P868" s="146">
        <v>8</v>
      </c>
      <c r="Q868" s="147"/>
      <c r="R868" s="147"/>
      <c r="S868" s="147"/>
      <c r="T868" s="147"/>
      <c r="U868" s="147"/>
      <c r="V868" s="147"/>
      <c r="W868" s="147"/>
      <c r="X868" s="147"/>
      <c r="Y868" s="147"/>
      <c r="Z868" s="147"/>
      <c r="AA868" s="145"/>
      <c r="AB868" s="145"/>
      <c r="AC868" s="145"/>
    </row>
    <row r="869" spans="1:29" ht="15" customHeight="1" x14ac:dyDescent="0.25">
      <c r="A869" s="155" t="str">
        <f>[3]Enums!$A$13</f>
        <v>1.1.1</v>
      </c>
      <c r="C869" s="147"/>
      <c r="D869" s="147"/>
      <c r="E869" s="145" t="str">
        <f>Objects!$O$31</f>
        <v>Sack (p-Phenylenediamine)</v>
      </c>
      <c r="F869" s="144">
        <v>16</v>
      </c>
      <c r="G869" s="145" t="str">
        <f>Objects!$O$38</f>
        <v>Sack (Terephthaloyl Chloride)</v>
      </c>
      <c r="H869" s="144">
        <v>16</v>
      </c>
      <c r="I869" s="145"/>
      <c r="J869" s="144"/>
      <c r="K869" s="145"/>
      <c r="L869" s="144"/>
      <c r="M869" s="145"/>
      <c r="N869" s="144"/>
      <c r="O869" s="173" t="str">
        <f>Objects!$W$83</f>
        <v>Sack (PolyP-Phenylene Terephthalamide Pellets)</v>
      </c>
      <c r="P869" s="146">
        <v>32</v>
      </c>
      <c r="Q869" s="147"/>
      <c r="R869" s="147"/>
      <c r="S869" s="147"/>
      <c r="T869" s="147"/>
      <c r="U869" s="147"/>
      <c r="V869" s="147"/>
      <c r="W869" s="147"/>
      <c r="X869" s="147"/>
      <c r="Y869" s="147"/>
      <c r="Z869" s="147"/>
      <c r="AA869" s="145"/>
      <c r="AB869" s="145"/>
      <c r="AC869" s="145"/>
    </row>
    <row r="870" spans="1:29" ht="15" customHeight="1" x14ac:dyDescent="0.25">
      <c r="A870" s="155" t="str">
        <f>[3]Enums!$A$13</f>
        <v>1.1.1</v>
      </c>
      <c r="C870" s="147"/>
      <c r="D870" s="147"/>
      <c r="E870" s="145" t="str">
        <f>Objects!$P$31</f>
        <v>Powder Keg (p-Phenylenediamine)</v>
      </c>
      <c r="F870" s="144">
        <v>1</v>
      </c>
      <c r="G870" s="145" t="str">
        <f>Objects!$P$38</f>
        <v>Powder Keg (Terephthaloyl Chloride)</v>
      </c>
      <c r="H870" s="144">
        <v>1</v>
      </c>
      <c r="I870" s="145"/>
      <c r="J870" s="144"/>
      <c r="K870" s="145"/>
      <c r="L870" s="144"/>
      <c r="M870" s="145"/>
      <c r="N870" s="144"/>
      <c r="O870" s="173" t="str">
        <f>Objects!$X$83</f>
        <v>Powder Keg (PolyP-Phenylene Terephthalamide Pellets)</v>
      </c>
      <c r="P870" s="146">
        <v>2</v>
      </c>
      <c r="Q870" s="147"/>
      <c r="R870" s="147"/>
      <c r="S870" s="147"/>
      <c r="T870" s="147"/>
      <c r="U870" s="147"/>
      <c r="V870" s="147"/>
      <c r="W870" s="147"/>
      <c r="X870" s="147"/>
      <c r="Y870" s="147"/>
      <c r="Z870" s="147"/>
      <c r="AA870" s="145"/>
      <c r="AB870" s="145"/>
      <c r="AC870" s="145"/>
    </row>
    <row r="871" spans="1:29" ht="15" customHeight="1" x14ac:dyDescent="0.25">
      <c r="A871" s="155" t="str">
        <f>[3]Enums!$A$13</f>
        <v>1.1.1</v>
      </c>
      <c r="C871" s="147"/>
      <c r="D871" s="147"/>
      <c r="E871" s="145" t="str">
        <f>Objects!$P$31</f>
        <v>Powder Keg (p-Phenylenediamine)</v>
      </c>
      <c r="F871" s="144">
        <v>4</v>
      </c>
      <c r="G871" s="145" t="str">
        <f>Objects!$P$38</f>
        <v>Powder Keg (Terephthaloyl Chloride)</v>
      </c>
      <c r="H871" s="144">
        <v>4</v>
      </c>
      <c r="I871" s="145"/>
      <c r="J871" s="144"/>
      <c r="K871" s="145"/>
      <c r="L871" s="144"/>
      <c r="M871" s="145"/>
      <c r="N871" s="144"/>
      <c r="O871" s="173" t="str">
        <f>Objects!$X$83</f>
        <v>Powder Keg (PolyP-Phenylene Terephthalamide Pellets)</v>
      </c>
      <c r="P871" s="146">
        <v>8</v>
      </c>
      <c r="Q871" s="147"/>
      <c r="R871" s="147"/>
      <c r="S871" s="147"/>
      <c r="T871" s="147"/>
      <c r="U871" s="147"/>
      <c r="V871" s="147"/>
      <c r="W871" s="147"/>
      <c r="X871" s="147"/>
      <c r="Y871" s="147"/>
      <c r="Z871" s="147"/>
      <c r="AA871" s="145"/>
      <c r="AB871" s="145"/>
      <c r="AC871" s="145"/>
    </row>
    <row r="872" spans="1:29" ht="15" customHeight="1" x14ac:dyDescent="0.25">
      <c r="A872" s="155" t="str">
        <f>[3]Enums!$A$13</f>
        <v>1.1.1</v>
      </c>
      <c r="C872" s="147"/>
      <c r="D872" s="147"/>
      <c r="E872" s="145" t="str">
        <f>Objects!$P$31</f>
        <v>Powder Keg (p-Phenylenediamine)</v>
      </c>
      <c r="F872" s="144">
        <v>16</v>
      </c>
      <c r="G872" s="145" t="str">
        <f>Objects!$P$38</f>
        <v>Powder Keg (Terephthaloyl Chloride)</v>
      </c>
      <c r="H872" s="144">
        <v>16</v>
      </c>
      <c r="I872" s="145"/>
      <c r="J872" s="144"/>
      <c r="K872" s="145"/>
      <c r="L872" s="144"/>
      <c r="M872" s="145"/>
      <c r="N872" s="144"/>
      <c r="O872" s="173" t="str">
        <f>Objects!$X$83</f>
        <v>Powder Keg (PolyP-Phenylene Terephthalamide Pellets)</v>
      </c>
      <c r="P872" s="146">
        <v>32</v>
      </c>
      <c r="Q872" s="147"/>
      <c r="R872" s="147"/>
      <c r="S872" s="147"/>
      <c r="T872" s="147"/>
      <c r="U872" s="147"/>
      <c r="V872" s="147"/>
      <c r="W872" s="147"/>
      <c r="X872" s="147"/>
      <c r="Y872" s="147"/>
      <c r="Z872" s="147"/>
      <c r="AA872" s="145"/>
      <c r="AB872" s="145"/>
      <c r="AC872" s="145"/>
    </row>
    <row r="873" spans="1:29" ht="15" customHeight="1" x14ac:dyDescent="0.25">
      <c r="A873" s="155" t="str">
        <f>[3]Enums!$A$13</f>
        <v>1.1.1</v>
      </c>
      <c r="C873" s="147"/>
      <c r="D873" s="147"/>
      <c r="E873" s="145" t="str">
        <f>Objects!$P$31</f>
        <v>Powder Keg (p-Phenylenediamine)</v>
      </c>
      <c r="F873" s="144">
        <v>64</v>
      </c>
      <c r="G873" s="145" t="str">
        <f>Objects!$P$38</f>
        <v>Powder Keg (Terephthaloyl Chloride)</v>
      </c>
      <c r="H873" s="144">
        <v>64</v>
      </c>
      <c r="I873" s="145"/>
      <c r="J873" s="144"/>
      <c r="K873" s="145"/>
      <c r="L873" s="144"/>
      <c r="M873" s="145"/>
      <c r="N873" s="144"/>
      <c r="O873" s="173" t="str">
        <f>Objects!$X$83</f>
        <v>Powder Keg (PolyP-Phenylene Terephthalamide Pellets)</v>
      </c>
      <c r="P873" s="146">
        <v>64</v>
      </c>
      <c r="Q873" s="147" t="str">
        <f>Objects!$X$83</f>
        <v>Powder Keg (PolyP-Phenylene Terephthalamide Pellets)</v>
      </c>
      <c r="R873" s="146">
        <v>64</v>
      </c>
      <c r="S873" s="147"/>
      <c r="T873" s="147"/>
      <c r="U873" s="147"/>
      <c r="V873" s="147"/>
      <c r="W873" s="147"/>
      <c r="X873" s="147"/>
      <c r="Y873" s="147"/>
      <c r="Z873" s="147"/>
      <c r="AA873" s="145"/>
      <c r="AB873" s="145"/>
      <c r="AC873" s="145"/>
    </row>
    <row r="874" spans="1:29" ht="15" customHeight="1" x14ac:dyDescent="0.25">
      <c r="A874" s="155" t="str">
        <f>[3]Enums!$A$13</f>
        <v>1.1.1</v>
      </c>
      <c r="C874" s="147"/>
      <c r="D874" s="147"/>
      <c r="E874" s="145" t="str">
        <f>Objects!$N$31</f>
        <v>Bag (p-Phenylenediamine)</v>
      </c>
      <c r="F874" s="144">
        <v>1</v>
      </c>
      <c r="G874" s="145" t="str">
        <f>Objects!$N$39</f>
        <v>Bag (Isophthaloyl Chloride)</v>
      </c>
      <c r="H874" s="144">
        <v>1</v>
      </c>
      <c r="I874" s="145"/>
      <c r="J874" s="144"/>
      <c r="K874" s="145"/>
      <c r="L874" s="144"/>
      <c r="M874" s="145"/>
      <c r="N874" s="144"/>
      <c r="O874" s="173" t="str">
        <f>Objects!$V$74</f>
        <v>Bag (PolyM-Phenylene Isophthalamide Pellets)</v>
      </c>
      <c r="P874" s="146">
        <v>2</v>
      </c>
      <c r="Q874" s="147"/>
      <c r="R874" s="147"/>
      <c r="S874" s="147"/>
      <c r="T874" s="147"/>
      <c r="U874" s="147"/>
      <c r="V874" s="147"/>
      <c r="W874" s="147"/>
      <c r="X874" s="147"/>
      <c r="Y874" s="147"/>
      <c r="Z874" s="147"/>
      <c r="AA874" s="145"/>
      <c r="AB874" s="145"/>
      <c r="AC874" s="145"/>
    </row>
    <row r="875" spans="1:29" ht="15" customHeight="1" x14ac:dyDescent="0.25">
      <c r="A875" s="155" t="str">
        <f>[3]Enums!$A$13</f>
        <v>1.1.1</v>
      </c>
      <c r="C875" s="147"/>
      <c r="D875" s="147"/>
      <c r="E875" s="145" t="str">
        <f>Objects!$N$31</f>
        <v>Bag (p-Phenylenediamine)</v>
      </c>
      <c r="F875" s="144">
        <v>4</v>
      </c>
      <c r="G875" s="145" t="str">
        <f>Objects!$N$39</f>
        <v>Bag (Isophthaloyl Chloride)</v>
      </c>
      <c r="H875" s="144">
        <v>4</v>
      </c>
      <c r="I875" s="145"/>
      <c r="J875" s="144"/>
      <c r="K875" s="145"/>
      <c r="L875" s="144"/>
      <c r="M875" s="145"/>
      <c r="N875" s="144"/>
      <c r="O875" s="173" t="str">
        <f>Objects!$V$74</f>
        <v>Bag (PolyM-Phenylene Isophthalamide Pellets)</v>
      </c>
      <c r="P875" s="146">
        <v>8</v>
      </c>
      <c r="Q875" s="147"/>
      <c r="R875" s="147"/>
      <c r="S875" s="147"/>
      <c r="T875" s="147"/>
      <c r="U875" s="147"/>
      <c r="V875" s="147"/>
      <c r="W875" s="147"/>
      <c r="X875" s="147"/>
      <c r="Y875" s="147"/>
      <c r="Z875" s="147"/>
      <c r="AA875" s="145"/>
      <c r="AB875" s="145"/>
      <c r="AC875" s="145"/>
    </row>
    <row r="876" spans="1:29" ht="15" customHeight="1" x14ac:dyDescent="0.25">
      <c r="A876" s="155" t="str">
        <f>[3]Enums!$A$13</f>
        <v>1.1.1</v>
      </c>
      <c r="C876" s="147"/>
      <c r="D876" s="147"/>
      <c r="E876" s="145" t="str">
        <f>Objects!$N$31</f>
        <v>Bag (p-Phenylenediamine)</v>
      </c>
      <c r="F876" s="144">
        <v>16</v>
      </c>
      <c r="G876" s="145" t="str">
        <f>Objects!$N$39</f>
        <v>Bag (Isophthaloyl Chloride)</v>
      </c>
      <c r="H876" s="144">
        <v>16</v>
      </c>
      <c r="I876" s="145"/>
      <c r="J876" s="144"/>
      <c r="K876" s="145"/>
      <c r="L876" s="144"/>
      <c r="M876" s="145"/>
      <c r="N876" s="144"/>
      <c r="O876" s="173" t="str">
        <f>Objects!$V$74</f>
        <v>Bag (PolyM-Phenylene Isophthalamide Pellets)</v>
      </c>
      <c r="P876" s="146">
        <v>32</v>
      </c>
      <c r="Q876" s="147"/>
      <c r="R876" s="147"/>
      <c r="S876" s="147"/>
      <c r="T876" s="147"/>
      <c r="U876" s="147"/>
      <c r="V876" s="147"/>
      <c r="W876" s="147"/>
      <c r="X876" s="147"/>
      <c r="Y876" s="147"/>
      <c r="Z876" s="147"/>
      <c r="AA876" s="145"/>
      <c r="AB876" s="145"/>
      <c r="AC876" s="145"/>
    </row>
    <row r="877" spans="1:29" ht="15" customHeight="1" x14ac:dyDescent="0.25">
      <c r="A877" s="155" t="str">
        <f>[3]Enums!$A$13</f>
        <v>1.1.1</v>
      </c>
      <c r="C877" s="147"/>
      <c r="D877" s="147"/>
      <c r="E877" s="145" t="str">
        <f>Objects!$O$31</f>
        <v>Sack (p-Phenylenediamine)</v>
      </c>
      <c r="F877" s="144">
        <v>1</v>
      </c>
      <c r="G877" s="145" t="str">
        <f>Objects!$O$39</f>
        <v>Sack (Isophthaloyl Chloride)</v>
      </c>
      <c r="H877" s="144">
        <v>1</v>
      </c>
      <c r="I877" s="145"/>
      <c r="J877" s="144"/>
      <c r="K877" s="145"/>
      <c r="L877" s="144"/>
      <c r="M877" s="145"/>
      <c r="N877" s="144"/>
      <c r="O877" s="173" t="str">
        <f>Objects!$W$74</f>
        <v>Sack (PolyM-Phenylene Isophthalamide Pellets)</v>
      </c>
      <c r="P877" s="146">
        <v>2</v>
      </c>
      <c r="Q877" s="147"/>
      <c r="R877" s="147"/>
      <c r="S877" s="147"/>
      <c r="T877" s="147"/>
      <c r="U877" s="147"/>
      <c r="V877" s="147"/>
      <c r="W877" s="147"/>
      <c r="X877" s="147"/>
      <c r="Y877" s="147"/>
      <c r="Z877" s="147"/>
      <c r="AA877" s="145"/>
      <c r="AB877" s="145"/>
      <c r="AC877" s="145"/>
    </row>
    <row r="878" spans="1:29" ht="15" customHeight="1" x14ac:dyDescent="0.25">
      <c r="A878" s="155" t="str">
        <f>[3]Enums!$A$13</f>
        <v>1.1.1</v>
      </c>
      <c r="C878" s="147"/>
      <c r="D878" s="147"/>
      <c r="E878" s="145" t="str">
        <f>Objects!$O$31</f>
        <v>Sack (p-Phenylenediamine)</v>
      </c>
      <c r="F878" s="144">
        <v>4</v>
      </c>
      <c r="G878" s="145" t="str">
        <f>Objects!$O$39</f>
        <v>Sack (Isophthaloyl Chloride)</v>
      </c>
      <c r="H878" s="144">
        <v>4</v>
      </c>
      <c r="I878" s="145"/>
      <c r="J878" s="144"/>
      <c r="K878" s="145"/>
      <c r="L878" s="144"/>
      <c r="M878" s="145"/>
      <c r="N878" s="144"/>
      <c r="O878" s="173" t="str">
        <f>Objects!$W$74</f>
        <v>Sack (PolyM-Phenylene Isophthalamide Pellets)</v>
      </c>
      <c r="P878" s="146">
        <v>8</v>
      </c>
      <c r="Q878" s="147"/>
      <c r="R878" s="147"/>
      <c r="S878" s="147"/>
      <c r="T878" s="147"/>
      <c r="U878" s="147"/>
      <c r="V878" s="147"/>
      <c r="W878" s="147"/>
      <c r="X878" s="147"/>
      <c r="Y878" s="147"/>
      <c r="Z878" s="147"/>
      <c r="AA878" s="145"/>
      <c r="AB878" s="145"/>
      <c r="AC878" s="145"/>
    </row>
    <row r="879" spans="1:29" ht="15" customHeight="1" x14ac:dyDescent="0.25">
      <c r="A879" s="155" t="str">
        <f>[3]Enums!$A$13</f>
        <v>1.1.1</v>
      </c>
      <c r="C879" s="147"/>
      <c r="D879" s="147"/>
      <c r="E879" s="145" t="str">
        <f>Objects!$O$31</f>
        <v>Sack (p-Phenylenediamine)</v>
      </c>
      <c r="F879" s="144">
        <v>16</v>
      </c>
      <c r="G879" s="145" t="str">
        <f>Objects!$O$39</f>
        <v>Sack (Isophthaloyl Chloride)</v>
      </c>
      <c r="H879" s="144">
        <v>16</v>
      </c>
      <c r="I879" s="145"/>
      <c r="J879" s="144"/>
      <c r="K879" s="145"/>
      <c r="L879" s="144"/>
      <c r="M879" s="145"/>
      <c r="N879" s="144"/>
      <c r="O879" s="173" t="str">
        <f>Objects!$W$74</f>
        <v>Sack (PolyM-Phenylene Isophthalamide Pellets)</v>
      </c>
      <c r="P879" s="146">
        <v>32</v>
      </c>
      <c r="Q879" s="147"/>
      <c r="R879" s="147"/>
      <c r="S879" s="147"/>
      <c r="T879" s="147"/>
      <c r="U879" s="147"/>
      <c r="V879" s="147"/>
      <c r="W879" s="147"/>
      <c r="X879" s="147"/>
      <c r="Y879" s="147"/>
      <c r="Z879" s="147"/>
      <c r="AA879" s="145"/>
      <c r="AB879" s="145"/>
      <c r="AC879" s="145"/>
    </row>
    <row r="880" spans="1:29" ht="15" customHeight="1" x14ac:dyDescent="0.25">
      <c r="A880" s="155" t="str">
        <f>[3]Enums!$A$13</f>
        <v>1.1.1</v>
      </c>
      <c r="C880" s="147"/>
      <c r="D880" s="147"/>
      <c r="E880" s="145" t="str">
        <f>Objects!$P$31</f>
        <v>Powder Keg (p-Phenylenediamine)</v>
      </c>
      <c r="F880" s="144">
        <v>1</v>
      </c>
      <c r="G880" s="145" t="str">
        <f>Objects!$P$39</f>
        <v>Powder Keg (Isophthaloyl Chloride)</v>
      </c>
      <c r="H880" s="144">
        <v>1</v>
      </c>
      <c r="I880" s="145"/>
      <c r="J880" s="144"/>
      <c r="K880" s="145"/>
      <c r="L880" s="144"/>
      <c r="M880" s="145"/>
      <c r="N880" s="144"/>
      <c r="O880" s="173" t="str">
        <f>Objects!$X$74</f>
        <v>Powder Keg (PolyM-Phenylene Isophthalamide Pellets)</v>
      </c>
      <c r="P880" s="146">
        <v>2</v>
      </c>
      <c r="Q880" s="147"/>
      <c r="R880" s="147"/>
      <c r="S880" s="147"/>
      <c r="T880" s="147"/>
      <c r="U880" s="147"/>
      <c r="V880" s="147"/>
      <c r="W880" s="147"/>
      <c r="X880" s="147"/>
      <c r="Y880" s="147"/>
      <c r="Z880" s="147"/>
      <c r="AA880" s="145"/>
      <c r="AB880" s="145"/>
      <c r="AC880" s="145"/>
    </row>
    <row r="881" spans="1:29" ht="15" customHeight="1" x14ac:dyDescent="0.25">
      <c r="A881" s="155" t="str">
        <f>[3]Enums!$A$13</f>
        <v>1.1.1</v>
      </c>
      <c r="C881" s="147"/>
      <c r="D881" s="147"/>
      <c r="E881" s="145" t="str">
        <f>Objects!$P$31</f>
        <v>Powder Keg (p-Phenylenediamine)</v>
      </c>
      <c r="F881" s="144">
        <v>4</v>
      </c>
      <c r="G881" s="145" t="str">
        <f>Objects!$P$39</f>
        <v>Powder Keg (Isophthaloyl Chloride)</v>
      </c>
      <c r="H881" s="144">
        <v>4</v>
      </c>
      <c r="I881" s="145"/>
      <c r="J881" s="144"/>
      <c r="K881" s="145"/>
      <c r="L881" s="144"/>
      <c r="M881" s="145"/>
      <c r="N881" s="144"/>
      <c r="O881" s="173" t="str">
        <f>Objects!$X$74</f>
        <v>Powder Keg (PolyM-Phenylene Isophthalamide Pellets)</v>
      </c>
      <c r="P881" s="146">
        <v>8</v>
      </c>
      <c r="Q881" s="147"/>
      <c r="R881" s="147"/>
      <c r="S881" s="147"/>
      <c r="T881" s="147"/>
      <c r="U881" s="147"/>
      <c r="V881" s="147"/>
      <c r="W881" s="147"/>
      <c r="X881" s="147"/>
      <c r="Y881" s="147"/>
      <c r="Z881" s="147"/>
      <c r="AA881" s="145"/>
      <c r="AB881" s="145"/>
      <c r="AC881" s="145"/>
    </row>
    <row r="882" spans="1:29" ht="15" customHeight="1" x14ac:dyDescent="0.25">
      <c r="A882" s="155" t="str">
        <f>[3]Enums!$A$13</f>
        <v>1.1.1</v>
      </c>
      <c r="C882" s="147"/>
      <c r="D882" s="147"/>
      <c r="E882" s="145" t="str">
        <f>Objects!$P$31</f>
        <v>Powder Keg (p-Phenylenediamine)</v>
      </c>
      <c r="F882" s="144">
        <v>16</v>
      </c>
      <c r="G882" s="145" t="str">
        <f>Objects!$P$39</f>
        <v>Powder Keg (Isophthaloyl Chloride)</v>
      </c>
      <c r="H882" s="144">
        <v>16</v>
      </c>
      <c r="I882" s="145"/>
      <c r="J882" s="144"/>
      <c r="K882" s="145"/>
      <c r="L882" s="144"/>
      <c r="M882" s="145"/>
      <c r="N882" s="144"/>
      <c r="O882" s="173" t="str">
        <f>Objects!$X$74</f>
        <v>Powder Keg (PolyM-Phenylene Isophthalamide Pellets)</v>
      </c>
      <c r="P882" s="146">
        <v>32</v>
      </c>
      <c r="Q882" s="147"/>
      <c r="R882" s="147"/>
      <c r="S882" s="147"/>
      <c r="T882" s="147"/>
      <c r="U882" s="147"/>
      <c r="V882" s="147"/>
      <c r="W882" s="147"/>
      <c r="X882" s="147"/>
      <c r="Y882" s="147"/>
      <c r="Z882" s="147"/>
      <c r="AA882" s="145"/>
      <c r="AB882" s="145"/>
      <c r="AC882" s="145"/>
    </row>
    <row r="883" spans="1:29" ht="15" customHeight="1" x14ac:dyDescent="0.25">
      <c r="A883" s="155" t="str">
        <f>[3]Enums!$A$13</f>
        <v>1.1.1</v>
      </c>
      <c r="C883" s="147"/>
      <c r="D883" s="147"/>
      <c r="E883" s="145" t="str">
        <f>Objects!$P$31</f>
        <v>Powder Keg (p-Phenylenediamine)</v>
      </c>
      <c r="F883" s="144">
        <v>64</v>
      </c>
      <c r="G883" s="145" t="str">
        <f>Objects!$P$39</f>
        <v>Powder Keg (Isophthaloyl Chloride)</v>
      </c>
      <c r="H883" s="144">
        <v>64</v>
      </c>
      <c r="I883" s="145"/>
      <c r="J883" s="144"/>
      <c r="K883" s="145"/>
      <c r="L883" s="144"/>
      <c r="M883" s="145"/>
      <c r="N883" s="144"/>
      <c r="O883" s="173" t="str">
        <f>Objects!$X$74</f>
        <v>Powder Keg (PolyM-Phenylene Isophthalamide Pellets)</v>
      </c>
      <c r="P883" s="146">
        <v>64</v>
      </c>
      <c r="Q883" s="147" t="str">
        <f>Objects!$X$74</f>
        <v>Powder Keg (PolyM-Phenylene Isophthalamide Pellets)</v>
      </c>
      <c r="R883" s="147">
        <v>64</v>
      </c>
      <c r="S883" s="147"/>
      <c r="T883" s="147"/>
      <c r="U883" s="147"/>
      <c r="V883" s="147"/>
      <c r="W883" s="147"/>
      <c r="X883" s="147"/>
      <c r="Y883" s="147"/>
      <c r="Z883" s="147"/>
      <c r="AA883" s="145"/>
      <c r="AB883" s="145"/>
      <c r="AC883" s="145"/>
    </row>
    <row r="884" spans="1:29" ht="15" customHeight="1" x14ac:dyDescent="0.25">
      <c r="A884" s="155" t="str">
        <f>[3]Enums!$A$14</f>
        <v>1.1.2</v>
      </c>
      <c r="C884" s="147"/>
      <c r="D884" s="147"/>
      <c r="E884" s="145" t="str">
        <f>Objects!$J$62</f>
        <v>Vial (Benzene)</v>
      </c>
      <c r="F884" s="144">
        <v>1</v>
      </c>
      <c r="G884" s="13" t="str">
        <f>Objects!$J$255</f>
        <v>Flask (Propylene)</v>
      </c>
      <c r="H884" s="144">
        <v>1</v>
      </c>
      <c r="I884" s="136" t="str">
        <f>Objects!$R$9</f>
        <v>Flask (Oxygen)</v>
      </c>
      <c r="J884" s="136">
        <v>1</v>
      </c>
      <c r="K884" s="136" t="str">
        <f>Objects!$J$287</f>
        <v>Vial (Sulfuric Acid)</v>
      </c>
      <c r="L884" s="137">
        <v>1</v>
      </c>
      <c r="M884" s="145"/>
      <c r="N884" s="144"/>
      <c r="O884" s="173" t="str">
        <f>Objects!$J$32</f>
        <v>Vial (Acetone)</v>
      </c>
      <c r="P884" s="136">
        <v>1</v>
      </c>
      <c r="Q884" s="147" t="str">
        <f>Objects!$J$164</f>
        <v>Vial (Hydroquinone)</v>
      </c>
      <c r="R884" s="136">
        <v>1</v>
      </c>
      <c r="S884" s="147"/>
      <c r="T884" s="147"/>
      <c r="U884" s="147"/>
      <c r="V884" s="147"/>
      <c r="W884" s="147"/>
      <c r="X884" s="147"/>
      <c r="Y884" s="147"/>
      <c r="Z884" s="147"/>
      <c r="AA884" s="145"/>
      <c r="AB884" s="145"/>
      <c r="AC884" s="145"/>
    </row>
    <row r="885" spans="1:29" ht="15" customHeight="1" x14ac:dyDescent="0.25">
      <c r="A885" s="155" t="str">
        <f>[3]Enums!$A$14</f>
        <v>1.1.2</v>
      </c>
      <c r="C885" s="147"/>
      <c r="D885" s="147"/>
      <c r="E885" s="145" t="str">
        <f>Objects!$J$62</f>
        <v>Vial (Benzene)</v>
      </c>
      <c r="F885" s="144">
        <v>4</v>
      </c>
      <c r="G885" s="13" t="str">
        <f>Objects!$J$255</f>
        <v>Flask (Propylene)</v>
      </c>
      <c r="H885" s="13">
        <v>4</v>
      </c>
      <c r="I885" s="136" t="str">
        <f>Objects!$R$9</f>
        <v>Flask (Oxygen)</v>
      </c>
      <c r="J885" s="136">
        <v>4</v>
      </c>
      <c r="K885" s="136" t="str">
        <f>Objects!$J$287</f>
        <v>Vial (Sulfuric Acid)</v>
      </c>
      <c r="L885" s="137">
        <v>2</v>
      </c>
      <c r="M885" s="145"/>
      <c r="N885" s="144"/>
      <c r="O885" s="173" t="str">
        <f>Objects!$J$32</f>
        <v>Vial (Acetone)</v>
      </c>
      <c r="P885" s="136">
        <v>4</v>
      </c>
      <c r="Q885" s="147" t="str">
        <f>Objects!$J$164</f>
        <v>Vial (Hydroquinone)</v>
      </c>
      <c r="R885" s="136">
        <v>4</v>
      </c>
      <c r="S885" s="147"/>
      <c r="T885" s="147"/>
      <c r="U885" s="147"/>
      <c r="V885" s="147"/>
      <c r="W885" s="147"/>
      <c r="X885" s="147"/>
      <c r="Y885" s="147"/>
      <c r="Z885" s="147"/>
      <c r="AA885" s="145"/>
      <c r="AB885" s="145"/>
      <c r="AC885" s="145"/>
    </row>
    <row r="886" spans="1:29" ht="15" customHeight="1" x14ac:dyDescent="0.25">
      <c r="A886" s="155" t="str">
        <f>[3]Enums!$A$14</f>
        <v>1.1.2</v>
      </c>
      <c r="C886" s="147"/>
      <c r="D886" s="147"/>
      <c r="E886" s="145" t="str">
        <f>Objects!$J$62</f>
        <v>Vial (Benzene)</v>
      </c>
      <c r="F886" s="144">
        <v>16</v>
      </c>
      <c r="G886" s="13" t="str">
        <f>Objects!$J$255</f>
        <v>Flask (Propylene)</v>
      </c>
      <c r="H886" s="13">
        <v>16</v>
      </c>
      <c r="I886" s="136" t="str">
        <f>Objects!$R$9</f>
        <v>Flask (Oxygen)</v>
      </c>
      <c r="J886" s="136">
        <v>16</v>
      </c>
      <c r="K886" s="136" t="str">
        <f>Objects!$J$287</f>
        <v>Vial (Sulfuric Acid)</v>
      </c>
      <c r="L886" s="137">
        <v>3</v>
      </c>
      <c r="M886" s="145"/>
      <c r="N886" s="144"/>
      <c r="O886" s="173" t="str">
        <f>Objects!$J$32</f>
        <v>Vial (Acetone)</v>
      </c>
      <c r="P886" s="136">
        <v>16</v>
      </c>
      <c r="Q886" s="147" t="str">
        <f>Objects!$J$164</f>
        <v>Vial (Hydroquinone)</v>
      </c>
      <c r="R886" s="136">
        <v>16</v>
      </c>
      <c r="S886" s="147"/>
      <c r="T886" s="147"/>
      <c r="U886" s="147"/>
      <c r="V886" s="147"/>
      <c r="W886" s="147"/>
      <c r="X886" s="147"/>
      <c r="Y886" s="147"/>
      <c r="Z886" s="147"/>
      <c r="AA886" s="145"/>
      <c r="AB886" s="145"/>
      <c r="AC886" s="145"/>
    </row>
    <row r="887" spans="1:29" ht="15" customHeight="1" x14ac:dyDescent="0.25">
      <c r="A887" s="155" t="str">
        <f>[3]Enums!$A$14</f>
        <v>1.1.2</v>
      </c>
      <c r="C887" s="147"/>
      <c r="D887" s="147"/>
      <c r="E887" s="145" t="str">
        <f>Objects!$K$62</f>
        <v>Beaker (Benzene)</v>
      </c>
      <c r="F887" s="144">
        <v>1</v>
      </c>
      <c r="G887" s="13" t="str">
        <f>Objects!$K$255</f>
        <v>Cartridge (Propylene)</v>
      </c>
      <c r="H887" s="13">
        <v>1</v>
      </c>
      <c r="I887" s="136" t="str">
        <f>Objects!$S$9</f>
        <v>Cartridge (Oxygen)</v>
      </c>
      <c r="J887" s="136">
        <v>1</v>
      </c>
      <c r="K887" s="136" t="str">
        <f>Objects!$J$287</f>
        <v>Vial (Sulfuric Acid)</v>
      </c>
      <c r="L887" s="137">
        <v>4</v>
      </c>
      <c r="M887" s="145"/>
      <c r="N887" s="144"/>
      <c r="O887" s="173" t="str">
        <f>Objects!$K$32</f>
        <v>Beaker (Acetone)</v>
      </c>
      <c r="P887" s="136">
        <v>1</v>
      </c>
      <c r="Q887" s="147" t="str">
        <f>Objects!$K$164</f>
        <v>Beaker (Hydroquinone)</v>
      </c>
      <c r="R887" s="136">
        <v>1</v>
      </c>
      <c r="S887" s="147"/>
      <c r="T887" s="147"/>
      <c r="U887" s="147"/>
      <c r="V887" s="147"/>
      <c r="W887" s="147"/>
      <c r="X887" s="147"/>
      <c r="Y887" s="147"/>
      <c r="Z887" s="147"/>
      <c r="AA887" s="145"/>
      <c r="AB887" s="145"/>
      <c r="AC887" s="145"/>
    </row>
    <row r="888" spans="1:29" ht="15" customHeight="1" x14ac:dyDescent="0.25">
      <c r="A888" s="155" t="str">
        <f>[3]Enums!$A$14</f>
        <v>1.1.2</v>
      </c>
      <c r="C888" s="147"/>
      <c r="D888" s="147"/>
      <c r="E888" s="145" t="str">
        <f>Objects!$K$62</f>
        <v>Beaker (Benzene)</v>
      </c>
      <c r="F888" s="144">
        <v>4</v>
      </c>
      <c r="G888" s="13" t="str">
        <f>Objects!$K$255</f>
        <v>Cartridge (Propylene)</v>
      </c>
      <c r="H888" s="13">
        <v>4</v>
      </c>
      <c r="I888" s="136" t="str">
        <f>Objects!$S$9</f>
        <v>Cartridge (Oxygen)</v>
      </c>
      <c r="J888" s="136">
        <v>4</v>
      </c>
      <c r="K888" s="136" t="str">
        <f>Objects!$J$287</f>
        <v>Vial (Sulfuric Acid)</v>
      </c>
      <c r="L888" s="137">
        <v>8</v>
      </c>
      <c r="M888" s="145"/>
      <c r="N888" s="144"/>
      <c r="O888" s="173" t="str">
        <f>Objects!$K$32</f>
        <v>Beaker (Acetone)</v>
      </c>
      <c r="P888" s="136">
        <v>4</v>
      </c>
      <c r="Q888" s="147" t="str">
        <f>Objects!$K$164</f>
        <v>Beaker (Hydroquinone)</v>
      </c>
      <c r="R888" s="136">
        <v>4</v>
      </c>
      <c r="S888" s="147"/>
      <c r="T888" s="147"/>
      <c r="U888" s="147"/>
      <c r="V888" s="147"/>
      <c r="W888" s="147"/>
      <c r="X888" s="147"/>
      <c r="Y888" s="147"/>
      <c r="Z888" s="147"/>
      <c r="AA888" s="145"/>
      <c r="AB888" s="145"/>
      <c r="AC888" s="145"/>
    </row>
    <row r="889" spans="1:29" ht="15" customHeight="1" x14ac:dyDescent="0.25">
      <c r="A889" s="155" t="str">
        <f>[3]Enums!$A$14</f>
        <v>1.1.2</v>
      </c>
      <c r="C889" s="147"/>
      <c r="D889" s="147"/>
      <c r="E889" s="145" t="str">
        <f>Objects!$K$62</f>
        <v>Beaker (Benzene)</v>
      </c>
      <c r="F889" s="144">
        <v>16</v>
      </c>
      <c r="G889" s="13" t="str">
        <f>Objects!$K$255</f>
        <v>Cartridge (Propylene)</v>
      </c>
      <c r="H889" s="13">
        <v>16</v>
      </c>
      <c r="I889" s="136" t="str">
        <f>Objects!$S$9</f>
        <v>Cartridge (Oxygen)</v>
      </c>
      <c r="J889" s="136">
        <v>16</v>
      </c>
      <c r="K889" s="136" t="str">
        <f>Objects!$J$287</f>
        <v>Vial (Sulfuric Acid)</v>
      </c>
      <c r="L889" s="137">
        <v>12</v>
      </c>
      <c r="M889" s="145"/>
      <c r="N889" s="144"/>
      <c r="O889" s="173" t="str">
        <f>Objects!$K$32</f>
        <v>Beaker (Acetone)</v>
      </c>
      <c r="P889" s="136">
        <v>16</v>
      </c>
      <c r="Q889" s="147" t="str">
        <f>Objects!$K$164</f>
        <v>Beaker (Hydroquinone)</v>
      </c>
      <c r="R889" s="136">
        <v>16</v>
      </c>
      <c r="S889" s="147"/>
      <c r="T889" s="147"/>
      <c r="U889" s="147"/>
      <c r="V889" s="147"/>
      <c r="W889" s="147"/>
      <c r="X889" s="147"/>
      <c r="Y889" s="147"/>
      <c r="Z889" s="147"/>
      <c r="AA889" s="145"/>
      <c r="AB889" s="145"/>
      <c r="AC889" s="145"/>
    </row>
    <row r="890" spans="1:29" ht="15" customHeight="1" x14ac:dyDescent="0.25">
      <c r="A890" s="155" t="str">
        <f>[3]Enums!$A$14</f>
        <v>1.1.2</v>
      </c>
      <c r="C890" s="147"/>
      <c r="D890" s="147"/>
      <c r="E890" s="145" t="str">
        <f>Objects!$L$62</f>
        <v>Drum (Benzene)</v>
      </c>
      <c r="F890" s="144">
        <v>1</v>
      </c>
      <c r="G890" s="13" t="str">
        <f>Objects!$L$255</f>
        <v>Canister (Propylene)</v>
      </c>
      <c r="H890" s="13">
        <v>1</v>
      </c>
      <c r="I890" s="136" t="str">
        <f>Objects!$T$9</f>
        <v>Canister (Oxygen)</v>
      </c>
      <c r="J890" s="136">
        <v>1</v>
      </c>
      <c r="K890" s="136" t="str">
        <f>Objects!$J$287</f>
        <v>Vial (Sulfuric Acid)</v>
      </c>
      <c r="L890" s="137">
        <v>16</v>
      </c>
      <c r="M890" s="145"/>
      <c r="N890" s="144"/>
      <c r="O890" s="173" t="str">
        <f>Objects!$L$32</f>
        <v>Drum (Acetone)</v>
      </c>
      <c r="P890" s="136">
        <v>1</v>
      </c>
      <c r="Q890" s="147" t="str">
        <f>Objects!$L$164</f>
        <v>Drum (Hydroquinone)</v>
      </c>
      <c r="R890" s="136">
        <v>1</v>
      </c>
      <c r="S890" s="147"/>
      <c r="T890" s="147"/>
      <c r="U890" s="147"/>
      <c r="V890" s="147"/>
      <c r="W890" s="147"/>
      <c r="X890" s="147"/>
      <c r="Y890" s="147"/>
      <c r="Z890" s="147"/>
      <c r="AA890" s="145"/>
      <c r="AB890" s="145"/>
      <c r="AC890" s="145"/>
    </row>
    <row r="891" spans="1:29" ht="15" customHeight="1" x14ac:dyDescent="0.25">
      <c r="A891" s="155" t="str">
        <f>[3]Enums!$A$14</f>
        <v>1.1.2</v>
      </c>
      <c r="C891" s="147"/>
      <c r="D891" s="147"/>
      <c r="E891" s="145" t="str">
        <f>Objects!$L$62</f>
        <v>Drum (Benzene)</v>
      </c>
      <c r="F891" s="144">
        <v>4</v>
      </c>
      <c r="G891" s="13" t="str">
        <f>Objects!$L$255</f>
        <v>Canister (Propylene)</v>
      </c>
      <c r="H891" s="13">
        <v>4</v>
      </c>
      <c r="I891" s="136" t="str">
        <f>Objects!$T$9</f>
        <v>Canister (Oxygen)</v>
      </c>
      <c r="J891" s="136">
        <v>4</v>
      </c>
      <c r="K891" s="136" t="str">
        <f>Objects!$J$287</f>
        <v>Vial (Sulfuric Acid)</v>
      </c>
      <c r="L891" s="137">
        <v>32</v>
      </c>
      <c r="M891" s="145"/>
      <c r="N891" s="144"/>
      <c r="O891" s="173" t="str">
        <f>Objects!$L$32</f>
        <v>Drum (Acetone)</v>
      </c>
      <c r="P891" s="136">
        <v>4</v>
      </c>
      <c r="Q891" s="147" t="str">
        <f>Objects!$L$164</f>
        <v>Drum (Hydroquinone)</v>
      </c>
      <c r="R891" s="136">
        <v>4</v>
      </c>
      <c r="S891" s="147"/>
      <c r="T891" s="147"/>
      <c r="U891" s="147"/>
      <c r="V891" s="147"/>
      <c r="W891" s="147"/>
      <c r="X891" s="147"/>
      <c r="Y891" s="147"/>
      <c r="Z891" s="147"/>
      <c r="AA891" s="145"/>
      <c r="AB891" s="145"/>
      <c r="AC891" s="145"/>
    </row>
    <row r="892" spans="1:29" ht="15" customHeight="1" x14ac:dyDescent="0.25">
      <c r="A892" s="155" t="str">
        <f>[3]Enums!$A$14</f>
        <v>1.1.2</v>
      </c>
      <c r="C892" s="147"/>
      <c r="D892" s="147"/>
      <c r="E892" s="145" t="str">
        <f>Objects!$L$62</f>
        <v>Drum (Benzene)</v>
      </c>
      <c r="F892" s="144">
        <v>16</v>
      </c>
      <c r="G892" s="13" t="str">
        <f>Objects!$L$255</f>
        <v>Canister (Propylene)</v>
      </c>
      <c r="H892" s="13">
        <v>16</v>
      </c>
      <c r="I892" s="136" t="str">
        <f>Objects!$T$9</f>
        <v>Canister (Oxygen)</v>
      </c>
      <c r="J892" s="136">
        <v>16</v>
      </c>
      <c r="K892" s="136" t="str">
        <f>Objects!$J$287</f>
        <v>Vial (Sulfuric Acid)</v>
      </c>
      <c r="L892" s="137">
        <v>48</v>
      </c>
      <c r="M892" s="145"/>
      <c r="N892" s="144"/>
      <c r="O892" s="173" t="str">
        <f>Objects!$L$32</f>
        <v>Drum (Acetone)</v>
      </c>
      <c r="P892" s="136">
        <v>16</v>
      </c>
      <c r="Q892" s="147" t="str">
        <f>Objects!$L$164</f>
        <v>Drum (Hydroquinone)</v>
      </c>
      <c r="R892" s="136">
        <v>16</v>
      </c>
      <c r="S892" s="147"/>
      <c r="T892" s="147"/>
      <c r="U892" s="147"/>
      <c r="V892" s="147"/>
      <c r="W892" s="147"/>
      <c r="X892" s="147"/>
      <c r="Y892" s="147"/>
      <c r="Z892" s="147"/>
      <c r="AA892" s="145"/>
      <c r="AB892" s="145"/>
      <c r="AC892" s="145"/>
    </row>
    <row r="893" spans="1:29" ht="15" customHeight="1" x14ac:dyDescent="0.25">
      <c r="A893" s="155" t="str">
        <f>[3]Enums!$A$14</f>
        <v>1.1.2</v>
      </c>
      <c r="C893" s="147"/>
      <c r="D893" s="147"/>
      <c r="E893" s="145" t="str">
        <f>Objects!$L$62</f>
        <v>Drum (Benzene)</v>
      </c>
      <c r="F893" s="144">
        <v>64</v>
      </c>
      <c r="G893" s="13" t="str">
        <f>Objects!$L$255</f>
        <v>Canister (Propylene)</v>
      </c>
      <c r="H893" s="13">
        <v>64</v>
      </c>
      <c r="I893" s="136" t="str">
        <f>Objects!$T$9</f>
        <v>Canister (Oxygen)</v>
      </c>
      <c r="J893" s="136">
        <v>64</v>
      </c>
      <c r="K893" s="136" t="str">
        <f>Objects!$K$287</f>
        <v>Beaker (Sulfuric Acid)</v>
      </c>
      <c r="L893" s="137">
        <v>1</v>
      </c>
      <c r="M893" s="145"/>
      <c r="N893" s="144"/>
      <c r="O893" s="173" t="str">
        <f>Objects!$L$32</f>
        <v>Drum (Acetone)</v>
      </c>
      <c r="P893" s="136">
        <v>64</v>
      </c>
      <c r="Q893" s="147" t="str">
        <f>Objects!$L$164</f>
        <v>Drum (Hydroquinone)</v>
      </c>
      <c r="R893" s="136">
        <v>64</v>
      </c>
      <c r="S893" s="147"/>
      <c r="T893" s="147"/>
      <c r="U893" s="147"/>
      <c r="V893" s="147"/>
      <c r="W893" s="147"/>
      <c r="X893" s="147"/>
      <c r="Y893" s="147"/>
      <c r="Z893" s="147"/>
      <c r="AA893" s="145"/>
      <c r="AB893" s="145"/>
      <c r="AC893" s="145"/>
    </row>
    <row r="894" spans="1:29" ht="15" customHeight="1" x14ac:dyDescent="0.25">
      <c r="A894" s="155" t="str">
        <f>[3]Enums!$A$14</f>
        <v>1.1.2</v>
      </c>
      <c r="C894" s="147"/>
      <c r="D894" s="147"/>
      <c r="E894" s="136" t="str">
        <f>Objects!$J$231</f>
        <v>Vial (Phenol)</v>
      </c>
      <c r="F894" s="136">
        <v>2</v>
      </c>
      <c r="G894" s="145" t="str">
        <f>Objects!$J$163</f>
        <v>Vial (Hydrogen Peroxide)</v>
      </c>
      <c r="H894" s="136">
        <v>2</v>
      </c>
      <c r="I894" s="145"/>
      <c r="J894" s="144"/>
      <c r="K894" s="145"/>
      <c r="L894" s="144"/>
      <c r="M894" s="145"/>
      <c r="N894" s="144"/>
      <c r="O894" s="173" t="str">
        <f>Objects!$J$164</f>
        <v>Vial (Hydroquinone)</v>
      </c>
      <c r="P894" s="136">
        <v>1</v>
      </c>
      <c r="Q894" s="147" t="str">
        <f>Objects!$N$48</f>
        <v>Bag (Catechol)</v>
      </c>
      <c r="R894" s="136">
        <v>1</v>
      </c>
      <c r="S894" s="136" t="str">
        <f>Objects!$J$317</f>
        <v>Vial (Deionized Water)</v>
      </c>
      <c r="T894" s="136">
        <v>2</v>
      </c>
      <c r="U894" s="147"/>
      <c r="V894" s="147"/>
      <c r="W894" s="147"/>
      <c r="X894" s="147"/>
      <c r="Y894" s="147"/>
      <c r="Z894" s="147"/>
      <c r="AA894" s="145"/>
      <c r="AB894" s="145"/>
      <c r="AC894" s="145"/>
    </row>
    <row r="895" spans="1:29" ht="15" customHeight="1" x14ac:dyDescent="0.25">
      <c r="A895" s="155" t="str">
        <f>[3]Enums!$A$14</f>
        <v>1.1.2</v>
      </c>
      <c r="C895" s="147"/>
      <c r="D895" s="147"/>
      <c r="E895" s="136" t="str">
        <f>Objects!$J$231</f>
        <v>Vial (Phenol)</v>
      </c>
      <c r="F895" s="136">
        <v>4</v>
      </c>
      <c r="G895" s="145" t="str">
        <f>Objects!$J$163</f>
        <v>Vial (Hydrogen Peroxide)</v>
      </c>
      <c r="H895" s="136">
        <v>4</v>
      </c>
      <c r="I895" s="145"/>
      <c r="J895" s="144"/>
      <c r="K895" s="145"/>
      <c r="L895" s="144"/>
      <c r="M895" s="145"/>
      <c r="N895" s="144"/>
      <c r="O895" s="173" t="str">
        <f>Objects!$J$164</f>
        <v>Vial (Hydroquinone)</v>
      </c>
      <c r="P895" s="136">
        <v>2</v>
      </c>
      <c r="Q895" s="147" t="str">
        <f>Objects!$N$48</f>
        <v>Bag (Catechol)</v>
      </c>
      <c r="R895" s="136">
        <v>2</v>
      </c>
      <c r="S895" s="136" t="str">
        <f>Objects!$J$317</f>
        <v>Vial (Deionized Water)</v>
      </c>
      <c r="T895" s="136">
        <v>4</v>
      </c>
      <c r="U895" s="147"/>
      <c r="V895" s="147"/>
      <c r="W895" s="147"/>
      <c r="X895" s="147"/>
      <c r="Y895" s="147"/>
      <c r="Z895" s="147"/>
      <c r="AA895" s="145"/>
      <c r="AB895" s="145"/>
      <c r="AC895" s="145"/>
    </row>
    <row r="896" spans="1:29" ht="15" customHeight="1" x14ac:dyDescent="0.25">
      <c r="A896" s="155" t="str">
        <f>[3]Enums!$A$14</f>
        <v>1.1.2</v>
      </c>
      <c r="C896" s="147"/>
      <c r="D896" s="147"/>
      <c r="E896" s="136" t="str">
        <f>Objects!$J$231</f>
        <v>Vial (Phenol)</v>
      </c>
      <c r="F896" s="136">
        <v>16</v>
      </c>
      <c r="G896" s="145" t="str">
        <f>Objects!$J$163</f>
        <v>Vial (Hydrogen Peroxide)</v>
      </c>
      <c r="H896" s="136">
        <v>16</v>
      </c>
      <c r="I896" s="145"/>
      <c r="J896" s="144"/>
      <c r="K896" s="145"/>
      <c r="L896" s="144"/>
      <c r="M896" s="145"/>
      <c r="N896" s="144"/>
      <c r="O896" s="173" t="str">
        <f>Objects!$J$164</f>
        <v>Vial (Hydroquinone)</v>
      </c>
      <c r="P896" s="136">
        <v>8</v>
      </c>
      <c r="Q896" s="147" t="str">
        <f>Objects!$N$48</f>
        <v>Bag (Catechol)</v>
      </c>
      <c r="R896" s="136">
        <v>8</v>
      </c>
      <c r="S896" s="136" t="str">
        <f>Objects!$J$317</f>
        <v>Vial (Deionized Water)</v>
      </c>
      <c r="T896" s="136">
        <v>16</v>
      </c>
      <c r="U896" s="147"/>
      <c r="V896" s="147"/>
      <c r="W896" s="147"/>
      <c r="X896" s="147"/>
      <c r="Y896" s="147"/>
      <c r="Z896" s="147"/>
      <c r="AA896" s="145"/>
      <c r="AB896" s="145"/>
      <c r="AC896" s="145"/>
    </row>
    <row r="897" spans="1:29" ht="15" customHeight="1" x14ac:dyDescent="0.25">
      <c r="A897" s="155" t="str">
        <f>[3]Enums!$A$14</f>
        <v>1.1.2</v>
      </c>
      <c r="C897" s="147"/>
      <c r="D897" s="147"/>
      <c r="E897" s="136" t="str">
        <f>Objects!$K$231</f>
        <v>Beaker (Phenol)</v>
      </c>
      <c r="F897" s="136">
        <v>1</v>
      </c>
      <c r="G897" s="145" t="str">
        <f>Objects!$K$163</f>
        <v>Beaker (Hydrogen Peroxide)</v>
      </c>
      <c r="H897" s="136">
        <v>1</v>
      </c>
      <c r="I897" s="145"/>
      <c r="J897" s="144"/>
      <c r="K897" s="145"/>
      <c r="L897" s="144"/>
      <c r="M897" s="145"/>
      <c r="N897" s="144"/>
      <c r="O897" s="173" t="str">
        <f>Objects!$J$164</f>
        <v>Vial (Hydroquinone)</v>
      </c>
      <c r="P897" s="136">
        <v>32</v>
      </c>
      <c r="Q897" s="147" t="str">
        <f>Objects!$N$48</f>
        <v>Bag (Catechol)</v>
      </c>
      <c r="R897" s="136">
        <v>32</v>
      </c>
      <c r="S897" s="136" t="str">
        <f>Objects!$K$317</f>
        <v>Beaker (Deionized Water)</v>
      </c>
      <c r="T897" s="136">
        <v>1</v>
      </c>
      <c r="U897" s="147"/>
      <c r="V897" s="147"/>
      <c r="W897" s="147"/>
      <c r="X897" s="147"/>
      <c r="Y897" s="147"/>
      <c r="Z897" s="147"/>
      <c r="AA897" s="145"/>
      <c r="AB897" s="145"/>
      <c r="AC897" s="145"/>
    </row>
    <row r="898" spans="1:29" ht="15" customHeight="1" x14ac:dyDescent="0.25">
      <c r="A898" s="155" t="str">
        <f>[3]Enums!$A$14</f>
        <v>1.1.2</v>
      </c>
      <c r="C898" s="147"/>
      <c r="D898" s="147"/>
      <c r="E898" s="136" t="str">
        <f>Objects!$K$231</f>
        <v>Beaker (Phenol)</v>
      </c>
      <c r="F898" s="136">
        <v>4</v>
      </c>
      <c r="G898" s="145" t="str">
        <f>Objects!$K$163</f>
        <v>Beaker (Hydrogen Peroxide)</v>
      </c>
      <c r="H898" s="136">
        <v>4</v>
      </c>
      <c r="I898" s="145"/>
      <c r="J898" s="144"/>
      <c r="K898" s="145"/>
      <c r="L898" s="144"/>
      <c r="M898" s="145"/>
      <c r="N898" s="144"/>
      <c r="O898" s="173" t="str">
        <f>Objects!$K$164</f>
        <v>Beaker (Hydroquinone)</v>
      </c>
      <c r="P898" s="136">
        <v>2</v>
      </c>
      <c r="Q898" s="147" t="str">
        <f>Objects!$O$48</f>
        <v>Sack (Catechol)</v>
      </c>
      <c r="R898" s="136">
        <v>2</v>
      </c>
      <c r="S898" s="136" t="str">
        <f>Objects!$K$317</f>
        <v>Beaker (Deionized Water)</v>
      </c>
      <c r="T898" s="136">
        <v>4</v>
      </c>
      <c r="U898" s="147"/>
      <c r="V898" s="147"/>
      <c r="W898" s="147"/>
      <c r="X898" s="147"/>
      <c r="Y898" s="147"/>
      <c r="Z898" s="147"/>
      <c r="AA898" s="145"/>
      <c r="AB898" s="145"/>
      <c r="AC898" s="145"/>
    </row>
    <row r="899" spans="1:29" ht="15" customHeight="1" x14ac:dyDescent="0.25">
      <c r="A899" s="155" t="str">
        <f>[3]Enums!$A$14</f>
        <v>1.1.2</v>
      </c>
      <c r="C899" s="147"/>
      <c r="D899" s="147"/>
      <c r="E899" s="136" t="str">
        <f>Objects!$K$231</f>
        <v>Beaker (Phenol)</v>
      </c>
      <c r="F899" s="136">
        <v>16</v>
      </c>
      <c r="G899" s="145" t="str">
        <f>Objects!$K$163</f>
        <v>Beaker (Hydrogen Peroxide)</v>
      </c>
      <c r="H899" s="136">
        <v>16</v>
      </c>
      <c r="I899" s="145"/>
      <c r="J899" s="144"/>
      <c r="K899" s="145"/>
      <c r="L899" s="144"/>
      <c r="M899" s="145"/>
      <c r="N899" s="144"/>
      <c r="O899" s="173" t="str">
        <f>Objects!$K$164</f>
        <v>Beaker (Hydroquinone)</v>
      </c>
      <c r="P899" s="136">
        <v>8</v>
      </c>
      <c r="Q899" s="147" t="str">
        <f>Objects!$O$48</f>
        <v>Sack (Catechol)</v>
      </c>
      <c r="R899" s="136">
        <v>8</v>
      </c>
      <c r="S899" s="136" t="str">
        <f>Objects!$K$317</f>
        <v>Beaker (Deionized Water)</v>
      </c>
      <c r="T899" s="136">
        <v>16</v>
      </c>
      <c r="U899" s="147"/>
      <c r="V899" s="147"/>
      <c r="W899" s="147"/>
      <c r="X899" s="147"/>
      <c r="Y899" s="147"/>
      <c r="Z899" s="147"/>
      <c r="AA899" s="145"/>
      <c r="AB899" s="145"/>
      <c r="AC899" s="145"/>
    </row>
    <row r="900" spans="1:29" ht="15" customHeight="1" x14ac:dyDescent="0.25">
      <c r="A900" s="155" t="str">
        <f>[3]Enums!$A$14</f>
        <v>1.1.2</v>
      </c>
      <c r="C900" s="147"/>
      <c r="D900" s="147"/>
      <c r="E900" s="136" t="str">
        <f>Objects!$L$231</f>
        <v>Drum (Phenol)</v>
      </c>
      <c r="F900" s="136">
        <v>1</v>
      </c>
      <c r="G900" s="145" t="str">
        <f>Objects!$L$163</f>
        <v>Drum (Hydrogen Peroxide)</v>
      </c>
      <c r="H900" s="136">
        <v>1</v>
      </c>
      <c r="I900" s="145"/>
      <c r="J900" s="144"/>
      <c r="K900" s="145"/>
      <c r="L900" s="144"/>
      <c r="M900" s="145"/>
      <c r="N900" s="144"/>
      <c r="O900" s="173" t="str">
        <f>Objects!$K$164</f>
        <v>Beaker (Hydroquinone)</v>
      </c>
      <c r="P900" s="136">
        <v>32</v>
      </c>
      <c r="Q900" s="147" t="str">
        <f>Objects!$O$48</f>
        <v>Sack (Catechol)</v>
      </c>
      <c r="R900" s="136">
        <v>32</v>
      </c>
      <c r="S900" s="136" t="str">
        <f>Objects!$L$317</f>
        <v>Drum (Deionized Water)</v>
      </c>
      <c r="T900" s="136">
        <v>1</v>
      </c>
      <c r="U900" s="147"/>
      <c r="V900" s="147"/>
      <c r="W900" s="147"/>
      <c r="X900" s="147"/>
      <c r="Y900" s="147"/>
      <c r="Z900" s="147"/>
      <c r="AA900" s="145"/>
      <c r="AB900" s="145"/>
      <c r="AC900" s="145"/>
    </row>
    <row r="901" spans="1:29" ht="15" customHeight="1" x14ac:dyDescent="0.25">
      <c r="A901" s="155" t="str">
        <f>[3]Enums!$A$14</f>
        <v>1.1.2</v>
      </c>
      <c r="C901" s="147"/>
      <c r="D901" s="147"/>
      <c r="E901" s="136" t="str">
        <f>Objects!$L$231</f>
        <v>Drum (Phenol)</v>
      </c>
      <c r="F901" s="136">
        <v>4</v>
      </c>
      <c r="G901" s="145" t="str">
        <f>Objects!$L$163</f>
        <v>Drum (Hydrogen Peroxide)</v>
      </c>
      <c r="H901" s="136">
        <v>4</v>
      </c>
      <c r="I901" s="145"/>
      <c r="J901" s="144"/>
      <c r="K901" s="145"/>
      <c r="L901" s="144"/>
      <c r="M901" s="145"/>
      <c r="N901" s="144"/>
      <c r="O901" s="173" t="str">
        <f>Objects!$L$164</f>
        <v>Drum (Hydroquinone)</v>
      </c>
      <c r="P901" s="136">
        <v>2</v>
      </c>
      <c r="Q901" s="147" t="str">
        <f>Objects!$P$48</f>
        <v>Powder Keg (Catechol)</v>
      </c>
      <c r="R901" s="136">
        <v>2</v>
      </c>
      <c r="S901" s="136" t="str">
        <f>Objects!$L$317</f>
        <v>Drum (Deionized Water)</v>
      </c>
      <c r="T901" s="136">
        <v>4</v>
      </c>
      <c r="U901" s="147"/>
      <c r="V901" s="147"/>
      <c r="W901" s="147"/>
      <c r="X901" s="147"/>
      <c r="Y901" s="147"/>
      <c r="Z901" s="147"/>
      <c r="AA901" s="145"/>
      <c r="AB901" s="145"/>
      <c r="AC901" s="145"/>
    </row>
    <row r="902" spans="1:29" ht="15" customHeight="1" x14ac:dyDescent="0.25">
      <c r="A902" s="155" t="str">
        <f>[3]Enums!$A$14</f>
        <v>1.1.2</v>
      </c>
      <c r="C902" s="147"/>
      <c r="D902" s="147"/>
      <c r="E902" s="136" t="str">
        <f>Objects!$L$231</f>
        <v>Drum (Phenol)</v>
      </c>
      <c r="F902" s="136">
        <v>16</v>
      </c>
      <c r="G902" s="145" t="str">
        <f>Objects!$L$163</f>
        <v>Drum (Hydrogen Peroxide)</v>
      </c>
      <c r="H902" s="136">
        <v>16</v>
      </c>
      <c r="I902" s="145"/>
      <c r="J902" s="144"/>
      <c r="K902" s="145"/>
      <c r="L902" s="144"/>
      <c r="M902" s="145"/>
      <c r="N902" s="144"/>
      <c r="O902" s="173" t="str">
        <f>Objects!$L$164</f>
        <v>Drum (Hydroquinone)</v>
      </c>
      <c r="P902" s="136">
        <v>8</v>
      </c>
      <c r="Q902" s="147" t="str">
        <f>Objects!$P$48</f>
        <v>Powder Keg (Catechol)</v>
      </c>
      <c r="R902" s="136">
        <v>8</v>
      </c>
      <c r="S902" s="136" t="str">
        <f>Objects!$L$317</f>
        <v>Drum (Deionized Water)</v>
      </c>
      <c r="T902" s="147">
        <v>16</v>
      </c>
      <c r="U902" s="147"/>
      <c r="V902" s="147"/>
      <c r="W902" s="147"/>
      <c r="X902" s="147"/>
      <c r="Y902" s="147"/>
      <c r="Z902" s="147"/>
      <c r="AA902" s="145"/>
      <c r="AB902" s="145"/>
      <c r="AC902" s="145"/>
    </row>
    <row r="903" spans="1:29" ht="15" customHeight="1" x14ac:dyDescent="0.25">
      <c r="A903" s="155" t="str">
        <f>[3]Enums!$A$14</f>
        <v>1.1.2</v>
      </c>
      <c r="C903" s="147"/>
      <c r="D903" s="147"/>
      <c r="E903" s="136" t="str">
        <f>Objects!$L$231</f>
        <v>Drum (Phenol)</v>
      </c>
      <c r="F903" s="136">
        <v>64</v>
      </c>
      <c r="G903" s="145" t="str">
        <f>Objects!$L$163</f>
        <v>Drum (Hydrogen Peroxide)</v>
      </c>
      <c r="H903" s="136">
        <v>64</v>
      </c>
      <c r="I903" s="145"/>
      <c r="J903" s="144"/>
      <c r="K903" s="145"/>
      <c r="L903" s="144"/>
      <c r="M903" s="145"/>
      <c r="N903" s="144"/>
      <c r="O903" s="173" t="str">
        <f>Objects!$L$164</f>
        <v>Drum (Hydroquinone)</v>
      </c>
      <c r="P903" s="136">
        <v>32</v>
      </c>
      <c r="Q903" s="147" t="str">
        <f>Objects!$P$48</f>
        <v>Powder Keg (Catechol)</v>
      </c>
      <c r="R903" s="136">
        <v>32</v>
      </c>
      <c r="S903" s="136" t="str">
        <f>Objects!$L$317</f>
        <v>Drum (Deionized Water)</v>
      </c>
      <c r="T903" s="147">
        <v>64</v>
      </c>
      <c r="U903" s="147"/>
      <c r="V903" s="147"/>
      <c r="W903" s="147"/>
      <c r="X903" s="147"/>
      <c r="Y903" s="147"/>
      <c r="Z903" s="147"/>
      <c r="AA903" s="145"/>
      <c r="AB903" s="145"/>
      <c r="AC903" s="145"/>
    </row>
    <row r="904" spans="1:29" ht="15" customHeight="1" x14ac:dyDescent="0.25">
      <c r="A904" s="155" t="str">
        <f>[3]Enums!$A$14</f>
        <v>1.1.2</v>
      </c>
      <c r="C904" s="147"/>
      <c r="D904" s="147"/>
      <c r="E904" s="145" t="str">
        <f>Objects!$N$49</f>
        <v>Bag (Anthracene)</v>
      </c>
      <c r="F904" s="136">
        <v>1</v>
      </c>
      <c r="G904" s="145" t="str">
        <f>Objects!$G$36</f>
        <v>Chromium (VI) Oxide Catalyst</v>
      </c>
      <c r="H904" s="144">
        <v>1</v>
      </c>
      <c r="I904" s="145"/>
      <c r="J904" s="144"/>
      <c r="K904" s="145"/>
      <c r="L904" s="144"/>
      <c r="M904" s="145"/>
      <c r="N904" s="144"/>
      <c r="O904" s="173" t="str">
        <f>Objects!$N$51</f>
        <v>Bag (9,10-Anthraquinone)</v>
      </c>
      <c r="P904" s="136">
        <v>1</v>
      </c>
      <c r="Q904" s="147"/>
      <c r="R904" s="147"/>
      <c r="S904" s="147"/>
      <c r="T904" s="147"/>
      <c r="U904" s="147"/>
      <c r="V904" s="147"/>
      <c r="W904" s="147"/>
      <c r="X904" s="147"/>
      <c r="Y904" s="147"/>
      <c r="Z904" s="147"/>
      <c r="AA904" s="145"/>
      <c r="AB904" s="145"/>
      <c r="AC904" s="145"/>
    </row>
    <row r="905" spans="1:29" ht="15" customHeight="1" x14ac:dyDescent="0.25">
      <c r="A905" s="155" t="str">
        <f>[3]Enums!$A$14</f>
        <v>1.1.2</v>
      </c>
      <c r="C905" s="147"/>
      <c r="D905" s="147"/>
      <c r="E905" s="145" t="str">
        <f>Objects!$N$49</f>
        <v>Bag (Anthracene)</v>
      </c>
      <c r="F905" s="136">
        <v>4</v>
      </c>
      <c r="G905" s="145" t="str">
        <f>Objects!$G$36</f>
        <v>Chromium (VI) Oxide Catalyst</v>
      </c>
      <c r="H905" s="144">
        <v>2</v>
      </c>
      <c r="I905" s="145"/>
      <c r="J905" s="144"/>
      <c r="K905" s="145"/>
      <c r="L905" s="144"/>
      <c r="M905" s="145"/>
      <c r="N905" s="144"/>
      <c r="O905" s="173" t="str">
        <f>Objects!$N$51</f>
        <v>Bag (9,10-Anthraquinone)</v>
      </c>
      <c r="P905" s="136">
        <v>4</v>
      </c>
      <c r="Q905" s="147"/>
      <c r="R905" s="147"/>
      <c r="S905" s="147"/>
      <c r="T905" s="147"/>
      <c r="U905" s="147"/>
      <c r="V905" s="147"/>
      <c r="W905" s="147"/>
      <c r="X905" s="147"/>
      <c r="Y905" s="147"/>
      <c r="Z905" s="147"/>
      <c r="AA905" s="145"/>
      <c r="AB905" s="145"/>
      <c r="AC905" s="145"/>
    </row>
    <row r="906" spans="1:29" ht="15" customHeight="1" x14ac:dyDescent="0.25">
      <c r="A906" s="155" t="str">
        <f>[3]Enums!$A$14</f>
        <v>1.1.2</v>
      </c>
      <c r="C906" s="147"/>
      <c r="D906" s="147"/>
      <c r="E906" s="145" t="str">
        <f>Objects!$N$49</f>
        <v>Bag (Anthracene)</v>
      </c>
      <c r="F906" s="136">
        <v>16</v>
      </c>
      <c r="G906" s="145" t="str">
        <f>Objects!$G$36</f>
        <v>Chromium (VI) Oxide Catalyst</v>
      </c>
      <c r="H906" s="144">
        <v>3</v>
      </c>
      <c r="I906" s="145"/>
      <c r="J906" s="144"/>
      <c r="K906" s="145"/>
      <c r="L906" s="144"/>
      <c r="M906" s="145"/>
      <c r="N906" s="144"/>
      <c r="O906" s="173" t="str">
        <f>Objects!$N$51</f>
        <v>Bag (9,10-Anthraquinone)</v>
      </c>
      <c r="P906" s="136">
        <v>16</v>
      </c>
      <c r="Q906" s="147"/>
      <c r="R906" s="147"/>
      <c r="S906" s="147"/>
      <c r="T906" s="147"/>
      <c r="U906" s="147"/>
      <c r="V906" s="147"/>
      <c r="W906" s="147"/>
      <c r="X906" s="147"/>
      <c r="Y906" s="147"/>
      <c r="Z906" s="147"/>
      <c r="AA906" s="145"/>
      <c r="AB906" s="145"/>
      <c r="AC906" s="145"/>
    </row>
    <row r="907" spans="1:29" ht="15" customHeight="1" x14ac:dyDescent="0.25">
      <c r="A907" s="155" t="str">
        <f>[3]Enums!$A$14</f>
        <v>1.1.2</v>
      </c>
      <c r="C907" s="147"/>
      <c r="D907" s="147"/>
      <c r="E907" s="145" t="str">
        <f>Objects!$O$49</f>
        <v>Sack (Anthracene)</v>
      </c>
      <c r="F907" s="136">
        <v>1</v>
      </c>
      <c r="G907" s="145" t="str">
        <f>Objects!$G$36</f>
        <v>Chromium (VI) Oxide Catalyst</v>
      </c>
      <c r="H907" s="144">
        <v>4</v>
      </c>
      <c r="I907" s="145"/>
      <c r="J907" s="144"/>
      <c r="K907" s="145"/>
      <c r="L907" s="144"/>
      <c r="M907" s="145"/>
      <c r="N907" s="144"/>
      <c r="O907" s="173" t="str">
        <f>Objects!$O$51</f>
        <v>Sack (9,10-Anthraquinone)</v>
      </c>
      <c r="P907" s="136">
        <v>1</v>
      </c>
      <c r="Q907" s="147"/>
      <c r="R907" s="147"/>
      <c r="S907" s="147"/>
      <c r="T907" s="147"/>
      <c r="U907" s="147"/>
      <c r="V907" s="147"/>
      <c r="W907" s="147"/>
      <c r="X907" s="147"/>
      <c r="Y907" s="147"/>
      <c r="Z907" s="147"/>
      <c r="AA907" s="145"/>
      <c r="AB907" s="145"/>
      <c r="AC907" s="145"/>
    </row>
    <row r="908" spans="1:29" ht="15" customHeight="1" x14ac:dyDescent="0.25">
      <c r="A908" s="155" t="str">
        <f>[3]Enums!$A$14</f>
        <v>1.1.2</v>
      </c>
      <c r="C908" s="147"/>
      <c r="D908" s="147"/>
      <c r="E908" s="145" t="str">
        <f>Objects!$O$49</f>
        <v>Sack (Anthracene)</v>
      </c>
      <c r="F908" s="136">
        <v>4</v>
      </c>
      <c r="G908" s="145" t="str">
        <f>Objects!$G$36</f>
        <v>Chromium (VI) Oxide Catalyst</v>
      </c>
      <c r="H908" s="144">
        <v>5</v>
      </c>
      <c r="I908" s="145"/>
      <c r="J908" s="144"/>
      <c r="K908" s="145"/>
      <c r="L908" s="144"/>
      <c r="M908" s="145"/>
      <c r="N908" s="144"/>
      <c r="O908" s="173" t="str">
        <f>Objects!$O$51</f>
        <v>Sack (9,10-Anthraquinone)</v>
      </c>
      <c r="P908" s="136">
        <v>4</v>
      </c>
      <c r="Q908" s="147"/>
      <c r="R908" s="147"/>
      <c r="S908" s="147"/>
      <c r="T908" s="147"/>
      <c r="U908" s="147"/>
      <c r="V908" s="147"/>
      <c r="W908" s="147"/>
      <c r="X908" s="147"/>
      <c r="Y908" s="147"/>
      <c r="Z908" s="147"/>
      <c r="AA908" s="145"/>
      <c r="AB908" s="145"/>
      <c r="AC908" s="145"/>
    </row>
    <row r="909" spans="1:29" ht="15" customHeight="1" x14ac:dyDescent="0.25">
      <c r="A909" s="155" t="str">
        <f>[3]Enums!$A$14</f>
        <v>1.1.2</v>
      </c>
      <c r="C909" s="147"/>
      <c r="D909" s="147"/>
      <c r="E909" s="145" t="str">
        <f>Objects!$O$49</f>
        <v>Sack (Anthracene)</v>
      </c>
      <c r="F909" s="136">
        <v>16</v>
      </c>
      <c r="G909" s="145" t="str">
        <f>Objects!$G$36</f>
        <v>Chromium (VI) Oxide Catalyst</v>
      </c>
      <c r="H909" s="144">
        <v>6</v>
      </c>
      <c r="I909" s="145"/>
      <c r="J909" s="144"/>
      <c r="K909" s="145"/>
      <c r="L909" s="144"/>
      <c r="M909" s="145"/>
      <c r="N909" s="144"/>
      <c r="O909" s="173" t="str">
        <f>Objects!$O$51</f>
        <v>Sack (9,10-Anthraquinone)</v>
      </c>
      <c r="P909" s="136">
        <v>16</v>
      </c>
      <c r="Q909" s="147"/>
      <c r="R909" s="147"/>
      <c r="S909" s="147"/>
      <c r="T909" s="147"/>
      <c r="U909" s="147"/>
      <c r="V909" s="147"/>
      <c r="W909" s="147"/>
      <c r="X909" s="147"/>
      <c r="Y909" s="147"/>
      <c r="Z909" s="147"/>
      <c r="AA909" s="145"/>
      <c r="AB909" s="145"/>
      <c r="AC909" s="145"/>
    </row>
    <row r="910" spans="1:29" ht="15" customHeight="1" x14ac:dyDescent="0.25">
      <c r="A910" s="155" t="str">
        <f>[3]Enums!$A$14</f>
        <v>1.1.2</v>
      </c>
      <c r="C910" s="147"/>
      <c r="D910" s="147"/>
      <c r="E910" s="145" t="str">
        <f>Objects!$P$49</f>
        <v>Powder Keg (Anthracene)</v>
      </c>
      <c r="F910" s="136">
        <v>1</v>
      </c>
      <c r="G910" s="145" t="str">
        <f>Objects!$G$36</f>
        <v>Chromium (VI) Oxide Catalyst</v>
      </c>
      <c r="H910" s="144">
        <v>7</v>
      </c>
      <c r="I910" s="145"/>
      <c r="J910" s="144"/>
      <c r="K910" s="145"/>
      <c r="L910" s="144"/>
      <c r="M910" s="145"/>
      <c r="N910" s="144"/>
      <c r="O910" s="173" t="str">
        <f>Objects!$P$51</f>
        <v>Powder Keg (9,10-Anthraquinone)</v>
      </c>
      <c r="P910" s="136">
        <v>1</v>
      </c>
      <c r="Q910" s="147"/>
      <c r="R910" s="147"/>
      <c r="S910" s="147"/>
      <c r="T910" s="147"/>
      <c r="U910" s="147"/>
      <c r="V910" s="147"/>
      <c r="W910" s="147"/>
      <c r="X910" s="147"/>
      <c r="Y910" s="147"/>
      <c r="Z910" s="147"/>
      <c r="AA910" s="145"/>
      <c r="AB910" s="145"/>
      <c r="AC910" s="145"/>
    </row>
    <row r="911" spans="1:29" ht="15" customHeight="1" x14ac:dyDescent="0.25">
      <c r="A911" s="155" t="str">
        <f>[3]Enums!$A$14</f>
        <v>1.1.2</v>
      </c>
      <c r="C911" s="147"/>
      <c r="D911" s="147"/>
      <c r="E911" s="145" t="str">
        <f>Objects!$P$49</f>
        <v>Powder Keg (Anthracene)</v>
      </c>
      <c r="F911" s="136">
        <v>4</v>
      </c>
      <c r="G911" s="145" t="str">
        <f>Objects!$G$36</f>
        <v>Chromium (VI) Oxide Catalyst</v>
      </c>
      <c r="H911" s="144">
        <v>8</v>
      </c>
      <c r="I911" s="145"/>
      <c r="J911" s="144"/>
      <c r="K911" s="145"/>
      <c r="L911" s="144"/>
      <c r="M911" s="145"/>
      <c r="N911" s="144"/>
      <c r="O911" s="173" t="str">
        <f>Objects!$P$51</f>
        <v>Powder Keg (9,10-Anthraquinone)</v>
      </c>
      <c r="P911" s="136">
        <v>4</v>
      </c>
      <c r="Q911" s="147"/>
      <c r="R911" s="147"/>
      <c r="S911" s="147"/>
      <c r="T911" s="147"/>
      <c r="U911" s="147"/>
      <c r="V911" s="147"/>
      <c r="W911" s="147"/>
      <c r="X911" s="147"/>
      <c r="Y911" s="147"/>
      <c r="Z911" s="147"/>
      <c r="AA911" s="145"/>
      <c r="AB911" s="145"/>
      <c r="AC911" s="145"/>
    </row>
    <row r="912" spans="1:29" ht="15" customHeight="1" x14ac:dyDescent="0.25">
      <c r="A912" s="155" t="str">
        <f>[3]Enums!$A$14</f>
        <v>1.1.2</v>
      </c>
      <c r="C912" s="147"/>
      <c r="D912" s="147"/>
      <c r="E912" s="145" t="str">
        <f>Objects!$P$49</f>
        <v>Powder Keg (Anthracene)</v>
      </c>
      <c r="F912" s="136">
        <v>16</v>
      </c>
      <c r="G912" s="145" t="str">
        <f>Objects!$G$36</f>
        <v>Chromium (VI) Oxide Catalyst</v>
      </c>
      <c r="H912" s="144">
        <v>9</v>
      </c>
      <c r="I912" s="145"/>
      <c r="J912" s="144"/>
      <c r="K912" s="145"/>
      <c r="L912" s="144"/>
      <c r="M912" s="145"/>
      <c r="N912" s="144"/>
      <c r="O912" s="173" t="str">
        <f>Objects!$P$51</f>
        <v>Powder Keg (9,10-Anthraquinone)</v>
      </c>
      <c r="P912" s="136">
        <v>16</v>
      </c>
      <c r="Q912" s="147"/>
      <c r="R912" s="147"/>
      <c r="S912" s="147"/>
      <c r="T912" s="147"/>
      <c r="U912" s="147"/>
      <c r="V912" s="147"/>
      <c r="W912" s="147"/>
      <c r="X912" s="147"/>
      <c r="Y912" s="147"/>
      <c r="Z912" s="147"/>
      <c r="AA912" s="145"/>
      <c r="AB912" s="145"/>
      <c r="AC912" s="145"/>
    </row>
    <row r="913" spans="1:29" ht="15" customHeight="1" x14ac:dyDescent="0.25">
      <c r="A913" s="155" t="str">
        <f>[3]Enums!$A$14</f>
        <v>1.1.2</v>
      </c>
      <c r="C913" s="147"/>
      <c r="D913" s="147"/>
      <c r="E913" s="145" t="str">
        <f>Objects!$P$49</f>
        <v>Powder Keg (Anthracene)</v>
      </c>
      <c r="F913" s="136">
        <v>64</v>
      </c>
      <c r="G913" s="145" t="str">
        <f>Objects!$G$36</f>
        <v>Chromium (VI) Oxide Catalyst</v>
      </c>
      <c r="H913" s="144">
        <v>10</v>
      </c>
      <c r="I913" s="145"/>
      <c r="J913" s="144"/>
      <c r="K913" s="145"/>
      <c r="L913" s="144"/>
      <c r="M913" s="145"/>
      <c r="N913" s="144"/>
      <c r="O913" s="173" t="str">
        <f>Objects!$P$51</f>
        <v>Powder Keg (9,10-Anthraquinone)</v>
      </c>
      <c r="P913" s="136">
        <v>64</v>
      </c>
      <c r="Q913" s="147"/>
      <c r="R913" s="147"/>
      <c r="S913" s="147"/>
      <c r="T913" s="147"/>
      <c r="U913" s="147"/>
      <c r="V913" s="147"/>
      <c r="W913" s="147"/>
      <c r="X913" s="147"/>
      <c r="Y913" s="147"/>
      <c r="Z913" s="147"/>
      <c r="AA913" s="145"/>
      <c r="AB913" s="145"/>
      <c r="AC913" s="145"/>
    </row>
    <row r="914" spans="1:29" ht="15" customHeight="1" x14ac:dyDescent="0.25">
      <c r="A914" s="155" t="str">
        <f>[3]Enums!$A$14</f>
        <v>1.1.2</v>
      </c>
      <c r="C914" s="147"/>
      <c r="D914" s="147"/>
      <c r="E914" s="145" t="str">
        <f>Objects!$J$223</f>
        <v>Vial (o-Xylene)</v>
      </c>
      <c r="F914" s="144">
        <v>1</v>
      </c>
      <c r="G914" s="136" t="str">
        <f>Objects!$R$9</f>
        <v>Flask (Oxygen)</v>
      </c>
      <c r="H914" s="136">
        <v>1</v>
      </c>
      <c r="I914" s="145" t="str">
        <f>Objects!$G$37</f>
        <v>Vanadium Pentoxide Catalyst</v>
      </c>
      <c r="J914" s="144">
        <v>1</v>
      </c>
      <c r="K914" s="145"/>
      <c r="L914" s="144"/>
      <c r="M914" s="145"/>
      <c r="N914" s="144"/>
      <c r="O914" s="173" t="str">
        <f>Objects!$N$52</f>
        <v>Bag (Phthalic Anhydride)</v>
      </c>
      <c r="P914" s="146">
        <v>1</v>
      </c>
      <c r="Q914" s="147"/>
      <c r="R914" s="147"/>
      <c r="S914" s="147"/>
      <c r="T914" s="147"/>
      <c r="U914" s="147"/>
      <c r="V914" s="147"/>
      <c r="W914" s="147"/>
      <c r="X914" s="147"/>
      <c r="Y914" s="147"/>
      <c r="Z914" s="147"/>
      <c r="AA914" s="145"/>
      <c r="AB914" s="145"/>
      <c r="AC914" s="145"/>
    </row>
    <row r="915" spans="1:29" ht="15" customHeight="1" x14ac:dyDescent="0.25">
      <c r="A915" s="155" t="str">
        <f>[3]Enums!$A$14</f>
        <v>1.1.2</v>
      </c>
      <c r="C915" s="147"/>
      <c r="D915" s="147"/>
      <c r="E915" s="145" t="str">
        <f>Objects!$J$223</f>
        <v>Vial (o-Xylene)</v>
      </c>
      <c r="F915" s="144">
        <v>4</v>
      </c>
      <c r="G915" s="136" t="str">
        <f>Objects!$R$9</f>
        <v>Flask (Oxygen)</v>
      </c>
      <c r="H915" s="136">
        <v>4</v>
      </c>
      <c r="I915" s="145" t="str">
        <f>Objects!$G$37</f>
        <v>Vanadium Pentoxide Catalyst</v>
      </c>
      <c r="J915" s="144">
        <v>2</v>
      </c>
      <c r="K915" s="145"/>
      <c r="L915" s="144"/>
      <c r="M915" s="145"/>
      <c r="N915" s="144"/>
      <c r="O915" s="173" t="str">
        <f>Objects!$N$52</f>
        <v>Bag (Phthalic Anhydride)</v>
      </c>
      <c r="P915" s="146">
        <v>3</v>
      </c>
      <c r="Q915" s="147" t="str">
        <f>Objects!$N$53</f>
        <v>Bag (Maleic Anhydride)</v>
      </c>
      <c r="R915" s="147">
        <v>1</v>
      </c>
      <c r="S915" s="147"/>
      <c r="T915" s="147"/>
      <c r="U915" s="147"/>
      <c r="V915" s="147"/>
      <c r="W915" s="147"/>
      <c r="X915" s="147"/>
      <c r="Y915" s="147"/>
      <c r="Z915" s="147"/>
      <c r="AA915" s="145"/>
      <c r="AB915" s="145"/>
      <c r="AC915" s="145"/>
    </row>
    <row r="916" spans="1:29" ht="15" customHeight="1" x14ac:dyDescent="0.25">
      <c r="A916" s="155" t="str">
        <f>[3]Enums!$A$14</f>
        <v>1.1.2</v>
      </c>
      <c r="C916" s="147"/>
      <c r="D916" s="147"/>
      <c r="E916" s="145" t="str">
        <f>Objects!$J$223</f>
        <v>Vial (o-Xylene)</v>
      </c>
      <c r="F916" s="144">
        <v>16</v>
      </c>
      <c r="G916" s="136" t="str">
        <f>Objects!$R$9</f>
        <v>Flask (Oxygen)</v>
      </c>
      <c r="H916" s="136">
        <v>16</v>
      </c>
      <c r="I916" s="145" t="str">
        <f>Objects!$G$37</f>
        <v>Vanadium Pentoxide Catalyst</v>
      </c>
      <c r="J916" s="144">
        <v>3</v>
      </c>
      <c r="K916" s="145"/>
      <c r="L916" s="144"/>
      <c r="M916" s="145"/>
      <c r="N916" s="144"/>
      <c r="O916" s="173" t="str">
        <f>Objects!$N$52</f>
        <v>Bag (Phthalic Anhydride)</v>
      </c>
      <c r="P916" s="146">
        <v>12</v>
      </c>
      <c r="Q916" s="147" t="str">
        <f>Objects!$N$53</f>
        <v>Bag (Maleic Anhydride)</v>
      </c>
      <c r="R916" s="147">
        <v>4</v>
      </c>
      <c r="S916" s="147"/>
      <c r="T916" s="147"/>
      <c r="U916" s="147"/>
      <c r="V916" s="147"/>
      <c r="W916" s="147"/>
      <c r="X916" s="147"/>
      <c r="Y916" s="147"/>
      <c r="Z916" s="147"/>
      <c r="AA916" s="145"/>
      <c r="AB916" s="145"/>
      <c r="AC916" s="145"/>
    </row>
    <row r="917" spans="1:29" ht="15" customHeight="1" x14ac:dyDescent="0.25">
      <c r="A917" s="155" t="str">
        <f>[3]Enums!$A$14</f>
        <v>1.1.2</v>
      </c>
      <c r="C917" s="147"/>
      <c r="D917" s="147"/>
      <c r="E917" s="145" t="str">
        <f>Objects!$K$223</f>
        <v>Beaker (o-Xylene)</v>
      </c>
      <c r="F917" s="144">
        <v>1</v>
      </c>
      <c r="G917" s="136" t="str">
        <f>Objects!$S$9</f>
        <v>Cartridge (Oxygen)</v>
      </c>
      <c r="H917" s="136">
        <v>1</v>
      </c>
      <c r="I917" s="145" t="str">
        <f>Objects!$G$37</f>
        <v>Vanadium Pentoxide Catalyst</v>
      </c>
      <c r="J917" s="144">
        <v>4</v>
      </c>
      <c r="K917" s="145"/>
      <c r="L917" s="144"/>
      <c r="M917" s="145"/>
      <c r="N917" s="144"/>
      <c r="O917" s="173" t="str">
        <f>Objects!$N$52</f>
        <v>Bag (Phthalic Anhydride)</v>
      </c>
      <c r="P917" s="146">
        <v>48</v>
      </c>
      <c r="Q917" s="147" t="str">
        <f>Objects!$N$53</f>
        <v>Bag (Maleic Anhydride)</v>
      </c>
      <c r="R917" s="147">
        <v>16</v>
      </c>
      <c r="S917" s="147"/>
      <c r="T917" s="147"/>
      <c r="U917" s="147"/>
      <c r="V917" s="147"/>
      <c r="W917" s="147"/>
      <c r="X917" s="147"/>
      <c r="Y917" s="147"/>
      <c r="Z917" s="147"/>
      <c r="AA917" s="145"/>
      <c r="AB917" s="145"/>
      <c r="AC917" s="145"/>
    </row>
    <row r="918" spans="1:29" ht="15" customHeight="1" x14ac:dyDescent="0.25">
      <c r="A918" s="155" t="str">
        <f>[3]Enums!$A$14</f>
        <v>1.1.2</v>
      </c>
      <c r="C918" s="147"/>
      <c r="D918" s="147"/>
      <c r="E918" s="145" t="str">
        <f>Objects!$K$223</f>
        <v>Beaker (o-Xylene)</v>
      </c>
      <c r="F918" s="144">
        <v>4</v>
      </c>
      <c r="G918" s="136" t="str">
        <f>Objects!$S$9</f>
        <v>Cartridge (Oxygen)</v>
      </c>
      <c r="H918" s="136">
        <v>4</v>
      </c>
      <c r="I918" s="145" t="str">
        <f>Objects!$G$37</f>
        <v>Vanadium Pentoxide Catalyst</v>
      </c>
      <c r="J918" s="144">
        <v>5</v>
      </c>
      <c r="K918" s="145"/>
      <c r="L918" s="144"/>
      <c r="M918" s="145"/>
      <c r="N918" s="144"/>
      <c r="O918" s="173" t="str">
        <f>Objects!$O$52</f>
        <v>Sack (Phthalic Anhydride)</v>
      </c>
      <c r="P918" s="146">
        <v>3</v>
      </c>
      <c r="Q918" s="147" t="str">
        <f>Objects!$O$53</f>
        <v>Sack (Maleic Anhydride)</v>
      </c>
      <c r="R918" s="147">
        <v>1</v>
      </c>
      <c r="S918" s="147"/>
      <c r="T918" s="147"/>
      <c r="U918" s="147"/>
      <c r="V918" s="147"/>
      <c r="W918" s="147"/>
      <c r="X918" s="147"/>
      <c r="Y918" s="147"/>
      <c r="Z918" s="147"/>
      <c r="AA918" s="145"/>
      <c r="AB918" s="145"/>
      <c r="AC918" s="145"/>
    </row>
    <row r="919" spans="1:29" ht="15" customHeight="1" x14ac:dyDescent="0.25">
      <c r="A919" s="155" t="str">
        <f>[3]Enums!$A$14</f>
        <v>1.1.2</v>
      </c>
      <c r="C919" s="147"/>
      <c r="D919" s="147"/>
      <c r="E919" s="145" t="str">
        <f>Objects!$K$223</f>
        <v>Beaker (o-Xylene)</v>
      </c>
      <c r="F919" s="144">
        <v>16</v>
      </c>
      <c r="G919" s="136" t="str">
        <f>Objects!$S$9</f>
        <v>Cartridge (Oxygen)</v>
      </c>
      <c r="H919" s="136">
        <v>16</v>
      </c>
      <c r="I919" s="145" t="str">
        <f>Objects!$G$37</f>
        <v>Vanadium Pentoxide Catalyst</v>
      </c>
      <c r="J919" s="144">
        <v>6</v>
      </c>
      <c r="K919" s="145"/>
      <c r="L919" s="144"/>
      <c r="M919" s="145"/>
      <c r="N919" s="144"/>
      <c r="O919" s="173" t="str">
        <f>Objects!$O$52</f>
        <v>Sack (Phthalic Anhydride)</v>
      </c>
      <c r="P919" s="146">
        <v>12</v>
      </c>
      <c r="Q919" s="147" t="str">
        <f>Objects!$O$53</f>
        <v>Sack (Maleic Anhydride)</v>
      </c>
      <c r="R919" s="147">
        <v>4</v>
      </c>
      <c r="S919" s="147"/>
      <c r="T919" s="147"/>
      <c r="U919" s="147"/>
      <c r="V919" s="147"/>
      <c r="W919" s="147"/>
      <c r="X919" s="147"/>
      <c r="Y919" s="147"/>
      <c r="Z919" s="147"/>
      <c r="AA919" s="145"/>
      <c r="AB919" s="145"/>
      <c r="AC919" s="145"/>
    </row>
    <row r="920" spans="1:29" ht="15" customHeight="1" x14ac:dyDescent="0.25">
      <c r="A920" s="155" t="str">
        <f>[3]Enums!$A$14</f>
        <v>1.1.2</v>
      </c>
      <c r="C920" s="147"/>
      <c r="D920" s="147"/>
      <c r="E920" s="145" t="str">
        <f>Objects!$L$223</f>
        <v>Drum (o-Xylene)</v>
      </c>
      <c r="F920" s="144">
        <v>1</v>
      </c>
      <c r="G920" s="136" t="str">
        <f>Objects!$T$9</f>
        <v>Canister (Oxygen)</v>
      </c>
      <c r="H920" s="136">
        <v>1</v>
      </c>
      <c r="I920" s="145" t="str">
        <f>Objects!$G$37</f>
        <v>Vanadium Pentoxide Catalyst</v>
      </c>
      <c r="J920" s="144">
        <v>7</v>
      </c>
      <c r="K920" s="145"/>
      <c r="L920" s="144"/>
      <c r="M920" s="145"/>
      <c r="N920" s="144"/>
      <c r="O920" s="173" t="str">
        <f>Objects!$O$52</f>
        <v>Sack (Phthalic Anhydride)</v>
      </c>
      <c r="P920" s="146">
        <v>48</v>
      </c>
      <c r="Q920" s="147" t="str">
        <f>Objects!$O$53</f>
        <v>Sack (Maleic Anhydride)</v>
      </c>
      <c r="R920" s="147">
        <v>16</v>
      </c>
      <c r="S920" s="147"/>
      <c r="T920" s="147"/>
      <c r="U920" s="147"/>
      <c r="V920" s="147"/>
      <c r="W920" s="147"/>
      <c r="X920" s="147"/>
      <c r="Y920" s="147"/>
      <c r="Z920" s="147"/>
      <c r="AA920" s="145"/>
      <c r="AB920" s="145"/>
      <c r="AC920" s="145"/>
    </row>
    <row r="921" spans="1:29" ht="15" customHeight="1" x14ac:dyDescent="0.25">
      <c r="A921" s="155" t="str">
        <f>[3]Enums!$A$14</f>
        <v>1.1.2</v>
      </c>
      <c r="C921" s="147"/>
      <c r="D921" s="147"/>
      <c r="E921" s="145" t="str">
        <f>Objects!$L$223</f>
        <v>Drum (o-Xylene)</v>
      </c>
      <c r="F921" s="144">
        <v>4</v>
      </c>
      <c r="G921" s="136" t="str">
        <f>Objects!$T$9</f>
        <v>Canister (Oxygen)</v>
      </c>
      <c r="H921" s="136">
        <v>4</v>
      </c>
      <c r="I921" s="145" t="str">
        <f>Objects!$G$37</f>
        <v>Vanadium Pentoxide Catalyst</v>
      </c>
      <c r="J921" s="144">
        <v>8</v>
      </c>
      <c r="K921" s="145"/>
      <c r="L921" s="144"/>
      <c r="M921" s="145"/>
      <c r="N921" s="144"/>
      <c r="O921" s="173" t="str">
        <f>Objects!$P$52</f>
        <v>Powder Keg (Phthalic Anhydride)</v>
      </c>
      <c r="P921" s="146">
        <v>3</v>
      </c>
      <c r="Q921" s="147" t="str">
        <f>Objects!$P$53</f>
        <v>Powder Keg (Maleic Anhydride)</v>
      </c>
      <c r="R921" s="147">
        <v>1</v>
      </c>
      <c r="S921" s="147"/>
      <c r="T921" s="147"/>
      <c r="U921" s="147"/>
      <c r="V921" s="147"/>
      <c r="W921" s="147"/>
      <c r="X921" s="147"/>
      <c r="Y921" s="147"/>
      <c r="Z921" s="147"/>
      <c r="AA921" s="145"/>
      <c r="AB921" s="145"/>
      <c r="AC921" s="145"/>
    </row>
    <row r="922" spans="1:29" ht="15" customHeight="1" x14ac:dyDescent="0.25">
      <c r="A922" s="155" t="str">
        <f>[3]Enums!$A$14</f>
        <v>1.1.2</v>
      </c>
      <c r="C922" s="147"/>
      <c r="D922" s="147"/>
      <c r="E922" s="145" t="str">
        <f>Objects!$L$223</f>
        <v>Drum (o-Xylene)</v>
      </c>
      <c r="F922" s="144">
        <v>16</v>
      </c>
      <c r="G922" s="136" t="str">
        <f>Objects!$T$9</f>
        <v>Canister (Oxygen)</v>
      </c>
      <c r="H922" s="136">
        <v>16</v>
      </c>
      <c r="I922" s="145" t="str">
        <f>Objects!$G$37</f>
        <v>Vanadium Pentoxide Catalyst</v>
      </c>
      <c r="J922" s="144">
        <v>9</v>
      </c>
      <c r="K922" s="145"/>
      <c r="L922" s="144"/>
      <c r="M922" s="145"/>
      <c r="N922" s="144"/>
      <c r="O922" s="173" t="str">
        <f>Objects!$P$52</f>
        <v>Powder Keg (Phthalic Anhydride)</v>
      </c>
      <c r="P922" s="146">
        <v>12</v>
      </c>
      <c r="Q922" s="147" t="str">
        <f>Objects!$P$53</f>
        <v>Powder Keg (Maleic Anhydride)</v>
      </c>
      <c r="R922" s="147">
        <v>4</v>
      </c>
      <c r="S922" s="147"/>
      <c r="T922" s="147"/>
      <c r="U922" s="147"/>
      <c r="V922" s="147"/>
      <c r="W922" s="147"/>
      <c r="X922" s="147"/>
      <c r="Y922" s="147"/>
      <c r="Z922" s="147"/>
      <c r="AA922" s="145"/>
      <c r="AB922" s="145"/>
      <c r="AC922" s="145"/>
    </row>
    <row r="923" spans="1:29" ht="15" customHeight="1" x14ac:dyDescent="0.25">
      <c r="A923" s="155" t="str">
        <f>[3]Enums!$A$14</f>
        <v>1.1.2</v>
      </c>
      <c r="C923" s="147"/>
      <c r="D923" s="147"/>
      <c r="E923" s="145" t="str">
        <f>Objects!$L$223</f>
        <v>Drum (o-Xylene)</v>
      </c>
      <c r="F923" s="144">
        <v>64</v>
      </c>
      <c r="G923" s="136" t="str">
        <f>Objects!$T$9</f>
        <v>Canister (Oxygen)</v>
      </c>
      <c r="H923" s="136">
        <v>64</v>
      </c>
      <c r="I923" s="145" t="str">
        <f>Objects!$G$37</f>
        <v>Vanadium Pentoxide Catalyst</v>
      </c>
      <c r="J923" s="144">
        <v>10</v>
      </c>
      <c r="K923" s="145"/>
      <c r="L923" s="144"/>
      <c r="M923" s="145"/>
      <c r="N923" s="144"/>
      <c r="O923" s="173" t="str">
        <f>Objects!$P$52</f>
        <v>Powder Keg (Phthalic Anhydride)</v>
      </c>
      <c r="P923" s="146">
        <v>48</v>
      </c>
      <c r="Q923" s="147" t="str">
        <f>Objects!$P$53</f>
        <v>Powder Keg (Maleic Anhydride)</v>
      </c>
      <c r="R923" s="147">
        <v>16</v>
      </c>
      <c r="S923" s="147"/>
      <c r="T923" s="147"/>
      <c r="U923" s="147"/>
      <c r="V923" s="147"/>
      <c r="W923" s="147"/>
      <c r="X923" s="147"/>
      <c r="Y923" s="147"/>
      <c r="Z923" s="147"/>
      <c r="AA923" s="145"/>
      <c r="AB923" s="145"/>
      <c r="AC923" s="145"/>
    </row>
    <row r="924" spans="1:29" ht="15" customHeight="1" x14ac:dyDescent="0.25">
      <c r="A924" s="155" t="str">
        <f>[3]Enums!$A$14</f>
        <v>1.1.2</v>
      </c>
      <c r="C924" s="147"/>
      <c r="D924" s="147"/>
      <c r="E924" s="145" t="str">
        <f>Objects!$J$62</f>
        <v>Vial (Benzene)</v>
      </c>
      <c r="F924" s="144">
        <v>1</v>
      </c>
      <c r="G924" s="145" t="str">
        <f>Objects!$N$52</f>
        <v>Bag (Phthalic Anhydride)</v>
      </c>
      <c r="H924" s="144">
        <v>1</v>
      </c>
      <c r="I924" s="145" t="str">
        <f>Objects!$G$12</f>
        <v>Iron III Chloride Catalyst</v>
      </c>
      <c r="J924" s="144">
        <v>1</v>
      </c>
      <c r="K924" s="145"/>
      <c r="L924" s="144"/>
      <c r="M924" s="145"/>
      <c r="N924" s="144"/>
      <c r="O924" s="173" t="str">
        <f>Objects!$N$51</f>
        <v>Bag (9,10-Anthraquinone)</v>
      </c>
      <c r="P924" s="136">
        <v>1</v>
      </c>
      <c r="Q924" s="147"/>
      <c r="R924" s="147"/>
      <c r="S924" s="147"/>
      <c r="T924" s="147"/>
      <c r="U924" s="147"/>
      <c r="V924" s="147"/>
      <c r="W924" s="147"/>
      <c r="X924" s="147"/>
      <c r="Y924" s="147"/>
      <c r="Z924" s="147"/>
      <c r="AA924" s="145"/>
      <c r="AB924" s="145"/>
      <c r="AC924" s="145"/>
    </row>
    <row r="925" spans="1:29" ht="15" customHeight="1" x14ac:dyDescent="0.25">
      <c r="A925" s="155" t="str">
        <f>[3]Enums!$A$14</f>
        <v>1.1.2</v>
      </c>
      <c r="C925" s="147"/>
      <c r="D925" s="147"/>
      <c r="E925" s="145" t="str">
        <f>Objects!$J$62</f>
        <v>Vial (Benzene)</v>
      </c>
      <c r="F925" s="144">
        <v>4</v>
      </c>
      <c r="G925" s="145" t="str">
        <f>Objects!$N$52</f>
        <v>Bag (Phthalic Anhydride)</v>
      </c>
      <c r="H925" s="144">
        <v>4</v>
      </c>
      <c r="I925" s="145" t="str">
        <f>Objects!$G$12</f>
        <v>Iron III Chloride Catalyst</v>
      </c>
      <c r="J925" s="144">
        <v>2</v>
      </c>
      <c r="K925" s="145"/>
      <c r="L925" s="144"/>
      <c r="M925" s="145"/>
      <c r="N925" s="144"/>
      <c r="O925" s="173" t="str">
        <f>Objects!$N$51</f>
        <v>Bag (9,10-Anthraquinone)</v>
      </c>
      <c r="P925" s="136">
        <v>4</v>
      </c>
      <c r="Q925" s="147"/>
      <c r="R925" s="147"/>
      <c r="S925" s="147"/>
      <c r="T925" s="147"/>
      <c r="U925" s="147"/>
      <c r="V925" s="147"/>
      <c r="W925" s="147"/>
      <c r="X925" s="147"/>
      <c r="Y925" s="147"/>
      <c r="Z925" s="147"/>
      <c r="AA925" s="145"/>
      <c r="AB925" s="145"/>
      <c r="AC925" s="145"/>
    </row>
    <row r="926" spans="1:29" ht="15" customHeight="1" x14ac:dyDescent="0.25">
      <c r="A926" s="155" t="str">
        <f>[3]Enums!$A$14</f>
        <v>1.1.2</v>
      </c>
      <c r="C926" s="147"/>
      <c r="D926" s="147"/>
      <c r="E926" s="145" t="str">
        <f>Objects!$J$62</f>
        <v>Vial (Benzene)</v>
      </c>
      <c r="F926" s="144">
        <v>16</v>
      </c>
      <c r="G926" s="145" t="str">
        <f>Objects!$N$52</f>
        <v>Bag (Phthalic Anhydride)</v>
      </c>
      <c r="H926" s="144">
        <v>16</v>
      </c>
      <c r="I926" s="145" t="str">
        <f>Objects!$G$12</f>
        <v>Iron III Chloride Catalyst</v>
      </c>
      <c r="J926" s="144">
        <v>3</v>
      </c>
      <c r="K926" s="145"/>
      <c r="L926" s="144"/>
      <c r="M926" s="145"/>
      <c r="N926" s="144"/>
      <c r="O926" s="173" t="str">
        <f>Objects!$N$51</f>
        <v>Bag (9,10-Anthraquinone)</v>
      </c>
      <c r="P926" s="136">
        <v>16</v>
      </c>
      <c r="Q926" s="147"/>
      <c r="R926" s="147"/>
      <c r="S926" s="147"/>
      <c r="T926" s="147"/>
      <c r="U926" s="147"/>
      <c r="V926" s="147"/>
      <c r="W926" s="147"/>
      <c r="X926" s="147"/>
      <c r="Y926" s="147"/>
      <c r="Z926" s="147"/>
      <c r="AA926" s="145"/>
      <c r="AB926" s="145"/>
      <c r="AC926" s="145"/>
    </row>
    <row r="927" spans="1:29" ht="15" customHeight="1" x14ac:dyDescent="0.25">
      <c r="A927" s="155" t="str">
        <f>[3]Enums!$A$14</f>
        <v>1.1.2</v>
      </c>
      <c r="C927" s="147"/>
      <c r="D927" s="147"/>
      <c r="E927" s="145" t="str">
        <f>Objects!$K$62</f>
        <v>Beaker (Benzene)</v>
      </c>
      <c r="F927" s="144">
        <v>1</v>
      </c>
      <c r="G927" s="145" t="str">
        <f>Objects!$N$52</f>
        <v>Bag (Phthalic Anhydride)</v>
      </c>
      <c r="H927" s="144">
        <v>1</v>
      </c>
      <c r="I927" s="145" t="str">
        <f>Objects!$G$12</f>
        <v>Iron III Chloride Catalyst</v>
      </c>
      <c r="J927" s="144">
        <v>4</v>
      </c>
      <c r="K927" s="145"/>
      <c r="L927" s="144"/>
      <c r="M927" s="145"/>
      <c r="N927" s="144"/>
      <c r="O927" s="173" t="str">
        <f>Objects!$O$51</f>
        <v>Sack (9,10-Anthraquinone)</v>
      </c>
      <c r="P927" s="136">
        <v>1</v>
      </c>
      <c r="Q927" s="147"/>
      <c r="R927" s="147"/>
      <c r="S927" s="147"/>
      <c r="T927" s="147"/>
      <c r="U927" s="147"/>
      <c r="V927" s="147"/>
      <c r="W927" s="147"/>
      <c r="X927" s="147"/>
      <c r="Y927" s="147"/>
      <c r="Z927" s="147"/>
      <c r="AA927" s="145"/>
      <c r="AB927" s="145"/>
      <c r="AC927" s="145"/>
    </row>
    <row r="928" spans="1:29" ht="15" customHeight="1" x14ac:dyDescent="0.25">
      <c r="A928" s="155" t="str">
        <f>[3]Enums!$A$14</f>
        <v>1.1.2</v>
      </c>
      <c r="C928" s="147"/>
      <c r="D928" s="147"/>
      <c r="E928" s="145" t="str">
        <f>Objects!$K$62</f>
        <v>Beaker (Benzene)</v>
      </c>
      <c r="F928" s="144">
        <v>4</v>
      </c>
      <c r="G928" s="145" t="str">
        <f>Objects!$O$52</f>
        <v>Sack (Phthalic Anhydride)</v>
      </c>
      <c r="H928" s="144">
        <v>4</v>
      </c>
      <c r="I928" s="145" t="str">
        <f>Objects!$G$12</f>
        <v>Iron III Chloride Catalyst</v>
      </c>
      <c r="J928" s="144">
        <v>5</v>
      </c>
      <c r="K928" s="145"/>
      <c r="L928" s="144"/>
      <c r="M928" s="145"/>
      <c r="N928" s="144"/>
      <c r="O928" s="173" t="str">
        <f>Objects!$O$51</f>
        <v>Sack (9,10-Anthraquinone)</v>
      </c>
      <c r="P928" s="136">
        <v>4</v>
      </c>
      <c r="Q928" s="147"/>
      <c r="R928" s="147"/>
      <c r="S928" s="147"/>
      <c r="T928" s="147"/>
      <c r="U928" s="147"/>
      <c r="V928" s="147"/>
      <c r="W928" s="147"/>
      <c r="X928" s="147"/>
      <c r="Y928" s="147"/>
      <c r="Z928" s="147"/>
      <c r="AA928" s="145"/>
      <c r="AB928" s="145"/>
      <c r="AC928" s="145"/>
    </row>
    <row r="929" spans="1:29" ht="15" customHeight="1" x14ac:dyDescent="0.25">
      <c r="A929" s="155" t="str">
        <f>[3]Enums!$A$14</f>
        <v>1.1.2</v>
      </c>
      <c r="C929" s="147"/>
      <c r="D929" s="147"/>
      <c r="E929" s="145" t="str">
        <f>Objects!$K$62</f>
        <v>Beaker (Benzene)</v>
      </c>
      <c r="F929" s="144">
        <v>16</v>
      </c>
      <c r="G929" s="145" t="str">
        <f>Objects!$O$52</f>
        <v>Sack (Phthalic Anhydride)</v>
      </c>
      <c r="H929" s="144">
        <v>16</v>
      </c>
      <c r="I929" s="145" t="str">
        <f>Objects!$G$12</f>
        <v>Iron III Chloride Catalyst</v>
      </c>
      <c r="J929" s="144">
        <v>6</v>
      </c>
      <c r="K929" s="145"/>
      <c r="L929" s="144"/>
      <c r="M929" s="145"/>
      <c r="N929" s="144"/>
      <c r="O929" s="173" t="str">
        <f>Objects!$O$51</f>
        <v>Sack (9,10-Anthraquinone)</v>
      </c>
      <c r="P929" s="136">
        <v>16</v>
      </c>
      <c r="Q929" s="147"/>
      <c r="R929" s="147"/>
      <c r="S929" s="147"/>
      <c r="T929" s="147"/>
      <c r="U929" s="147"/>
      <c r="V929" s="147"/>
      <c r="W929" s="147"/>
      <c r="X929" s="147"/>
      <c r="Y929" s="147"/>
      <c r="Z929" s="147"/>
      <c r="AA929" s="145"/>
      <c r="AB929" s="145"/>
      <c r="AC929" s="145"/>
    </row>
    <row r="930" spans="1:29" ht="15" customHeight="1" x14ac:dyDescent="0.25">
      <c r="A930" s="155" t="str">
        <f>[3]Enums!$A$14</f>
        <v>1.1.2</v>
      </c>
      <c r="C930" s="147"/>
      <c r="D930" s="147"/>
      <c r="E930" s="145" t="str">
        <f>Objects!$L$62</f>
        <v>Drum (Benzene)</v>
      </c>
      <c r="F930" s="144">
        <v>1</v>
      </c>
      <c r="G930" s="145" t="str">
        <f>Objects!$O$52</f>
        <v>Sack (Phthalic Anhydride)</v>
      </c>
      <c r="H930" s="144">
        <v>1</v>
      </c>
      <c r="I930" s="145" t="str">
        <f>Objects!$G$12</f>
        <v>Iron III Chloride Catalyst</v>
      </c>
      <c r="J930" s="144">
        <v>7</v>
      </c>
      <c r="K930" s="145"/>
      <c r="L930" s="144"/>
      <c r="M930" s="145"/>
      <c r="N930" s="144"/>
      <c r="O930" s="173" t="str">
        <f>Objects!$P$51</f>
        <v>Powder Keg (9,10-Anthraquinone)</v>
      </c>
      <c r="P930" s="136">
        <v>1</v>
      </c>
      <c r="Q930" s="147"/>
      <c r="R930" s="147"/>
      <c r="S930" s="147"/>
      <c r="T930" s="147"/>
      <c r="U930" s="147"/>
      <c r="V930" s="147"/>
      <c r="W930" s="147"/>
      <c r="X930" s="147"/>
      <c r="Y930" s="147"/>
      <c r="Z930" s="147"/>
      <c r="AA930" s="145"/>
      <c r="AB930" s="145"/>
      <c r="AC930" s="145"/>
    </row>
    <row r="931" spans="1:29" ht="15" customHeight="1" x14ac:dyDescent="0.25">
      <c r="A931" s="155" t="str">
        <f>[3]Enums!$A$14</f>
        <v>1.1.2</v>
      </c>
      <c r="C931" s="147"/>
      <c r="D931" s="147"/>
      <c r="E931" s="145" t="str">
        <f>Objects!$L$62</f>
        <v>Drum (Benzene)</v>
      </c>
      <c r="F931" s="144">
        <v>4</v>
      </c>
      <c r="G931" s="145" t="str">
        <f>Objects!$P$52</f>
        <v>Powder Keg (Phthalic Anhydride)</v>
      </c>
      <c r="H931" s="144">
        <v>4</v>
      </c>
      <c r="I931" s="145" t="str">
        <f>Objects!$G$12</f>
        <v>Iron III Chloride Catalyst</v>
      </c>
      <c r="J931" s="144">
        <v>8</v>
      </c>
      <c r="K931" s="145"/>
      <c r="L931" s="144"/>
      <c r="M931" s="145"/>
      <c r="N931" s="144"/>
      <c r="O931" s="173" t="str">
        <f>Objects!$P$51</f>
        <v>Powder Keg (9,10-Anthraquinone)</v>
      </c>
      <c r="P931" s="136">
        <v>4</v>
      </c>
      <c r="Q931" s="147"/>
      <c r="R931" s="147"/>
      <c r="S931" s="147"/>
      <c r="T931" s="147"/>
      <c r="U931" s="147"/>
      <c r="V931" s="147"/>
      <c r="W931" s="147"/>
      <c r="X931" s="147"/>
      <c r="Y931" s="147"/>
      <c r="Z931" s="147"/>
      <c r="AA931" s="145"/>
      <c r="AB931" s="145"/>
      <c r="AC931" s="145"/>
    </row>
    <row r="932" spans="1:29" ht="15" customHeight="1" x14ac:dyDescent="0.25">
      <c r="A932" s="155" t="str">
        <f>[3]Enums!$A$14</f>
        <v>1.1.2</v>
      </c>
      <c r="C932" s="147"/>
      <c r="D932" s="147"/>
      <c r="E932" s="145" t="str">
        <f>Objects!$L$62</f>
        <v>Drum (Benzene)</v>
      </c>
      <c r="F932" s="144">
        <v>16</v>
      </c>
      <c r="G932" s="145" t="str">
        <f>Objects!$P$52</f>
        <v>Powder Keg (Phthalic Anhydride)</v>
      </c>
      <c r="H932" s="144">
        <v>16</v>
      </c>
      <c r="I932" s="145" t="str">
        <f>Objects!$G$12</f>
        <v>Iron III Chloride Catalyst</v>
      </c>
      <c r="J932" s="144">
        <v>9</v>
      </c>
      <c r="K932" s="145"/>
      <c r="L932" s="144"/>
      <c r="M932" s="145"/>
      <c r="N932" s="144"/>
      <c r="O932" s="173" t="str">
        <f>Objects!$P$51</f>
        <v>Powder Keg (9,10-Anthraquinone)</v>
      </c>
      <c r="P932" s="136">
        <v>16</v>
      </c>
      <c r="Q932" s="147"/>
      <c r="R932" s="147"/>
      <c r="S932" s="147"/>
      <c r="T932" s="147"/>
      <c r="U932" s="147"/>
      <c r="V932" s="147"/>
      <c r="W932" s="147"/>
      <c r="X932" s="147"/>
      <c r="Y932" s="147"/>
      <c r="Z932" s="147"/>
      <c r="AA932" s="145"/>
      <c r="AB932" s="145"/>
      <c r="AC932" s="145"/>
    </row>
    <row r="933" spans="1:29" ht="15" customHeight="1" x14ac:dyDescent="0.25">
      <c r="A933" s="155" t="str">
        <f>[3]Enums!$A$14</f>
        <v>1.1.2</v>
      </c>
      <c r="C933" s="147"/>
      <c r="D933" s="147"/>
      <c r="E933" s="145" t="str">
        <f>Objects!$L$62</f>
        <v>Drum (Benzene)</v>
      </c>
      <c r="F933" s="144">
        <v>64</v>
      </c>
      <c r="G933" s="145" t="str">
        <f>Objects!$P$52</f>
        <v>Powder Keg (Phthalic Anhydride)</v>
      </c>
      <c r="H933" s="144">
        <v>64</v>
      </c>
      <c r="I933" s="145" t="str">
        <f>Objects!$G$12</f>
        <v>Iron III Chloride Catalyst</v>
      </c>
      <c r="J933" s="144">
        <v>10</v>
      </c>
      <c r="K933" s="145"/>
      <c r="L933" s="144"/>
      <c r="M933" s="145"/>
      <c r="N933" s="144"/>
      <c r="O933" s="173" t="str">
        <f>Objects!$P$51</f>
        <v>Powder Keg (9,10-Anthraquinone)</v>
      </c>
      <c r="P933" s="136">
        <v>64</v>
      </c>
      <c r="Q933" s="147"/>
      <c r="R933" s="147"/>
      <c r="S933" s="147"/>
      <c r="T933" s="147"/>
      <c r="U933" s="147"/>
      <c r="V933" s="147"/>
      <c r="W933" s="147"/>
      <c r="X933" s="147"/>
      <c r="Y933" s="147"/>
      <c r="Z933" s="147"/>
      <c r="AA933" s="145"/>
      <c r="AB933" s="145"/>
      <c r="AC933" s="145"/>
    </row>
    <row r="934" spans="1:29" ht="15" customHeight="1" x14ac:dyDescent="0.25">
      <c r="A934" s="155" t="str">
        <f>[3]Enums!$A$14</f>
        <v>1.1.2</v>
      </c>
      <c r="C934" s="147"/>
      <c r="D934" s="147"/>
      <c r="E934" s="145" t="str">
        <f>Objects!$R$2</f>
        <v>Flask (Hydrogen)</v>
      </c>
      <c r="F934" s="144">
        <v>1</v>
      </c>
      <c r="G934" s="136" t="str">
        <f>Objects!$R$9</f>
        <v>Flask (Oxygen)</v>
      </c>
      <c r="H934" s="144">
        <v>1</v>
      </c>
      <c r="I934" s="145" t="str">
        <f>Objects!$N$51</f>
        <v>Bag (9,10-Anthraquinone)</v>
      </c>
      <c r="J934" s="144">
        <v>1</v>
      </c>
      <c r="K934" s="145"/>
      <c r="L934" s="144"/>
      <c r="M934" s="145"/>
      <c r="N934" s="144"/>
      <c r="O934" s="173" t="str">
        <f>Objects!$J$163</f>
        <v>Vial (Hydrogen Peroxide)</v>
      </c>
      <c r="P934" s="136">
        <v>1</v>
      </c>
      <c r="Q934" s="145" t="str">
        <f>Objects!$N$51</f>
        <v>Bag (9,10-Anthraquinone)</v>
      </c>
      <c r="R934" s="144">
        <v>1</v>
      </c>
      <c r="S934" s="147"/>
      <c r="T934" s="147"/>
      <c r="U934" s="147"/>
      <c r="V934" s="147"/>
      <c r="W934" s="147"/>
      <c r="X934" s="147"/>
      <c r="Y934" s="147"/>
      <c r="Z934" s="147"/>
      <c r="AA934" s="145"/>
      <c r="AB934" s="145"/>
      <c r="AC934" s="145"/>
    </row>
    <row r="935" spans="1:29" ht="15" customHeight="1" x14ac:dyDescent="0.25">
      <c r="A935" s="155" t="str">
        <f>[3]Enums!$A$14</f>
        <v>1.1.2</v>
      </c>
      <c r="C935" s="147"/>
      <c r="D935" s="147"/>
      <c r="E935" s="145" t="str">
        <f>Objects!$R$2</f>
        <v>Flask (Hydrogen)</v>
      </c>
      <c r="F935" s="144">
        <v>4</v>
      </c>
      <c r="G935" s="136" t="str">
        <f>Objects!$R$9</f>
        <v>Flask (Oxygen)</v>
      </c>
      <c r="H935" s="144">
        <v>4</v>
      </c>
      <c r="I935" s="145" t="str">
        <f>Objects!$N$51</f>
        <v>Bag (9,10-Anthraquinone)</v>
      </c>
      <c r="J935" s="144">
        <v>2</v>
      </c>
      <c r="K935" s="145"/>
      <c r="L935" s="144"/>
      <c r="M935" s="145"/>
      <c r="N935" s="144"/>
      <c r="O935" s="173" t="str">
        <f>Objects!$J$163</f>
        <v>Vial (Hydrogen Peroxide)</v>
      </c>
      <c r="P935" s="136">
        <v>4</v>
      </c>
      <c r="Q935" s="145" t="str">
        <f>Objects!$N$51</f>
        <v>Bag (9,10-Anthraquinone)</v>
      </c>
      <c r="R935" s="144">
        <v>2</v>
      </c>
      <c r="S935" s="147"/>
      <c r="T935" s="147"/>
      <c r="U935" s="147"/>
      <c r="V935" s="147"/>
      <c r="W935" s="147"/>
      <c r="X935" s="147"/>
      <c r="Y935" s="147"/>
      <c r="Z935" s="147"/>
      <c r="AA935" s="145"/>
      <c r="AB935" s="145"/>
      <c r="AC935" s="145"/>
    </row>
    <row r="936" spans="1:29" ht="15" customHeight="1" x14ac:dyDescent="0.25">
      <c r="A936" s="155" t="str">
        <f>[3]Enums!$A$14</f>
        <v>1.1.2</v>
      </c>
      <c r="C936" s="147"/>
      <c r="D936" s="147"/>
      <c r="E936" s="145" t="str">
        <f>Objects!$R$2</f>
        <v>Flask (Hydrogen)</v>
      </c>
      <c r="F936" s="144">
        <v>16</v>
      </c>
      <c r="G936" s="136" t="str">
        <f>Objects!$R$9</f>
        <v>Flask (Oxygen)</v>
      </c>
      <c r="H936" s="144">
        <v>16</v>
      </c>
      <c r="I936" s="145" t="str">
        <f>Objects!$N$51</f>
        <v>Bag (9,10-Anthraquinone)</v>
      </c>
      <c r="J936" s="144">
        <v>3</v>
      </c>
      <c r="K936" s="145"/>
      <c r="L936" s="144"/>
      <c r="M936" s="145"/>
      <c r="N936" s="144"/>
      <c r="O936" s="173" t="str">
        <f>Objects!$J$163</f>
        <v>Vial (Hydrogen Peroxide)</v>
      </c>
      <c r="P936" s="136">
        <v>16</v>
      </c>
      <c r="Q936" s="145" t="str">
        <f>Objects!$N$51</f>
        <v>Bag (9,10-Anthraquinone)</v>
      </c>
      <c r="R936" s="144">
        <v>3</v>
      </c>
      <c r="S936" s="147"/>
      <c r="T936" s="147"/>
      <c r="U936" s="147"/>
      <c r="V936" s="147"/>
      <c r="W936" s="147"/>
      <c r="X936" s="147"/>
      <c r="Y936" s="147"/>
      <c r="Z936" s="147"/>
      <c r="AA936" s="145"/>
      <c r="AB936" s="145"/>
      <c r="AC936" s="145"/>
    </row>
    <row r="937" spans="1:29" ht="15" customHeight="1" x14ac:dyDescent="0.25">
      <c r="A937" s="155" t="str">
        <f>[3]Enums!$A$14</f>
        <v>1.1.2</v>
      </c>
      <c r="C937" s="147"/>
      <c r="D937" s="147"/>
      <c r="E937" s="145" t="str">
        <f>Objects!$S$2</f>
        <v>Cartridge (Hydrogen)</v>
      </c>
      <c r="F937" s="144">
        <v>1</v>
      </c>
      <c r="G937" s="136" t="str">
        <f>Objects!$S$9</f>
        <v>Cartridge (Oxygen)</v>
      </c>
      <c r="H937" s="144">
        <v>1</v>
      </c>
      <c r="I937" s="145" t="str">
        <f>Objects!$N$51</f>
        <v>Bag (9,10-Anthraquinone)</v>
      </c>
      <c r="J937" s="144">
        <v>4</v>
      </c>
      <c r="K937" s="145"/>
      <c r="L937" s="144"/>
      <c r="M937" s="145"/>
      <c r="N937" s="144"/>
      <c r="O937" s="173" t="str">
        <f>Objects!$K$163</f>
        <v>Beaker (Hydrogen Peroxide)</v>
      </c>
      <c r="P937" s="136">
        <v>1</v>
      </c>
      <c r="Q937" s="145" t="str">
        <f>Objects!$N$51</f>
        <v>Bag (9,10-Anthraquinone)</v>
      </c>
      <c r="R937" s="144">
        <v>4</v>
      </c>
      <c r="S937" s="147"/>
      <c r="T937" s="147"/>
      <c r="U937" s="147"/>
      <c r="V937" s="147"/>
      <c r="W937" s="147"/>
      <c r="X937" s="147"/>
      <c r="Y937" s="147"/>
      <c r="Z937" s="147"/>
      <c r="AA937" s="145"/>
      <c r="AB937" s="145"/>
      <c r="AC937" s="145"/>
    </row>
    <row r="938" spans="1:29" ht="15" customHeight="1" x14ac:dyDescent="0.25">
      <c r="A938" s="155" t="str">
        <f>[3]Enums!$A$14</f>
        <v>1.1.2</v>
      </c>
      <c r="C938" s="147"/>
      <c r="D938" s="147"/>
      <c r="E938" s="145" t="str">
        <f>Objects!$S$2</f>
        <v>Cartridge (Hydrogen)</v>
      </c>
      <c r="F938" s="144">
        <v>4</v>
      </c>
      <c r="G938" s="136" t="str">
        <f>Objects!$S$9</f>
        <v>Cartridge (Oxygen)</v>
      </c>
      <c r="H938" s="144">
        <v>4</v>
      </c>
      <c r="I938" s="145" t="str">
        <f>Objects!$N$51</f>
        <v>Bag (9,10-Anthraquinone)</v>
      </c>
      <c r="J938" s="144">
        <v>5</v>
      </c>
      <c r="K938" s="145"/>
      <c r="L938" s="144"/>
      <c r="M938" s="145"/>
      <c r="N938" s="144"/>
      <c r="O938" s="173" t="str">
        <f>Objects!$K$163</f>
        <v>Beaker (Hydrogen Peroxide)</v>
      </c>
      <c r="P938" s="136">
        <v>4</v>
      </c>
      <c r="Q938" s="145" t="str">
        <f>Objects!$N$51</f>
        <v>Bag (9,10-Anthraquinone)</v>
      </c>
      <c r="R938" s="144">
        <v>5</v>
      </c>
      <c r="S938" s="147"/>
      <c r="T938" s="147"/>
      <c r="U938" s="147"/>
      <c r="V938" s="147"/>
      <c r="W938" s="147"/>
      <c r="X938" s="147"/>
      <c r="Y938" s="147"/>
      <c r="Z938" s="147"/>
      <c r="AA938" s="145"/>
      <c r="AB938" s="145"/>
      <c r="AC938" s="145"/>
    </row>
    <row r="939" spans="1:29" ht="15" customHeight="1" x14ac:dyDescent="0.25">
      <c r="A939" s="155" t="str">
        <f>[3]Enums!$A$14</f>
        <v>1.1.2</v>
      </c>
      <c r="C939" s="147"/>
      <c r="D939" s="147"/>
      <c r="E939" s="145" t="str">
        <f>Objects!$S$2</f>
        <v>Cartridge (Hydrogen)</v>
      </c>
      <c r="F939" s="144">
        <v>16</v>
      </c>
      <c r="G939" s="136" t="str">
        <f>Objects!$S$9</f>
        <v>Cartridge (Oxygen)</v>
      </c>
      <c r="H939" s="144">
        <v>16</v>
      </c>
      <c r="I939" s="145" t="str">
        <f>Objects!$N$51</f>
        <v>Bag (9,10-Anthraquinone)</v>
      </c>
      <c r="J939" s="144">
        <v>6</v>
      </c>
      <c r="K939" s="145"/>
      <c r="L939" s="144"/>
      <c r="M939" s="145"/>
      <c r="N939" s="144"/>
      <c r="O939" s="173" t="str">
        <f>Objects!$K$163</f>
        <v>Beaker (Hydrogen Peroxide)</v>
      </c>
      <c r="P939" s="136">
        <v>16</v>
      </c>
      <c r="Q939" s="145" t="str">
        <f>Objects!$N$51</f>
        <v>Bag (9,10-Anthraquinone)</v>
      </c>
      <c r="R939" s="144">
        <v>6</v>
      </c>
      <c r="S939" s="147"/>
      <c r="T939" s="147"/>
      <c r="U939" s="147"/>
      <c r="V939" s="147"/>
      <c r="W939" s="147"/>
      <c r="X939" s="147"/>
      <c r="Y939" s="147"/>
      <c r="Z939" s="147"/>
      <c r="AA939" s="145"/>
      <c r="AB939" s="145"/>
      <c r="AC939" s="145"/>
    </row>
    <row r="940" spans="1:29" ht="15" customHeight="1" x14ac:dyDescent="0.25">
      <c r="A940" s="155" t="str">
        <f>[3]Enums!$A$14</f>
        <v>1.1.2</v>
      </c>
      <c r="C940" s="147"/>
      <c r="D940" s="147"/>
      <c r="E940" s="145" t="str">
        <f>Objects!$T$2</f>
        <v>Canister (Hydrogen)</v>
      </c>
      <c r="F940" s="144">
        <v>1</v>
      </c>
      <c r="G940" s="136" t="str">
        <f>Objects!$T$9</f>
        <v>Canister (Oxygen)</v>
      </c>
      <c r="H940" s="144">
        <v>1</v>
      </c>
      <c r="I940" s="145" t="str">
        <f>Objects!$N$51</f>
        <v>Bag (9,10-Anthraquinone)</v>
      </c>
      <c r="J940" s="144">
        <v>7</v>
      </c>
      <c r="K940" s="145"/>
      <c r="L940" s="144"/>
      <c r="M940" s="145"/>
      <c r="N940" s="144"/>
      <c r="O940" s="173" t="str">
        <f>Objects!$L$163</f>
        <v>Drum (Hydrogen Peroxide)</v>
      </c>
      <c r="P940" s="136">
        <v>1</v>
      </c>
      <c r="Q940" s="145" t="str">
        <f>Objects!$N$51</f>
        <v>Bag (9,10-Anthraquinone)</v>
      </c>
      <c r="R940" s="144">
        <v>7</v>
      </c>
      <c r="S940" s="147"/>
      <c r="T940" s="147"/>
      <c r="U940" s="147"/>
      <c r="V940" s="147"/>
      <c r="W940" s="147"/>
      <c r="X940" s="147"/>
      <c r="Y940" s="147"/>
      <c r="Z940" s="147"/>
      <c r="AA940" s="145"/>
      <c r="AB940" s="145"/>
      <c r="AC940" s="145"/>
    </row>
    <row r="941" spans="1:29" ht="15" customHeight="1" x14ac:dyDescent="0.25">
      <c r="A941" s="155" t="str">
        <f>[3]Enums!$A$14</f>
        <v>1.1.2</v>
      </c>
      <c r="C941" s="147"/>
      <c r="D941" s="147"/>
      <c r="E941" s="145" t="str">
        <f>Objects!$T$2</f>
        <v>Canister (Hydrogen)</v>
      </c>
      <c r="F941" s="144">
        <v>4</v>
      </c>
      <c r="G941" s="136" t="str">
        <f>Objects!$T$9</f>
        <v>Canister (Oxygen)</v>
      </c>
      <c r="H941" s="144">
        <v>4</v>
      </c>
      <c r="I941" s="145" t="str">
        <f>Objects!$N$51</f>
        <v>Bag (9,10-Anthraquinone)</v>
      </c>
      <c r="J941" s="144">
        <v>8</v>
      </c>
      <c r="K941" s="145"/>
      <c r="L941" s="144"/>
      <c r="M941" s="145"/>
      <c r="N941" s="144"/>
      <c r="O941" s="173" t="str">
        <f>Objects!$L$163</f>
        <v>Drum (Hydrogen Peroxide)</v>
      </c>
      <c r="P941" s="136">
        <v>4</v>
      </c>
      <c r="Q941" s="145" t="str">
        <f>Objects!$N$51</f>
        <v>Bag (9,10-Anthraquinone)</v>
      </c>
      <c r="R941" s="144">
        <v>8</v>
      </c>
      <c r="S941" s="147"/>
      <c r="T941" s="147"/>
      <c r="U941" s="147"/>
      <c r="V941" s="147"/>
      <c r="W941" s="147"/>
      <c r="X941" s="147"/>
      <c r="Y941" s="147"/>
      <c r="Z941" s="147"/>
      <c r="AA941" s="145"/>
      <c r="AB941" s="145"/>
      <c r="AC941" s="145"/>
    </row>
    <row r="942" spans="1:29" ht="15" customHeight="1" x14ac:dyDescent="0.25">
      <c r="A942" s="155" t="str">
        <f>[3]Enums!$A$14</f>
        <v>1.1.2</v>
      </c>
      <c r="C942" s="147"/>
      <c r="D942" s="147"/>
      <c r="E942" s="145" t="str">
        <f>Objects!$T$2</f>
        <v>Canister (Hydrogen)</v>
      </c>
      <c r="F942" s="144">
        <v>16</v>
      </c>
      <c r="G942" s="136" t="str">
        <f>Objects!$T$9</f>
        <v>Canister (Oxygen)</v>
      </c>
      <c r="H942" s="144">
        <v>16</v>
      </c>
      <c r="I942" s="145" t="str">
        <f>Objects!$N$51</f>
        <v>Bag (9,10-Anthraquinone)</v>
      </c>
      <c r="J942" s="144">
        <v>9</v>
      </c>
      <c r="K942" s="145"/>
      <c r="L942" s="144"/>
      <c r="M942" s="145"/>
      <c r="N942" s="144"/>
      <c r="O942" s="173" t="str">
        <f>Objects!$L$163</f>
        <v>Drum (Hydrogen Peroxide)</v>
      </c>
      <c r="P942" s="136">
        <v>16</v>
      </c>
      <c r="Q942" s="145" t="str">
        <f>Objects!$N$51</f>
        <v>Bag (9,10-Anthraquinone)</v>
      </c>
      <c r="R942" s="144">
        <v>9</v>
      </c>
      <c r="S942" s="147"/>
      <c r="T942" s="147"/>
      <c r="U942" s="147"/>
      <c r="V942" s="147"/>
      <c r="W942" s="147"/>
      <c r="X942" s="147"/>
      <c r="Y942" s="147"/>
      <c r="Z942" s="147"/>
      <c r="AA942" s="145"/>
      <c r="AB942" s="145"/>
      <c r="AC942" s="145"/>
    </row>
    <row r="943" spans="1:29" ht="15" customHeight="1" x14ac:dyDescent="0.25">
      <c r="A943" s="155" t="str">
        <f>[3]Enums!$A$14</f>
        <v>1.1.2</v>
      </c>
      <c r="C943" s="147"/>
      <c r="D943" s="147"/>
      <c r="E943" s="145" t="str">
        <f>Objects!$T$2</f>
        <v>Canister (Hydrogen)</v>
      </c>
      <c r="F943" s="144">
        <v>64</v>
      </c>
      <c r="G943" s="145" t="str">
        <f>Objects!$T$9</f>
        <v>Canister (Oxygen)</v>
      </c>
      <c r="H943" s="144">
        <v>64</v>
      </c>
      <c r="I943" s="145" t="str">
        <f>Objects!$N$51</f>
        <v>Bag (9,10-Anthraquinone)</v>
      </c>
      <c r="J943" s="144">
        <v>10</v>
      </c>
      <c r="K943" s="145"/>
      <c r="L943" s="144"/>
      <c r="M943" s="145"/>
      <c r="N943" s="144"/>
      <c r="O943" s="173" t="str">
        <f>Objects!$L$163</f>
        <v>Drum (Hydrogen Peroxide)</v>
      </c>
      <c r="P943" s="136">
        <v>64</v>
      </c>
      <c r="Q943" s="145" t="str">
        <f>Objects!$N$51</f>
        <v>Bag (9,10-Anthraquinone)</v>
      </c>
      <c r="R943" s="144">
        <v>10</v>
      </c>
      <c r="S943" s="147"/>
      <c r="T943" s="147"/>
      <c r="U943" s="147"/>
      <c r="V943" s="147"/>
      <c r="W943" s="147"/>
      <c r="X943" s="147"/>
      <c r="Y943" s="147"/>
      <c r="Z943" s="147"/>
      <c r="AA943" s="145"/>
      <c r="AB943" s="145"/>
      <c r="AC943" s="145"/>
    </row>
    <row r="944" spans="1:29" ht="15" customHeight="1" x14ac:dyDescent="0.25">
      <c r="A944" s="155" t="str">
        <f>[3]Enums!$A$14</f>
        <v>1.1.2</v>
      </c>
      <c r="C944" s="147"/>
      <c r="D944" s="147"/>
      <c r="E944" s="147" t="str">
        <f>Objects!$J$164</f>
        <v>Vial (Hydroquinone)</v>
      </c>
      <c r="F944" s="136">
        <v>1</v>
      </c>
      <c r="G944" s="145" t="str">
        <f>Objects!$J$241</f>
        <v>Bag (Potassium Carbonate)</v>
      </c>
      <c r="H944" s="136">
        <v>2</v>
      </c>
      <c r="I944" s="145"/>
      <c r="J944" s="144"/>
      <c r="K944" s="145"/>
      <c r="L944" s="144"/>
      <c r="M944" s="145"/>
      <c r="N944" s="144"/>
      <c r="O944" s="173" t="str">
        <f>Objects!$N$54</f>
        <v>Bag (Disodium Hydroquinone)</v>
      </c>
      <c r="P944" s="144">
        <v>1</v>
      </c>
      <c r="Q944" s="136"/>
      <c r="R944" s="136"/>
      <c r="S944" s="147"/>
      <c r="T944" s="147"/>
      <c r="U944" s="147"/>
      <c r="V944" s="147"/>
      <c r="W944" s="147"/>
      <c r="X944" s="147"/>
      <c r="Y944" s="147"/>
      <c r="Z944" s="147"/>
      <c r="AA944" s="145"/>
      <c r="AB944" s="145"/>
      <c r="AC944" s="145"/>
    </row>
    <row r="945" spans="1:29" ht="15" customHeight="1" x14ac:dyDescent="0.25">
      <c r="A945" s="155" t="str">
        <f>[3]Enums!$A$14</f>
        <v>1.1.2</v>
      </c>
      <c r="C945" s="147"/>
      <c r="D945" s="147"/>
      <c r="E945" s="147" t="str">
        <f>Objects!$J$164</f>
        <v>Vial (Hydroquinone)</v>
      </c>
      <c r="F945" s="136">
        <v>4</v>
      </c>
      <c r="G945" s="145" t="str">
        <f>Objects!$J$241</f>
        <v>Bag (Potassium Carbonate)</v>
      </c>
      <c r="H945" s="136">
        <v>8</v>
      </c>
      <c r="I945" s="145"/>
      <c r="J945" s="144"/>
      <c r="K945" s="145"/>
      <c r="L945" s="144"/>
      <c r="M945" s="145"/>
      <c r="N945" s="144"/>
      <c r="O945" s="173" t="str">
        <f>Objects!$N$54</f>
        <v>Bag (Disodium Hydroquinone)</v>
      </c>
      <c r="P945" s="144">
        <v>4</v>
      </c>
      <c r="Q945" s="136"/>
      <c r="R945" s="136"/>
      <c r="S945" s="147"/>
      <c r="T945" s="147"/>
      <c r="U945" s="147"/>
      <c r="V945" s="147"/>
      <c r="W945" s="147"/>
      <c r="X945" s="147"/>
      <c r="Y945" s="147"/>
      <c r="Z945" s="147"/>
      <c r="AA945" s="145"/>
      <c r="AB945" s="145"/>
      <c r="AC945" s="145"/>
    </row>
    <row r="946" spans="1:29" ht="15" customHeight="1" x14ac:dyDescent="0.25">
      <c r="A946" s="155" t="str">
        <f>[3]Enums!$A$14</f>
        <v>1.1.2</v>
      </c>
      <c r="C946" s="147"/>
      <c r="D946" s="147"/>
      <c r="E946" s="147" t="str">
        <f>Objects!$J$164</f>
        <v>Vial (Hydroquinone)</v>
      </c>
      <c r="F946" s="136">
        <v>16</v>
      </c>
      <c r="G946" s="145" t="str">
        <f>Objects!$J$241</f>
        <v>Bag (Potassium Carbonate)</v>
      </c>
      <c r="H946" s="136">
        <v>32</v>
      </c>
      <c r="I946" s="145"/>
      <c r="J946" s="144"/>
      <c r="K946" s="145"/>
      <c r="L946" s="144"/>
      <c r="M946" s="145"/>
      <c r="N946" s="144"/>
      <c r="O946" s="173" t="str">
        <f>Objects!$N$54</f>
        <v>Bag (Disodium Hydroquinone)</v>
      </c>
      <c r="P946" s="144">
        <v>16</v>
      </c>
      <c r="Q946" s="136"/>
      <c r="R946" s="136"/>
      <c r="S946" s="147"/>
      <c r="T946" s="147"/>
      <c r="U946" s="147"/>
      <c r="V946" s="147"/>
      <c r="W946" s="147"/>
      <c r="X946" s="147"/>
      <c r="Y946" s="147"/>
      <c r="Z946" s="147"/>
      <c r="AA946" s="145"/>
      <c r="AB946" s="145"/>
      <c r="AC946" s="145"/>
    </row>
    <row r="947" spans="1:29" ht="15" customHeight="1" x14ac:dyDescent="0.25">
      <c r="A947" s="155" t="str">
        <f>[3]Enums!$A$14</f>
        <v>1.1.2</v>
      </c>
      <c r="C947" s="147"/>
      <c r="D947" s="147"/>
      <c r="E947" s="147" t="str">
        <f>Objects!$K$164</f>
        <v>Beaker (Hydroquinone)</v>
      </c>
      <c r="F947" s="136">
        <v>1</v>
      </c>
      <c r="G947" s="145" t="str">
        <f>Objects!$J$241</f>
        <v>Bag (Potassium Carbonate)</v>
      </c>
      <c r="H947" s="136">
        <v>2</v>
      </c>
      <c r="I947" s="145"/>
      <c r="J947" s="144"/>
      <c r="K947" s="145"/>
      <c r="L947" s="144"/>
      <c r="M947" s="145"/>
      <c r="N947" s="144"/>
      <c r="O947" s="173" t="str">
        <f>Objects!$O$54</f>
        <v>Sack (Disodium Hydroquinone)</v>
      </c>
      <c r="P947" s="144">
        <v>1</v>
      </c>
      <c r="Q947" s="136"/>
      <c r="R947" s="136"/>
      <c r="S947" s="147"/>
      <c r="T947" s="147"/>
      <c r="U947" s="147"/>
      <c r="V947" s="147"/>
      <c r="W947" s="147"/>
      <c r="X947" s="147"/>
      <c r="Y947" s="147"/>
      <c r="Z947" s="147"/>
      <c r="AA947" s="145"/>
      <c r="AB947" s="145"/>
      <c r="AC947" s="145"/>
    </row>
    <row r="948" spans="1:29" ht="15" customHeight="1" x14ac:dyDescent="0.25">
      <c r="A948" s="155" t="str">
        <f>[3]Enums!$A$14</f>
        <v>1.1.2</v>
      </c>
      <c r="C948" s="147"/>
      <c r="D948" s="147"/>
      <c r="E948" s="147" t="str">
        <f>Objects!$K$164</f>
        <v>Beaker (Hydroquinone)</v>
      </c>
      <c r="F948" s="136">
        <v>4</v>
      </c>
      <c r="G948" s="145" t="str">
        <f>Objects!$J$241</f>
        <v>Bag (Potassium Carbonate)</v>
      </c>
      <c r="H948" s="136">
        <v>8</v>
      </c>
      <c r="I948" s="145"/>
      <c r="J948" s="144"/>
      <c r="K948" s="145"/>
      <c r="L948" s="144"/>
      <c r="M948" s="145"/>
      <c r="N948" s="144"/>
      <c r="O948" s="173" t="str">
        <f>Objects!$O$54</f>
        <v>Sack (Disodium Hydroquinone)</v>
      </c>
      <c r="P948" s="144">
        <v>4</v>
      </c>
      <c r="Q948" s="136"/>
      <c r="R948" s="136"/>
      <c r="S948" s="147"/>
      <c r="T948" s="147"/>
      <c r="U948" s="147"/>
      <c r="V948" s="147"/>
      <c r="W948" s="147"/>
      <c r="X948" s="147"/>
      <c r="Y948" s="147"/>
      <c r="Z948" s="147"/>
      <c r="AA948" s="145"/>
      <c r="AB948" s="145"/>
      <c r="AC948" s="145"/>
    </row>
    <row r="949" spans="1:29" ht="15" customHeight="1" x14ac:dyDescent="0.25">
      <c r="A949" s="155" t="str">
        <f>[3]Enums!$A$14</f>
        <v>1.1.2</v>
      </c>
      <c r="C949" s="147"/>
      <c r="D949" s="147"/>
      <c r="E949" s="147" t="str">
        <f>Objects!$K$164</f>
        <v>Beaker (Hydroquinone)</v>
      </c>
      <c r="F949" s="136">
        <v>16</v>
      </c>
      <c r="G949" s="145" t="str">
        <f>Objects!$J$241</f>
        <v>Bag (Potassium Carbonate)</v>
      </c>
      <c r="H949" s="136">
        <v>32</v>
      </c>
      <c r="I949" s="145"/>
      <c r="J949" s="144"/>
      <c r="K949" s="145"/>
      <c r="L949" s="144"/>
      <c r="M949" s="145"/>
      <c r="N949" s="144"/>
      <c r="O949" s="173" t="str">
        <f>Objects!$O$54</f>
        <v>Sack (Disodium Hydroquinone)</v>
      </c>
      <c r="P949" s="144">
        <v>16</v>
      </c>
      <c r="Q949" s="136"/>
      <c r="R949" s="136"/>
      <c r="S949" s="147"/>
      <c r="T949" s="147"/>
      <c r="U949" s="147"/>
      <c r="V949" s="147"/>
      <c r="W949" s="147"/>
      <c r="X949" s="147"/>
      <c r="Y949" s="147"/>
      <c r="Z949" s="147"/>
      <c r="AA949" s="145"/>
      <c r="AB949" s="145"/>
      <c r="AC949" s="145"/>
    </row>
    <row r="950" spans="1:29" ht="15" customHeight="1" x14ac:dyDescent="0.25">
      <c r="A950" s="155" t="str">
        <f>[3]Enums!$A$14</f>
        <v>1.1.2</v>
      </c>
      <c r="C950" s="147"/>
      <c r="D950" s="147"/>
      <c r="E950" s="147" t="str">
        <f>Objects!$L$164</f>
        <v>Drum (Hydroquinone)</v>
      </c>
      <c r="F950" s="136">
        <v>1</v>
      </c>
      <c r="G950" s="145" t="str">
        <f>Objects!$J$241</f>
        <v>Bag (Potassium Carbonate)</v>
      </c>
      <c r="H950" s="136">
        <v>2</v>
      </c>
      <c r="I950" s="145"/>
      <c r="J950" s="144"/>
      <c r="K950" s="145"/>
      <c r="L950" s="144"/>
      <c r="M950" s="145"/>
      <c r="N950" s="144"/>
      <c r="O950" s="173" t="str">
        <f>Objects!$P$54</f>
        <v>Powder Keg (Disodium Hydroquinone)</v>
      </c>
      <c r="P950" s="144">
        <v>1</v>
      </c>
      <c r="Q950" s="136"/>
      <c r="R950" s="136"/>
      <c r="S950" s="147"/>
      <c r="T950" s="147"/>
      <c r="U950" s="147"/>
      <c r="V950" s="147"/>
      <c r="W950" s="147"/>
      <c r="X950" s="147"/>
      <c r="Y950" s="147"/>
      <c r="Z950" s="147"/>
      <c r="AA950" s="145"/>
      <c r="AB950" s="145"/>
      <c r="AC950" s="145"/>
    </row>
    <row r="951" spans="1:29" ht="15" customHeight="1" x14ac:dyDescent="0.25">
      <c r="A951" s="155" t="str">
        <f>[3]Enums!$A$14</f>
        <v>1.1.2</v>
      </c>
      <c r="C951" s="147"/>
      <c r="D951" s="147"/>
      <c r="E951" s="147" t="str">
        <f>Objects!$L$164</f>
        <v>Drum (Hydroquinone)</v>
      </c>
      <c r="F951" s="136">
        <v>4</v>
      </c>
      <c r="G951" s="145" t="str">
        <f>Objects!$J$241</f>
        <v>Bag (Potassium Carbonate)</v>
      </c>
      <c r="H951" s="136">
        <v>8</v>
      </c>
      <c r="I951" s="145"/>
      <c r="J951" s="144"/>
      <c r="K951" s="145"/>
      <c r="L951" s="144"/>
      <c r="M951" s="145"/>
      <c r="N951" s="144"/>
      <c r="O951" s="173" t="str">
        <f>Objects!$P$54</f>
        <v>Powder Keg (Disodium Hydroquinone)</v>
      </c>
      <c r="P951" s="144">
        <v>4</v>
      </c>
      <c r="Q951" s="136"/>
      <c r="R951" s="136"/>
      <c r="S951" s="147"/>
      <c r="T951" s="147"/>
      <c r="U951" s="147"/>
      <c r="V951" s="147"/>
      <c r="W951" s="147"/>
      <c r="X951" s="147"/>
      <c r="Y951" s="147"/>
      <c r="Z951" s="147"/>
      <c r="AA951" s="145"/>
      <c r="AB951" s="145"/>
      <c r="AC951" s="145"/>
    </row>
    <row r="952" spans="1:29" ht="15" customHeight="1" x14ac:dyDescent="0.25">
      <c r="A952" s="155" t="str">
        <f>[3]Enums!$A$14</f>
        <v>1.1.2</v>
      </c>
      <c r="C952" s="147"/>
      <c r="D952" s="147"/>
      <c r="E952" s="147" t="str">
        <f>Objects!$L$164</f>
        <v>Drum (Hydroquinone)</v>
      </c>
      <c r="F952" s="136">
        <v>16</v>
      </c>
      <c r="G952" s="145" t="str">
        <f>Objects!$J$241</f>
        <v>Bag (Potassium Carbonate)</v>
      </c>
      <c r="H952" s="136">
        <v>32</v>
      </c>
      <c r="I952" s="145"/>
      <c r="J952" s="144"/>
      <c r="K952" s="145"/>
      <c r="L952" s="144"/>
      <c r="M952" s="145"/>
      <c r="N952" s="144"/>
      <c r="O952" s="173" t="str">
        <f>Objects!$P$54</f>
        <v>Powder Keg (Disodium Hydroquinone)</v>
      </c>
      <c r="P952" s="144">
        <v>16</v>
      </c>
      <c r="Q952" s="136"/>
      <c r="R952" s="147"/>
      <c r="S952" s="147"/>
      <c r="T952" s="147"/>
      <c r="U952" s="147"/>
      <c r="V952" s="147"/>
      <c r="W952" s="147"/>
      <c r="X952" s="147"/>
      <c r="Y952" s="147"/>
      <c r="Z952" s="147"/>
      <c r="AA952" s="145"/>
      <c r="AB952" s="145"/>
      <c r="AC952" s="145"/>
    </row>
    <row r="953" spans="1:29" ht="15" customHeight="1" x14ac:dyDescent="0.25">
      <c r="A953" s="155" t="str">
        <f>[3]Enums!$A$14</f>
        <v>1.1.2</v>
      </c>
      <c r="C953" s="147"/>
      <c r="D953" s="147"/>
      <c r="E953" s="147" t="str">
        <f>Objects!$L$164</f>
        <v>Drum (Hydroquinone)</v>
      </c>
      <c r="F953" s="136">
        <v>64</v>
      </c>
      <c r="G953" s="145" t="str">
        <f>Objects!$J$241</f>
        <v>Bag (Potassium Carbonate)</v>
      </c>
      <c r="H953" s="136">
        <v>64</v>
      </c>
      <c r="I953" s="145" t="str">
        <f>Objects!$J$241</f>
        <v>Bag (Potassium Carbonate)</v>
      </c>
      <c r="J953" s="136">
        <v>64</v>
      </c>
      <c r="K953" s="145"/>
      <c r="L953" s="144"/>
      <c r="M953" s="145"/>
      <c r="N953" s="144"/>
      <c r="O953" s="173" t="str">
        <f>Objects!$P$54</f>
        <v>Powder Keg (Disodium Hydroquinone)</v>
      </c>
      <c r="P953" s="144">
        <v>64</v>
      </c>
      <c r="Q953" s="136"/>
      <c r="R953" s="147"/>
      <c r="S953" s="147"/>
      <c r="T953" s="147"/>
      <c r="U953" s="147"/>
      <c r="V953" s="147"/>
      <c r="W953" s="147"/>
      <c r="X953" s="147"/>
      <c r="Y953" s="147"/>
      <c r="Z953" s="147"/>
      <c r="AA953" s="145"/>
      <c r="AB953" s="145"/>
      <c r="AC953" s="145"/>
    </row>
    <row r="954" spans="1:29" ht="15" customHeight="1" x14ac:dyDescent="0.25">
      <c r="A954" s="155" t="str">
        <f>[3]Enums!$A$14</f>
        <v>1.1.2</v>
      </c>
      <c r="C954" s="147"/>
      <c r="D954" s="147"/>
      <c r="E954" s="145" t="str">
        <f>Objects!$C$23</f>
        <v>Potash Ore</v>
      </c>
      <c r="F954" s="144">
        <v>1</v>
      </c>
      <c r="G954" s="145" t="str">
        <f>Objects!$J$45</f>
        <v>Flask (Ammonia)</v>
      </c>
      <c r="H954" s="144">
        <v>1</v>
      </c>
      <c r="I954" s="145"/>
      <c r="J954" s="144"/>
      <c r="K954" s="145"/>
      <c r="L954" s="144"/>
      <c r="M954" s="145"/>
      <c r="N954" s="144"/>
      <c r="O954" s="173" t="str">
        <f>Objects!$K$245</f>
        <v>Sack (Potassium Hydroxide)</v>
      </c>
      <c r="P954" s="146">
        <v>4</v>
      </c>
      <c r="Q954" s="147"/>
      <c r="R954" s="147"/>
      <c r="S954" s="147"/>
      <c r="T954" s="147"/>
      <c r="U954" s="147"/>
      <c r="V954" s="147"/>
      <c r="W954" s="147"/>
      <c r="X954" s="147"/>
      <c r="Y954" s="147"/>
      <c r="Z954" s="147"/>
      <c r="AA954" s="145"/>
      <c r="AB954" s="145"/>
      <c r="AC954" s="145"/>
    </row>
    <row r="955" spans="1:29" ht="15" customHeight="1" x14ac:dyDescent="0.25">
      <c r="A955" s="155" t="str">
        <f>[3]Enums!$A$14</f>
        <v>1.1.2</v>
      </c>
      <c r="C955" s="147"/>
      <c r="D955" s="147"/>
      <c r="E955" s="145" t="str">
        <f>Objects!$C$23</f>
        <v>Potash Ore</v>
      </c>
      <c r="F955" s="144">
        <v>4</v>
      </c>
      <c r="G955" s="145" t="str">
        <f>Objects!$J$45</f>
        <v>Flask (Ammonia)</v>
      </c>
      <c r="H955" s="144">
        <v>4</v>
      </c>
      <c r="I955" s="145"/>
      <c r="J955" s="144"/>
      <c r="K955" s="145"/>
      <c r="L955" s="144"/>
      <c r="M955" s="145"/>
      <c r="N955" s="144"/>
      <c r="O955" s="173" t="str">
        <f>Objects!$K$245</f>
        <v>Sack (Potassium Hydroxide)</v>
      </c>
      <c r="P955" s="146">
        <v>16</v>
      </c>
      <c r="Q955" s="147"/>
      <c r="R955" s="147"/>
      <c r="S955" s="147"/>
      <c r="T955" s="147"/>
      <c r="U955" s="147"/>
      <c r="V955" s="147"/>
      <c r="W955" s="147"/>
      <c r="X955" s="147"/>
      <c r="Y955" s="147"/>
      <c r="Z955" s="147"/>
      <c r="AA955" s="145"/>
      <c r="AB955" s="145"/>
      <c r="AC955" s="145"/>
    </row>
    <row r="956" spans="1:29" ht="15" customHeight="1" x14ac:dyDescent="0.25">
      <c r="A956" s="155" t="str">
        <f>[3]Enums!$A$14</f>
        <v>1.1.2</v>
      </c>
      <c r="C956" s="147"/>
      <c r="D956" s="147"/>
      <c r="E956" s="145" t="str">
        <f>Objects!$C$23</f>
        <v>Potash Ore</v>
      </c>
      <c r="F956" s="144">
        <v>16</v>
      </c>
      <c r="G956" s="145" t="str">
        <f>Objects!$J$45</f>
        <v>Flask (Ammonia)</v>
      </c>
      <c r="H956" s="144">
        <v>16</v>
      </c>
      <c r="I956" s="145"/>
      <c r="J956" s="144"/>
      <c r="K956" s="145"/>
      <c r="L956" s="144"/>
      <c r="M956" s="145"/>
      <c r="N956" s="144"/>
      <c r="O956" s="173" t="str">
        <f>Objects!$L$245</f>
        <v>Powder Keg (Potassium Hydroxide)</v>
      </c>
      <c r="P956" s="146">
        <v>1</v>
      </c>
      <c r="Q956" s="147"/>
      <c r="R956" s="147"/>
      <c r="S956" s="147"/>
      <c r="T956" s="147"/>
      <c r="U956" s="147"/>
      <c r="V956" s="147"/>
      <c r="W956" s="147"/>
      <c r="X956" s="147"/>
      <c r="Y956" s="147"/>
      <c r="Z956" s="147"/>
      <c r="AA956" s="145"/>
      <c r="AB956" s="145"/>
      <c r="AC956" s="145"/>
    </row>
    <row r="957" spans="1:29" ht="15" customHeight="1" x14ac:dyDescent="0.25">
      <c r="A957" s="155" t="str">
        <f>[3]Enums!$A$14</f>
        <v>1.1.2</v>
      </c>
      <c r="C957" s="147"/>
      <c r="D957" s="147"/>
      <c r="E957" s="145" t="str">
        <f>Objects!$C$23</f>
        <v>Potash Ore</v>
      </c>
      <c r="F957" s="144">
        <v>64</v>
      </c>
      <c r="G957" s="145" t="str">
        <f>Objects!$J$45</f>
        <v>Flask (Ammonia)</v>
      </c>
      <c r="H957" s="144">
        <v>64</v>
      </c>
      <c r="I957" s="145"/>
      <c r="J957" s="144"/>
      <c r="K957" s="145"/>
      <c r="L957" s="144"/>
      <c r="M957" s="145"/>
      <c r="N957" s="144"/>
      <c r="O957" s="173" t="str">
        <f>Objects!$L$245</f>
        <v>Powder Keg (Potassium Hydroxide)</v>
      </c>
      <c r="P957" s="146">
        <v>4</v>
      </c>
      <c r="Q957" s="147"/>
      <c r="R957" s="147"/>
      <c r="S957" s="147"/>
      <c r="T957" s="147"/>
      <c r="U957" s="147"/>
      <c r="V957" s="147"/>
      <c r="W957" s="147"/>
      <c r="X957" s="147"/>
      <c r="Y957" s="147"/>
      <c r="Z957" s="147"/>
      <c r="AA957" s="145"/>
      <c r="AB957" s="145"/>
      <c r="AC957" s="145"/>
    </row>
    <row r="958" spans="1:29" ht="15" customHeight="1" x14ac:dyDescent="0.25">
      <c r="A958" s="155" t="str">
        <f>[3]Enums!$A$14</f>
        <v>1.1.2</v>
      </c>
      <c r="C958" s="147"/>
      <c r="D958" s="147"/>
      <c r="E958" s="145" t="str">
        <f>Objects!$F$23</f>
        <v>Block of Potash</v>
      </c>
      <c r="F958" s="144">
        <v>1</v>
      </c>
      <c r="G958" s="145" t="str">
        <f>Objects!$J$45</f>
        <v>Flask (Ammonia)</v>
      </c>
      <c r="H958" s="144">
        <v>8</v>
      </c>
      <c r="I958" s="145"/>
      <c r="J958" s="144"/>
      <c r="K958" s="145"/>
      <c r="L958" s="144"/>
      <c r="M958" s="145"/>
      <c r="N958" s="144"/>
      <c r="O958" s="173" t="str">
        <f>Objects!$K$245</f>
        <v>Sack (Potassium Hydroxide)</v>
      </c>
      <c r="P958" s="146">
        <v>32</v>
      </c>
      <c r="Q958" s="147"/>
      <c r="R958" s="147"/>
      <c r="S958" s="147"/>
      <c r="T958" s="147"/>
      <c r="U958" s="147"/>
      <c r="V958" s="147"/>
      <c r="W958" s="147"/>
      <c r="X958" s="147"/>
      <c r="Y958" s="147"/>
      <c r="Z958" s="147"/>
      <c r="AA958" s="145"/>
      <c r="AB958" s="145"/>
      <c r="AC958" s="145"/>
    </row>
    <row r="959" spans="1:29" ht="15" customHeight="1" x14ac:dyDescent="0.25">
      <c r="A959" s="155" t="str">
        <f>[3]Enums!$A$14</f>
        <v>1.1.2</v>
      </c>
      <c r="C959" s="147"/>
      <c r="D959" s="147"/>
      <c r="E959" s="145" t="str">
        <f>Objects!$F$23</f>
        <v>Block of Potash</v>
      </c>
      <c r="F959" s="144">
        <v>4</v>
      </c>
      <c r="G959" s="145" t="str">
        <f>Objects!$J$45</f>
        <v>Flask (Ammonia)</v>
      </c>
      <c r="H959" s="144">
        <v>32</v>
      </c>
      <c r="I959" s="145"/>
      <c r="J959" s="144"/>
      <c r="K959" s="145"/>
      <c r="L959" s="144"/>
      <c r="M959" s="145"/>
      <c r="N959" s="144"/>
      <c r="O959" s="173" t="str">
        <f>Objects!$L$245</f>
        <v>Powder Keg (Potassium Hydroxide)</v>
      </c>
      <c r="P959" s="146">
        <v>2</v>
      </c>
      <c r="Q959" s="147"/>
      <c r="R959" s="147"/>
      <c r="S959" s="147"/>
      <c r="T959" s="147"/>
      <c r="U959" s="147"/>
      <c r="V959" s="147"/>
      <c r="W959" s="147"/>
      <c r="X959" s="147"/>
      <c r="Y959" s="147"/>
      <c r="Z959" s="147"/>
      <c r="AA959" s="145"/>
      <c r="AB959" s="145"/>
      <c r="AC959" s="145"/>
    </row>
    <row r="960" spans="1:29" ht="15" customHeight="1" x14ac:dyDescent="0.25">
      <c r="A960" s="155" t="str">
        <f>[3]Enums!$A$14</f>
        <v>1.1.2</v>
      </c>
      <c r="C960" s="147"/>
      <c r="D960" s="147"/>
      <c r="E960" s="145" t="str">
        <f>Objects!$F$23</f>
        <v>Block of Potash</v>
      </c>
      <c r="F960" s="144">
        <v>16</v>
      </c>
      <c r="G960" s="145" t="str">
        <f>Objects!$K$45</f>
        <v>Cartridge (Ammonia)</v>
      </c>
      <c r="H960" s="144">
        <v>2</v>
      </c>
      <c r="I960" s="145"/>
      <c r="J960" s="144"/>
      <c r="K960" s="145"/>
      <c r="L960" s="144"/>
      <c r="M960" s="145"/>
      <c r="N960" s="144"/>
      <c r="O960" s="173" t="str">
        <f>Objects!$L$245</f>
        <v>Powder Keg (Potassium Hydroxide)</v>
      </c>
      <c r="P960" s="146">
        <v>8</v>
      </c>
      <c r="Q960" s="147"/>
      <c r="R960" s="147"/>
      <c r="S960" s="147"/>
      <c r="T960" s="147"/>
      <c r="U960" s="147"/>
      <c r="V960" s="147"/>
      <c r="W960" s="147"/>
      <c r="X960" s="147"/>
      <c r="Y960" s="147"/>
      <c r="Z960" s="147"/>
      <c r="AA960" s="145"/>
      <c r="AB960" s="145"/>
      <c r="AC960" s="145"/>
    </row>
    <row r="961" spans="1:29" ht="15" customHeight="1" x14ac:dyDescent="0.25">
      <c r="A961" s="155" t="str">
        <f>[3]Enums!$A$14</f>
        <v>1.1.2</v>
      </c>
      <c r="C961" s="147"/>
      <c r="D961" s="147"/>
      <c r="E961" s="145" t="str">
        <f>Objects!$F$23</f>
        <v>Block of Potash</v>
      </c>
      <c r="F961" s="144">
        <v>64</v>
      </c>
      <c r="G961" s="145" t="str">
        <f>Objects!$K$45</f>
        <v>Cartridge (Ammonia)</v>
      </c>
      <c r="H961" s="144">
        <v>8</v>
      </c>
      <c r="I961" s="145"/>
      <c r="J961" s="144"/>
      <c r="K961" s="145"/>
      <c r="L961" s="144"/>
      <c r="M961" s="145"/>
      <c r="N961" s="144"/>
      <c r="O961" s="173" t="str">
        <f>Objects!$L$245</f>
        <v>Powder Keg (Potassium Hydroxide)</v>
      </c>
      <c r="P961" s="146">
        <v>32</v>
      </c>
      <c r="Q961" s="147"/>
      <c r="R961" s="147"/>
      <c r="S961" s="147"/>
      <c r="T961" s="147"/>
      <c r="U961" s="147"/>
      <c r="V961" s="147"/>
      <c r="W961" s="147"/>
      <c r="X961" s="147"/>
      <c r="Y961" s="147"/>
      <c r="Z961" s="147"/>
      <c r="AA961" s="145"/>
      <c r="AB961" s="145"/>
      <c r="AC961" s="145"/>
    </row>
    <row r="962" spans="1:29" ht="15" customHeight="1" x14ac:dyDescent="0.25">
      <c r="A962" s="155" t="str">
        <f>[3]Enums!$A$21</f>
        <v>1.3.2</v>
      </c>
      <c r="C962" s="147"/>
      <c r="D962" s="147"/>
      <c r="E962" s="145" t="str">
        <f>Objects!$C$25</f>
        <v>Fluorite Ore</v>
      </c>
      <c r="F962" s="144">
        <v>1</v>
      </c>
      <c r="G962" s="136" t="str">
        <f>Objects!$J$287</f>
        <v>Vial (Sulfuric Acid)</v>
      </c>
      <c r="H962" s="144">
        <v>2</v>
      </c>
      <c r="I962" s="136" t="str">
        <f>Objects!$K$317</f>
        <v>Beaker (Deionized Water)</v>
      </c>
      <c r="J962" s="136">
        <v>2</v>
      </c>
      <c r="K962" s="145"/>
      <c r="L962" s="144"/>
      <c r="M962" s="145"/>
      <c r="N962" s="144"/>
      <c r="O962" s="173" t="str">
        <f>Objects!$K$162</f>
        <v>Beaker (Hydrofluoric Acid)</v>
      </c>
      <c r="P962" s="136">
        <v>2</v>
      </c>
      <c r="Q962" s="147"/>
      <c r="R962" s="147"/>
      <c r="S962" s="147"/>
      <c r="T962" s="147"/>
      <c r="U962" s="147"/>
      <c r="V962" s="147"/>
      <c r="W962" s="147"/>
      <c r="X962" s="147"/>
      <c r="Y962" s="147"/>
      <c r="Z962" s="147"/>
      <c r="AA962" s="145"/>
      <c r="AB962" s="145"/>
      <c r="AC962" s="145"/>
    </row>
    <row r="963" spans="1:29" ht="15" customHeight="1" x14ac:dyDescent="0.25">
      <c r="A963" s="155" t="str">
        <f>[3]Enums!$A$21</f>
        <v>1.3.2</v>
      </c>
      <c r="C963" s="147"/>
      <c r="D963" s="147"/>
      <c r="E963" s="145" t="str">
        <f>Objects!$C$25</f>
        <v>Fluorite Ore</v>
      </c>
      <c r="F963" s="144">
        <v>4</v>
      </c>
      <c r="G963" s="136" t="str">
        <f>Objects!$J$287</f>
        <v>Vial (Sulfuric Acid)</v>
      </c>
      <c r="H963" s="144">
        <v>8</v>
      </c>
      <c r="I963" s="136" t="str">
        <f>Objects!$K$317</f>
        <v>Beaker (Deionized Water)</v>
      </c>
      <c r="J963" s="136">
        <v>8</v>
      </c>
      <c r="K963" s="145"/>
      <c r="L963" s="144"/>
      <c r="M963" s="145"/>
      <c r="N963" s="144"/>
      <c r="O963" s="173" t="str">
        <f>Objects!$K$162</f>
        <v>Beaker (Hydrofluoric Acid)</v>
      </c>
      <c r="P963" s="136">
        <v>8</v>
      </c>
      <c r="Q963" s="147"/>
      <c r="R963" s="147"/>
      <c r="S963" s="147"/>
      <c r="T963" s="147"/>
      <c r="U963" s="147"/>
      <c r="V963" s="147"/>
      <c r="W963" s="147"/>
      <c r="X963" s="147"/>
      <c r="Y963" s="147"/>
      <c r="Z963" s="147"/>
      <c r="AA963" s="145"/>
      <c r="AB963" s="145"/>
      <c r="AC963" s="145"/>
    </row>
    <row r="964" spans="1:29" ht="15" customHeight="1" x14ac:dyDescent="0.25">
      <c r="A964" s="155" t="str">
        <f>[3]Enums!$A$21</f>
        <v>1.3.2</v>
      </c>
      <c r="C964" s="147"/>
      <c r="D964" s="147"/>
      <c r="E964" s="145" t="str">
        <f>Objects!$C$25</f>
        <v>Fluorite Ore</v>
      </c>
      <c r="F964" s="144">
        <v>16</v>
      </c>
      <c r="G964" s="136" t="str">
        <f>Objects!$J$287</f>
        <v>Vial (Sulfuric Acid)</v>
      </c>
      <c r="H964" s="144">
        <v>32</v>
      </c>
      <c r="I964" s="136" t="str">
        <f>Objects!$K$317</f>
        <v>Beaker (Deionized Water)</v>
      </c>
      <c r="J964" s="136">
        <v>32</v>
      </c>
      <c r="K964" s="145"/>
      <c r="L964" s="144"/>
      <c r="M964" s="145"/>
      <c r="N964" s="144"/>
      <c r="O964" s="173" t="str">
        <f>Objects!$K$162</f>
        <v>Beaker (Hydrofluoric Acid)</v>
      </c>
      <c r="P964" s="136">
        <v>32</v>
      </c>
      <c r="Q964" s="147"/>
      <c r="R964" s="147"/>
      <c r="S964" s="147"/>
      <c r="T964" s="147"/>
      <c r="U964" s="147"/>
      <c r="V964" s="147"/>
      <c r="W964" s="147"/>
      <c r="X964" s="147"/>
      <c r="Y964" s="147"/>
      <c r="Z964" s="147"/>
      <c r="AA964" s="145"/>
      <c r="AB964" s="145"/>
      <c r="AC964" s="145"/>
    </row>
    <row r="965" spans="1:29" ht="15" customHeight="1" x14ac:dyDescent="0.25">
      <c r="A965" s="155" t="str">
        <f>[3]Enums!$A$21</f>
        <v>1.3.2</v>
      </c>
      <c r="C965" s="147"/>
      <c r="D965" s="147"/>
      <c r="E965" s="145" t="str">
        <f>Objects!$C$25</f>
        <v>Fluorite Ore</v>
      </c>
      <c r="F965" s="144">
        <v>64</v>
      </c>
      <c r="G965" s="136" t="str">
        <f>Objects!$K$287</f>
        <v>Beaker (Sulfuric Acid)</v>
      </c>
      <c r="H965" s="144">
        <v>2</v>
      </c>
      <c r="I965" s="136" t="str">
        <f>Objects!$L$317</f>
        <v>Drum (Deionized Water)</v>
      </c>
      <c r="J965" s="136">
        <v>2</v>
      </c>
      <c r="K965" s="145"/>
      <c r="L965" s="144"/>
      <c r="M965" s="145"/>
      <c r="N965" s="144"/>
      <c r="O965" s="173" t="str">
        <f>Objects!$L$162</f>
        <v>Drum (Hydrofluoric Acid)</v>
      </c>
      <c r="P965" s="136">
        <v>2</v>
      </c>
      <c r="Q965" s="147"/>
      <c r="R965" s="147"/>
      <c r="S965" s="147"/>
      <c r="T965" s="147"/>
      <c r="U965" s="147"/>
      <c r="V965" s="147"/>
      <c r="W965" s="147"/>
      <c r="X965" s="147"/>
      <c r="Y965" s="147"/>
      <c r="Z965" s="147"/>
      <c r="AA965" s="145"/>
      <c r="AB965" s="145"/>
      <c r="AC965" s="145"/>
    </row>
    <row r="966" spans="1:29" ht="15" customHeight="1" x14ac:dyDescent="0.25">
      <c r="A966" s="155" t="str">
        <f>[3]Enums!$A$21</f>
        <v>1.3.2</v>
      </c>
      <c r="C966" s="147"/>
      <c r="D966" s="147"/>
      <c r="E966" s="145" t="str">
        <f>Objects!$F$28</f>
        <v>Block of Fluorite</v>
      </c>
      <c r="F966" s="144">
        <v>1</v>
      </c>
      <c r="G966" s="136" t="str">
        <f>Objects!$J$287</f>
        <v>Vial (Sulfuric Acid)</v>
      </c>
      <c r="H966" s="144">
        <v>32</v>
      </c>
      <c r="I966" s="136" t="str">
        <f>Objects!$K$317</f>
        <v>Beaker (Deionized Water)</v>
      </c>
      <c r="J966" s="136">
        <v>32</v>
      </c>
      <c r="K966" s="145"/>
      <c r="L966" s="144"/>
      <c r="M966" s="145"/>
      <c r="N966" s="144"/>
      <c r="O966" s="173" t="str">
        <f>Objects!$K$162</f>
        <v>Beaker (Hydrofluoric Acid)</v>
      </c>
      <c r="P966" s="136">
        <v>32</v>
      </c>
      <c r="Q966" s="147"/>
      <c r="R966" s="147"/>
      <c r="S966" s="147"/>
      <c r="T966" s="147"/>
      <c r="U966" s="147"/>
      <c r="V966" s="147"/>
      <c r="W966" s="147"/>
      <c r="X966" s="147"/>
      <c r="Y966" s="147"/>
      <c r="Z966" s="147"/>
      <c r="AA966" s="145"/>
      <c r="AB966" s="145"/>
      <c r="AC966" s="145"/>
    </row>
    <row r="967" spans="1:29" ht="15" customHeight="1" x14ac:dyDescent="0.25">
      <c r="A967" s="155" t="str">
        <f>[3]Enums!$A$21</f>
        <v>1.3.2</v>
      </c>
      <c r="C967" s="147"/>
      <c r="D967" s="147"/>
      <c r="E967" s="145" t="str">
        <f>Objects!$F$28</f>
        <v>Block of Fluorite</v>
      </c>
      <c r="F967" s="144">
        <v>4</v>
      </c>
      <c r="G967" s="136" t="str">
        <f>Objects!$K$287</f>
        <v>Beaker (Sulfuric Acid)</v>
      </c>
      <c r="H967" s="144">
        <v>2</v>
      </c>
      <c r="I967" s="136" t="str">
        <f>Objects!$L$317</f>
        <v>Drum (Deionized Water)</v>
      </c>
      <c r="J967" s="136">
        <v>2</v>
      </c>
      <c r="K967" s="145"/>
      <c r="L967" s="144"/>
      <c r="M967" s="145"/>
      <c r="N967" s="144"/>
      <c r="O967" s="173" t="str">
        <f>Objects!$L$162</f>
        <v>Drum (Hydrofluoric Acid)</v>
      </c>
      <c r="P967" s="136">
        <v>2</v>
      </c>
      <c r="Q967" s="147"/>
      <c r="R967" s="147"/>
      <c r="S967" s="147"/>
      <c r="T967" s="147"/>
      <c r="U967" s="147"/>
      <c r="V967" s="147"/>
      <c r="W967" s="147"/>
      <c r="X967" s="147"/>
      <c r="Y967" s="147"/>
      <c r="Z967" s="147"/>
      <c r="AA967" s="145"/>
      <c r="AB967" s="145"/>
      <c r="AC967" s="145"/>
    </row>
    <row r="968" spans="1:29" ht="15" customHeight="1" x14ac:dyDescent="0.25">
      <c r="A968" s="155" t="str">
        <f>[3]Enums!$A$21</f>
        <v>1.3.2</v>
      </c>
      <c r="C968" s="147"/>
      <c r="D968" s="147"/>
      <c r="E968" s="145" t="str">
        <f>Objects!$F$28</f>
        <v>Block of Fluorite</v>
      </c>
      <c r="F968" s="144">
        <v>16</v>
      </c>
      <c r="G968" s="136" t="str">
        <f>Objects!$K$287</f>
        <v>Beaker (Sulfuric Acid)</v>
      </c>
      <c r="H968" s="144">
        <v>8</v>
      </c>
      <c r="I968" s="136" t="str">
        <f>Objects!$L$317</f>
        <v>Drum (Deionized Water)</v>
      </c>
      <c r="J968" s="136">
        <v>8</v>
      </c>
      <c r="K968" s="145"/>
      <c r="L968" s="144"/>
      <c r="M968" s="145"/>
      <c r="N968" s="144"/>
      <c r="O968" s="173" t="str">
        <f>Objects!$L$162</f>
        <v>Drum (Hydrofluoric Acid)</v>
      </c>
      <c r="P968" s="136">
        <v>8</v>
      </c>
      <c r="Q968" s="147"/>
      <c r="R968" s="147"/>
      <c r="S968" s="147"/>
      <c r="T968" s="147"/>
      <c r="U968" s="147"/>
      <c r="V968" s="147"/>
      <c r="W968" s="147"/>
      <c r="X968" s="147"/>
      <c r="Y968" s="147"/>
      <c r="Z968" s="147"/>
      <c r="AA968" s="145"/>
      <c r="AB968" s="145"/>
      <c r="AC968" s="145"/>
    </row>
    <row r="969" spans="1:29" ht="15" customHeight="1" x14ac:dyDescent="0.25">
      <c r="A969" s="155" t="str">
        <f>[3]Enums!$A$21</f>
        <v>1.3.2</v>
      </c>
      <c r="C969" s="147"/>
      <c r="D969" s="147"/>
      <c r="E969" s="145" t="str">
        <f>Objects!$F$28</f>
        <v>Block of Fluorite</v>
      </c>
      <c r="F969" s="144">
        <v>64</v>
      </c>
      <c r="G969" s="136" t="str">
        <f>Objects!$K$287</f>
        <v>Beaker (Sulfuric Acid)</v>
      </c>
      <c r="H969" s="144">
        <v>32</v>
      </c>
      <c r="I969" s="136" t="str">
        <f>Objects!$L$317</f>
        <v>Drum (Deionized Water)</v>
      </c>
      <c r="J969" s="136">
        <v>32</v>
      </c>
      <c r="K969" s="145"/>
      <c r="L969" s="144"/>
      <c r="M969" s="145"/>
      <c r="N969" s="144"/>
      <c r="O969" s="173" t="str">
        <f>Objects!$L$162</f>
        <v>Drum (Hydrofluoric Acid)</v>
      </c>
      <c r="P969" s="136">
        <v>32</v>
      </c>
      <c r="Q969" s="147"/>
      <c r="R969" s="147"/>
      <c r="S969" s="147"/>
      <c r="T969" s="147"/>
      <c r="U969" s="147"/>
      <c r="V969" s="147"/>
      <c r="W969" s="147"/>
      <c r="X969" s="147"/>
      <c r="Y969" s="147"/>
      <c r="Z969" s="147"/>
      <c r="AA969" s="145"/>
      <c r="AB969" s="145"/>
      <c r="AC969" s="145"/>
    </row>
    <row r="970" spans="1:29" ht="15" customHeight="1" x14ac:dyDescent="0.25">
      <c r="A970" s="155" t="str">
        <f>[3]Enums!$A$14</f>
        <v>1.1.2</v>
      </c>
      <c r="C970" s="147"/>
      <c r="D970" s="147"/>
      <c r="E970" s="145" t="str">
        <f>Objects!$N$32</f>
        <v>Vial (Nitric Acid)</v>
      </c>
      <c r="F970" s="144">
        <v>1</v>
      </c>
      <c r="G970" s="145" t="str">
        <f>Objects!$G$31</f>
        <v>Tin Catalyst</v>
      </c>
      <c r="H970" s="144">
        <v>1</v>
      </c>
      <c r="I970" s="136"/>
      <c r="J970" s="136"/>
      <c r="K970" s="145"/>
      <c r="L970" s="144"/>
      <c r="M970" s="145"/>
      <c r="N970" s="144"/>
      <c r="O970" s="173" t="str">
        <f>Objects!$N$56</f>
        <v>Flask (Nitrogen Dioxide)</v>
      </c>
      <c r="P970" s="144">
        <v>1</v>
      </c>
      <c r="Q970" s="147"/>
      <c r="R970" s="147"/>
      <c r="S970" s="147"/>
      <c r="T970" s="147"/>
      <c r="U970" s="147"/>
      <c r="V970" s="147"/>
      <c r="W970" s="147"/>
      <c r="X970" s="147"/>
      <c r="Y970" s="147"/>
      <c r="Z970" s="147"/>
      <c r="AA970" s="145"/>
      <c r="AB970" s="145"/>
      <c r="AC970" s="145"/>
    </row>
    <row r="971" spans="1:29" ht="15" customHeight="1" x14ac:dyDescent="0.25">
      <c r="A971" s="155" t="str">
        <f>[3]Enums!$A$14</f>
        <v>1.1.2</v>
      </c>
      <c r="C971" s="147"/>
      <c r="D971" s="147"/>
      <c r="E971" s="145" t="str">
        <f>Objects!$N$32</f>
        <v>Vial (Nitric Acid)</v>
      </c>
      <c r="F971" s="144">
        <v>4</v>
      </c>
      <c r="G971" s="145" t="str">
        <f>Objects!$G$31</f>
        <v>Tin Catalyst</v>
      </c>
      <c r="H971" s="144">
        <v>2</v>
      </c>
      <c r="I971" s="136"/>
      <c r="J971" s="136"/>
      <c r="K971" s="145"/>
      <c r="L971" s="144"/>
      <c r="M971" s="145"/>
      <c r="N971" s="144"/>
      <c r="O971" s="173" t="str">
        <f>Objects!$N$56</f>
        <v>Flask (Nitrogen Dioxide)</v>
      </c>
      <c r="P971" s="144">
        <v>4</v>
      </c>
      <c r="Q971" s="147"/>
      <c r="R971" s="147"/>
      <c r="S971" s="147"/>
      <c r="T971" s="147"/>
      <c r="U971" s="147"/>
      <c r="V971" s="147"/>
      <c r="W971" s="147"/>
      <c r="X971" s="147"/>
      <c r="Y971" s="147"/>
      <c r="Z971" s="147"/>
      <c r="AA971" s="145"/>
      <c r="AB971" s="145"/>
      <c r="AC971" s="145"/>
    </row>
    <row r="972" spans="1:29" ht="15" customHeight="1" x14ac:dyDescent="0.25">
      <c r="A972" s="155" t="str">
        <f>[3]Enums!$A$14</f>
        <v>1.1.2</v>
      </c>
      <c r="C972" s="147"/>
      <c r="D972" s="147"/>
      <c r="E972" s="145" t="str">
        <f>Objects!$N$32</f>
        <v>Vial (Nitric Acid)</v>
      </c>
      <c r="F972" s="144">
        <v>16</v>
      </c>
      <c r="G972" s="145" t="str">
        <f>Objects!$G$31</f>
        <v>Tin Catalyst</v>
      </c>
      <c r="H972" s="144">
        <v>3</v>
      </c>
      <c r="I972" s="145"/>
      <c r="J972" s="144"/>
      <c r="K972" s="145"/>
      <c r="L972" s="144"/>
      <c r="M972" s="145"/>
      <c r="N972" s="144"/>
      <c r="O972" s="173" t="str">
        <f>Objects!$N$56</f>
        <v>Flask (Nitrogen Dioxide)</v>
      </c>
      <c r="P972" s="144">
        <v>16</v>
      </c>
      <c r="Q972" s="147"/>
      <c r="R972" s="147"/>
      <c r="S972" s="147"/>
      <c r="T972" s="147"/>
      <c r="U972" s="147"/>
      <c r="V972" s="147"/>
      <c r="W972" s="147"/>
      <c r="X972" s="147"/>
      <c r="Y972" s="147"/>
      <c r="Z972" s="147"/>
      <c r="AA972" s="145"/>
      <c r="AB972" s="145"/>
      <c r="AC972" s="145"/>
    </row>
    <row r="973" spans="1:29" ht="15" customHeight="1" x14ac:dyDescent="0.25">
      <c r="A973" s="155" t="str">
        <f>[3]Enums!$A$14</f>
        <v>1.1.2</v>
      </c>
      <c r="C973" s="147"/>
      <c r="D973" s="147"/>
      <c r="E973" s="145" t="str">
        <f>Objects!$O$32</f>
        <v>Beaker (Nitric Acid)</v>
      </c>
      <c r="F973" s="144">
        <v>1</v>
      </c>
      <c r="G973" s="145" t="str">
        <f>Objects!$G$31</f>
        <v>Tin Catalyst</v>
      </c>
      <c r="H973" s="144">
        <v>4</v>
      </c>
      <c r="I973" s="145"/>
      <c r="J973" s="144"/>
      <c r="K973" s="145"/>
      <c r="L973" s="144"/>
      <c r="M973" s="145"/>
      <c r="N973" s="144"/>
      <c r="O973" s="173" t="str">
        <f>Objects!$O$56</f>
        <v>Cartridge (Nitrogen Dioxide)</v>
      </c>
      <c r="P973" s="144">
        <v>1</v>
      </c>
      <c r="Q973" s="147"/>
      <c r="R973" s="147"/>
      <c r="S973" s="147"/>
      <c r="T973" s="147"/>
      <c r="U973" s="147"/>
      <c r="V973" s="147"/>
      <c r="W973" s="147"/>
      <c r="X973" s="147"/>
      <c r="Y973" s="147"/>
      <c r="Z973" s="147"/>
      <c r="AA973" s="145"/>
      <c r="AB973" s="145"/>
      <c r="AC973" s="145"/>
    </row>
    <row r="974" spans="1:29" ht="15" customHeight="1" x14ac:dyDescent="0.25">
      <c r="A974" s="155" t="str">
        <f>[3]Enums!$A$14</f>
        <v>1.1.2</v>
      </c>
      <c r="C974" s="147"/>
      <c r="D974" s="147"/>
      <c r="E974" s="145" t="str">
        <f>Objects!$O$32</f>
        <v>Beaker (Nitric Acid)</v>
      </c>
      <c r="F974" s="144">
        <v>4</v>
      </c>
      <c r="G974" s="145" t="str">
        <f>Objects!$G$31</f>
        <v>Tin Catalyst</v>
      </c>
      <c r="H974" s="144">
        <v>5</v>
      </c>
      <c r="I974" s="145"/>
      <c r="J974" s="144"/>
      <c r="K974" s="145"/>
      <c r="L974" s="144"/>
      <c r="M974" s="145"/>
      <c r="N974" s="144"/>
      <c r="O974" s="173" t="str">
        <f>Objects!$O$56</f>
        <v>Cartridge (Nitrogen Dioxide)</v>
      </c>
      <c r="P974" s="144">
        <v>4</v>
      </c>
      <c r="Q974" s="147"/>
      <c r="R974" s="147"/>
      <c r="S974" s="147"/>
      <c r="T974" s="147"/>
      <c r="U974" s="147"/>
      <c r="V974" s="147"/>
      <c r="W974" s="147"/>
      <c r="X974" s="147"/>
      <c r="Y974" s="147"/>
      <c r="Z974" s="147"/>
      <c r="AA974" s="145"/>
      <c r="AB974" s="145"/>
      <c r="AC974" s="145"/>
    </row>
    <row r="975" spans="1:29" ht="15" customHeight="1" x14ac:dyDescent="0.25">
      <c r="A975" s="155" t="str">
        <f>[3]Enums!$A$14</f>
        <v>1.1.2</v>
      </c>
      <c r="C975" s="147"/>
      <c r="D975" s="147"/>
      <c r="E975" s="145" t="str">
        <f>Objects!$O$32</f>
        <v>Beaker (Nitric Acid)</v>
      </c>
      <c r="F975" s="144">
        <v>16</v>
      </c>
      <c r="G975" s="145" t="str">
        <f>Objects!$G$31</f>
        <v>Tin Catalyst</v>
      </c>
      <c r="H975" s="144">
        <v>6</v>
      </c>
      <c r="I975" s="145"/>
      <c r="J975" s="144"/>
      <c r="K975" s="145"/>
      <c r="L975" s="144"/>
      <c r="M975" s="145"/>
      <c r="N975" s="144"/>
      <c r="O975" s="173" t="str">
        <f>Objects!$O$56</f>
        <v>Cartridge (Nitrogen Dioxide)</v>
      </c>
      <c r="P975" s="144">
        <v>16</v>
      </c>
      <c r="Q975" s="147"/>
      <c r="R975" s="147"/>
      <c r="S975" s="147"/>
      <c r="T975" s="147"/>
      <c r="U975" s="147"/>
      <c r="V975" s="147"/>
      <c r="W975" s="147"/>
      <c r="X975" s="147"/>
      <c r="Y975" s="147"/>
      <c r="Z975" s="147"/>
      <c r="AA975" s="145"/>
      <c r="AB975" s="145"/>
      <c r="AC975" s="145"/>
    </row>
    <row r="976" spans="1:29" ht="15" customHeight="1" x14ac:dyDescent="0.25">
      <c r="A976" s="155" t="str">
        <f>[3]Enums!$A$14</f>
        <v>1.1.2</v>
      </c>
      <c r="C976" s="147"/>
      <c r="D976" s="147"/>
      <c r="E976" s="145" t="str">
        <f>Objects!$P$32</f>
        <v>Drum (Nitric Acid)</v>
      </c>
      <c r="F976" s="144">
        <v>1</v>
      </c>
      <c r="G976" s="145" t="str">
        <f>Objects!$G$31</f>
        <v>Tin Catalyst</v>
      </c>
      <c r="H976" s="144">
        <v>7</v>
      </c>
      <c r="I976" s="145"/>
      <c r="J976" s="144"/>
      <c r="K976" s="145"/>
      <c r="L976" s="144"/>
      <c r="M976" s="145"/>
      <c r="N976" s="144"/>
      <c r="O976" s="173" t="str">
        <f>Objects!$P$56</f>
        <v>Canister (Nitrogen Dioxide)</v>
      </c>
      <c r="P976" s="144">
        <v>1</v>
      </c>
      <c r="Q976" s="147"/>
      <c r="R976" s="147"/>
      <c r="S976" s="147"/>
      <c r="T976" s="147"/>
      <c r="U976" s="147"/>
      <c r="V976" s="147"/>
      <c r="W976" s="147"/>
      <c r="X976" s="147"/>
      <c r="Y976" s="147"/>
      <c r="Z976" s="147"/>
      <c r="AA976" s="145"/>
      <c r="AB976" s="145"/>
      <c r="AC976" s="145"/>
    </row>
    <row r="977" spans="1:29" ht="15" customHeight="1" x14ac:dyDescent="0.25">
      <c r="A977" s="155" t="str">
        <f>[3]Enums!$A$14</f>
        <v>1.1.2</v>
      </c>
      <c r="C977" s="147"/>
      <c r="D977" s="147"/>
      <c r="E977" s="145" t="str">
        <f>Objects!$P$32</f>
        <v>Drum (Nitric Acid)</v>
      </c>
      <c r="F977" s="144">
        <v>4</v>
      </c>
      <c r="G977" s="145" t="str">
        <f>Objects!$G$31</f>
        <v>Tin Catalyst</v>
      </c>
      <c r="H977" s="144">
        <v>8</v>
      </c>
      <c r="I977" s="145"/>
      <c r="J977" s="144"/>
      <c r="K977" s="145"/>
      <c r="L977" s="144"/>
      <c r="M977" s="145"/>
      <c r="N977" s="144"/>
      <c r="O977" s="173" t="str">
        <f>Objects!$P$56</f>
        <v>Canister (Nitrogen Dioxide)</v>
      </c>
      <c r="P977" s="144">
        <v>4</v>
      </c>
      <c r="Q977" s="147"/>
      <c r="R977" s="147"/>
      <c r="S977" s="147"/>
      <c r="T977" s="147"/>
      <c r="U977" s="147"/>
      <c r="V977" s="147"/>
      <c r="W977" s="147"/>
      <c r="X977" s="147"/>
      <c r="Y977" s="147"/>
      <c r="Z977" s="147"/>
      <c r="AA977" s="145"/>
      <c r="AB977" s="145"/>
      <c r="AC977" s="145"/>
    </row>
    <row r="978" spans="1:29" ht="15" customHeight="1" x14ac:dyDescent="0.25">
      <c r="A978" s="155" t="str">
        <f>[3]Enums!$A$14</f>
        <v>1.1.2</v>
      </c>
      <c r="C978" s="147"/>
      <c r="D978" s="147"/>
      <c r="E978" s="145" t="str">
        <f>Objects!$P$32</f>
        <v>Drum (Nitric Acid)</v>
      </c>
      <c r="F978" s="144">
        <v>16</v>
      </c>
      <c r="G978" s="145" t="str">
        <f>Objects!$G$31</f>
        <v>Tin Catalyst</v>
      </c>
      <c r="H978" s="144">
        <v>9</v>
      </c>
      <c r="I978" s="145"/>
      <c r="J978" s="144"/>
      <c r="K978" s="145"/>
      <c r="L978" s="144"/>
      <c r="M978" s="145"/>
      <c r="N978" s="144"/>
      <c r="O978" s="173" t="str">
        <f>Objects!$P$56</f>
        <v>Canister (Nitrogen Dioxide)</v>
      </c>
      <c r="P978" s="144">
        <v>16</v>
      </c>
      <c r="Q978" s="147"/>
      <c r="R978" s="147"/>
      <c r="S978" s="147"/>
      <c r="T978" s="147"/>
      <c r="U978" s="147"/>
      <c r="V978" s="147"/>
      <c r="W978" s="147"/>
      <c r="X978" s="147"/>
      <c r="Y978" s="147"/>
      <c r="Z978" s="147"/>
      <c r="AA978" s="145"/>
      <c r="AB978" s="145"/>
      <c r="AC978" s="145"/>
    </row>
    <row r="979" spans="1:29" ht="15" customHeight="1" x14ac:dyDescent="0.25">
      <c r="A979" s="155" t="str">
        <f>[3]Enums!$A$14</f>
        <v>1.1.2</v>
      </c>
      <c r="C979" s="147"/>
      <c r="D979" s="147"/>
      <c r="E979" s="145" t="str">
        <f>Objects!$P$32</f>
        <v>Drum (Nitric Acid)</v>
      </c>
      <c r="F979" s="144">
        <v>64</v>
      </c>
      <c r="G979" s="145" t="str">
        <f>Objects!$G$31</f>
        <v>Tin Catalyst</v>
      </c>
      <c r="H979" s="144">
        <v>10</v>
      </c>
      <c r="I979" s="145"/>
      <c r="J979" s="144"/>
      <c r="K979" s="145"/>
      <c r="L979" s="144"/>
      <c r="M979" s="145"/>
      <c r="N979" s="144"/>
      <c r="O979" s="173" t="str">
        <f>Objects!$P$56</f>
        <v>Canister (Nitrogen Dioxide)</v>
      </c>
      <c r="P979" s="144">
        <v>64</v>
      </c>
      <c r="Q979" s="147"/>
      <c r="R979" s="147"/>
      <c r="S979" s="147"/>
      <c r="T979" s="147"/>
      <c r="U979" s="147"/>
      <c r="V979" s="147"/>
      <c r="W979" s="147"/>
      <c r="X979" s="147"/>
      <c r="Y979" s="147"/>
      <c r="Z979" s="147"/>
      <c r="AA979" s="145"/>
      <c r="AB979" s="145"/>
      <c r="AC979" s="145"/>
    </row>
    <row r="980" spans="1:29" ht="15" customHeight="1" x14ac:dyDescent="0.25">
      <c r="A980" s="155" t="str">
        <f>[3]Enums!$A$14</f>
        <v>1.1.2</v>
      </c>
      <c r="C980" s="147"/>
      <c r="D980" s="147"/>
      <c r="E980" s="145" t="str">
        <f>Objects!$R$12</f>
        <v>Bag (Sodium)</v>
      </c>
      <c r="F980" s="144">
        <v>1</v>
      </c>
      <c r="G980" s="136" t="str">
        <f>Objects!$J$317</f>
        <v>Vial (Deionized Water)</v>
      </c>
      <c r="H980" s="136">
        <v>1</v>
      </c>
      <c r="I980" s="145"/>
      <c r="J980" s="144"/>
      <c r="K980" s="145"/>
      <c r="L980" s="144"/>
      <c r="M980" s="145"/>
      <c r="N980" s="144"/>
      <c r="O980" s="173" t="str">
        <f>Objects!$J$270</f>
        <v>Bag (Sodium Hydroxide)</v>
      </c>
      <c r="P980" s="136">
        <v>1</v>
      </c>
      <c r="Q980" s="147"/>
      <c r="R980" s="147"/>
      <c r="S980" s="147"/>
      <c r="T980" s="147"/>
      <c r="U980" s="147"/>
      <c r="V980" s="147"/>
      <c r="W980" s="147"/>
      <c r="X980" s="147"/>
      <c r="Y980" s="147"/>
      <c r="Z980" s="147"/>
      <c r="AA980" s="145"/>
      <c r="AB980" s="145"/>
      <c r="AC980" s="145"/>
    </row>
    <row r="981" spans="1:29" ht="15" customHeight="1" x14ac:dyDescent="0.25">
      <c r="A981" s="155" t="str">
        <f>[3]Enums!$A$14</f>
        <v>1.1.2</v>
      </c>
      <c r="C981" s="147"/>
      <c r="D981" s="147"/>
      <c r="E981" s="145" t="str">
        <f>Objects!$R$12</f>
        <v>Bag (Sodium)</v>
      </c>
      <c r="F981" s="144">
        <v>4</v>
      </c>
      <c r="G981" s="136" t="str">
        <f>Objects!$J$317</f>
        <v>Vial (Deionized Water)</v>
      </c>
      <c r="H981" s="136">
        <v>4</v>
      </c>
      <c r="I981" s="145"/>
      <c r="J981" s="144"/>
      <c r="K981" s="145"/>
      <c r="L981" s="144"/>
      <c r="M981" s="145"/>
      <c r="N981" s="144"/>
      <c r="O981" s="173" t="str">
        <f>Objects!$J$270</f>
        <v>Bag (Sodium Hydroxide)</v>
      </c>
      <c r="P981" s="136">
        <v>4</v>
      </c>
      <c r="Q981" s="147"/>
      <c r="R981" s="147"/>
      <c r="S981" s="147"/>
      <c r="T981" s="147"/>
      <c r="U981" s="147"/>
      <c r="V981" s="147"/>
      <c r="W981" s="147"/>
      <c r="X981" s="147"/>
      <c r="Y981" s="147"/>
      <c r="Z981" s="147"/>
      <c r="AA981" s="145"/>
      <c r="AB981" s="145"/>
      <c r="AC981" s="145"/>
    </row>
    <row r="982" spans="1:29" ht="15" customHeight="1" x14ac:dyDescent="0.25">
      <c r="A982" s="155" t="str">
        <f>[3]Enums!$A$14</f>
        <v>1.1.2</v>
      </c>
      <c r="C982" s="147"/>
      <c r="D982" s="147"/>
      <c r="E982" s="145" t="str">
        <f>Objects!$R$12</f>
        <v>Bag (Sodium)</v>
      </c>
      <c r="F982" s="144">
        <v>16</v>
      </c>
      <c r="G982" s="136" t="str">
        <f>Objects!$J$317</f>
        <v>Vial (Deionized Water)</v>
      </c>
      <c r="H982" s="136">
        <v>16</v>
      </c>
      <c r="I982" s="145"/>
      <c r="J982" s="144"/>
      <c r="K982" s="145"/>
      <c r="L982" s="144"/>
      <c r="M982" s="145"/>
      <c r="N982" s="144"/>
      <c r="O982" s="173" t="str">
        <f>Objects!$J$270</f>
        <v>Bag (Sodium Hydroxide)</v>
      </c>
      <c r="P982" s="136">
        <v>16</v>
      </c>
      <c r="Q982" s="147"/>
      <c r="R982" s="147"/>
      <c r="S982" s="147"/>
      <c r="T982" s="147"/>
      <c r="U982" s="147"/>
      <c r="V982" s="147"/>
      <c r="W982" s="147"/>
      <c r="X982" s="147"/>
      <c r="Y982" s="147"/>
      <c r="Z982" s="147"/>
      <c r="AA982" s="145"/>
      <c r="AB982" s="145"/>
      <c r="AC982" s="145"/>
    </row>
    <row r="983" spans="1:29" ht="15" customHeight="1" x14ac:dyDescent="0.25">
      <c r="A983" s="155" t="str">
        <f>[3]Enums!$A$14</f>
        <v>1.1.2</v>
      </c>
      <c r="C983" s="147"/>
      <c r="D983" s="147"/>
      <c r="E983" s="145" t="str">
        <f>Objects!$S$12</f>
        <v>Sack (Sodium)</v>
      </c>
      <c r="F983" s="144">
        <v>1</v>
      </c>
      <c r="G983" s="136" t="str">
        <f>Objects!$K$317</f>
        <v>Beaker (Deionized Water)</v>
      </c>
      <c r="H983" s="136">
        <v>1</v>
      </c>
      <c r="I983" s="145"/>
      <c r="J983" s="144"/>
      <c r="K983" s="145"/>
      <c r="L983" s="144"/>
      <c r="M983" s="145"/>
      <c r="N983" s="144"/>
      <c r="O983" s="173" t="str">
        <f>Objects!$K$270</f>
        <v>Sack (Sodium Hydroxide)</v>
      </c>
      <c r="P983" s="136">
        <v>1</v>
      </c>
      <c r="Q983" s="147"/>
      <c r="R983" s="147"/>
      <c r="S983" s="147"/>
      <c r="T983" s="147"/>
      <c r="U983" s="147"/>
      <c r="V983" s="147"/>
      <c r="W983" s="147"/>
      <c r="X983" s="147"/>
      <c r="Y983" s="147"/>
      <c r="Z983" s="147"/>
      <c r="AA983" s="145"/>
      <c r="AB983" s="145"/>
      <c r="AC983" s="145"/>
    </row>
    <row r="984" spans="1:29" ht="15" customHeight="1" x14ac:dyDescent="0.25">
      <c r="A984" s="155" t="str">
        <f>[3]Enums!$A$14</f>
        <v>1.1.2</v>
      </c>
      <c r="C984" s="147"/>
      <c r="D984" s="147"/>
      <c r="E984" s="145" t="str">
        <f>Objects!$S$12</f>
        <v>Sack (Sodium)</v>
      </c>
      <c r="F984" s="144">
        <v>4</v>
      </c>
      <c r="G984" s="136" t="str">
        <f>Objects!$K$317</f>
        <v>Beaker (Deionized Water)</v>
      </c>
      <c r="H984" s="136">
        <v>4</v>
      </c>
      <c r="I984" s="145"/>
      <c r="J984" s="144"/>
      <c r="K984" s="145"/>
      <c r="L984" s="144"/>
      <c r="M984" s="145"/>
      <c r="N984" s="144"/>
      <c r="O984" s="173" t="str">
        <f>Objects!$K$270</f>
        <v>Sack (Sodium Hydroxide)</v>
      </c>
      <c r="P984" s="136">
        <v>4</v>
      </c>
      <c r="Q984" s="147"/>
      <c r="R984" s="147"/>
      <c r="S984" s="147"/>
      <c r="T984" s="147"/>
      <c r="U984" s="147"/>
      <c r="V984" s="147"/>
      <c r="W984" s="147"/>
      <c r="X984" s="147"/>
      <c r="Y984" s="147"/>
      <c r="Z984" s="147"/>
      <c r="AA984" s="145"/>
      <c r="AB984" s="145"/>
      <c r="AC984" s="145"/>
    </row>
    <row r="985" spans="1:29" ht="15" customHeight="1" x14ac:dyDescent="0.25">
      <c r="A985" s="155" t="str">
        <f>[3]Enums!$A$14</f>
        <v>1.1.2</v>
      </c>
      <c r="C985" s="147"/>
      <c r="D985" s="147"/>
      <c r="E985" s="145" t="str">
        <f>Objects!$S$12</f>
        <v>Sack (Sodium)</v>
      </c>
      <c r="F985" s="144">
        <v>16</v>
      </c>
      <c r="G985" s="136" t="str">
        <f>Objects!$K$317</f>
        <v>Beaker (Deionized Water)</v>
      </c>
      <c r="H985" s="136">
        <v>16</v>
      </c>
      <c r="I985" s="145"/>
      <c r="J985" s="144"/>
      <c r="K985" s="145"/>
      <c r="L985" s="144"/>
      <c r="M985" s="145"/>
      <c r="N985" s="144"/>
      <c r="O985" s="173" t="str">
        <f>Objects!$K$270</f>
        <v>Sack (Sodium Hydroxide)</v>
      </c>
      <c r="P985" s="136">
        <v>16</v>
      </c>
      <c r="Q985" s="147"/>
      <c r="R985" s="147"/>
      <c r="S985" s="147"/>
      <c r="T985" s="147"/>
      <c r="U985" s="147"/>
      <c r="V985" s="147"/>
      <c r="W985" s="147"/>
      <c r="X985" s="147"/>
      <c r="Y985" s="147"/>
      <c r="Z985" s="147"/>
      <c r="AA985" s="145"/>
      <c r="AB985" s="145"/>
      <c r="AC985" s="145"/>
    </row>
    <row r="986" spans="1:29" ht="15" customHeight="1" x14ac:dyDescent="0.25">
      <c r="A986" s="155" t="str">
        <f>[3]Enums!$A$14</f>
        <v>1.1.2</v>
      </c>
      <c r="C986" s="147"/>
      <c r="D986" s="147"/>
      <c r="E986" s="145" t="str">
        <f>Objects!$T$12</f>
        <v>Powder Keg (Sodium)</v>
      </c>
      <c r="F986" s="144">
        <v>1</v>
      </c>
      <c r="G986" s="136" t="str">
        <f>Objects!$L$317</f>
        <v>Drum (Deionized Water)</v>
      </c>
      <c r="H986" s="136">
        <v>1</v>
      </c>
      <c r="I986" s="145"/>
      <c r="J986" s="144"/>
      <c r="K986" s="145"/>
      <c r="L986" s="144"/>
      <c r="M986" s="145"/>
      <c r="N986" s="144"/>
      <c r="O986" s="173" t="str">
        <f>Objects!$L$270</f>
        <v>Powder Keg (Sodium Hydroxide)</v>
      </c>
      <c r="P986" s="136">
        <v>1</v>
      </c>
      <c r="Q986" s="147"/>
      <c r="R986" s="147"/>
      <c r="S986" s="147"/>
      <c r="T986" s="147"/>
      <c r="U986" s="147"/>
      <c r="V986" s="147"/>
      <c r="W986" s="147"/>
      <c r="X986" s="147"/>
      <c r="Y986" s="147"/>
      <c r="Z986" s="147"/>
      <c r="AA986" s="145"/>
      <c r="AB986" s="145"/>
      <c r="AC986" s="145"/>
    </row>
    <row r="987" spans="1:29" ht="15" customHeight="1" x14ac:dyDescent="0.25">
      <c r="A987" s="155" t="str">
        <f>[3]Enums!$A$14</f>
        <v>1.1.2</v>
      </c>
      <c r="C987" s="147"/>
      <c r="D987" s="147"/>
      <c r="E987" s="145" t="str">
        <f>Objects!$T$12</f>
        <v>Powder Keg (Sodium)</v>
      </c>
      <c r="F987" s="144">
        <v>4</v>
      </c>
      <c r="G987" s="136" t="str">
        <f>Objects!$L$317</f>
        <v>Drum (Deionized Water)</v>
      </c>
      <c r="H987" s="136">
        <v>4</v>
      </c>
      <c r="I987" s="145"/>
      <c r="J987" s="144"/>
      <c r="K987" s="145"/>
      <c r="L987" s="144"/>
      <c r="M987" s="145"/>
      <c r="N987" s="144"/>
      <c r="O987" s="173" t="str">
        <f>Objects!$L$270</f>
        <v>Powder Keg (Sodium Hydroxide)</v>
      </c>
      <c r="P987" s="136">
        <v>4</v>
      </c>
      <c r="Q987" s="147"/>
      <c r="R987" s="147"/>
      <c r="S987" s="147"/>
      <c r="T987" s="147"/>
      <c r="U987" s="147"/>
      <c r="V987" s="147"/>
      <c r="W987" s="147"/>
      <c r="X987" s="147"/>
      <c r="Y987" s="147"/>
      <c r="Z987" s="147"/>
      <c r="AA987" s="145"/>
      <c r="AB987" s="145"/>
      <c r="AC987" s="145"/>
    </row>
    <row r="988" spans="1:29" ht="15" customHeight="1" x14ac:dyDescent="0.25">
      <c r="A988" s="155" t="str">
        <f>[3]Enums!$A$14</f>
        <v>1.1.2</v>
      </c>
      <c r="C988" s="147"/>
      <c r="D988" s="147"/>
      <c r="E988" s="145" t="str">
        <f>Objects!$T$12</f>
        <v>Powder Keg (Sodium)</v>
      </c>
      <c r="F988" s="144">
        <v>16</v>
      </c>
      <c r="G988" s="136" t="str">
        <f>Objects!$L$317</f>
        <v>Drum (Deionized Water)</v>
      </c>
      <c r="H988" s="136">
        <v>16</v>
      </c>
      <c r="I988" s="145"/>
      <c r="J988" s="144"/>
      <c r="K988" s="145"/>
      <c r="L988" s="144"/>
      <c r="M988" s="145"/>
      <c r="N988" s="144"/>
      <c r="O988" s="173" t="str">
        <f>Objects!$L$270</f>
        <v>Powder Keg (Sodium Hydroxide)</v>
      </c>
      <c r="P988" s="136">
        <v>16</v>
      </c>
      <c r="Q988" s="147"/>
      <c r="R988" s="147"/>
      <c r="S988" s="147"/>
      <c r="T988" s="147"/>
      <c r="U988" s="147"/>
      <c r="V988" s="147"/>
      <c r="W988" s="147"/>
      <c r="X988" s="147"/>
      <c r="Y988" s="147"/>
      <c r="Z988" s="147"/>
      <c r="AA988" s="145"/>
      <c r="AB988" s="145"/>
      <c r="AC988" s="145"/>
    </row>
    <row r="989" spans="1:29" ht="15" customHeight="1" x14ac:dyDescent="0.25">
      <c r="A989" s="155" t="str">
        <f>[3]Enums!$A$14</f>
        <v>1.1.2</v>
      </c>
      <c r="C989" s="147"/>
      <c r="D989" s="147"/>
      <c r="E989" s="145" t="str">
        <f>Objects!$T$12</f>
        <v>Powder Keg (Sodium)</v>
      </c>
      <c r="F989" s="144">
        <v>64</v>
      </c>
      <c r="G989" s="136" t="str">
        <f>Objects!$L$317</f>
        <v>Drum (Deionized Water)</v>
      </c>
      <c r="H989" s="136">
        <v>64</v>
      </c>
      <c r="I989" s="145"/>
      <c r="J989" s="144"/>
      <c r="K989" s="145"/>
      <c r="L989" s="144"/>
      <c r="M989" s="145"/>
      <c r="N989" s="144"/>
      <c r="O989" s="173" t="str">
        <f>Objects!$L$270</f>
        <v>Powder Keg (Sodium Hydroxide)</v>
      </c>
      <c r="P989" s="136">
        <v>64</v>
      </c>
      <c r="Q989" s="147"/>
      <c r="R989" s="147"/>
      <c r="S989" s="147"/>
      <c r="T989" s="147"/>
      <c r="U989" s="147"/>
      <c r="V989" s="147"/>
      <c r="W989" s="147"/>
      <c r="X989" s="147"/>
      <c r="Y989" s="147"/>
      <c r="Z989" s="147"/>
      <c r="AA989" s="145"/>
      <c r="AB989" s="145"/>
      <c r="AC989" s="145"/>
    </row>
    <row r="990" spans="1:29" ht="15" customHeight="1" x14ac:dyDescent="0.25">
      <c r="A990" s="155" t="str">
        <f>[3]Enums!$A$14</f>
        <v>1.1.2</v>
      </c>
      <c r="C990" s="147"/>
      <c r="D990" s="147"/>
      <c r="E990" s="145" t="str">
        <f>Objects!$J$270</f>
        <v>Bag (Sodium Hydroxide)</v>
      </c>
      <c r="F990" s="136">
        <v>2</v>
      </c>
      <c r="G990" s="145" t="str">
        <f>Objects!$N$56</f>
        <v>Flask (Nitrogen Dioxide)</v>
      </c>
      <c r="H990" s="144">
        <v>1</v>
      </c>
      <c r="I990" s="147" t="str">
        <f>Objects!$N$34</f>
        <v>Flask (Nitric Oxide)</v>
      </c>
      <c r="J990" s="144">
        <v>1</v>
      </c>
      <c r="K990" s="145"/>
      <c r="L990" s="144"/>
      <c r="M990" s="145"/>
      <c r="N990" s="144"/>
      <c r="O990" s="173" t="str">
        <f>Objects!$N$57</f>
        <v>Bag (Sodium Nitrite)</v>
      </c>
      <c r="P990" s="144">
        <v>1</v>
      </c>
      <c r="Q990" s="147"/>
      <c r="R990" s="147"/>
      <c r="S990" s="147"/>
      <c r="T990" s="147"/>
      <c r="U990" s="147"/>
      <c r="V990" s="147"/>
      <c r="W990" s="147"/>
      <c r="X990" s="147"/>
      <c r="Y990" s="147"/>
      <c r="Z990" s="147"/>
      <c r="AA990" s="145"/>
      <c r="AB990" s="145"/>
      <c r="AC990" s="145"/>
    </row>
    <row r="991" spans="1:29" ht="15" customHeight="1" x14ac:dyDescent="0.25">
      <c r="A991" s="155" t="str">
        <f>[3]Enums!$A$14</f>
        <v>1.1.2</v>
      </c>
      <c r="C991" s="147"/>
      <c r="D991" s="147"/>
      <c r="E991" s="145" t="str">
        <f>Objects!$J$270</f>
        <v>Bag (Sodium Hydroxide)</v>
      </c>
      <c r="F991" s="136">
        <v>8</v>
      </c>
      <c r="G991" s="145" t="str">
        <f>Objects!$N$56</f>
        <v>Flask (Nitrogen Dioxide)</v>
      </c>
      <c r="H991" s="144">
        <v>4</v>
      </c>
      <c r="I991" s="147" t="str">
        <f>Objects!$N$34</f>
        <v>Flask (Nitric Oxide)</v>
      </c>
      <c r="J991" s="144">
        <v>4</v>
      </c>
      <c r="K991" s="145"/>
      <c r="L991" s="144"/>
      <c r="M991" s="145"/>
      <c r="N991" s="144"/>
      <c r="O991" s="173" t="str">
        <f>Objects!$N$57</f>
        <v>Bag (Sodium Nitrite)</v>
      </c>
      <c r="P991" s="144">
        <v>4</v>
      </c>
      <c r="Q991" s="147"/>
      <c r="R991" s="147"/>
      <c r="S991" s="147"/>
      <c r="T991" s="147"/>
      <c r="U991" s="147"/>
      <c r="V991" s="147"/>
      <c r="W991" s="147"/>
      <c r="X991" s="147"/>
      <c r="Y991" s="147"/>
      <c r="Z991" s="147"/>
      <c r="AA991" s="145"/>
      <c r="AB991" s="145"/>
      <c r="AC991" s="145"/>
    </row>
    <row r="992" spans="1:29" ht="15" customHeight="1" x14ac:dyDescent="0.25">
      <c r="A992" s="155" t="str">
        <f>[3]Enums!$A$14</f>
        <v>1.1.2</v>
      </c>
      <c r="C992" s="147"/>
      <c r="D992" s="147"/>
      <c r="E992" s="145" t="str">
        <f>Objects!$J$270</f>
        <v>Bag (Sodium Hydroxide)</v>
      </c>
      <c r="F992" s="136">
        <v>32</v>
      </c>
      <c r="G992" s="145" t="str">
        <f>Objects!$N$56</f>
        <v>Flask (Nitrogen Dioxide)</v>
      </c>
      <c r="H992" s="144">
        <v>16</v>
      </c>
      <c r="I992" s="147" t="str">
        <f>Objects!$N$34</f>
        <v>Flask (Nitric Oxide)</v>
      </c>
      <c r="J992" s="144">
        <v>16</v>
      </c>
      <c r="K992" s="145"/>
      <c r="L992" s="144"/>
      <c r="M992" s="145"/>
      <c r="N992" s="144"/>
      <c r="O992" s="173" t="str">
        <f>Objects!$N$57</f>
        <v>Bag (Sodium Nitrite)</v>
      </c>
      <c r="P992" s="144">
        <v>16</v>
      </c>
      <c r="Q992" s="147"/>
      <c r="R992" s="147"/>
      <c r="S992" s="147"/>
      <c r="T992" s="147"/>
      <c r="U992" s="147"/>
      <c r="V992" s="147"/>
      <c r="W992" s="147"/>
      <c r="X992" s="147"/>
      <c r="Y992" s="147"/>
      <c r="Z992" s="147"/>
      <c r="AA992" s="145"/>
      <c r="AB992" s="145"/>
      <c r="AC992" s="145"/>
    </row>
    <row r="993" spans="1:29" ht="15" customHeight="1" x14ac:dyDescent="0.25">
      <c r="A993" s="155" t="str">
        <f>[3]Enums!$A$14</f>
        <v>1.1.2</v>
      </c>
      <c r="C993" s="147"/>
      <c r="D993" s="147"/>
      <c r="E993" s="145" t="str">
        <f>Objects!$K$270</f>
        <v>Sack (Sodium Hydroxide)</v>
      </c>
      <c r="F993" s="136">
        <v>2</v>
      </c>
      <c r="G993" s="145" t="str">
        <f>Objects!$O$56</f>
        <v>Cartridge (Nitrogen Dioxide)</v>
      </c>
      <c r="H993" s="144">
        <v>1</v>
      </c>
      <c r="I993" s="147" t="str">
        <f>Objects!$O$34</f>
        <v>Cartridge (Nitric Oxide)</v>
      </c>
      <c r="J993" s="144">
        <v>1</v>
      </c>
      <c r="K993" s="145"/>
      <c r="L993" s="144"/>
      <c r="M993" s="145"/>
      <c r="N993" s="144"/>
      <c r="O993" s="173" t="str">
        <f>Objects!$O$57</f>
        <v>Sack (Sodium Nitrite)</v>
      </c>
      <c r="P993" s="144">
        <v>1</v>
      </c>
      <c r="Q993" s="147"/>
      <c r="R993" s="147"/>
      <c r="S993" s="147"/>
      <c r="T993" s="147"/>
      <c r="U993" s="147"/>
      <c r="V993" s="147"/>
      <c r="W993" s="147"/>
      <c r="X993" s="147"/>
      <c r="Y993" s="147"/>
      <c r="Z993" s="147"/>
      <c r="AA993" s="145"/>
      <c r="AB993" s="145"/>
      <c r="AC993" s="145"/>
    </row>
    <row r="994" spans="1:29" ht="15" customHeight="1" x14ac:dyDescent="0.25">
      <c r="A994" s="155" t="str">
        <f>[3]Enums!$A$14</f>
        <v>1.1.2</v>
      </c>
      <c r="C994" s="147"/>
      <c r="D994" s="147"/>
      <c r="E994" s="145" t="str">
        <f>Objects!$K$270</f>
        <v>Sack (Sodium Hydroxide)</v>
      </c>
      <c r="F994" s="136">
        <v>8</v>
      </c>
      <c r="G994" s="145" t="str">
        <f>Objects!$O$56</f>
        <v>Cartridge (Nitrogen Dioxide)</v>
      </c>
      <c r="H994" s="144">
        <v>4</v>
      </c>
      <c r="I994" s="147" t="str">
        <f>Objects!$O$34</f>
        <v>Cartridge (Nitric Oxide)</v>
      </c>
      <c r="J994" s="144">
        <v>4</v>
      </c>
      <c r="K994" s="145"/>
      <c r="L994" s="144"/>
      <c r="M994" s="145"/>
      <c r="N994" s="144"/>
      <c r="O994" s="173" t="str">
        <f>Objects!$O$57</f>
        <v>Sack (Sodium Nitrite)</v>
      </c>
      <c r="P994" s="144">
        <v>4</v>
      </c>
      <c r="Q994" s="147"/>
      <c r="R994" s="147"/>
      <c r="S994" s="147"/>
      <c r="T994" s="147"/>
      <c r="U994" s="147"/>
      <c r="V994" s="147"/>
      <c r="W994" s="147"/>
      <c r="X994" s="147"/>
      <c r="Y994" s="147"/>
      <c r="Z994" s="147"/>
      <c r="AA994" s="145"/>
      <c r="AB994" s="145"/>
      <c r="AC994" s="145"/>
    </row>
    <row r="995" spans="1:29" ht="15" customHeight="1" x14ac:dyDescent="0.25">
      <c r="A995" s="155" t="str">
        <f>[3]Enums!$A$14</f>
        <v>1.1.2</v>
      </c>
      <c r="C995" s="147"/>
      <c r="D995" s="147"/>
      <c r="E995" s="145" t="str">
        <f>Objects!$K$270</f>
        <v>Sack (Sodium Hydroxide)</v>
      </c>
      <c r="F995" s="136">
        <v>32</v>
      </c>
      <c r="G995" s="145" t="str">
        <f>Objects!$O$56</f>
        <v>Cartridge (Nitrogen Dioxide)</v>
      </c>
      <c r="H995" s="144">
        <v>16</v>
      </c>
      <c r="I995" s="147" t="str">
        <f>Objects!$O$34</f>
        <v>Cartridge (Nitric Oxide)</v>
      </c>
      <c r="J995" s="144">
        <v>16</v>
      </c>
      <c r="K995" s="145"/>
      <c r="L995" s="144"/>
      <c r="M995" s="145"/>
      <c r="N995" s="144"/>
      <c r="O995" s="173" t="str">
        <f>Objects!$O$57</f>
        <v>Sack (Sodium Nitrite)</v>
      </c>
      <c r="P995" s="144">
        <v>16</v>
      </c>
      <c r="Q995" s="147"/>
      <c r="R995" s="147"/>
      <c r="S995" s="147"/>
      <c r="T995" s="147"/>
      <c r="U995" s="147"/>
      <c r="V995" s="147"/>
      <c r="W995" s="147"/>
      <c r="X995" s="147"/>
      <c r="Y995" s="147"/>
      <c r="Z995" s="147"/>
      <c r="AA995" s="145"/>
      <c r="AB995" s="145"/>
      <c r="AC995" s="145"/>
    </row>
    <row r="996" spans="1:29" ht="15" customHeight="1" x14ac:dyDescent="0.25">
      <c r="A996" s="155" t="str">
        <f>[3]Enums!$A$14</f>
        <v>1.1.2</v>
      </c>
      <c r="C996" s="147"/>
      <c r="D996" s="147"/>
      <c r="E996" s="145" t="str">
        <f>Objects!$L$270</f>
        <v>Powder Keg (Sodium Hydroxide)</v>
      </c>
      <c r="F996" s="136">
        <v>2</v>
      </c>
      <c r="G996" s="145" t="str">
        <f>Objects!$P$56</f>
        <v>Canister (Nitrogen Dioxide)</v>
      </c>
      <c r="H996" s="144">
        <v>1</v>
      </c>
      <c r="I996" s="147" t="str">
        <f>Objects!$P$34</f>
        <v>Canister (Nitric Oxide)</v>
      </c>
      <c r="J996" s="144">
        <v>1</v>
      </c>
      <c r="K996" s="145"/>
      <c r="L996" s="144"/>
      <c r="M996" s="145"/>
      <c r="N996" s="144"/>
      <c r="O996" s="173" t="str">
        <f>Objects!$P$57</f>
        <v>Powder Keg (Sodium Nitrite)</v>
      </c>
      <c r="P996" s="144">
        <v>1</v>
      </c>
      <c r="Q996" s="147"/>
      <c r="R996" s="147"/>
      <c r="S996" s="147"/>
      <c r="T996" s="147"/>
      <c r="U996" s="147"/>
      <c r="V996" s="147"/>
      <c r="W996" s="147"/>
      <c r="X996" s="147"/>
      <c r="Y996" s="147"/>
      <c r="Z996" s="147"/>
      <c r="AA996" s="145"/>
      <c r="AB996" s="145"/>
      <c r="AC996" s="145"/>
    </row>
    <row r="997" spans="1:29" ht="15" customHeight="1" x14ac:dyDescent="0.25">
      <c r="A997" s="155" t="str">
        <f>[3]Enums!$A$14</f>
        <v>1.1.2</v>
      </c>
      <c r="C997" s="147"/>
      <c r="D997" s="147"/>
      <c r="E997" s="145" t="str">
        <f>Objects!$L$270</f>
        <v>Powder Keg (Sodium Hydroxide)</v>
      </c>
      <c r="F997" s="136">
        <v>8</v>
      </c>
      <c r="G997" s="145" t="str">
        <f>Objects!$P$56</f>
        <v>Canister (Nitrogen Dioxide)</v>
      </c>
      <c r="H997" s="144">
        <v>4</v>
      </c>
      <c r="I997" s="147" t="str">
        <f>Objects!$P$34</f>
        <v>Canister (Nitric Oxide)</v>
      </c>
      <c r="J997" s="144">
        <v>4</v>
      </c>
      <c r="K997" s="145"/>
      <c r="L997" s="144"/>
      <c r="M997" s="145"/>
      <c r="N997" s="144"/>
      <c r="O997" s="173" t="str">
        <f>Objects!$P$57</f>
        <v>Powder Keg (Sodium Nitrite)</v>
      </c>
      <c r="P997" s="144">
        <v>4</v>
      </c>
      <c r="Q997" s="147"/>
      <c r="R997" s="147"/>
      <c r="S997" s="147"/>
      <c r="T997" s="147"/>
      <c r="U997" s="147"/>
      <c r="V997" s="147"/>
      <c r="W997" s="147"/>
      <c r="X997" s="147"/>
      <c r="Y997" s="147"/>
      <c r="Z997" s="147"/>
      <c r="AA997" s="145"/>
      <c r="AB997" s="145"/>
      <c r="AC997" s="145"/>
    </row>
    <row r="998" spans="1:29" ht="15" customHeight="1" x14ac:dyDescent="0.25">
      <c r="A998" s="155" t="str">
        <f>[3]Enums!$A$14</f>
        <v>1.1.2</v>
      </c>
      <c r="C998" s="147"/>
      <c r="D998" s="147"/>
      <c r="E998" s="145" t="str">
        <f>Objects!$L$270</f>
        <v>Powder Keg (Sodium Hydroxide)</v>
      </c>
      <c r="F998" s="136">
        <v>32</v>
      </c>
      <c r="G998" s="145" t="str">
        <f>Objects!$P$56</f>
        <v>Canister (Nitrogen Dioxide)</v>
      </c>
      <c r="H998" s="144">
        <v>16</v>
      </c>
      <c r="I998" s="147" t="str">
        <f>Objects!$P$34</f>
        <v>Canister (Nitric Oxide)</v>
      </c>
      <c r="J998" s="144">
        <v>16</v>
      </c>
      <c r="K998" s="145"/>
      <c r="L998" s="144"/>
      <c r="M998" s="145"/>
      <c r="N998" s="144"/>
      <c r="O998" s="173" t="str">
        <f>Objects!$P$57</f>
        <v>Powder Keg (Sodium Nitrite)</v>
      </c>
      <c r="P998" s="144">
        <v>16</v>
      </c>
      <c r="Q998" s="147"/>
      <c r="R998" s="147"/>
      <c r="S998" s="147"/>
      <c r="T998" s="147"/>
      <c r="U998" s="147"/>
      <c r="V998" s="147"/>
      <c r="W998" s="147"/>
      <c r="X998" s="147"/>
      <c r="Y998" s="147"/>
      <c r="Z998" s="147"/>
      <c r="AA998" s="145"/>
      <c r="AB998" s="145"/>
      <c r="AC998" s="145"/>
    </row>
    <row r="999" spans="1:29" ht="15" customHeight="1" x14ac:dyDescent="0.25">
      <c r="A999" s="155" t="str">
        <f>[3]Enums!$A$14</f>
        <v>1.1.2</v>
      </c>
      <c r="C999" s="147"/>
      <c r="D999" s="147"/>
      <c r="E999" s="145" t="str">
        <f>Objects!$L$270</f>
        <v>Powder Keg (Sodium Hydroxide)</v>
      </c>
      <c r="F999" s="136">
        <v>64</v>
      </c>
      <c r="G999" s="145" t="str">
        <f>Objects!$L$270</f>
        <v>Powder Keg (Sodium Hydroxide)</v>
      </c>
      <c r="H999" s="136">
        <v>64</v>
      </c>
      <c r="I999" s="145" t="str">
        <f>Objects!$P$56</f>
        <v>Canister (Nitrogen Dioxide)</v>
      </c>
      <c r="J999" s="136">
        <v>64</v>
      </c>
      <c r="K999" s="147" t="str">
        <f>Objects!$P$34</f>
        <v>Canister (Nitric Oxide)</v>
      </c>
      <c r="L999" s="144">
        <v>64</v>
      </c>
      <c r="M999" s="145"/>
      <c r="N999" s="144"/>
      <c r="O999" s="173" t="str">
        <f>Objects!$P$57</f>
        <v>Powder Keg (Sodium Nitrite)</v>
      </c>
      <c r="P999" s="136">
        <v>64</v>
      </c>
      <c r="Q999" s="147"/>
      <c r="R999" s="147"/>
      <c r="S999" s="147"/>
      <c r="T999" s="147"/>
      <c r="U999" s="147"/>
      <c r="V999" s="147"/>
      <c r="W999" s="147"/>
      <c r="X999" s="147"/>
      <c r="Y999" s="147"/>
      <c r="Z999" s="147"/>
      <c r="AA999" s="145"/>
      <c r="AB999" s="145"/>
      <c r="AC999" s="145"/>
    </row>
    <row r="1000" spans="1:29" ht="15" customHeight="1" x14ac:dyDescent="0.25">
      <c r="A1000" s="155" t="str">
        <f>[3]Enums!$A$14</f>
        <v>1.1.2</v>
      </c>
      <c r="C1000" s="147"/>
      <c r="D1000" s="147"/>
      <c r="E1000" s="145" t="str">
        <f>Objects!$J$263</f>
        <v>Vial (Sodium Borate)</v>
      </c>
      <c r="F1000" s="144">
        <v>1</v>
      </c>
      <c r="G1000" s="145" t="str">
        <f>Objects!$J$161</f>
        <v>Vial (Hydrochloric Acid)</v>
      </c>
      <c r="H1000" s="144">
        <v>2</v>
      </c>
      <c r="I1000" s="145"/>
      <c r="J1000" s="144"/>
      <c r="K1000" s="145"/>
      <c r="L1000" s="144"/>
      <c r="M1000" s="145"/>
      <c r="N1000" s="144"/>
      <c r="O1000" s="173" t="str">
        <f>Objects!$J$68</f>
        <v>Vial (Boric Acid)</v>
      </c>
      <c r="P1000" s="144">
        <v>4</v>
      </c>
      <c r="Q1000" s="147"/>
      <c r="R1000" s="147"/>
      <c r="S1000" s="147"/>
      <c r="T1000" s="147"/>
      <c r="U1000" s="147"/>
      <c r="V1000" s="147"/>
      <c r="W1000" s="147"/>
      <c r="X1000" s="147"/>
      <c r="Y1000" s="147"/>
      <c r="Z1000" s="147"/>
      <c r="AA1000" s="145"/>
      <c r="AB1000" s="145"/>
      <c r="AC1000" s="145"/>
    </row>
    <row r="1001" spans="1:29" ht="15" customHeight="1" x14ac:dyDescent="0.25">
      <c r="A1001" s="155" t="str">
        <f>[3]Enums!$A$14</f>
        <v>1.1.2</v>
      </c>
      <c r="C1001" s="147"/>
      <c r="D1001" s="147"/>
      <c r="E1001" s="145" t="str">
        <f>Objects!$J$263</f>
        <v>Vial (Sodium Borate)</v>
      </c>
      <c r="F1001" s="144">
        <v>4</v>
      </c>
      <c r="G1001" s="145" t="str">
        <f>Objects!$J$161</f>
        <v>Vial (Hydrochloric Acid)</v>
      </c>
      <c r="H1001" s="144">
        <v>8</v>
      </c>
      <c r="I1001" s="145"/>
      <c r="J1001" s="144"/>
      <c r="K1001" s="145"/>
      <c r="L1001" s="144"/>
      <c r="M1001" s="145"/>
      <c r="N1001" s="144"/>
      <c r="O1001" s="173" t="str">
        <f>Objects!$J$68</f>
        <v>Vial (Boric Acid)</v>
      </c>
      <c r="P1001" s="144">
        <v>16</v>
      </c>
      <c r="Q1001" s="147"/>
      <c r="R1001" s="147"/>
      <c r="S1001" s="147"/>
      <c r="T1001" s="147"/>
      <c r="U1001" s="147"/>
      <c r="V1001" s="147"/>
      <c r="W1001" s="147"/>
      <c r="X1001" s="147"/>
      <c r="Y1001" s="147"/>
      <c r="Z1001" s="147"/>
      <c r="AA1001" s="145"/>
      <c r="AB1001" s="145"/>
      <c r="AC1001" s="145"/>
    </row>
    <row r="1002" spans="1:29" ht="15" customHeight="1" x14ac:dyDescent="0.25">
      <c r="A1002" s="155" t="str">
        <f>[3]Enums!$A$14</f>
        <v>1.1.2</v>
      </c>
      <c r="C1002" s="147"/>
      <c r="D1002" s="147"/>
      <c r="E1002" s="145" t="str">
        <f>Objects!$J$263</f>
        <v>Vial (Sodium Borate)</v>
      </c>
      <c r="F1002" s="144">
        <v>16</v>
      </c>
      <c r="G1002" s="145" t="str">
        <f>Objects!$J$161</f>
        <v>Vial (Hydrochloric Acid)</v>
      </c>
      <c r="H1002" s="144">
        <v>32</v>
      </c>
      <c r="I1002" s="145"/>
      <c r="J1002" s="144"/>
      <c r="K1002" s="145"/>
      <c r="L1002" s="144"/>
      <c r="M1002" s="145"/>
      <c r="N1002" s="144"/>
      <c r="O1002" s="173" t="str">
        <f>Objects!$J$68</f>
        <v>Vial (Boric Acid)</v>
      </c>
      <c r="P1002" s="144">
        <v>1</v>
      </c>
      <c r="Q1002" s="147"/>
      <c r="R1002" s="147"/>
      <c r="S1002" s="147"/>
      <c r="T1002" s="147"/>
      <c r="U1002" s="147"/>
      <c r="V1002" s="147"/>
      <c r="W1002" s="147"/>
      <c r="X1002" s="147"/>
      <c r="Y1002" s="147"/>
      <c r="Z1002" s="147"/>
      <c r="AA1002" s="145"/>
      <c r="AB1002" s="145"/>
      <c r="AC1002" s="145"/>
    </row>
    <row r="1003" spans="1:29" ht="15" customHeight="1" x14ac:dyDescent="0.25">
      <c r="A1003" s="155" t="str">
        <f>[3]Enums!$A$14</f>
        <v>1.1.2</v>
      </c>
      <c r="C1003" s="147"/>
      <c r="D1003" s="147"/>
      <c r="E1003" s="145" t="str">
        <f>Objects!$K$263</f>
        <v>Beaker (Sodium Borate)</v>
      </c>
      <c r="F1003" s="144">
        <v>1</v>
      </c>
      <c r="G1003" s="145" t="str">
        <f>Objects!$K$161</f>
        <v>Beaker (Hydrochloric Acid)</v>
      </c>
      <c r="H1003" s="144">
        <v>2</v>
      </c>
      <c r="I1003" s="145"/>
      <c r="J1003" s="144"/>
      <c r="K1003" s="145"/>
      <c r="L1003" s="144"/>
      <c r="M1003" s="145"/>
      <c r="N1003" s="144"/>
      <c r="O1003" s="173" t="str">
        <f>Objects!$K$68</f>
        <v>Beaker (Boric Acid)</v>
      </c>
      <c r="P1003" s="144">
        <v>4</v>
      </c>
      <c r="Q1003" s="147"/>
      <c r="R1003" s="147"/>
      <c r="S1003" s="147"/>
      <c r="T1003" s="147"/>
      <c r="U1003" s="147"/>
      <c r="V1003" s="147"/>
      <c r="W1003" s="147"/>
      <c r="X1003" s="147"/>
      <c r="Y1003" s="147"/>
      <c r="Z1003" s="147"/>
      <c r="AA1003" s="145"/>
      <c r="AB1003" s="145"/>
      <c r="AC1003" s="145"/>
    </row>
    <row r="1004" spans="1:29" ht="15" customHeight="1" x14ac:dyDescent="0.25">
      <c r="A1004" s="155" t="str">
        <f>[3]Enums!$A$14</f>
        <v>1.1.2</v>
      </c>
      <c r="C1004" s="147"/>
      <c r="D1004" s="147"/>
      <c r="E1004" s="145" t="str">
        <f>Objects!$K$263</f>
        <v>Beaker (Sodium Borate)</v>
      </c>
      <c r="F1004" s="144">
        <v>4</v>
      </c>
      <c r="G1004" s="145" t="str">
        <f>Objects!$K$161</f>
        <v>Beaker (Hydrochloric Acid)</v>
      </c>
      <c r="H1004" s="144">
        <v>8</v>
      </c>
      <c r="I1004" s="145"/>
      <c r="J1004" s="144"/>
      <c r="K1004" s="145"/>
      <c r="L1004" s="144"/>
      <c r="M1004" s="145"/>
      <c r="N1004" s="144"/>
      <c r="O1004" s="173" t="str">
        <f>Objects!$K$68</f>
        <v>Beaker (Boric Acid)</v>
      </c>
      <c r="P1004" s="144">
        <v>16</v>
      </c>
      <c r="Q1004" s="147"/>
      <c r="R1004" s="147"/>
      <c r="S1004" s="147"/>
      <c r="T1004" s="147"/>
      <c r="U1004" s="147"/>
      <c r="V1004" s="147"/>
      <c r="W1004" s="147"/>
      <c r="X1004" s="147"/>
      <c r="Y1004" s="147"/>
      <c r="Z1004" s="147"/>
      <c r="AA1004" s="145"/>
      <c r="AB1004" s="145"/>
      <c r="AC1004" s="145"/>
    </row>
    <row r="1005" spans="1:29" ht="15" customHeight="1" x14ac:dyDescent="0.25">
      <c r="A1005" s="155" t="str">
        <f>[3]Enums!$A$14</f>
        <v>1.1.2</v>
      </c>
      <c r="C1005" s="147"/>
      <c r="D1005" s="147"/>
      <c r="E1005" s="145" t="str">
        <f>Objects!$K$263</f>
        <v>Beaker (Sodium Borate)</v>
      </c>
      <c r="F1005" s="144">
        <v>16</v>
      </c>
      <c r="G1005" s="145" t="str">
        <f>Objects!$K$161</f>
        <v>Beaker (Hydrochloric Acid)</v>
      </c>
      <c r="H1005" s="144">
        <v>32</v>
      </c>
      <c r="I1005" s="145"/>
      <c r="J1005" s="144"/>
      <c r="K1005" s="145"/>
      <c r="L1005" s="144"/>
      <c r="M1005" s="145"/>
      <c r="N1005" s="144"/>
      <c r="O1005" s="173" t="str">
        <f>Objects!$K$68</f>
        <v>Beaker (Boric Acid)</v>
      </c>
      <c r="P1005" s="144">
        <v>1</v>
      </c>
      <c r="Q1005" s="147"/>
      <c r="R1005" s="147"/>
      <c r="S1005" s="147"/>
      <c r="T1005" s="147"/>
      <c r="U1005" s="147"/>
      <c r="V1005" s="147"/>
      <c r="W1005" s="147"/>
      <c r="X1005" s="147"/>
      <c r="Y1005" s="147"/>
      <c r="Z1005" s="147"/>
      <c r="AA1005" s="145"/>
      <c r="AB1005" s="145"/>
      <c r="AC1005" s="145"/>
    </row>
    <row r="1006" spans="1:29" ht="15" customHeight="1" x14ac:dyDescent="0.25">
      <c r="A1006" s="155" t="str">
        <f>[3]Enums!$A$14</f>
        <v>1.1.2</v>
      </c>
      <c r="C1006" s="147"/>
      <c r="D1006" s="147"/>
      <c r="E1006" s="145" t="str">
        <f>Objects!$L$263</f>
        <v>Drum (Sodium Borate)</v>
      </c>
      <c r="F1006" s="144">
        <v>1</v>
      </c>
      <c r="G1006" s="145" t="str">
        <f>Objects!$L$161</f>
        <v>Drum (Hydrochloric Acid)</v>
      </c>
      <c r="H1006" s="144">
        <v>2</v>
      </c>
      <c r="I1006" s="145"/>
      <c r="J1006" s="144"/>
      <c r="K1006" s="145"/>
      <c r="L1006" s="144"/>
      <c r="M1006" s="145"/>
      <c r="N1006" s="144"/>
      <c r="O1006" s="173" t="str">
        <f>Objects!$L$68</f>
        <v>Drum (Boric Acid)</v>
      </c>
      <c r="P1006" s="144">
        <v>4</v>
      </c>
      <c r="Q1006" s="147"/>
      <c r="R1006" s="147"/>
      <c r="S1006" s="147"/>
      <c r="T1006" s="147"/>
      <c r="U1006" s="147"/>
      <c r="V1006" s="147"/>
      <c r="W1006" s="147"/>
      <c r="X1006" s="147"/>
      <c r="Y1006" s="147"/>
      <c r="Z1006" s="147"/>
      <c r="AA1006" s="145"/>
      <c r="AB1006" s="145"/>
      <c r="AC1006" s="145"/>
    </row>
    <row r="1007" spans="1:29" ht="15" customHeight="1" x14ac:dyDescent="0.25">
      <c r="A1007" s="155" t="str">
        <f>[3]Enums!$A$14</f>
        <v>1.1.2</v>
      </c>
      <c r="C1007" s="147"/>
      <c r="D1007" s="147"/>
      <c r="E1007" s="145" t="str">
        <f>Objects!$L$263</f>
        <v>Drum (Sodium Borate)</v>
      </c>
      <c r="F1007" s="144">
        <v>4</v>
      </c>
      <c r="G1007" s="145" t="str">
        <f>Objects!$L$161</f>
        <v>Drum (Hydrochloric Acid)</v>
      </c>
      <c r="H1007" s="144">
        <v>8</v>
      </c>
      <c r="I1007" s="145"/>
      <c r="J1007" s="144"/>
      <c r="K1007" s="145"/>
      <c r="L1007" s="144"/>
      <c r="M1007" s="145"/>
      <c r="N1007" s="144"/>
      <c r="O1007" s="173" t="str">
        <f>Objects!$L$68</f>
        <v>Drum (Boric Acid)</v>
      </c>
      <c r="P1007" s="144">
        <v>16</v>
      </c>
      <c r="Q1007" s="147"/>
      <c r="R1007" s="147"/>
      <c r="S1007" s="147"/>
      <c r="T1007" s="147"/>
      <c r="U1007" s="147"/>
      <c r="V1007" s="147"/>
      <c r="W1007" s="147"/>
      <c r="X1007" s="147"/>
      <c r="Y1007" s="147"/>
      <c r="Z1007" s="147"/>
      <c r="AA1007" s="145"/>
      <c r="AB1007" s="145"/>
      <c r="AC1007" s="145"/>
    </row>
    <row r="1008" spans="1:29" ht="15" customHeight="1" x14ac:dyDescent="0.25">
      <c r="A1008" s="155" t="str">
        <f>[3]Enums!$A$14</f>
        <v>1.1.2</v>
      </c>
      <c r="C1008" s="147"/>
      <c r="D1008" s="147"/>
      <c r="E1008" s="145" t="str">
        <f>Objects!$L$263</f>
        <v>Drum (Sodium Borate)</v>
      </c>
      <c r="F1008" s="144">
        <v>16</v>
      </c>
      <c r="G1008" s="145" t="str">
        <f>Objects!$L$161</f>
        <v>Drum (Hydrochloric Acid)</v>
      </c>
      <c r="H1008" s="144">
        <v>32</v>
      </c>
      <c r="I1008" s="145"/>
      <c r="J1008" s="144"/>
      <c r="K1008" s="145"/>
      <c r="L1008" s="144"/>
      <c r="M1008" s="145"/>
      <c r="N1008" s="144"/>
      <c r="O1008" s="173" t="str">
        <f>Objects!$L$68</f>
        <v>Drum (Boric Acid)</v>
      </c>
      <c r="P1008" s="144">
        <v>64</v>
      </c>
      <c r="Q1008" s="147"/>
      <c r="R1008" s="147"/>
      <c r="S1008" s="147"/>
      <c r="T1008" s="147"/>
      <c r="U1008" s="147"/>
      <c r="V1008" s="147"/>
      <c r="W1008" s="147"/>
      <c r="X1008" s="147"/>
      <c r="Y1008" s="147"/>
      <c r="Z1008" s="147"/>
      <c r="AA1008" s="145"/>
      <c r="AB1008" s="145"/>
      <c r="AC1008" s="145"/>
    </row>
    <row r="1009" spans="1:29" ht="15" customHeight="1" x14ac:dyDescent="0.25">
      <c r="A1009" s="155" t="str">
        <f>[3]Enums!$A$14</f>
        <v>1.1.2</v>
      </c>
      <c r="C1009" s="147"/>
      <c r="D1009" s="147"/>
      <c r="E1009" s="145" t="str">
        <f>Objects!$L$263</f>
        <v>Drum (Sodium Borate)</v>
      </c>
      <c r="F1009" s="144">
        <v>64</v>
      </c>
      <c r="G1009" s="145" t="str">
        <f>Objects!$L$161</f>
        <v>Drum (Hydrochloric Acid)</v>
      </c>
      <c r="H1009" s="144">
        <v>64</v>
      </c>
      <c r="I1009" s="145" t="str">
        <f>Objects!$L$161</f>
        <v>Drum (Hydrochloric Acid)</v>
      </c>
      <c r="J1009" s="144">
        <v>64</v>
      </c>
      <c r="K1009" s="145"/>
      <c r="L1009" s="144"/>
      <c r="M1009" s="145"/>
      <c r="N1009" s="144"/>
      <c r="O1009" s="173" t="str">
        <f>Objects!$L$68</f>
        <v>Drum (Boric Acid)</v>
      </c>
      <c r="P1009" s="147">
        <v>64</v>
      </c>
      <c r="Q1009" s="147" t="str">
        <f>Objects!$L$68</f>
        <v>Drum (Boric Acid)</v>
      </c>
      <c r="R1009" s="147">
        <v>64</v>
      </c>
      <c r="S1009" s="147" t="str">
        <f>Objects!$L$68</f>
        <v>Drum (Boric Acid)</v>
      </c>
      <c r="T1009" s="147">
        <v>64</v>
      </c>
      <c r="U1009" s="147" t="str">
        <f>Objects!$L$68</f>
        <v>Drum (Boric Acid)</v>
      </c>
      <c r="V1009" s="147">
        <v>64</v>
      </c>
      <c r="W1009" s="147"/>
      <c r="X1009" s="147"/>
      <c r="Y1009" s="147"/>
      <c r="Z1009" s="147"/>
      <c r="AA1009" s="145"/>
      <c r="AB1009" s="145"/>
      <c r="AC1009" s="145"/>
    </row>
    <row r="1010" spans="1:29" ht="15" customHeight="1" x14ac:dyDescent="0.25">
      <c r="A1010" s="155" t="str">
        <f>[3]Enums!$A$14</f>
        <v>1.1.2</v>
      </c>
      <c r="C1010" s="147"/>
      <c r="D1010" s="147"/>
      <c r="E1010" s="145" t="str">
        <f>Objects!$V$27</f>
        <v>Bag (Nitrile-Butadiene Rubber Pellets)</v>
      </c>
      <c r="F1010" s="144">
        <v>1</v>
      </c>
      <c r="G1010" s="145" t="str">
        <f>Objects!$R$2</f>
        <v>Flask (Hydrogen)</v>
      </c>
      <c r="H1010" s="144">
        <v>3</v>
      </c>
      <c r="I1010" s="145" t="str">
        <f>Objects!$G$2</f>
        <v>Platinum Catalyst</v>
      </c>
      <c r="J1010" s="144">
        <v>1</v>
      </c>
      <c r="K1010" s="145"/>
      <c r="L1010" s="144"/>
      <c r="M1010" s="145"/>
      <c r="N1010" s="144"/>
      <c r="O1010" s="173" t="str">
        <f>Objects!$V$18</f>
        <v>Bag (Hydrogenated Nitrile-Butadiene Rubber Pellets)</v>
      </c>
      <c r="P1010" s="144">
        <v>1</v>
      </c>
      <c r="Q1010" s="147"/>
      <c r="R1010" s="147"/>
      <c r="S1010" s="147"/>
      <c r="T1010" s="147"/>
      <c r="U1010" s="147"/>
      <c r="V1010" s="147"/>
      <c r="W1010" s="147"/>
      <c r="X1010" s="147"/>
      <c r="Y1010" s="147"/>
      <c r="Z1010" s="147"/>
      <c r="AA1010" s="145"/>
      <c r="AB1010" s="145"/>
      <c r="AC1010" s="145"/>
    </row>
    <row r="1011" spans="1:29" ht="15" customHeight="1" x14ac:dyDescent="0.25">
      <c r="A1011" s="155" t="str">
        <f>[3]Enums!$A$14</f>
        <v>1.1.2</v>
      </c>
      <c r="C1011" s="147"/>
      <c r="D1011" s="147"/>
      <c r="E1011" s="145" t="str">
        <f>Objects!$V$27</f>
        <v>Bag (Nitrile-Butadiene Rubber Pellets)</v>
      </c>
      <c r="F1011" s="144">
        <v>4</v>
      </c>
      <c r="G1011" s="145" t="str">
        <f>Objects!$R$2</f>
        <v>Flask (Hydrogen)</v>
      </c>
      <c r="H1011" s="144">
        <v>12</v>
      </c>
      <c r="I1011" s="145" t="str">
        <f>Objects!$G$2</f>
        <v>Platinum Catalyst</v>
      </c>
      <c r="J1011" s="144">
        <v>2</v>
      </c>
      <c r="K1011" s="145"/>
      <c r="L1011" s="144"/>
      <c r="M1011" s="145"/>
      <c r="N1011" s="144"/>
      <c r="O1011" s="173" t="str">
        <f>Objects!$V$18</f>
        <v>Bag (Hydrogenated Nitrile-Butadiene Rubber Pellets)</v>
      </c>
      <c r="P1011" s="144">
        <v>4</v>
      </c>
      <c r="Q1011" s="147"/>
      <c r="R1011" s="147"/>
      <c r="S1011" s="147"/>
      <c r="T1011" s="147"/>
      <c r="U1011" s="147"/>
      <c r="V1011" s="147"/>
      <c r="W1011" s="147"/>
      <c r="X1011" s="147"/>
      <c r="Y1011" s="147"/>
      <c r="Z1011" s="147"/>
      <c r="AA1011" s="145"/>
      <c r="AB1011" s="145"/>
      <c r="AC1011" s="145"/>
    </row>
    <row r="1012" spans="1:29" ht="15" customHeight="1" x14ac:dyDescent="0.25">
      <c r="A1012" s="155" t="str">
        <f>[3]Enums!$A$14</f>
        <v>1.1.2</v>
      </c>
      <c r="C1012" s="147"/>
      <c r="D1012" s="147"/>
      <c r="E1012" s="145" t="str">
        <f>Objects!$V$27</f>
        <v>Bag (Nitrile-Butadiene Rubber Pellets)</v>
      </c>
      <c r="F1012" s="144">
        <v>16</v>
      </c>
      <c r="G1012" s="145" t="str">
        <f>Objects!$R$2</f>
        <v>Flask (Hydrogen)</v>
      </c>
      <c r="H1012" s="144">
        <v>48</v>
      </c>
      <c r="I1012" s="145" t="str">
        <f>Objects!$G$2</f>
        <v>Platinum Catalyst</v>
      </c>
      <c r="J1012" s="144">
        <v>3</v>
      </c>
      <c r="K1012" s="145"/>
      <c r="L1012" s="144"/>
      <c r="M1012" s="145"/>
      <c r="N1012" s="144"/>
      <c r="O1012" s="173" t="str">
        <f>Objects!$V$18</f>
        <v>Bag (Hydrogenated Nitrile-Butadiene Rubber Pellets)</v>
      </c>
      <c r="P1012" s="144">
        <v>16</v>
      </c>
      <c r="Q1012" s="147"/>
      <c r="R1012" s="147"/>
      <c r="S1012" s="147"/>
      <c r="T1012" s="147"/>
      <c r="U1012" s="147"/>
      <c r="V1012" s="147"/>
      <c r="W1012" s="147"/>
      <c r="X1012" s="147"/>
      <c r="Y1012" s="147"/>
      <c r="Z1012" s="147"/>
      <c r="AA1012" s="145"/>
      <c r="AB1012" s="145"/>
      <c r="AC1012" s="145"/>
    </row>
    <row r="1013" spans="1:29" ht="15" customHeight="1" x14ac:dyDescent="0.25">
      <c r="A1013" s="155" t="str">
        <f>[3]Enums!$A$14</f>
        <v>1.1.2</v>
      </c>
      <c r="C1013" s="147"/>
      <c r="D1013" s="147"/>
      <c r="E1013" s="145" t="str">
        <f>Objects!$W$27</f>
        <v>Sack (Nitrile-Butadiene Rubber Pellets)</v>
      </c>
      <c r="F1013" s="144">
        <v>1</v>
      </c>
      <c r="G1013" s="145" t="str">
        <f>Objects!$S$2</f>
        <v>Cartridge (Hydrogen)</v>
      </c>
      <c r="H1013" s="144">
        <v>3</v>
      </c>
      <c r="I1013" s="145" t="str">
        <f>Objects!$G$2</f>
        <v>Platinum Catalyst</v>
      </c>
      <c r="J1013" s="144">
        <v>4</v>
      </c>
      <c r="K1013" s="145"/>
      <c r="L1013" s="144"/>
      <c r="M1013" s="145"/>
      <c r="N1013" s="144"/>
      <c r="O1013" s="173" t="str">
        <f>Objects!$W$18</f>
        <v>Sack (Hydrogenated Nitrile-Butadiene Rubber Pellets)</v>
      </c>
      <c r="P1013" s="144">
        <v>1</v>
      </c>
      <c r="Q1013" s="147"/>
      <c r="R1013" s="147"/>
      <c r="S1013" s="147"/>
      <c r="T1013" s="147"/>
      <c r="U1013" s="147"/>
      <c r="V1013" s="147"/>
      <c r="W1013" s="147"/>
      <c r="X1013" s="147"/>
      <c r="Y1013" s="147"/>
      <c r="Z1013" s="147"/>
      <c r="AA1013" s="145"/>
      <c r="AB1013" s="145"/>
      <c r="AC1013" s="145"/>
    </row>
    <row r="1014" spans="1:29" ht="15" customHeight="1" x14ac:dyDescent="0.25">
      <c r="A1014" s="155" t="str">
        <f>[3]Enums!$A$14</f>
        <v>1.1.2</v>
      </c>
      <c r="C1014" s="147"/>
      <c r="D1014" s="147"/>
      <c r="E1014" s="145" t="str">
        <f>Objects!$W$27</f>
        <v>Sack (Nitrile-Butadiene Rubber Pellets)</v>
      </c>
      <c r="F1014" s="144">
        <v>4</v>
      </c>
      <c r="G1014" s="145" t="str">
        <f>Objects!$S$2</f>
        <v>Cartridge (Hydrogen)</v>
      </c>
      <c r="H1014" s="144">
        <v>12</v>
      </c>
      <c r="I1014" s="145" t="str">
        <f>Objects!$G$2</f>
        <v>Platinum Catalyst</v>
      </c>
      <c r="J1014" s="144">
        <v>5</v>
      </c>
      <c r="K1014" s="145"/>
      <c r="L1014" s="144"/>
      <c r="M1014" s="145"/>
      <c r="N1014" s="144"/>
      <c r="O1014" s="173" t="str">
        <f>Objects!$W$18</f>
        <v>Sack (Hydrogenated Nitrile-Butadiene Rubber Pellets)</v>
      </c>
      <c r="P1014" s="144">
        <v>4</v>
      </c>
      <c r="Q1014" s="147"/>
      <c r="R1014" s="147"/>
      <c r="S1014" s="147"/>
      <c r="T1014" s="147"/>
      <c r="U1014" s="147"/>
      <c r="V1014" s="147"/>
      <c r="W1014" s="147"/>
      <c r="X1014" s="147"/>
      <c r="Y1014" s="147"/>
      <c r="Z1014" s="147"/>
      <c r="AA1014" s="145"/>
      <c r="AB1014" s="145"/>
      <c r="AC1014" s="145"/>
    </row>
    <row r="1015" spans="1:29" ht="15" customHeight="1" x14ac:dyDescent="0.25">
      <c r="A1015" s="155" t="str">
        <f>[3]Enums!$A$14</f>
        <v>1.1.2</v>
      </c>
      <c r="C1015" s="147"/>
      <c r="D1015" s="147"/>
      <c r="E1015" s="145" t="str">
        <f>Objects!$W$27</f>
        <v>Sack (Nitrile-Butadiene Rubber Pellets)</v>
      </c>
      <c r="F1015" s="144">
        <v>16</v>
      </c>
      <c r="G1015" s="145" t="str">
        <f>Objects!$S$2</f>
        <v>Cartridge (Hydrogen)</v>
      </c>
      <c r="H1015" s="144">
        <v>48</v>
      </c>
      <c r="I1015" s="145" t="str">
        <f>Objects!$G$2</f>
        <v>Platinum Catalyst</v>
      </c>
      <c r="J1015" s="144">
        <v>6</v>
      </c>
      <c r="K1015" s="145"/>
      <c r="L1015" s="144"/>
      <c r="M1015" s="145"/>
      <c r="N1015" s="144"/>
      <c r="O1015" s="173" t="str">
        <f>Objects!$W$18</f>
        <v>Sack (Hydrogenated Nitrile-Butadiene Rubber Pellets)</v>
      </c>
      <c r="P1015" s="144">
        <v>16</v>
      </c>
      <c r="Q1015" s="147"/>
      <c r="R1015" s="147"/>
      <c r="S1015" s="147"/>
      <c r="T1015" s="147"/>
      <c r="U1015" s="147"/>
      <c r="V1015" s="147"/>
      <c r="W1015" s="147"/>
      <c r="X1015" s="147"/>
      <c r="Y1015" s="147"/>
      <c r="Z1015" s="147"/>
      <c r="AA1015" s="145"/>
      <c r="AB1015" s="145"/>
      <c r="AC1015" s="145"/>
    </row>
    <row r="1016" spans="1:29" ht="15" customHeight="1" x14ac:dyDescent="0.25">
      <c r="A1016" s="155" t="str">
        <f>[3]Enums!$A$14</f>
        <v>1.1.2</v>
      </c>
      <c r="C1016" s="147"/>
      <c r="D1016" s="147"/>
      <c r="E1016" s="145" t="str">
        <f>Objects!$X$27</f>
        <v>Powder Keg (Nitrile-Butadiene Rubber Pellets)</v>
      </c>
      <c r="F1016" s="144">
        <v>1</v>
      </c>
      <c r="G1016" s="145" t="str">
        <f>Objects!$T$2</f>
        <v>Canister (Hydrogen)</v>
      </c>
      <c r="H1016" s="144">
        <v>3</v>
      </c>
      <c r="I1016" s="145" t="str">
        <f>Objects!$G$2</f>
        <v>Platinum Catalyst</v>
      </c>
      <c r="J1016" s="144">
        <v>7</v>
      </c>
      <c r="K1016" s="145"/>
      <c r="L1016" s="144"/>
      <c r="M1016" s="145"/>
      <c r="N1016" s="144"/>
      <c r="O1016" s="173" t="str">
        <f>Objects!$X$18</f>
        <v>Powder Keg (Hydrogenated Nitrile-Butadiene Rubber Pellets)</v>
      </c>
      <c r="P1016" s="144">
        <v>1</v>
      </c>
      <c r="Q1016" s="147"/>
      <c r="R1016" s="147"/>
      <c r="S1016" s="147"/>
      <c r="T1016" s="147"/>
      <c r="U1016" s="147"/>
      <c r="V1016" s="147"/>
      <c r="W1016" s="147"/>
      <c r="X1016" s="147"/>
      <c r="Y1016" s="147"/>
      <c r="Z1016" s="147"/>
      <c r="AA1016" s="145"/>
      <c r="AB1016" s="145"/>
      <c r="AC1016" s="145"/>
    </row>
    <row r="1017" spans="1:29" ht="15" customHeight="1" x14ac:dyDescent="0.25">
      <c r="A1017" s="155" t="str">
        <f>[3]Enums!$A$14</f>
        <v>1.1.2</v>
      </c>
      <c r="C1017" s="147"/>
      <c r="D1017" s="147"/>
      <c r="E1017" s="145" t="str">
        <f>Objects!$X$27</f>
        <v>Powder Keg (Nitrile-Butadiene Rubber Pellets)</v>
      </c>
      <c r="F1017" s="144">
        <v>4</v>
      </c>
      <c r="G1017" s="145" t="str">
        <f>Objects!$T$2</f>
        <v>Canister (Hydrogen)</v>
      </c>
      <c r="H1017" s="144">
        <v>12</v>
      </c>
      <c r="I1017" s="145" t="str">
        <f>Objects!$G$2</f>
        <v>Platinum Catalyst</v>
      </c>
      <c r="J1017" s="144">
        <v>8</v>
      </c>
      <c r="K1017" s="145"/>
      <c r="L1017" s="144"/>
      <c r="M1017" s="145"/>
      <c r="N1017" s="144"/>
      <c r="O1017" s="173" t="str">
        <f>Objects!$X$18</f>
        <v>Powder Keg (Hydrogenated Nitrile-Butadiene Rubber Pellets)</v>
      </c>
      <c r="P1017" s="144">
        <v>4</v>
      </c>
      <c r="Q1017" s="147"/>
      <c r="R1017" s="147"/>
      <c r="S1017" s="147"/>
      <c r="T1017" s="147"/>
      <c r="U1017" s="147"/>
      <c r="V1017" s="147"/>
      <c r="W1017" s="147"/>
      <c r="X1017" s="147"/>
      <c r="Y1017" s="147"/>
      <c r="Z1017" s="147"/>
      <c r="AA1017" s="145"/>
      <c r="AB1017" s="145"/>
      <c r="AC1017" s="145"/>
    </row>
    <row r="1018" spans="1:29" ht="15" customHeight="1" x14ac:dyDescent="0.25">
      <c r="A1018" s="155" t="str">
        <f>[3]Enums!$A$14</f>
        <v>1.1.2</v>
      </c>
      <c r="C1018" s="147"/>
      <c r="D1018" s="147"/>
      <c r="E1018" s="145" t="str">
        <f>Objects!$X$27</f>
        <v>Powder Keg (Nitrile-Butadiene Rubber Pellets)</v>
      </c>
      <c r="F1018" s="144">
        <v>16</v>
      </c>
      <c r="G1018" s="145" t="str">
        <f>Objects!$T$2</f>
        <v>Canister (Hydrogen)</v>
      </c>
      <c r="H1018" s="144">
        <v>48</v>
      </c>
      <c r="I1018" s="145" t="str">
        <f>Objects!$G$2</f>
        <v>Platinum Catalyst</v>
      </c>
      <c r="J1018" s="144">
        <v>9</v>
      </c>
      <c r="K1018" s="145"/>
      <c r="L1018" s="144"/>
      <c r="M1018" s="145"/>
      <c r="N1018" s="144"/>
      <c r="O1018" s="173" t="str">
        <f>Objects!$X$18</f>
        <v>Powder Keg (Hydrogenated Nitrile-Butadiene Rubber Pellets)</v>
      </c>
      <c r="P1018" s="144">
        <v>16</v>
      </c>
      <c r="Q1018" s="147"/>
      <c r="R1018" s="147"/>
      <c r="S1018" s="147"/>
      <c r="T1018" s="147"/>
      <c r="U1018" s="147"/>
      <c r="V1018" s="147"/>
      <c r="W1018" s="147"/>
      <c r="X1018" s="147"/>
      <c r="Y1018" s="147"/>
      <c r="Z1018" s="147"/>
      <c r="AA1018" s="145"/>
      <c r="AB1018" s="145"/>
      <c r="AC1018" s="145"/>
    </row>
    <row r="1019" spans="1:29" ht="15" customHeight="1" x14ac:dyDescent="0.25">
      <c r="A1019" s="155" t="str">
        <f>[3]Enums!$A$14</f>
        <v>1.1.2</v>
      </c>
      <c r="C1019" s="147"/>
      <c r="D1019" s="147"/>
      <c r="E1019" s="145" t="str">
        <f>Objects!$X$27</f>
        <v>Powder Keg (Nitrile-Butadiene Rubber Pellets)</v>
      </c>
      <c r="F1019" s="144">
        <v>64</v>
      </c>
      <c r="G1019" s="145" t="str">
        <f>Objects!$T$2</f>
        <v>Canister (Hydrogen)</v>
      </c>
      <c r="H1019" s="144">
        <v>64</v>
      </c>
      <c r="I1019" s="145" t="str">
        <f>Objects!$T$2</f>
        <v>Canister (Hydrogen)</v>
      </c>
      <c r="J1019" s="144">
        <v>64</v>
      </c>
      <c r="K1019" s="145" t="str">
        <f>Objects!$T$2</f>
        <v>Canister (Hydrogen)</v>
      </c>
      <c r="L1019" s="144">
        <v>64</v>
      </c>
      <c r="M1019" s="145" t="str">
        <f>Objects!$G$2</f>
        <v>Platinum Catalyst</v>
      </c>
      <c r="N1019" s="144">
        <v>10</v>
      </c>
      <c r="O1019" s="173" t="str">
        <f>Objects!$X$18</f>
        <v>Powder Keg (Hydrogenated Nitrile-Butadiene Rubber Pellets)</v>
      </c>
      <c r="P1019" s="144">
        <v>64</v>
      </c>
      <c r="Q1019" s="147"/>
      <c r="R1019" s="147"/>
      <c r="S1019" s="147"/>
      <c r="T1019" s="147"/>
      <c r="U1019" s="147"/>
      <c r="V1019" s="147"/>
      <c r="W1019" s="147"/>
      <c r="X1019" s="147"/>
      <c r="Y1019" s="147"/>
      <c r="Z1019" s="147"/>
      <c r="AA1019" s="145"/>
      <c r="AB1019" s="145"/>
      <c r="AC1019" s="145"/>
    </row>
    <row r="1020" spans="1:29" ht="15" customHeight="1" x14ac:dyDescent="0.25">
      <c r="A1020" s="155" t="str">
        <f>[3]Enums!$A$14</f>
        <v>1.1.2</v>
      </c>
      <c r="C1020" s="147"/>
      <c r="D1020" s="147"/>
      <c r="E1020" s="136" t="str">
        <f>Objects!$N$4</f>
        <v>Vial (Acrylonitrile)</v>
      </c>
      <c r="F1020" s="136">
        <v>1</v>
      </c>
      <c r="G1020" s="136" t="str">
        <f>Objects!$J$70</f>
        <v>Vial (Butadiene)</v>
      </c>
      <c r="H1020" s="136">
        <v>1</v>
      </c>
      <c r="I1020" s="145"/>
      <c r="J1020" s="144"/>
      <c r="K1020" s="145"/>
      <c r="L1020" s="144"/>
      <c r="M1020" s="145"/>
      <c r="N1020" s="144"/>
      <c r="O1020" s="173" t="str">
        <f>Objects!$V$27</f>
        <v>Bag (Nitrile-Butadiene Rubber Pellets)</v>
      </c>
      <c r="P1020" s="136">
        <v>1</v>
      </c>
      <c r="Q1020" s="147"/>
      <c r="R1020" s="147"/>
      <c r="S1020" s="147"/>
      <c r="T1020" s="147"/>
      <c r="U1020" s="147"/>
      <c r="V1020" s="147"/>
      <c r="W1020" s="147"/>
      <c r="X1020" s="147"/>
      <c r="Y1020" s="147"/>
      <c r="Z1020" s="147"/>
      <c r="AA1020" s="145"/>
      <c r="AB1020" s="145"/>
      <c r="AC1020" s="145"/>
    </row>
    <row r="1021" spans="1:29" ht="15" customHeight="1" x14ac:dyDescent="0.25">
      <c r="A1021" s="155" t="str">
        <f>[3]Enums!$A$14</f>
        <v>1.1.2</v>
      </c>
      <c r="C1021" s="147"/>
      <c r="D1021" s="147"/>
      <c r="E1021" s="136" t="str">
        <f>Objects!$N$4</f>
        <v>Vial (Acrylonitrile)</v>
      </c>
      <c r="F1021" s="136">
        <v>4</v>
      </c>
      <c r="G1021" s="136" t="str">
        <f>Objects!$J$70</f>
        <v>Vial (Butadiene)</v>
      </c>
      <c r="H1021" s="136">
        <v>4</v>
      </c>
      <c r="I1021" s="145"/>
      <c r="J1021" s="144"/>
      <c r="K1021" s="145"/>
      <c r="L1021" s="144"/>
      <c r="M1021" s="145"/>
      <c r="N1021" s="144"/>
      <c r="O1021" s="173" t="str">
        <f>Objects!$V$27</f>
        <v>Bag (Nitrile-Butadiene Rubber Pellets)</v>
      </c>
      <c r="P1021" s="136">
        <v>4</v>
      </c>
      <c r="Q1021" s="147"/>
      <c r="R1021" s="147"/>
      <c r="S1021" s="147"/>
      <c r="T1021" s="147"/>
      <c r="U1021" s="147"/>
      <c r="V1021" s="147"/>
      <c r="W1021" s="147"/>
      <c r="X1021" s="147"/>
      <c r="Y1021" s="147"/>
      <c r="Z1021" s="147"/>
      <c r="AA1021" s="145"/>
      <c r="AB1021" s="145"/>
      <c r="AC1021" s="145"/>
    </row>
    <row r="1022" spans="1:29" ht="15" customHeight="1" x14ac:dyDescent="0.25">
      <c r="A1022" s="155" t="str">
        <f>[3]Enums!$A$14</f>
        <v>1.1.2</v>
      </c>
      <c r="C1022" s="147"/>
      <c r="D1022" s="147"/>
      <c r="E1022" s="136" t="str">
        <f>Objects!$N$4</f>
        <v>Vial (Acrylonitrile)</v>
      </c>
      <c r="F1022" s="136">
        <v>16</v>
      </c>
      <c r="G1022" s="136" t="str">
        <f>Objects!$J$70</f>
        <v>Vial (Butadiene)</v>
      </c>
      <c r="H1022" s="136">
        <v>16</v>
      </c>
      <c r="I1022" s="145"/>
      <c r="J1022" s="144"/>
      <c r="K1022" s="145"/>
      <c r="L1022" s="144"/>
      <c r="M1022" s="145"/>
      <c r="N1022" s="144"/>
      <c r="O1022" s="173" t="str">
        <f>Objects!$V$27</f>
        <v>Bag (Nitrile-Butadiene Rubber Pellets)</v>
      </c>
      <c r="P1022" s="136">
        <v>16</v>
      </c>
      <c r="Q1022" s="147"/>
      <c r="R1022" s="147"/>
      <c r="S1022" s="147"/>
      <c r="T1022" s="147"/>
      <c r="U1022" s="147"/>
      <c r="V1022" s="147"/>
      <c r="W1022" s="147"/>
      <c r="X1022" s="147"/>
      <c r="Y1022" s="147"/>
      <c r="Z1022" s="147"/>
      <c r="AA1022" s="145"/>
      <c r="AB1022" s="145"/>
      <c r="AC1022" s="145"/>
    </row>
    <row r="1023" spans="1:29" ht="15" customHeight="1" x14ac:dyDescent="0.25">
      <c r="A1023" s="155" t="str">
        <f>[3]Enums!$A$14</f>
        <v>1.1.2</v>
      </c>
      <c r="C1023" s="147"/>
      <c r="D1023" s="147"/>
      <c r="E1023" s="136" t="str">
        <f>Objects!$O$4</f>
        <v>Beaker (Acrylonitrile)</v>
      </c>
      <c r="F1023" s="136">
        <v>1</v>
      </c>
      <c r="G1023" s="136" t="str">
        <f>Objects!$K$70</f>
        <v>Beaker (Butadiene)</v>
      </c>
      <c r="H1023" s="136">
        <v>1</v>
      </c>
      <c r="I1023" s="145"/>
      <c r="J1023" s="144"/>
      <c r="K1023" s="145"/>
      <c r="L1023" s="144"/>
      <c r="M1023" s="145"/>
      <c r="N1023" s="144"/>
      <c r="O1023" s="173" t="str">
        <f>Objects!$W$27</f>
        <v>Sack (Nitrile-Butadiene Rubber Pellets)</v>
      </c>
      <c r="P1023" s="136">
        <v>1</v>
      </c>
      <c r="Q1023" s="147"/>
      <c r="R1023" s="147"/>
      <c r="S1023" s="147"/>
      <c r="T1023" s="147"/>
      <c r="U1023" s="147"/>
      <c r="V1023" s="147"/>
      <c r="W1023" s="147"/>
      <c r="X1023" s="147"/>
      <c r="Y1023" s="147"/>
      <c r="Z1023" s="147"/>
      <c r="AA1023" s="145"/>
      <c r="AB1023" s="145"/>
      <c r="AC1023" s="145"/>
    </row>
    <row r="1024" spans="1:29" ht="15" customHeight="1" x14ac:dyDescent="0.25">
      <c r="A1024" s="155" t="str">
        <f>[3]Enums!$A$14</f>
        <v>1.1.2</v>
      </c>
      <c r="C1024" s="147"/>
      <c r="D1024" s="147"/>
      <c r="E1024" s="136" t="str">
        <f>Objects!$O$4</f>
        <v>Beaker (Acrylonitrile)</v>
      </c>
      <c r="F1024" s="136">
        <v>4</v>
      </c>
      <c r="G1024" s="136" t="str">
        <f>Objects!$K$70</f>
        <v>Beaker (Butadiene)</v>
      </c>
      <c r="H1024" s="136">
        <v>4</v>
      </c>
      <c r="I1024" s="145"/>
      <c r="J1024" s="144"/>
      <c r="K1024" s="145"/>
      <c r="L1024" s="144"/>
      <c r="M1024" s="145"/>
      <c r="N1024" s="144"/>
      <c r="O1024" s="173" t="str">
        <f>Objects!$W$27</f>
        <v>Sack (Nitrile-Butadiene Rubber Pellets)</v>
      </c>
      <c r="P1024" s="136">
        <v>4</v>
      </c>
      <c r="Q1024" s="147"/>
      <c r="R1024" s="147"/>
      <c r="S1024" s="147"/>
      <c r="T1024" s="147"/>
      <c r="U1024" s="147"/>
      <c r="V1024" s="147"/>
      <c r="W1024" s="147"/>
      <c r="X1024" s="147"/>
      <c r="Y1024" s="147"/>
      <c r="Z1024" s="147"/>
      <c r="AA1024" s="145"/>
      <c r="AB1024" s="145"/>
      <c r="AC1024" s="145"/>
    </row>
    <row r="1025" spans="1:29" ht="15" customHeight="1" x14ac:dyDescent="0.25">
      <c r="A1025" s="155" t="str">
        <f>[3]Enums!$A$14</f>
        <v>1.1.2</v>
      </c>
      <c r="C1025" s="147"/>
      <c r="D1025" s="147"/>
      <c r="E1025" s="136" t="str">
        <f>Objects!$O$4</f>
        <v>Beaker (Acrylonitrile)</v>
      </c>
      <c r="F1025" s="136">
        <v>16</v>
      </c>
      <c r="G1025" s="136" t="str">
        <f>Objects!$K$70</f>
        <v>Beaker (Butadiene)</v>
      </c>
      <c r="H1025" s="136">
        <v>16</v>
      </c>
      <c r="I1025" s="145"/>
      <c r="J1025" s="144"/>
      <c r="K1025" s="145"/>
      <c r="L1025" s="144"/>
      <c r="M1025" s="145"/>
      <c r="N1025" s="144"/>
      <c r="O1025" s="173" t="str">
        <f>Objects!$W$27</f>
        <v>Sack (Nitrile-Butadiene Rubber Pellets)</v>
      </c>
      <c r="P1025" s="136">
        <v>16</v>
      </c>
      <c r="Q1025" s="147"/>
      <c r="R1025" s="147"/>
      <c r="S1025" s="147"/>
      <c r="T1025" s="147"/>
      <c r="U1025" s="147"/>
      <c r="V1025" s="147"/>
      <c r="W1025" s="147"/>
      <c r="X1025" s="147"/>
      <c r="Y1025" s="147"/>
      <c r="Z1025" s="147"/>
      <c r="AA1025" s="145"/>
      <c r="AB1025" s="145"/>
      <c r="AC1025" s="145"/>
    </row>
    <row r="1026" spans="1:29" ht="15" customHeight="1" x14ac:dyDescent="0.25">
      <c r="A1026" s="155" t="str">
        <f>[3]Enums!$A$14</f>
        <v>1.1.2</v>
      </c>
      <c r="C1026" s="147"/>
      <c r="D1026" s="147"/>
      <c r="E1026" s="136" t="str">
        <f>Objects!$P$4</f>
        <v>Drum (Acrylonitrile)</v>
      </c>
      <c r="F1026" s="136">
        <v>1</v>
      </c>
      <c r="G1026" s="136" t="str">
        <f>Objects!$L$70</f>
        <v>Drum (Butadiene)</v>
      </c>
      <c r="H1026" s="136">
        <v>1</v>
      </c>
      <c r="I1026" s="145"/>
      <c r="J1026" s="144"/>
      <c r="K1026" s="145"/>
      <c r="L1026" s="144"/>
      <c r="M1026" s="145"/>
      <c r="N1026" s="144"/>
      <c r="O1026" s="173" t="str">
        <f>Objects!$X$27</f>
        <v>Powder Keg (Nitrile-Butadiene Rubber Pellets)</v>
      </c>
      <c r="P1026" s="136">
        <v>1</v>
      </c>
      <c r="Q1026" s="147"/>
      <c r="R1026" s="147"/>
      <c r="S1026" s="147"/>
      <c r="T1026" s="147"/>
      <c r="U1026" s="147"/>
      <c r="V1026" s="147"/>
      <c r="W1026" s="147"/>
      <c r="X1026" s="147"/>
      <c r="Y1026" s="147"/>
      <c r="Z1026" s="147"/>
      <c r="AA1026" s="145"/>
      <c r="AB1026" s="145"/>
      <c r="AC1026" s="145"/>
    </row>
    <row r="1027" spans="1:29" ht="15" customHeight="1" x14ac:dyDescent="0.25">
      <c r="A1027" s="155" t="str">
        <f>[3]Enums!$A$14</f>
        <v>1.1.2</v>
      </c>
      <c r="C1027" s="147"/>
      <c r="D1027" s="147"/>
      <c r="E1027" s="136" t="str">
        <f>Objects!$P$4</f>
        <v>Drum (Acrylonitrile)</v>
      </c>
      <c r="F1027" s="136">
        <v>4</v>
      </c>
      <c r="G1027" s="136" t="str">
        <f>Objects!$L$70</f>
        <v>Drum (Butadiene)</v>
      </c>
      <c r="H1027" s="136">
        <v>4</v>
      </c>
      <c r="I1027" s="145"/>
      <c r="J1027" s="144"/>
      <c r="K1027" s="145"/>
      <c r="L1027" s="144"/>
      <c r="M1027" s="145"/>
      <c r="N1027" s="144"/>
      <c r="O1027" s="173" t="str">
        <f>Objects!$X$27</f>
        <v>Powder Keg (Nitrile-Butadiene Rubber Pellets)</v>
      </c>
      <c r="P1027" s="136">
        <v>4</v>
      </c>
      <c r="Q1027" s="147"/>
      <c r="R1027" s="147"/>
      <c r="S1027" s="147"/>
      <c r="T1027" s="147"/>
      <c r="U1027" s="147"/>
      <c r="V1027" s="147"/>
      <c r="W1027" s="147"/>
      <c r="X1027" s="147"/>
      <c r="Y1027" s="147"/>
      <c r="Z1027" s="147"/>
      <c r="AA1027" s="145"/>
      <c r="AB1027" s="145"/>
      <c r="AC1027" s="145"/>
    </row>
    <row r="1028" spans="1:29" ht="15" customHeight="1" x14ac:dyDescent="0.25">
      <c r="A1028" s="155" t="str">
        <f>[3]Enums!$A$14</f>
        <v>1.1.2</v>
      </c>
      <c r="C1028" s="147"/>
      <c r="D1028" s="147"/>
      <c r="E1028" s="136" t="str">
        <f>Objects!$P$4</f>
        <v>Drum (Acrylonitrile)</v>
      </c>
      <c r="F1028" s="136">
        <v>16</v>
      </c>
      <c r="G1028" s="136" t="str">
        <f>Objects!$L$70</f>
        <v>Drum (Butadiene)</v>
      </c>
      <c r="H1028" s="136">
        <v>16</v>
      </c>
      <c r="I1028" s="145"/>
      <c r="J1028" s="144"/>
      <c r="K1028" s="145"/>
      <c r="L1028" s="144"/>
      <c r="M1028" s="145"/>
      <c r="N1028" s="144"/>
      <c r="O1028" s="173" t="str">
        <f>Objects!$X$27</f>
        <v>Powder Keg (Nitrile-Butadiene Rubber Pellets)</v>
      </c>
      <c r="P1028" s="136">
        <v>16</v>
      </c>
      <c r="Q1028" s="147"/>
      <c r="R1028" s="147"/>
      <c r="S1028" s="147"/>
      <c r="T1028" s="147"/>
      <c r="U1028" s="147"/>
      <c r="V1028" s="147"/>
      <c r="W1028" s="147"/>
      <c r="X1028" s="147"/>
      <c r="Y1028" s="147"/>
      <c r="Z1028" s="147"/>
      <c r="AA1028" s="145"/>
      <c r="AB1028" s="145"/>
      <c r="AC1028" s="145"/>
    </row>
    <row r="1029" spans="1:29" ht="15" customHeight="1" x14ac:dyDescent="0.25">
      <c r="A1029" s="155" t="str">
        <f>[3]Enums!$A$14</f>
        <v>1.1.2</v>
      </c>
      <c r="C1029" s="147"/>
      <c r="D1029" s="147"/>
      <c r="E1029" s="136" t="str">
        <f>Objects!$P$4</f>
        <v>Drum (Acrylonitrile)</v>
      </c>
      <c r="F1029" s="136">
        <v>64</v>
      </c>
      <c r="G1029" s="136" t="str">
        <f>Objects!$L$70</f>
        <v>Drum (Butadiene)</v>
      </c>
      <c r="H1029" s="136">
        <v>64</v>
      </c>
      <c r="I1029" s="145"/>
      <c r="J1029" s="144"/>
      <c r="K1029" s="145"/>
      <c r="L1029" s="144"/>
      <c r="M1029" s="145"/>
      <c r="N1029" s="144"/>
      <c r="O1029" s="173" t="str">
        <f>Objects!$X$27</f>
        <v>Powder Keg (Nitrile-Butadiene Rubber Pellets)</v>
      </c>
      <c r="P1029" s="136">
        <v>64</v>
      </c>
      <c r="Q1029" s="147"/>
      <c r="R1029" s="147"/>
      <c r="S1029" s="147"/>
      <c r="T1029" s="147"/>
      <c r="U1029" s="147"/>
      <c r="V1029" s="147"/>
      <c r="W1029" s="147"/>
      <c r="X1029" s="147"/>
      <c r="Y1029" s="147"/>
      <c r="Z1029" s="147"/>
      <c r="AA1029" s="145"/>
      <c r="AB1029" s="145"/>
      <c r="AC1029" s="145"/>
    </row>
    <row r="1030" spans="1:29" ht="15" customHeight="1" x14ac:dyDescent="0.25">
      <c r="A1030" s="155" t="str">
        <f>[3]Enums!$A$14</f>
        <v>1.1.2</v>
      </c>
      <c r="C1030" s="147"/>
      <c r="D1030" s="147"/>
      <c r="E1030" s="145" t="str">
        <f>Objects!$J$73</f>
        <v>Vial (Butylene isomers)</v>
      </c>
      <c r="F1030" s="136">
        <v>16</v>
      </c>
      <c r="G1030" s="145" t="str">
        <f>Objects!$N$22</f>
        <v>Vial (Isoprene)</v>
      </c>
      <c r="H1030" s="136">
        <v>1</v>
      </c>
      <c r="I1030" s="145"/>
      <c r="J1030" s="144"/>
      <c r="K1030" s="145"/>
      <c r="L1030" s="144"/>
      <c r="M1030" s="145"/>
      <c r="N1030" s="144"/>
      <c r="O1030" s="173" t="str">
        <f>Objects!$V$19</f>
        <v>Bag (Isobutylene-Isoprene Rubber Pellets)</v>
      </c>
      <c r="P1030" s="146">
        <v>17</v>
      </c>
      <c r="Q1030" s="147"/>
      <c r="R1030" s="147"/>
      <c r="S1030" s="147"/>
      <c r="T1030" s="147"/>
      <c r="U1030" s="147"/>
      <c r="V1030" s="147"/>
      <c r="W1030" s="147"/>
      <c r="X1030" s="147"/>
      <c r="Y1030" s="147"/>
      <c r="Z1030" s="147"/>
      <c r="AA1030" s="145"/>
      <c r="AB1030" s="145"/>
      <c r="AC1030" s="145"/>
    </row>
    <row r="1031" spans="1:29" ht="15" customHeight="1" x14ac:dyDescent="0.25">
      <c r="A1031" s="155" t="str">
        <f>[3]Enums!$A$14</f>
        <v>1.1.2</v>
      </c>
      <c r="C1031" s="147"/>
      <c r="D1031" s="147"/>
      <c r="E1031" s="145" t="str">
        <f>Objects!$K$73</f>
        <v>Beaker (Butylene isomers)</v>
      </c>
      <c r="F1031" s="136">
        <v>1</v>
      </c>
      <c r="G1031" s="145" t="str">
        <f>Objects!$N$22</f>
        <v>Vial (Isoprene)</v>
      </c>
      <c r="H1031" s="136">
        <v>4</v>
      </c>
      <c r="I1031" s="145"/>
      <c r="J1031" s="144"/>
      <c r="K1031" s="145"/>
      <c r="L1031" s="144"/>
      <c r="M1031" s="145"/>
      <c r="N1031" s="144"/>
      <c r="O1031" s="173" t="str">
        <f>Objects!$W$19</f>
        <v>Sack (Isobutylene-Isoprene Rubber Pellets)</v>
      </c>
      <c r="P1031" s="146">
        <v>1</v>
      </c>
      <c r="Q1031" s="147" t="str">
        <f>Objects!$V$19</f>
        <v>Bag (Isobutylene-Isoprene Rubber Pellets)</v>
      </c>
      <c r="R1031" s="147">
        <v>4</v>
      </c>
      <c r="S1031" s="147"/>
      <c r="T1031" s="147"/>
      <c r="U1031" s="147"/>
      <c r="V1031" s="147"/>
      <c r="W1031" s="147"/>
      <c r="X1031" s="147"/>
      <c r="Y1031" s="147"/>
      <c r="Z1031" s="147"/>
      <c r="AA1031" s="145"/>
      <c r="AB1031" s="145"/>
      <c r="AC1031" s="145"/>
    </row>
    <row r="1032" spans="1:29" ht="15" customHeight="1" x14ac:dyDescent="0.25">
      <c r="A1032" s="155" t="str">
        <f>[3]Enums!$A$14</f>
        <v>1.1.2</v>
      </c>
      <c r="C1032" s="147"/>
      <c r="D1032" s="147"/>
      <c r="E1032" s="145" t="str">
        <f>Objects!$K$73</f>
        <v>Beaker (Butylene isomers)</v>
      </c>
      <c r="F1032" s="136">
        <v>4</v>
      </c>
      <c r="G1032" s="145" t="str">
        <f>Objects!$N$22</f>
        <v>Vial (Isoprene)</v>
      </c>
      <c r="H1032" s="136">
        <v>16</v>
      </c>
      <c r="I1032" s="145"/>
      <c r="J1032" s="144"/>
      <c r="K1032" s="145"/>
      <c r="L1032" s="144"/>
      <c r="M1032" s="145"/>
      <c r="N1032" s="144"/>
      <c r="O1032" s="173" t="str">
        <f>Objects!$W$19</f>
        <v>Sack (Isobutylene-Isoprene Rubber Pellets)</v>
      </c>
      <c r="P1032" s="146">
        <v>4</v>
      </c>
      <c r="Q1032" s="147" t="str">
        <f>Objects!$V$19</f>
        <v>Bag (Isobutylene-Isoprene Rubber Pellets)</v>
      </c>
      <c r="R1032" s="147">
        <v>16</v>
      </c>
      <c r="S1032" s="147"/>
      <c r="T1032" s="147"/>
      <c r="U1032" s="147"/>
      <c r="V1032" s="147"/>
      <c r="W1032" s="147"/>
      <c r="X1032" s="147"/>
      <c r="Y1032" s="147"/>
      <c r="Z1032" s="147"/>
      <c r="AA1032" s="145"/>
      <c r="AB1032" s="145"/>
      <c r="AC1032" s="145"/>
    </row>
    <row r="1033" spans="1:29" ht="15" customHeight="1" x14ac:dyDescent="0.25">
      <c r="A1033" s="155" t="str">
        <f>[3]Enums!$A$14</f>
        <v>1.1.2</v>
      </c>
      <c r="C1033" s="147"/>
      <c r="D1033" s="147"/>
      <c r="E1033" s="145" t="str">
        <f>Objects!$K$73</f>
        <v>Beaker (Butylene isomers)</v>
      </c>
      <c r="F1033" s="136">
        <v>16</v>
      </c>
      <c r="G1033" s="145" t="str">
        <f>Objects!$O$22</f>
        <v>Beaker (Isoprene)</v>
      </c>
      <c r="H1033" s="136">
        <v>1</v>
      </c>
      <c r="I1033" s="145"/>
      <c r="J1033" s="144"/>
      <c r="K1033" s="145"/>
      <c r="L1033" s="144"/>
      <c r="M1033" s="145"/>
      <c r="N1033" s="144"/>
      <c r="O1033" s="173" t="str">
        <f>Objects!$W$19</f>
        <v>Sack (Isobutylene-Isoprene Rubber Pellets)</v>
      </c>
      <c r="P1033" s="146">
        <v>17</v>
      </c>
      <c r="Q1033" s="147"/>
      <c r="R1033" s="147"/>
      <c r="S1033" s="147"/>
      <c r="T1033" s="147"/>
      <c r="U1033" s="147"/>
      <c r="V1033" s="147"/>
      <c r="W1033" s="147"/>
      <c r="X1033" s="147"/>
      <c r="Y1033" s="147"/>
      <c r="Z1033" s="147"/>
      <c r="AA1033" s="145"/>
      <c r="AB1033" s="145"/>
      <c r="AC1033" s="145"/>
    </row>
    <row r="1034" spans="1:29" ht="15" customHeight="1" x14ac:dyDescent="0.25">
      <c r="A1034" s="155" t="str">
        <f>[3]Enums!$A$14</f>
        <v>1.1.2</v>
      </c>
      <c r="C1034" s="147"/>
      <c r="D1034" s="147"/>
      <c r="E1034" s="145" t="str">
        <f>Objects!$L$73</f>
        <v>Drum (Butylene isomers)</v>
      </c>
      <c r="F1034" s="136">
        <v>1</v>
      </c>
      <c r="G1034" s="145" t="str">
        <f>Objects!$O$22</f>
        <v>Beaker (Isoprene)</v>
      </c>
      <c r="H1034" s="136">
        <v>4</v>
      </c>
      <c r="I1034" s="145"/>
      <c r="J1034" s="144"/>
      <c r="K1034" s="145"/>
      <c r="L1034" s="144"/>
      <c r="M1034" s="145"/>
      <c r="N1034" s="144"/>
      <c r="O1034" s="173" t="str">
        <f>Objects!$X$19</f>
        <v>Powder Keg (Isobutylene-Isoprene Rubber Pellets)</v>
      </c>
      <c r="P1034" s="146">
        <v>1</v>
      </c>
      <c r="Q1034" s="147" t="str">
        <f>Objects!$W$19</f>
        <v>Sack (Isobutylene-Isoprene Rubber Pellets)</v>
      </c>
      <c r="R1034" s="146">
        <v>4</v>
      </c>
      <c r="S1034" s="147"/>
      <c r="T1034" s="147"/>
      <c r="U1034" s="147"/>
      <c r="V1034" s="147"/>
      <c r="W1034" s="147"/>
      <c r="X1034" s="147"/>
      <c r="Y1034" s="147"/>
      <c r="Z1034" s="147"/>
      <c r="AA1034" s="145"/>
      <c r="AB1034" s="145"/>
      <c r="AC1034" s="145"/>
    </row>
    <row r="1035" spans="1:29" ht="15" customHeight="1" x14ac:dyDescent="0.25">
      <c r="A1035" s="155" t="str">
        <f>[3]Enums!$A$14</f>
        <v>1.1.2</v>
      </c>
      <c r="C1035" s="147"/>
      <c r="D1035" s="147"/>
      <c r="E1035" s="145" t="str">
        <f>Objects!$L$73</f>
        <v>Drum (Butylene isomers)</v>
      </c>
      <c r="F1035" s="136">
        <v>4</v>
      </c>
      <c r="G1035" s="145" t="str">
        <f>Objects!$O$22</f>
        <v>Beaker (Isoprene)</v>
      </c>
      <c r="H1035" s="136">
        <v>16</v>
      </c>
      <c r="I1035" s="145"/>
      <c r="J1035" s="144"/>
      <c r="K1035" s="145"/>
      <c r="L1035" s="144"/>
      <c r="M1035" s="145"/>
      <c r="N1035" s="144"/>
      <c r="O1035" s="173" t="str">
        <f>Objects!$X$19</f>
        <v>Powder Keg (Isobutylene-Isoprene Rubber Pellets)</v>
      </c>
      <c r="P1035" s="146">
        <v>4</v>
      </c>
      <c r="Q1035" s="147" t="str">
        <f>Objects!$W$19</f>
        <v>Sack (Isobutylene-Isoprene Rubber Pellets)</v>
      </c>
      <c r="R1035" s="146">
        <v>16</v>
      </c>
      <c r="S1035" s="147"/>
      <c r="T1035" s="147"/>
      <c r="U1035" s="147"/>
      <c r="V1035" s="147"/>
      <c r="W1035" s="147"/>
      <c r="X1035" s="147"/>
      <c r="Y1035" s="147"/>
      <c r="Z1035" s="147"/>
      <c r="AA1035" s="145"/>
      <c r="AB1035" s="145"/>
      <c r="AC1035" s="145"/>
    </row>
    <row r="1036" spans="1:29" ht="15" customHeight="1" x14ac:dyDescent="0.25">
      <c r="A1036" s="155" t="str">
        <f>[3]Enums!$A$14</f>
        <v>1.1.2</v>
      </c>
      <c r="C1036" s="147"/>
      <c r="D1036" s="147"/>
      <c r="E1036" s="145" t="str">
        <f>Objects!$L$73</f>
        <v>Drum (Butylene isomers)</v>
      </c>
      <c r="F1036" s="136">
        <v>16</v>
      </c>
      <c r="G1036" s="145" t="str">
        <f>Objects!$P$22</f>
        <v>Drum (Isoprene)</v>
      </c>
      <c r="H1036" s="136">
        <v>1</v>
      </c>
      <c r="I1036" s="145"/>
      <c r="J1036" s="144"/>
      <c r="K1036" s="145"/>
      <c r="L1036" s="144"/>
      <c r="M1036" s="145"/>
      <c r="N1036" s="144"/>
      <c r="O1036" s="173" t="str">
        <f>Objects!$X$19</f>
        <v>Powder Keg (Isobutylene-Isoprene Rubber Pellets)</v>
      </c>
      <c r="P1036" s="146">
        <v>17</v>
      </c>
      <c r="Q1036" s="147"/>
      <c r="R1036" s="147"/>
      <c r="S1036" s="147"/>
      <c r="T1036" s="147"/>
      <c r="U1036" s="147"/>
      <c r="V1036" s="147"/>
      <c r="W1036" s="147"/>
      <c r="X1036" s="147"/>
      <c r="Y1036" s="147"/>
      <c r="Z1036" s="147"/>
      <c r="AA1036" s="145"/>
      <c r="AB1036" s="145"/>
      <c r="AC1036" s="145"/>
    </row>
    <row r="1037" spans="1:29" ht="15" customHeight="1" x14ac:dyDescent="0.25">
      <c r="A1037" s="155" t="str">
        <f>[3]Enums!$A$14</f>
        <v>1.1.2</v>
      </c>
      <c r="C1037" s="147"/>
      <c r="D1037" s="147"/>
      <c r="E1037" s="145" t="str">
        <f>Objects!$L$73</f>
        <v>Drum (Butylene isomers)</v>
      </c>
      <c r="F1037" s="136">
        <v>64</v>
      </c>
      <c r="G1037" s="145" t="str">
        <f>Objects!$P$22</f>
        <v>Drum (Isoprene)</v>
      </c>
      <c r="H1037" s="136">
        <v>4</v>
      </c>
      <c r="I1037" s="145"/>
      <c r="J1037" s="144"/>
      <c r="K1037" s="145"/>
      <c r="L1037" s="144"/>
      <c r="M1037" s="145"/>
      <c r="N1037" s="144"/>
      <c r="O1037" s="173" t="str">
        <f>Objects!$X$19</f>
        <v>Powder Keg (Isobutylene-Isoprene Rubber Pellets)</v>
      </c>
      <c r="P1037" s="146">
        <v>64</v>
      </c>
      <c r="Q1037" s="147" t="str">
        <f>Objects!$X$19</f>
        <v>Powder Keg (Isobutylene-Isoprene Rubber Pellets)</v>
      </c>
      <c r="R1037" s="146">
        <v>4</v>
      </c>
      <c r="S1037" s="147"/>
      <c r="T1037" s="147"/>
      <c r="U1037" s="147"/>
      <c r="V1037" s="147"/>
      <c r="W1037" s="147"/>
      <c r="X1037" s="147"/>
      <c r="Y1037" s="147"/>
      <c r="Z1037" s="147"/>
      <c r="AA1037" s="145"/>
      <c r="AB1037" s="145"/>
      <c r="AC1037" s="145"/>
    </row>
    <row r="1038" spans="1:29" ht="15" customHeight="1" x14ac:dyDescent="0.25">
      <c r="A1038" s="155" t="str">
        <f>[3]Enums!$A$14</f>
        <v>1.1.2</v>
      </c>
      <c r="C1038" s="147"/>
      <c r="D1038" s="147"/>
      <c r="E1038" s="145" t="str">
        <f>Objects!$V$19</f>
        <v>Bag (Isobutylene-Isoprene Rubber Pellets)</v>
      </c>
      <c r="F1038" s="136">
        <v>16</v>
      </c>
      <c r="G1038" s="145" t="str">
        <f>Objects!$R$18</f>
        <v>Flask (Chlorine)</v>
      </c>
      <c r="H1038" s="144">
        <v>1</v>
      </c>
      <c r="I1038" s="145" t="str">
        <f>Objects!$J$245</f>
        <v>Bag (Potassium Hydroxide)</v>
      </c>
      <c r="J1038" s="144">
        <v>1</v>
      </c>
      <c r="K1038" s="145"/>
      <c r="L1038" s="144"/>
      <c r="M1038" s="145"/>
      <c r="N1038" s="144"/>
      <c r="O1038" s="173" t="str">
        <f>Objects!$V$11</f>
        <v>Bag (Chlorine Isobutylene-Isoprene Rubber Pellets)</v>
      </c>
      <c r="P1038" s="146">
        <v>16</v>
      </c>
      <c r="Q1038" s="147"/>
      <c r="R1038" s="147"/>
      <c r="S1038" s="147"/>
      <c r="T1038" s="147"/>
      <c r="U1038" s="147"/>
      <c r="V1038" s="147"/>
      <c r="W1038" s="147"/>
      <c r="X1038" s="147"/>
      <c r="Y1038" s="147"/>
      <c r="Z1038" s="147"/>
      <c r="AA1038" s="145"/>
      <c r="AB1038" s="145"/>
      <c r="AC1038" s="145"/>
    </row>
    <row r="1039" spans="1:29" ht="15" customHeight="1" x14ac:dyDescent="0.25">
      <c r="A1039" s="155" t="str">
        <f>[3]Enums!$A$14</f>
        <v>1.1.2</v>
      </c>
      <c r="C1039" s="147"/>
      <c r="D1039" s="147"/>
      <c r="E1039" s="145" t="str">
        <f>Objects!$W$19</f>
        <v>Sack (Isobutylene-Isoprene Rubber Pellets)</v>
      </c>
      <c r="F1039" s="136">
        <v>1</v>
      </c>
      <c r="G1039" s="145" t="str">
        <f>Objects!$R$18</f>
        <v>Flask (Chlorine)</v>
      </c>
      <c r="H1039" s="144">
        <v>4</v>
      </c>
      <c r="I1039" s="145" t="str">
        <f>Objects!$J$245</f>
        <v>Bag (Potassium Hydroxide)</v>
      </c>
      <c r="J1039" s="144">
        <v>4</v>
      </c>
      <c r="K1039" s="145"/>
      <c r="L1039" s="144"/>
      <c r="M1039" s="145"/>
      <c r="N1039" s="144"/>
      <c r="O1039" s="173" t="str">
        <f>Objects!$W$11</f>
        <v>Sack (Chlorine Isobutylene-Isoprene Rubber Pellets)</v>
      </c>
      <c r="P1039" s="146">
        <v>1</v>
      </c>
      <c r="Q1039" s="147"/>
      <c r="R1039" s="147"/>
      <c r="S1039" s="147"/>
      <c r="T1039" s="147"/>
      <c r="U1039" s="147"/>
      <c r="V1039" s="147"/>
      <c r="W1039" s="147"/>
      <c r="X1039" s="147"/>
      <c r="Y1039" s="147"/>
      <c r="Z1039" s="147"/>
      <c r="AA1039" s="145"/>
      <c r="AB1039" s="145"/>
      <c r="AC1039" s="145"/>
    </row>
    <row r="1040" spans="1:29" ht="15" customHeight="1" x14ac:dyDescent="0.25">
      <c r="A1040" s="155" t="str">
        <f>[3]Enums!$A$14</f>
        <v>1.1.2</v>
      </c>
      <c r="C1040" s="147"/>
      <c r="D1040" s="147"/>
      <c r="E1040" s="145" t="str">
        <f>Objects!$W$19</f>
        <v>Sack (Isobutylene-Isoprene Rubber Pellets)</v>
      </c>
      <c r="F1040" s="136">
        <v>4</v>
      </c>
      <c r="G1040" s="145" t="str">
        <f>Objects!$R$18</f>
        <v>Flask (Chlorine)</v>
      </c>
      <c r="H1040" s="144">
        <v>16</v>
      </c>
      <c r="I1040" s="145" t="str">
        <f>Objects!$J$245</f>
        <v>Bag (Potassium Hydroxide)</v>
      </c>
      <c r="J1040" s="144">
        <v>16</v>
      </c>
      <c r="K1040" s="145"/>
      <c r="L1040" s="144"/>
      <c r="M1040" s="145"/>
      <c r="N1040" s="144"/>
      <c r="O1040" s="173" t="str">
        <f>Objects!$W$11</f>
        <v>Sack (Chlorine Isobutylene-Isoprene Rubber Pellets)</v>
      </c>
      <c r="P1040" s="146">
        <v>4</v>
      </c>
      <c r="Q1040" s="147"/>
      <c r="R1040" s="147"/>
      <c r="S1040" s="147"/>
      <c r="T1040" s="147"/>
      <c r="U1040" s="147"/>
      <c r="V1040" s="147"/>
      <c r="W1040" s="147"/>
      <c r="X1040" s="147"/>
      <c r="Y1040" s="147"/>
      <c r="Z1040" s="147"/>
      <c r="AA1040" s="145"/>
      <c r="AB1040" s="145"/>
      <c r="AC1040" s="145"/>
    </row>
    <row r="1041" spans="1:29" ht="15" customHeight="1" x14ac:dyDescent="0.25">
      <c r="A1041" s="155" t="str">
        <f>[3]Enums!$A$14</f>
        <v>1.1.2</v>
      </c>
      <c r="C1041" s="147"/>
      <c r="D1041" s="147"/>
      <c r="E1041" s="145" t="str">
        <f>Objects!$W$19</f>
        <v>Sack (Isobutylene-Isoprene Rubber Pellets)</v>
      </c>
      <c r="F1041" s="136">
        <v>16</v>
      </c>
      <c r="G1041" s="145" t="str">
        <f>Objects!$S$18</f>
        <v>Cartridge (Chlorine)</v>
      </c>
      <c r="H1041" s="144">
        <v>1</v>
      </c>
      <c r="I1041" s="145" t="str">
        <f>Objects!$K$245</f>
        <v>Sack (Potassium Hydroxide)</v>
      </c>
      <c r="J1041" s="144">
        <v>1</v>
      </c>
      <c r="K1041" s="145"/>
      <c r="L1041" s="144"/>
      <c r="M1041" s="145"/>
      <c r="N1041" s="144"/>
      <c r="O1041" s="173" t="str">
        <f>Objects!$W$11</f>
        <v>Sack (Chlorine Isobutylene-Isoprene Rubber Pellets)</v>
      </c>
      <c r="P1041" s="146">
        <v>16</v>
      </c>
      <c r="Q1041" s="147"/>
      <c r="R1041" s="147"/>
      <c r="S1041" s="147"/>
      <c r="T1041" s="147"/>
      <c r="U1041" s="147"/>
      <c r="V1041" s="147"/>
      <c r="W1041" s="147"/>
      <c r="X1041" s="147"/>
      <c r="Y1041" s="147"/>
      <c r="Z1041" s="147"/>
      <c r="AA1041" s="145"/>
      <c r="AB1041" s="145"/>
      <c r="AC1041" s="145"/>
    </row>
    <row r="1042" spans="1:29" ht="15" customHeight="1" x14ac:dyDescent="0.25">
      <c r="A1042" s="155" t="str">
        <f>[3]Enums!$A$14</f>
        <v>1.1.2</v>
      </c>
      <c r="C1042" s="147"/>
      <c r="D1042" s="147"/>
      <c r="E1042" s="145" t="str">
        <f>Objects!$X$19</f>
        <v>Powder Keg (Isobutylene-Isoprene Rubber Pellets)</v>
      </c>
      <c r="F1042" s="136">
        <v>1</v>
      </c>
      <c r="G1042" s="145" t="str">
        <f>Objects!$S$18</f>
        <v>Cartridge (Chlorine)</v>
      </c>
      <c r="H1042" s="144">
        <v>4</v>
      </c>
      <c r="I1042" s="145" t="str">
        <f>Objects!$K$245</f>
        <v>Sack (Potassium Hydroxide)</v>
      </c>
      <c r="J1042" s="144">
        <v>4</v>
      </c>
      <c r="K1042" s="145"/>
      <c r="L1042" s="144"/>
      <c r="M1042" s="145"/>
      <c r="N1042" s="144"/>
      <c r="O1042" s="173" t="str">
        <f>Objects!$X$11</f>
        <v>Powder Keg (Chlorine Isobutylene-Isoprene Rubber Pellets)</v>
      </c>
      <c r="P1042" s="146">
        <v>1</v>
      </c>
      <c r="Q1042" s="147"/>
      <c r="R1042" s="147"/>
      <c r="S1042" s="147"/>
      <c r="T1042" s="147"/>
      <c r="U1042" s="147"/>
      <c r="V1042" s="147"/>
      <c r="W1042" s="147"/>
      <c r="X1042" s="147"/>
      <c r="Y1042" s="147"/>
      <c r="Z1042" s="147"/>
      <c r="AA1042" s="145"/>
      <c r="AB1042" s="145"/>
      <c r="AC1042" s="145"/>
    </row>
    <row r="1043" spans="1:29" ht="15" customHeight="1" x14ac:dyDescent="0.25">
      <c r="A1043" s="155" t="str">
        <f>[3]Enums!$A$14</f>
        <v>1.1.2</v>
      </c>
      <c r="C1043" s="147"/>
      <c r="D1043" s="147"/>
      <c r="E1043" s="145" t="str">
        <f>Objects!$X$19</f>
        <v>Powder Keg (Isobutylene-Isoprene Rubber Pellets)</v>
      </c>
      <c r="F1043" s="136">
        <v>4</v>
      </c>
      <c r="G1043" s="145" t="str">
        <f>Objects!$S$18</f>
        <v>Cartridge (Chlorine)</v>
      </c>
      <c r="H1043" s="144">
        <v>16</v>
      </c>
      <c r="I1043" s="145" t="str">
        <f>Objects!$K$245</f>
        <v>Sack (Potassium Hydroxide)</v>
      </c>
      <c r="J1043" s="144">
        <v>16</v>
      </c>
      <c r="K1043" s="145"/>
      <c r="L1043" s="144"/>
      <c r="M1043" s="145"/>
      <c r="N1043" s="144"/>
      <c r="O1043" s="173" t="str">
        <f>Objects!$X$11</f>
        <v>Powder Keg (Chlorine Isobutylene-Isoprene Rubber Pellets)</v>
      </c>
      <c r="P1043" s="146">
        <v>4</v>
      </c>
      <c r="Q1043" s="147"/>
      <c r="R1043" s="147"/>
      <c r="S1043" s="147"/>
      <c r="T1043" s="147"/>
      <c r="U1043" s="147"/>
      <c r="V1043" s="147"/>
      <c r="W1043" s="147"/>
      <c r="X1043" s="147"/>
      <c r="Y1043" s="147"/>
      <c r="Z1043" s="147"/>
      <c r="AA1043" s="145"/>
      <c r="AB1043" s="145"/>
      <c r="AC1043" s="145"/>
    </row>
    <row r="1044" spans="1:29" ht="15" customHeight="1" x14ac:dyDescent="0.25">
      <c r="A1044" s="155" t="str">
        <f>[3]Enums!$A$14</f>
        <v>1.1.2</v>
      </c>
      <c r="C1044" s="147"/>
      <c r="D1044" s="147"/>
      <c r="E1044" s="145" t="str">
        <f>Objects!$X$19</f>
        <v>Powder Keg (Isobutylene-Isoprene Rubber Pellets)</v>
      </c>
      <c r="F1044" s="136">
        <v>16</v>
      </c>
      <c r="G1044" s="145" t="str">
        <f>Objects!$T$18</f>
        <v>Canister (Chlorine)</v>
      </c>
      <c r="H1044" s="144">
        <v>1</v>
      </c>
      <c r="I1044" s="145" t="str">
        <f>Objects!$L$245</f>
        <v>Powder Keg (Potassium Hydroxide)</v>
      </c>
      <c r="J1044" s="144">
        <v>1</v>
      </c>
      <c r="K1044" s="145"/>
      <c r="L1044" s="144"/>
      <c r="M1044" s="145"/>
      <c r="N1044" s="144"/>
      <c r="O1044" s="173" t="str">
        <f>Objects!$X$11</f>
        <v>Powder Keg (Chlorine Isobutylene-Isoprene Rubber Pellets)</v>
      </c>
      <c r="P1044" s="146">
        <v>16</v>
      </c>
      <c r="Q1044" s="147"/>
      <c r="R1044" s="147"/>
      <c r="S1044" s="147"/>
      <c r="T1044" s="147"/>
      <c r="U1044" s="147"/>
      <c r="V1044" s="147"/>
      <c r="W1044" s="147"/>
      <c r="X1044" s="147"/>
      <c r="Y1044" s="147"/>
      <c r="Z1044" s="147"/>
      <c r="AA1044" s="145"/>
      <c r="AB1044" s="145"/>
      <c r="AC1044" s="145"/>
    </row>
    <row r="1045" spans="1:29" ht="15" customHeight="1" x14ac:dyDescent="0.25">
      <c r="A1045" s="155" t="str">
        <f>[3]Enums!$A$14</f>
        <v>1.1.2</v>
      </c>
      <c r="C1045" s="147"/>
      <c r="D1045" s="147"/>
      <c r="E1045" s="145" t="str">
        <f>Objects!$X$19</f>
        <v>Powder Keg (Isobutylene-Isoprene Rubber Pellets)</v>
      </c>
      <c r="F1045" s="136">
        <v>64</v>
      </c>
      <c r="G1045" s="145" t="str">
        <f>Objects!$T$18</f>
        <v>Canister (Chlorine)</v>
      </c>
      <c r="H1045" s="144">
        <v>4</v>
      </c>
      <c r="I1045" s="145" t="str">
        <f>Objects!$L$245</f>
        <v>Powder Keg (Potassium Hydroxide)</v>
      </c>
      <c r="J1045" s="144">
        <v>4</v>
      </c>
      <c r="K1045" s="145"/>
      <c r="L1045" s="144"/>
      <c r="M1045" s="145"/>
      <c r="N1045" s="144"/>
      <c r="O1045" s="173" t="str">
        <f>Objects!$X$11</f>
        <v>Powder Keg (Chlorine Isobutylene-Isoprene Rubber Pellets)</v>
      </c>
      <c r="P1045" s="146">
        <v>64</v>
      </c>
      <c r="Q1045" s="147"/>
      <c r="R1045" s="147"/>
      <c r="S1045" s="147"/>
      <c r="T1045" s="147"/>
      <c r="U1045" s="147"/>
      <c r="V1045" s="147"/>
      <c r="W1045" s="147"/>
      <c r="X1045" s="147"/>
      <c r="Y1045" s="147"/>
      <c r="Z1045" s="147"/>
      <c r="AA1045" s="145"/>
      <c r="AB1045" s="145"/>
      <c r="AC1045" s="145"/>
    </row>
    <row r="1046" spans="1:29" ht="15" customHeight="1" x14ac:dyDescent="0.25">
      <c r="A1046" s="155" t="str">
        <f>[3]Enums!$A$14</f>
        <v>1.1.2</v>
      </c>
      <c r="C1046" s="147"/>
      <c r="D1046" s="147"/>
      <c r="E1046" s="145" t="str">
        <f>Objects!$V$19</f>
        <v>Bag (Isobutylene-Isoprene Rubber Pellets)</v>
      </c>
      <c r="F1046" s="136">
        <v>16</v>
      </c>
      <c r="G1046" s="145" t="str">
        <f>Objects!$R$36</f>
        <v>Vial (Bromine)</v>
      </c>
      <c r="H1046" s="144">
        <v>1</v>
      </c>
      <c r="I1046" s="145" t="str">
        <f>Objects!$J$245</f>
        <v>Bag (Potassium Hydroxide)</v>
      </c>
      <c r="J1046" s="144">
        <v>1</v>
      </c>
      <c r="K1046" s="145"/>
      <c r="L1046" s="144"/>
      <c r="M1046" s="145"/>
      <c r="N1046" s="144"/>
      <c r="O1046" s="173" t="str">
        <f>Objects!$V$6</f>
        <v>Bag (Bromine Isobutylene-Isoprene Rubber Pellets)</v>
      </c>
      <c r="P1046" s="146">
        <v>16</v>
      </c>
      <c r="Q1046" s="147"/>
      <c r="R1046" s="147"/>
      <c r="S1046" s="147"/>
      <c r="T1046" s="147"/>
      <c r="U1046" s="147"/>
      <c r="V1046" s="147"/>
      <c r="W1046" s="147"/>
      <c r="X1046" s="147"/>
      <c r="Y1046" s="147"/>
      <c r="Z1046" s="147"/>
      <c r="AA1046" s="145"/>
      <c r="AB1046" s="145"/>
      <c r="AC1046" s="145"/>
    </row>
    <row r="1047" spans="1:29" ht="15" customHeight="1" x14ac:dyDescent="0.25">
      <c r="A1047" s="155" t="str">
        <f>[3]Enums!$A$14</f>
        <v>1.1.2</v>
      </c>
      <c r="C1047" s="147"/>
      <c r="D1047" s="147"/>
      <c r="E1047" s="145" t="str">
        <f>Objects!$W$19</f>
        <v>Sack (Isobutylene-Isoprene Rubber Pellets)</v>
      </c>
      <c r="F1047" s="136">
        <v>1</v>
      </c>
      <c r="G1047" s="145" t="str">
        <f>Objects!$R$36</f>
        <v>Vial (Bromine)</v>
      </c>
      <c r="H1047" s="144">
        <v>4</v>
      </c>
      <c r="I1047" s="145" t="str">
        <f>Objects!$J$245</f>
        <v>Bag (Potassium Hydroxide)</v>
      </c>
      <c r="J1047" s="144">
        <v>4</v>
      </c>
      <c r="K1047" s="145"/>
      <c r="L1047" s="144"/>
      <c r="M1047" s="145"/>
      <c r="N1047" s="144"/>
      <c r="O1047" s="173" t="str">
        <f>Objects!$W$6</f>
        <v>Sack (Bromine Isobutylene-Isoprene Rubber Pellets)</v>
      </c>
      <c r="P1047" s="146">
        <v>1</v>
      </c>
      <c r="Q1047" s="147"/>
      <c r="R1047" s="147"/>
      <c r="S1047" s="147"/>
      <c r="T1047" s="147"/>
      <c r="U1047" s="147"/>
      <c r="V1047" s="147"/>
      <c r="W1047" s="147"/>
      <c r="X1047" s="147"/>
      <c r="Y1047" s="147"/>
      <c r="Z1047" s="147"/>
      <c r="AA1047" s="145"/>
      <c r="AB1047" s="145"/>
      <c r="AC1047" s="145"/>
    </row>
    <row r="1048" spans="1:29" ht="15" customHeight="1" x14ac:dyDescent="0.25">
      <c r="A1048" s="155" t="str">
        <f>[3]Enums!$A$14</f>
        <v>1.1.2</v>
      </c>
      <c r="C1048" s="147"/>
      <c r="D1048" s="147"/>
      <c r="E1048" s="145" t="str">
        <f>Objects!$W$19</f>
        <v>Sack (Isobutylene-Isoprene Rubber Pellets)</v>
      </c>
      <c r="F1048" s="136">
        <v>4</v>
      </c>
      <c r="G1048" s="145" t="str">
        <f>Objects!$R$36</f>
        <v>Vial (Bromine)</v>
      </c>
      <c r="H1048" s="144">
        <v>16</v>
      </c>
      <c r="I1048" s="145" t="str">
        <f>Objects!$J$245</f>
        <v>Bag (Potassium Hydroxide)</v>
      </c>
      <c r="J1048" s="144">
        <v>16</v>
      </c>
      <c r="K1048" s="145"/>
      <c r="L1048" s="144"/>
      <c r="M1048" s="145"/>
      <c r="N1048" s="144"/>
      <c r="O1048" s="173" t="str">
        <f>Objects!$W$6</f>
        <v>Sack (Bromine Isobutylene-Isoprene Rubber Pellets)</v>
      </c>
      <c r="P1048" s="146">
        <v>4</v>
      </c>
      <c r="Q1048" s="147"/>
      <c r="R1048" s="147"/>
      <c r="S1048" s="147"/>
      <c r="T1048" s="147"/>
      <c r="U1048" s="147"/>
      <c r="V1048" s="147"/>
      <c r="W1048" s="147"/>
      <c r="X1048" s="147"/>
      <c r="Y1048" s="147"/>
      <c r="Z1048" s="147"/>
      <c r="AA1048" s="145"/>
      <c r="AB1048" s="145"/>
      <c r="AC1048" s="145"/>
    </row>
    <row r="1049" spans="1:29" ht="15" customHeight="1" x14ac:dyDescent="0.25">
      <c r="A1049" s="155" t="str">
        <f>[3]Enums!$A$14</f>
        <v>1.1.2</v>
      </c>
      <c r="C1049" s="147"/>
      <c r="D1049" s="147"/>
      <c r="E1049" s="145" t="str">
        <f>Objects!$W$19</f>
        <v>Sack (Isobutylene-Isoprene Rubber Pellets)</v>
      </c>
      <c r="F1049" s="136">
        <v>16</v>
      </c>
      <c r="G1049" s="145" t="str">
        <f>Objects!$S$36</f>
        <v>Beaker (Bromine)</v>
      </c>
      <c r="H1049" s="144">
        <v>1</v>
      </c>
      <c r="I1049" s="145" t="str">
        <f>Objects!$K$245</f>
        <v>Sack (Potassium Hydroxide)</v>
      </c>
      <c r="J1049" s="144">
        <v>1</v>
      </c>
      <c r="K1049" s="145"/>
      <c r="L1049" s="144"/>
      <c r="M1049" s="145"/>
      <c r="N1049" s="144"/>
      <c r="O1049" s="173" t="str">
        <f>Objects!$W$6</f>
        <v>Sack (Bromine Isobutylene-Isoprene Rubber Pellets)</v>
      </c>
      <c r="P1049" s="146">
        <v>16</v>
      </c>
      <c r="Q1049" s="147"/>
      <c r="R1049" s="147"/>
      <c r="S1049" s="147"/>
      <c r="T1049" s="147"/>
      <c r="U1049" s="147"/>
      <c r="V1049" s="147"/>
      <c r="W1049" s="147"/>
      <c r="X1049" s="147"/>
      <c r="Y1049" s="147"/>
      <c r="Z1049" s="147"/>
      <c r="AA1049" s="145"/>
      <c r="AB1049" s="145"/>
      <c r="AC1049" s="145"/>
    </row>
    <row r="1050" spans="1:29" ht="15" customHeight="1" x14ac:dyDescent="0.25">
      <c r="A1050" s="155" t="str">
        <f>[3]Enums!$A$14</f>
        <v>1.1.2</v>
      </c>
      <c r="C1050" s="147"/>
      <c r="D1050" s="147"/>
      <c r="E1050" s="145" t="str">
        <f>Objects!$X$19</f>
        <v>Powder Keg (Isobutylene-Isoprene Rubber Pellets)</v>
      </c>
      <c r="F1050" s="136">
        <v>1</v>
      </c>
      <c r="G1050" s="145" t="str">
        <f>Objects!$S$36</f>
        <v>Beaker (Bromine)</v>
      </c>
      <c r="H1050" s="144">
        <v>4</v>
      </c>
      <c r="I1050" s="145" t="str">
        <f>Objects!$K$245</f>
        <v>Sack (Potassium Hydroxide)</v>
      </c>
      <c r="J1050" s="144">
        <v>4</v>
      </c>
      <c r="K1050" s="145"/>
      <c r="L1050" s="144"/>
      <c r="M1050" s="145"/>
      <c r="N1050" s="144"/>
      <c r="O1050" s="173" t="str">
        <f>Objects!$X$6</f>
        <v>Powder Keg (Bromine Isobutylene-Isoprene Rubber Pellets)</v>
      </c>
      <c r="P1050" s="146">
        <v>1</v>
      </c>
      <c r="Q1050" s="147"/>
      <c r="R1050" s="147"/>
      <c r="S1050" s="147"/>
      <c r="T1050" s="147"/>
      <c r="U1050" s="147"/>
      <c r="V1050" s="147"/>
      <c r="W1050" s="147"/>
      <c r="X1050" s="147"/>
      <c r="Y1050" s="147"/>
      <c r="Z1050" s="147"/>
      <c r="AA1050" s="145"/>
      <c r="AB1050" s="145"/>
      <c r="AC1050" s="145"/>
    </row>
    <row r="1051" spans="1:29" ht="15" customHeight="1" x14ac:dyDescent="0.25">
      <c r="A1051" s="155" t="str">
        <f>[3]Enums!$A$14</f>
        <v>1.1.2</v>
      </c>
      <c r="C1051" s="147"/>
      <c r="D1051" s="147"/>
      <c r="E1051" s="145" t="str">
        <f>Objects!$X$19</f>
        <v>Powder Keg (Isobutylene-Isoprene Rubber Pellets)</v>
      </c>
      <c r="F1051" s="136">
        <v>4</v>
      </c>
      <c r="G1051" s="145" t="str">
        <f>Objects!$S$36</f>
        <v>Beaker (Bromine)</v>
      </c>
      <c r="H1051" s="144">
        <v>16</v>
      </c>
      <c r="I1051" s="145" t="str">
        <f>Objects!$K$245</f>
        <v>Sack (Potassium Hydroxide)</v>
      </c>
      <c r="J1051" s="144">
        <v>16</v>
      </c>
      <c r="K1051" s="145"/>
      <c r="L1051" s="144"/>
      <c r="M1051" s="145"/>
      <c r="N1051" s="144"/>
      <c r="O1051" s="173" t="str">
        <f>Objects!$X$6</f>
        <v>Powder Keg (Bromine Isobutylene-Isoprene Rubber Pellets)</v>
      </c>
      <c r="P1051" s="146">
        <v>4</v>
      </c>
      <c r="Q1051" s="147"/>
      <c r="R1051" s="147"/>
      <c r="S1051" s="147"/>
      <c r="T1051" s="147"/>
      <c r="U1051" s="147"/>
      <c r="V1051" s="147"/>
      <c r="W1051" s="147"/>
      <c r="X1051" s="147"/>
      <c r="Y1051" s="147"/>
      <c r="Z1051" s="147"/>
      <c r="AA1051" s="145"/>
      <c r="AB1051" s="145"/>
      <c r="AC1051" s="145"/>
    </row>
    <row r="1052" spans="1:29" ht="15" customHeight="1" x14ac:dyDescent="0.25">
      <c r="A1052" s="155" t="str">
        <f>[3]Enums!$A$14</f>
        <v>1.1.2</v>
      </c>
      <c r="C1052" s="147"/>
      <c r="D1052" s="147"/>
      <c r="E1052" s="145" t="str">
        <f>Objects!$X$19</f>
        <v>Powder Keg (Isobutylene-Isoprene Rubber Pellets)</v>
      </c>
      <c r="F1052" s="136">
        <v>16</v>
      </c>
      <c r="G1052" s="145" t="str">
        <f>Objects!$T$36</f>
        <v>Drum (Bromine)</v>
      </c>
      <c r="H1052" s="144">
        <v>1</v>
      </c>
      <c r="I1052" s="145" t="str">
        <f>Objects!$L$245</f>
        <v>Powder Keg (Potassium Hydroxide)</v>
      </c>
      <c r="J1052" s="144">
        <v>1</v>
      </c>
      <c r="K1052" s="145"/>
      <c r="L1052" s="144"/>
      <c r="M1052" s="145"/>
      <c r="N1052" s="144"/>
      <c r="O1052" s="173" t="str">
        <f>Objects!$X$6</f>
        <v>Powder Keg (Bromine Isobutylene-Isoprene Rubber Pellets)</v>
      </c>
      <c r="P1052" s="146">
        <v>16</v>
      </c>
      <c r="Q1052" s="147"/>
      <c r="R1052" s="147"/>
      <c r="S1052" s="147"/>
      <c r="T1052" s="147"/>
      <c r="U1052" s="147"/>
      <c r="V1052" s="147"/>
      <c r="W1052" s="147"/>
      <c r="X1052" s="147"/>
      <c r="Y1052" s="147"/>
      <c r="Z1052" s="147"/>
      <c r="AA1052" s="145"/>
      <c r="AB1052" s="145"/>
      <c r="AC1052" s="145"/>
    </row>
    <row r="1053" spans="1:29" ht="15" customHeight="1" x14ac:dyDescent="0.25">
      <c r="A1053" s="155" t="str">
        <f>[3]Enums!$A$14</f>
        <v>1.1.2</v>
      </c>
      <c r="C1053" s="147"/>
      <c r="D1053" s="147"/>
      <c r="E1053" s="145" t="str">
        <f>Objects!$X$19</f>
        <v>Powder Keg (Isobutylene-Isoprene Rubber Pellets)</v>
      </c>
      <c r="F1053" s="136">
        <v>64</v>
      </c>
      <c r="G1053" s="145" t="str">
        <f>Objects!$T$36</f>
        <v>Drum (Bromine)</v>
      </c>
      <c r="H1053" s="144">
        <v>4</v>
      </c>
      <c r="I1053" s="145" t="str">
        <f>Objects!$L$245</f>
        <v>Powder Keg (Potassium Hydroxide)</v>
      </c>
      <c r="J1053" s="144">
        <v>4</v>
      </c>
      <c r="K1053" s="145"/>
      <c r="L1053" s="144"/>
      <c r="M1053" s="145"/>
      <c r="N1053" s="144"/>
      <c r="O1053" s="173" t="str">
        <f>Objects!$X$6</f>
        <v>Powder Keg (Bromine Isobutylene-Isoprene Rubber Pellets)</v>
      </c>
      <c r="P1053" s="146">
        <v>64</v>
      </c>
      <c r="Q1053" s="147"/>
      <c r="R1053" s="147"/>
      <c r="S1053" s="147"/>
      <c r="T1053" s="147"/>
      <c r="U1053" s="147"/>
      <c r="V1053" s="147"/>
      <c r="W1053" s="147"/>
      <c r="X1053" s="147"/>
      <c r="Y1053" s="147"/>
      <c r="Z1053" s="147"/>
      <c r="AA1053" s="145"/>
      <c r="AB1053" s="145"/>
      <c r="AC1053" s="145"/>
    </row>
    <row r="1054" spans="1:29" ht="15" customHeight="1" x14ac:dyDescent="0.25">
      <c r="A1054" s="155" t="str">
        <f>[3]Enums!$A$14</f>
        <v>1.1.2</v>
      </c>
      <c r="C1054" s="147"/>
      <c r="D1054" s="147"/>
      <c r="E1054" s="145" t="str">
        <f>Objects!$J$140</f>
        <v>Vial (Ethylene Glycol)</v>
      </c>
      <c r="F1054" s="144">
        <v>1</v>
      </c>
      <c r="G1054" s="145" t="str">
        <f>Objects!$N$43</f>
        <v>Vial (Diphenylmethane Diisocyanate)</v>
      </c>
      <c r="H1054" s="144">
        <v>1</v>
      </c>
      <c r="I1054" s="145"/>
      <c r="J1054" s="144"/>
      <c r="K1054" s="145"/>
      <c r="L1054" s="144"/>
      <c r="M1054" s="145"/>
      <c r="N1054" s="144"/>
      <c r="O1054" s="173" t="str">
        <f>Objects!$V$94</f>
        <v>Bag (PolyUrethane Pellets)</v>
      </c>
      <c r="P1054" s="144">
        <v>1</v>
      </c>
      <c r="Q1054" s="147"/>
      <c r="R1054" s="147"/>
      <c r="S1054" s="147"/>
      <c r="T1054" s="147"/>
      <c r="U1054" s="147"/>
      <c r="V1054" s="147"/>
      <c r="W1054" s="147"/>
      <c r="X1054" s="147"/>
      <c r="Y1054" s="147"/>
      <c r="Z1054" s="147"/>
      <c r="AA1054" s="145"/>
      <c r="AB1054" s="145"/>
      <c r="AC1054" s="145"/>
    </row>
    <row r="1055" spans="1:29" ht="15" customHeight="1" x14ac:dyDescent="0.25">
      <c r="A1055" s="155" t="str">
        <f>[3]Enums!$A$14</f>
        <v>1.1.2</v>
      </c>
      <c r="C1055" s="147"/>
      <c r="D1055" s="147"/>
      <c r="E1055" s="145" t="str">
        <f>Objects!$J$140</f>
        <v>Vial (Ethylene Glycol)</v>
      </c>
      <c r="F1055" s="144">
        <v>4</v>
      </c>
      <c r="G1055" s="145" t="str">
        <f>Objects!$N$43</f>
        <v>Vial (Diphenylmethane Diisocyanate)</v>
      </c>
      <c r="H1055" s="144">
        <v>4</v>
      </c>
      <c r="I1055" s="145"/>
      <c r="J1055" s="144"/>
      <c r="K1055" s="145"/>
      <c r="L1055" s="144"/>
      <c r="M1055" s="145"/>
      <c r="N1055" s="144"/>
      <c r="O1055" s="173" t="str">
        <f>Objects!$V$94</f>
        <v>Bag (PolyUrethane Pellets)</v>
      </c>
      <c r="P1055" s="144">
        <v>4</v>
      </c>
      <c r="Q1055" s="147"/>
      <c r="R1055" s="147"/>
      <c r="S1055" s="147"/>
      <c r="T1055" s="147"/>
      <c r="U1055" s="147"/>
      <c r="V1055" s="147"/>
      <c r="W1055" s="147"/>
      <c r="X1055" s="147"/>
      <c r="Y1055" s="147"/>
      <c r="Z1055" s="147"/>
      <c r="AA1055" s="145"/>
      <c r="AB1055" s="145"/>
      <c r="AC1055" s="145"/>
    </row>
    <row r="1056" spans="1:29" ht="15" customHeight="1" x14ac:dyDescent="0.25">
      <c r="A1056" s="155" t="str">
        <f>[3]Enums!$A$14</f>
        <v>1.1.2</v>
      </c>
      <c r="C1056" s="147"/>
      <c r="D1056" s="147"/>
      <c r="E1056" s="145" t="str">
        <f>Objects!$J$140</f>
        <v>Vial (Ethylene Glycol)</v>
      </c>
      <c r="F1056" s="144">
        <v>16</v>
      </c>
      <c r="G1056" s="145" t="str">
        <f>Objects!$N$43</f>
        <v>Vial (Diphenylmethane Diisocyanate)</v>
      </c>
      <c r="H1056" s="144">
        <v>16</v>
      </c>
      <c r="I1056" s="145"/>
      <c r="J1056" s="144"/>
      <c r="K1056" s="145"/>
      <c r="L1056" s="144"/>
      <c r="M1056" s="145"/>
      <c r="N1056" s="144"/>
      <c r="O1056" s="173" t="str">
        <f>Objects!$V$94</f>
        <v>Bag (PolyUrethane Pellets)</v>
      </c>
      <c r="P1056" s="144">
        <v>16</v>
      </c>
      <c r="Q1056" s="147"/>
      <c r="R1056" s="147"/>
      <c r="S1056" s="147"/>
      <c r="T1056" s="147"/>
      <c r="U1056" s="147"/>
      <c r="V1056" s="147"/>
      <c r="W1056" s="147"/>
      <c r="X1056" s="147"/>
      <c r="Y1056" s="147"/>
      <c r="Z1056" s="147"/>
      <c r="AA1056" s="145"/>
      <c r="AB1056" s="145"/>
      <c r="AC1056" s="145"/>
    </row>
    <row r="1057" spans="1:29" ht="15" customHeight="1" x14ac:dyDescent="0.25">
      <c r="A1057" s="155" t="str">
        <f>[3]Enums!$A$14</f>
        <v>1.1.2</v>
      </c>
      <c r="C1057" s="147"/>
      <c r="D1057" s="147"/>
      <c r="E1057" s="145" t="str">
        <f>Objects!$K$140</f>
        <v>Beaker (Ethylene Glycol)</v>
      </c>
      <c r="F1057" s="144">
        <v>1</v>
      </c>
      <c r="G1057" s="145" t="str">
        <f>Objects!$O$43</f>
        <v>Beaker (Diphenylmethane Diisocyanate)</v>
      </c>
      <c r="H1057" s="144">
        <v>1</v>
      </c>
      <c r="I1057" s="145"/>
      <c r="J1057" s="144"/>
      <c r="K1057" s="145"/>
      <c r="L1057" s="144"/>
      <c r="M1057" s="145"/>
      <c r="N1057" s="144"/>
      <c r="O1057" s="173" t="str">
        <f>Objects!$W$94</f>
        <v>Sack (PolyUrethane Pellets)</v>
      </c>
      <c r="P1057" s="144">
        <v>1</v>
      </c>
      <c r="Q1057" s="147"/>
      <c r="R1057" s="147"/>
      <c r="S1057" s="147"/>
      <c r="T1057" s="147"/>
      <c r="U1057" s="147"/>
      <c r="V1057" s="147"/>
      <c r="W1057" s="147"/>
      <c r="X1057" s="147"/>
      <c r="Y1057" s="147"/>
      <c r="Z1057" s="147"/>
      <c r="AA1057" s="145"/>
      <c r="AB1057" s="145"/>
      <c r="AC1057" s="145"/>
    </row>
    <row r="1058" spans="1:29" ht="15.75" customHeight="1" x14ac:dyDescent="0.25">
      <c r="A1058" s="155" t="str">
        <f>[3]Enums!$A$14</f>
        <v>1.1.2</v>
      </c>
      <c r="C1058" s="147"/>
      <c r="D1058" s="147"/>
      <c r="E1058" s="145" t="str">
        <f>Objects!$K$140</f>
        <v>Beaker (Ethylene Glycol)</v>
      </c>
      <c r="F1058" s="144">
        <v>4</v>
      </c>
      <c r="G1058" s="145" t="str">
        <f>Objects!$O$43</f>
        <v>Beaker (Diphenylmethane Diisocyanate)</v>
      </c>
      <c r="H1058" s="144">
        <v>4</v>
      </c>
      <c r="I1058" s="145"/>
      <c r="J1058" s="144"/>
      <c r="K1058" s="145"/>
      <c r="L1058" s="144"/>
      <c r="M1058" s="145"/>
      <c r="N1058" s="144"/>
      <c r="O1058" s="173" t="str">
        <f>Objects!$W$94</f>
        <v>Sack (PolyUrethane Pellets)</v>
      </c>
      <c r="P1058" s="144">
        <v>4</v>
      </c>
      <c r="Q1058" s="147"/>
      <c r="R1058" s="147"/>
    </row>
    <row r="1059" spans="1:29" ht="15.75" customHeight="1" x14ac:dyDescent="0.25">
      <c r="A1059" s="155" t="str">
        <f>[3]Enums!$A$14</f>
        <v>1.1.2</v>
      </c>
      <c r="C1059" s="147"/>
      <c r="D1059" s="147"/>
      <c r="E1059" s="145" t="str">
        <f>Objects!$K$140</f>
        <v>Beaker (Ethylene Glycol)</v>
      </c>
      <c r="F1059" s="144">
        <v>16</v>
      </c>
      <c r="G1059" s="145" t="str">
        <f>Objects!$O$43</f>
        <v>Beaker (Diphenylmethane Diisocyanate)</v>
      </c>
      <c r="H1059" s="144">
        <v>16</v>
      </c>
      <c r="I1059" s="145"/>
      <c r="J1059" s="144"/>
      <c r="K1059" s="145"/>
      <c r="L1059" s="144"/>
      <c r="M1059" s="145"/>
      <c r="N1059" s="144"/>
      <c r="O1059" s="173" t="str">
        <f>Objects!$W$94</f>
        <v>Sack (PolyUrethane Pellets)</v>
      </c>
      <c r="P1059" s="144">
        <v>16</v>
      </c>
      <c r="Q1059" s="147"/>
      <c r="R1059" s="147"/>
    </row>
    <row r="1060" spans="1:29" ht="15.75" customHeight="1" x14ac:dyDescent="0.25">
      <c r="A1060" s="155" t="str">
        <f>[3]Enums!$A$14</f>
        <v>1.1.2</v>
      </c>
      <c r="C1060" s="147"/>
      <c r="D1060" s="147"/>
      <c r="E1060" s="145" t="str">
        <f>Objects!$L$140</f>
        <v>Drum (Ethylene Glycol)</v>
      </c>
      <c r="F1060" s="144">
        <v>1</v>
      </c>
      <c r="G1060" s="145" t="str">
        <f>Objects!$P$43</f>
        <v>Drum (Diphenylmethane Diisocyanate)</v>
      </c>
      <c r="H1060" s="144">
        <v>1</v>
      </c>
      <c r="I1060" s="145"/>
      <c r="J1060" s="144"/>
      <c r="K1060" s="145"/>
      <c r="L1060" s="144"/>
      <c r="M1060" s="145"/>
      <c r="N1060" s="144"/>
      <c r="O1060" s="173" t="str">
        <f>Objects!$X$94</f>
        <v>Powder Keg (PolyUrethane Pellets)</v>
      </c>
      <c r="P1060" s="144">
        <v>1</v>
      </c>
      <c r="Q1060" s="147"/>
      <c r="R1060" s="147"/>
    </row>
    <row r="1061" spans="1:29" ht="15.75" customHeight="1" x14ac:dyDescent="0.25">
      <c r="A1061" s="155" t="str">
        <f>[3]Enums!$A$14</f>
        <v>1.1.2</v>
      </c>
      <c r="E1061" s="145" t="str">
        <f>Objects!$L$140</f>
        <v>Drum (Ethylene Glycol)</v>
      </c>
      <c r="F1061" s="140">
        <v>4</v>
      </c>
      <c r="G1061" s="145" t="str">
        <f>Objects!$P$43</f>
        <v>Drum (Diphenylmethane Diisocyanate)</v>
      </c>
      <c r="H1061" s="140">
        <v>4</v>
      </c>
      <c r="O1061" s="173" t="str">
        <f>Objects!$X$94</f>
        <v>Powder Keg (PolyUrethane Pellets)</v>
      </c>
      <c r="P1061" s="140">
        <v>4</v>
      </c>
    </row>
    <row r="1062" spans="1:29" ht="15.75" customHeight="1" x14ac:dyDescent="0.25">
      <c r="A1062" s="155" t="str">
        <f>[3]Enums!$A$14</f>
        <v>1.1.2</v>
      </c>
      <c r="E1062" s="145" t="str">
        <f>Objects!$L$140</f>
        <v>Drum (Ethylene Glycol)</v>
      </c>
      <c r="F1062" s="140">
        <v>16</v>
      </c>
      <c r="G1062" s="145" t="str">
        <f>Objects!$P$43</f>
        <v>Drum (Diphenylmethane Diisocyanate)</v>
      </c>
      <c r="H1062" s="140">
        <v>16</v>
      </c>
      <c r="O1062" s="173" t="str">
        <f>Objects!$X$94</f>
        <v>Powder Keg (PolyUrethane Pellets)</v>
      </c>
      <c r="P1062" s="140">
        <v>16</v>
      </c>
    </row>
    <row r="1063" spans="1:29" ht="15.75" customHeight="1" x14ac:dyDescent="0.25">
      <c r="A1063" s="155" t="str">
        <f>[3]Enums!$A$14</f>
        <v>1.1.2</v>
      </c>
      <c r="E1063" s="145" t="str">
        <f>Objects!$L$140</f>
        <v>Drum (Ethylene Glycol)</v>
      </c>
      <c r="F1063" s="140">
        <v>64</v>
      </c>
      <c r="G1063" s="145" t="str">
        <f>Objects!$P$43</f>
        <v>Drum (Diphenylmethane Diisocyanate)</v>
      </c>
      <c r="H1063" s="140">
        <v>64</v>
      </c>
      <c r="O1063" s="173" t="str">
        <f>Objects!$X$94</f>
        <v>Powder Keg (PolyUrethane Pellets)</v>
      </c>
      <c r="P1063" s="140">
        <v>64</v>
      </c>
    </row>
    <row r="1064" spans="1:29" ht="15.75" customHeight="1" x14ac:dyDescent="0.2">
      <c r="A1064" s="155" t="str">
        <f>[3]Enums!$A$14</f>
        <v>1.1.2</v>
      </c>
      <c r="E1064" s="139" t="str">
        <f>Objects!C13</f>
        <v>Platinum Ore</v>
      </c>
      <c r="F1064" s="140">
        <v>16</v>
      </c>
      <c r="O1064" s="171" t="str">
        <f>Objects!D13</f>
        <v>Platinum Ingot</v>
      </c>
      <c r="P1064" s="140">
        <v>14</v>
      </c>
      <c r="Q1064" s="139" t="str">
        <f>Objects!$G$34</f>
        <v>Ruthenium Catalyst</v>
      </c>
      <c r="R1064" s="139">
        <v>16</v>
      </c>
      <c r="S1064" s="139" t="str">
        <f>Objects!$G$35</f>
        <v>Iridium Catalyst</v>
      </c>
      <c r="T1064" s="139">
        <v>16</v>
      </c>
    </row>
    <row r="1065" spans="1:29" ht="15.75" customHeight="1" x14ac:dyDescent="0.25">
      <c r="A1065" s="155" t="str">
        <f>[3]Enums!$A$14</f>
        <v>1.1.2</v>
      </c>
      <c r="E1065" s="139" t="str">
        <f>Objects!$J$196</f>
        <v>Vial (Methanol)</v>
      </c>
      <c r="F1065" s="144">
        <v>1</v>
      </c>
      <c r="G1065" s="139" t="str">
        <f>Objects!$J$94</f>
        <v>Flask (Carbon Monoxide)</v>
      </c>
      <c r="H1065" s="144">
        <v>1</v>
      </c>
      <c r="I1065" s="139" t="str">
        <f>Objects!$G$34</f>
        <v>Ruthenium Catalyst</v>
      </c>
      <c r="J1065" s="140">
        <v>1</v>
      </c>
      <c r="O1065" s="171" t="str">
        <f>Objects!$J$31</f>
        <v>Vial (Acetic Acid)</v>
      </c>
      <c r="P1065" s="144">
        <v>1</v>
      </c>
    </row>
    <row r="1066" spans="1:29" ht="15.75" customHeight="1" x14ac:dyDescent="0.25">
      <c r="A1066" s="155" t="str">
        <f>[3]Enums!$A$14</f>
        <v>1.1.2</v>
      </c>
      <c r="E1066" s="139" t="str">
        <f>Objects!$J$196</f>
        <v>Vial (Methanol)</v>
      </c>
      <c r="F1066" s="144">
        <v>4</v>
      </c>
      <c r="G1066" s="139" t="str">
        <f>Objects!$J$94</f>
        <v>Flask (Carbon Monoxide)</v>
      </c>
      <c r="H1066" s="144">
        <v>4</v>
      </c>
      <c r="I1066" s="139" t="str">
        <f>Objects!$G$34</f>
        <v>Ruthenium Catalyst</v>
      </c>
      <c r="J1066" s="140">
        <v>2</v>
      </c>
      <c r="O1066" s="171" t="str">
        <f>Objects!$J$31</f>
        <v>Vial (Acetic Acid)</v>
      </c>
      <c r="P1066" s="144">
        <v>4</v>
      </c>
    </row>
    <row r="1067" spans="1:29" ht="15.75" customHeight="1" x14ac:dyDescent="0.25">
      <c r="A1067" s="155" t="str">
        <f>[3]Enums!$A$14</f>
        <v>1.1.2</v>
      </c>
      <c r="E1067" s="139" t="str">
        <f>Objects!$J$196</f>
        <v>Vial (Methanol)</v>
      </c>
      <c r="F1067" s="144">
        <v>16</v>
      </c>
      <c r="G1067" s="139" t="str">
        <f>Objects!$J$94</f>
        <v>Flask (Carbon Monoxide)</v>
      </c>
      <c r="H1067" s="144">
        <v>16</v>
      </c>
      <c r="I1067" s="139" t="str">
        <f>Objects!$G$34</f>
        <v>Ruthenium Catalyst</v>
      </c>
      <c r="J1067" s="140">
        <v>3</v>
      </c>
      <c r="O1067" s="171" t="str">
        <f>Objects!$J$31</f>
        <v>Vial (Acetic Acid)</v>
      </c>
      <c r="P1067" s="144">
        <v>16</v>
      </c>
    </row>
    <row r="1068" spans="1:29" ht="15.75" customHeight="1" x14ac:dyDescent="0.25">
      <c r="A1068" s="155" t="str">
        <f>[3]Enums!$A$14</f>
        <v>1.1.2</v>
      </c>
      <c r="E1068" s="139" t="str">
        <f>Objects!$K$196</f>
        <v>Beaker (Methanol)</v>
      </c>
      <c r="F1068" s="144">
        <v>1</v>
      </c>
      <c r="G1068" s="139" t="str">
        <f>Objects!$K$94</f>
        <v>Cartridge (Carbon Monoxide)</v>
      </c>
      <c r="H1068" s="144">
        <v>1</v>
      </c>
      <c r="I1068" s="139" t="str">
        <f>Objects!$G$34</f>
        <v>Ruthenium Catalyst</v>
      </c>
      <c r="J1068" s="140">
        <v>4</v>
      </c>
      <c r="O1068" s="171" t="str">
        <f>Objects!$K$31</f>
        <v>Beaker (Acetic Acid)</v>
      </c>
      <c r="P1068" s="144">
        <v>1</v>
      </c>
    </row>
    <row r="1069" spans="1:29" ht="15.75" customHeight="1" x14ac:dyDescent="0.25">
      <c r="A1069" s="155" t="str">
        <f>[3]Enums!$A$14</f>
        <v>1.1.2</v>
      </c>
      <c r="E1069" s="139" t="str">
        <f>Objects!$K$196</f>
        <v>Beaker (Methanol)</v>
      </c>
      <c r="F1069" s="144">
        <v>4</v>
      </c>
      <c r="G1069" s="139" t="str">
        <f>Objects!$K$94</f>
        <v>Cartridge (Carbon Monoxide)</v>
      </c>
      <c r="H1069" s="144">
        <v>4</v>
      </c>
      <c r="I1069" s="139" t="str">
        <f>Objects!$G$34</f>
        <v>Ruthenium Catalyst</v>
      </c>
      <c r="J1069" s="140">
        <v>5</v>
      </c>
      <c r="O1069" s="171" t="str">
        <f>Objects!$K$31</f>
        <v>Beaker (Acetic Acid)</v>
      </c>
      <c r="P1069" s="144">
        <v>4</v>
      </c>
    </row>
    <row r="1070" spans="1:29" ht="15.75" customHeight="1" x14ac:dyDescent="0.25">
      <c r="A1070" s="155" t="str">
        <f>[3]Enums!$A$14</f>
        <v>1.1.2</v>
      </c>
      <c r="E1070" s="139" t="str">
        <f>Objects!$K$196</f>
        <v>Beaker (Methanol)</v>
      </c>
      <c r="F1070" s="144">
        <v>16</v>
      </c>
      <c r="G1070" s="139" t="str">
        <f>Objects!$K$94</f>
        <v>Cartridge (Carbon Monoxide)</v>
      </c>
      <c r="H1070" s="144">
        <v>16</v>
      </c>
      <c r="I1070" s="139" t="str">
        <f>Objects!$G$34</f>
        <v>Ruthenium Catalyst</v>
      </c>
      <c r="J1070" s="140">
        <v>6</v>
      </c>
      <c r="O1070" s="171" t="str">
        <f>Objects!$K$31</f>
        <v>Beaker (Acetic Acid)</v>
      </c>
      <c r="P1070" s="144">
        <v>16</v>
      </c>
    </row>
    <row r="1071" spans="1:29" ht="15.75" customHeight="1" x14ac:dyDescent="0.25">
      <c r="A1071" s="155" t="str">
        <f>[3]Enums!$A$14</f>
        <v>1.1.2</v>
      </c>
      <c r="E1071" s="139" t="str">
        <f>Objects!$L$196</f>
        <v>Drum (Methanol)</v>
      </c>
      <c r="F1071" s="144">
        <v>1</v>
      </c>
      <c r="G1071" s="139" t="str">
        <f>Objects!$L$94</f>
        <v>Canister (Carbon Monoxide)</v>
      </c>
      <c r="H1071" s="144">
        <v>1</v>
      </c>
      <c r="I1071" s="139" t="str">
        <f>Objects!$G$34</f>
        <v>Ruthenium Catalyst</v>
      </c>
      <c r="J1071" s="140">
        <v>7</v>
      </c>
      <c r="O1071" s="171" t="str">
        <f>Objects!$L$31</f>
        <v>Drum (Acetic Acid)</v>
      </c>
      <c r="P1071" s="144">
        <v>1</v>
      </c>
    </row>
    <row r="1072" spans="1:29" ht="15.75" customHeight="1" x14ac:dyDescent="0.2">
      <c r="A1072" s="155" t="str">
        <f>[3]Enums!$A$14</f>
        <v>1.1.2</v>
      </c>
      <c r="E1072" s="139" t="str">
        <f>Objects!$L$196</f>
        <v>Drum (Methanol)</v>
      </c>
      <c r="F1072" s="140">
        <v>4</v>
      </c>
      <c r="G1072" s="139" t="str">
        <f>Objects!$L$94</f>
        <v>Canister (Carbon Monoxide)</v>
      </c>
      <c r="H1072" s="140">
        <v>4</v>
      </c>
      <c r="I1072" s="139" t="str">
        <f>Objects!$G$34</f>
        <v>Ruthenium Catalyst</v>
      </c>
      <c r="J1072" s="140">
        <v>8</v>
      </c>
      <c r="O1072" s="171" t="str">
        <f>Objects!$L$31</f>
        <v>Drum (Acetic Acid)</v>
      </c>
      <c r="P1072" s="140">
        <v>4</v>
      </c>
    </row>
    <row r="1073" spans="1:24" ht="15.75" customHeight="1" x14ac:dyDescent="0.2">
      <c r="A1073" s="155" t="str">
        <f>[3]Enums!$A$14</f>
        <v>1.1.2</v>
      </c>
      <c r="E1073" s="139" t="str">
        <f>Objects!$L$196</f>
        <v>Drum (Methanol)</v>
      </c>
      <c r="F1073" s="140">
        <v>16</v>
      </c>
      <c r="G1073" s="139" t="str">
        <f>Objects!$L$94</f>
        <v>Canister (Carbon Monoxide)</v>
      </c>
      <c r="H1073" s="140">
        <v>16</v>
      </c>
      <c r="I1073" s="139" t="str">
        <f>Objects!$G$34</f>
        <v>Ruthenium Catalyst</v>
      </c>
      <c r="J1073" s="140">
        <v>9</v>
      </c>
      <c r="O1073" s="171" t="str">
        <f>Objects!$L$31</f>
        <v>Drum (Acetic Acid)</v>
      </c>
      <c r="P1073" s="140">
        <v>16</v>
      </c>
    </row>
    <row r="1074" spans="1:24" ht="15.75" customHeight="1" x14ac:dyDescent="0.2">
      <c r="A1074" s="155" t="str">
        <f>[3]Enums!$A$14</f>
        <v>1.1.2</v>
      </c>
      <c r="E1074" s="139" t="str">
        <f>Objects!$L$196</f>
        <v>Drum (Methanol)</v>
      </c>
      <c r="F1074" s="140">
        <v>64</v>
      </c>
      <c r="G1074" s="139" t="str">
        <f>Objects!$L$94</f>
        <v>Canister (Carbon Monoxide)</v>
      </c>
      <c r="H1074" s="140">
        <v>64</v>
      </c>
      <c r="I1074" s="139" t="str">
        <f>Objects!$G$34</f>
        <v>Ruthenium Catalyst</v>
      </c>
      <c r="J1074" s="140">
        <v>10</v>
      </c>
      <c r="O1074" s="171" t="str">
        <f>Objects!$L$31</f>
        <v>Drum (Acetic Acid)</v>
      </c>
      <c r="P1074" s="140">
        <v>64</v>
      </c>
    </row>
    <row r="1075" spans="1:24" ht="15.75" customHeight="1" x14ac:dyDescent="0.25">
      <c r="A1075" s="155" t="str">
        <f>[3]Enums!$A$14</f>
        <v>1.1.2</v>
      </c>
      <c r="E1075" s="139" t="str">
        <f>Objects!$N$42</f>
        <v>Vial (Aniline)</v>
      </c>
      <c r="F1075" s="144">
        <v>1</v>
      </c>
      <c r="G1075" s="139" t="str">
        <f>Objects!$N$59</f>
        <v>Vial (Tetrafluoroboric Acid)</v>
      </c>
      <c r="H1075" s="144">
        <v>1</v>
      </c>
      <c r="I1075" s="139" t="str">
        <f>Objects!$J$162</f>
        <v>Vial (Hydrofluoric Acid)</v>
      </c>
      <c r="J1075" s="144">
        <v>1</v>
      </c>
      <c r="K1075" s="139" t="str">
        <f>Objects!$N$57</f>
        <v>Bag (Sodium Nitrite)</v>
      </c>
      <c r="L1075" s="144">
        <v>1</v>
      </c>
      <c r="O1075" s="171" t="str">
        <f>Objects!$N$60</f>
        <v>Vial (Fluorobenzene)</v>
      </c>
      <c r="P1075" s="144">
        <v>1</v>
      </c>
      <c r="Q1075" s="139" t="str">
        <f>Objects!$N$59</f>
        <v>Vial (Tetrafluoroboric Acid)</v>
      </c>
      <c r="R1075" s="144">
        <v>1</v>
      </c>
      <c r="S1075" s="139" t="str">
        <f>Objects!$R$8</f>
        <v>Flask (Nitrogen)</v>
      </c>
      <c r="T1075" s="144">
        <v>1</v>
      </c>
      <c r="U1075" s="139" t="str">
        <f>Objects!$J$317</f>
        <v>Vial (Deionized Water)</v>
      </c>
      <c r="V1075" s="139">
        <v>2</v>
      </c>
    </row>
    <row r="1076" spans="1:24" ht="15.75" customHeight="1" x14ac:dyDescent="0.25">
      <c r="A1076" s="155" t="str">
        <f>[3]Enums!$A$14</f>
        <v>1.1.2</v>
      </c>
      <c r="E1076" s="139" t="str">
        <f>Objects!$N$42</f>
        <v>Vial (Aniline)</v>
      </c>
      <c r="F1076" s="144">
        <v>4</v>
      </c>
      <c r="G1076" s="139" t="str">
        <f>Objects!$N$59</f>
        <v>Vial (Tetrafluoroboric Acid)</v>
      </c>
      <c r="H1076" s="144">
        <v>4</v>
      </c>
      <c r="I1076" s="139" t="str">
        <f>Objects!$J$162</f>
        <v>Vial (Hydrofluoric Acid)</v>
      </c>
      <c r="J1076" s="144">
        <v>4</v>
      </c>
      <c r="K1076" s="139" t="str">
        <f>Objects!$N$57</f>
        <v>Bag (Sodium Nitrite)</v>
      </c>
      <c r="L1076" s="144">
        <v>4</v>
      </c>
      <c r="O1076" s="171" t="str">
        <f>Objects!$N$60</f>
        <v>Vial (Fluorobenzene)</v>
      </c>
      <c r="P1076" s="144">
        <v>4</v>
      </c>
      <c r="Q1076" s="139" t="str">
        <f>Objects!$N$59</f>
        <v>Vial (Tetrafluoroboric Acid)</v>
      </c>
      <c r="R1076" s="144">
        <v>4</v>
      </c>
      <c r="S1076" s="139" t="str">
        <f>Objects!$R$8</f>
        <v>Flask (Nitrogen)</v>
      </c>
      <c r="T1076" s="144">
        <v>4</v>
      </c>
      <c r="U1076" s="139" t="str">
        <f>Objects!$J$317</f>
        <v>Vial (Deionized Water)</v>
      </c>
      <c r="V1076" s="139">
        <v>8</v>
      </c>
    </row>
    <row r="1077" spans="1:24" ht="15.75" customHeight="1" x14ac:dyDescent="0.25">
      <c r="A1077" s="155" t="str">
        <f>[3]Enums!$A$14</f>
        <v>1.1.2</v>
      </c>
      <c r="E1077" s="139" t="str">
        <f>Objects!$N$42</f>
        <v>Vial (Aniline)</v>
      </c>
      <c r="F1077" s="144">
        <v>16</v>
      </c>
      <c r="G1077" s="139" t="str">
        <f>Objects!$N$59</f>
        <v>Vial (Tetrafluoroboric Acid)</v>
      </c>
      <c r="H1077" s="144">
        <v>16</v>
      </c>
      <c r="I1077" s="139" t="str">
        <f>Objects!$J$162</f>
        <v>Vial (Hydrofluoric Acid)</v>
      </c>
      <c r="J1077" s="144">
        <v>16</v>
      </c>
      <c r="K1077" s="139" t="str">
        <f>Objects!$N$57</f>
        <v>Bag (Sodium Nitrite)</v>
      </c>
      <c r="L1077" s="144">
        <v>16</v>
      </c>
      <c r="O1077" s="171" t="str">
        <f>Objects!$N$60</f>
        <v>Vial (Fluorobenzene)</v>
      </c>
      <c r="P1077" s="144">
        <v>16</v>
      </c>
      <c r="Q1077" s="139" t="str">
        <f>Objects!$N$59</f>
        <v>Vial (Tetrafluoroboric Acid)</v>
      </c>
      <c r="R1077" s="144">
        <v>16</v>
      </c>
      <c r="S1077" s="139" t="str">
        <f>Objects!$R$8</f>
        <v>Flask (Nitrogen)</v>
      </c>
      <c r="T1077" s="144">
        <v>16</v>
      </c>
      <c r="U1077" s="139" t="str">
        <f>Objects!$J$317</f>
        <v>Vial (Deionized Water)</v>
      </c>
      <c r="V1077" s="139">
        <v>32</v>
      </c>
    </row>
    <row r="1078" spans="1:24" ht="15.75" customHeight="1" x14ac:dyDescent="0.25">
      <c r="A1078" s="155" t="str">
        <f>[3]Enums!$A$14</f>
        <v>1.1.2</v>
      </c>
      <c r="E1078" s="139" t="str">
        <f>Objects!$O$42</f>
        <v>Beaker (Aniline)</v>
      </c>
      <c r="F1078" s="144">
        <v>1</v>
      </c>
      <c r="G1078" s="139" t="str">
        <f>Objects!$O$59</f>
        <v>Beaker (Tetrafluoroboric Acid)</v>
      </c>
      <c r="H1078" s="144">
        <v>1</v>
      </c>
      <c r="I1078" s="139" t="str">
        <f>Objects!$K$162</f>
        <v>Beaker (Hydrofluoric Acid)</v>
      </c>
      <c r="J1078" s="144">
        <v>1</v>
      </c>
      <c r="K1078" s="139" t="str">
        <f>Objects!$O$57</f>
        <v>Sack (Sodium Nitrite)</v>
      </c>
      <c r="L1078" s="144">
        <v>1</v>
      </c>
      <c r="O1078" s="171" t="str">
        <f>Objects!$O$60</f>
        <v>Beaker (Fluorobenzene)</v>
      </c>
      <c r="P1078" s="144">
        <v>1</v>
      </c>
      <c r="Q1078" s="139" t="str">
        <f>Objects!$O$59</f>
        <v>Beaker (Tetrafluoroboric Acid)</v>
      </c>
      <c r="R1078" s="144">
        <v>1</v>
      </c>
      <c r="S1078" s="139" t="str">
        <f>Objects!$S$8</f>
        <v>Cartridge (Nitrogen)</v>
      </c>
      <c r="T1078" s="144">
        <v>1</v>
      </c>
      <c r="U1078" s="139" t="str">
        <f>Objects!$K$317</f>
        <v>Beaker (Deionized Water)</v>
      </c>
      <c r="V1078" s="139">
        <v>2</v>
      </c>
    </row>
    <row r="1079" spans="1:24" ht="15.75" customHeight="1" x14ac:dyDescent="0.25">
      <c r="A1079" s="155" t="str">
        <f>[3]Enums!$A$14</f>
        <v>1.1.2</v>
      </c>
      <c r="E1079" s="139" t="str">
        <f>Objects!$O$42</f>
        <v>Beaker (Aniline)</v>
      </c>
      <c r="F1079" s="144">
        <v>4</v>
      </c>
      <c r="G1079" s="139" t="str">
        <f>Objects!$O$59</f>
        <v>Beaker (Tetrafluoroboric Acid)</v>
      </c>
      <c r="H1079" s="144">
        <v>4</v>
      </c>
      <c r="I1079" s="139" t="str">
        <f>Objects!$K$162</f>
        <v>Beaker (Hydrofluoric Acid)</v>
      </c>
      <c r="J1079" s="144">
        <v>4</v>
      </c>
      <c r="K1079" s="139" t="str">
        <f>Objects!$O$57</f>
        <v>Sack (Sodium Nitrite)</v>
      </c>
      <c r="L1079" s="144">
        <v>4</v>
      </c>
      <c r="O1079" s="171" t="str">
        <f>Objects!$O$60</f>
        <v>Beaker (Fluorobenzene)</v>
      </c>
      <c r="P1079" s="144">
        <v>4</v>
      </c>
      <c r="Q1079" s="139" t="str">
        <f>Objects!$O$59</f>
        <v>Beaker (Tetrafluoroboric Acid)</v>
      </c>
      <c r="R1079" s="144">
        <v>4</v>
      </c>
      <c r="S1079" s="139" t="str">
        <f>Objects!$S$8</f>
        <v>Cartridge (Nitrogen)</v>
      </c>
      <c r="T1079" s="144">
        <v>4</v>
      </c>
      <c r="U1079" s="139" t="str">
        <f>Objects!$K$317</f>
        <v>Beaker (Deionized Water)</v>
      </c>
      <c r="V1079" s="139">
        <v>8</v>
      </c>
    </row>
    <row r="1080" spans="1:24" ht="15.75" customHeight="1" x14ac:dyDescent="0.25">
      <c r="A1080" s="155" t="str">
        <f>[3]Enums!$A$14</f>
        <v>1.1.2</v>
      </c>
      <c r="E1080" s="139" t="str">
        <f>Objects!$O$42</f>
        <v>Beaker (Aniline)</v>
      </c>
      <c r="F1080" s="144">
        <v>16</v>
      </c>
      <c r="G1080" s="139" t="str">
        <f>Objects!$O$59</f>
        <v>Beaker (Tetrafluoroboric Acid)</v>
      </c>
      <c r="H1080" s="144">
        <v>16</v>
      </c>
      <c r="I1080" s="139" t="str">
        <f>Objects!$K$162</f>
        <v>Beaker (Hydrofluoric Acid)</v>
      </c>
      <c r="J1080" s="144">
        <v>16</v>
      </c>
      <c r="K1080" s="139" t="str">
        <f>Objects!$O$57</f>
        <v>Sack (Sodium Nitrite)</v>
      </c>
      <c r="L1080" s="144">
        <v>16</v>
      </c>
      <c r="O1080" s="171" t="str">
        <f>Objects!$O$60</f>
        <v>Beaker (Fluorobenzene)</v>
      </c>
      <c r="P1080" s="144">
        <v>16</v>
      </c>
      <c r="Q1080" s="139" t="str">
        <f>Objects!$O$59</f>
        <v>Beaker (Tetrafluoroboric Acid)</v>
      </c>
      <c r="R1080" s="144">
        <v>16</v>
      </c>
      <c r="S1080" s="139" t="str">
        <f>Objects!$S$8</f>
        <v>Cartridge (Nitrogen)</v>
      </c>
      <c r="T1080" s="144">
        <v>16</v>
      </c>
      <c r="U1080" s="139" t="str">
        <f>Objects!$K$317</f>
        <v>Beaker (Deionized Water)</v>
      </c>
      <c r="V1080" s="139">
        <v>32</v>
      </c>
    </row>
    <row r="1081" spans="1:24" ht="15.75" customHeight="1" x14ac:dyDescent="0.25">
      <c r="A1081" s="155" t="str">
        <f>[3]Enums!$A$14</f>
        <v>1.1.2</v>
      </c>
      <c r="E1081" s="139" t="str">
        <f>Objects!$P$42</f>
        <v>Drum (Aniline)</v>
      </c>
      <c r="F1081" s="144">
        <v>1</v>
      </c>
      <c r="G1081" s="139" t="str">
        <f>Objects!$P$59</f>
        <v>Drum (Tetrafluoroboric Acid)</v>
      </c>
      <c r="H1081" s="144">
        <v>1</v>
      </c>
      <c r="I1081" s="139" t="str">
        <f>Objects!$L$162</f>
        <v>Drum (Hydrofluoric Acid)</v>
      </c>
      <c r="J1081" s="144">
        <v>1</v>
      </c>
      <c r="K1081" s="139" t="str">
        <f>Objects!$P$57</f>
        <v>Powder Keg (Sodium Nitrite)</v>
      </c>
      <c r="L1081" s="144">
        <v>1</v>
      </c>
      <c r="O1081" s="171" t="str">
        <f>Objects!$P$60</f>
        <v>Drum (Fluorobenzene)</v>
      </c>
      <c r="P1081" s="144">
        <v>1</v>
      </c>
      <c r="Q1081" s="139" t="str">
        <f>Objects!$P$59</f>
        <v>Drum (Tetrafluoroboric Acid)</v>
      </c>
      <c r="R1081" s="144">
        <v>1</v>
      </c>
      <c r="S1081" s="139" t="str">
        <f>Objects!$T$8</f>
        <v>Canister (Nitrogen)</v>
      </c>
      <c r="T1081" s="144">
        <v>1</v>
      </c>
      <c r="U1081" s="139" t="str">
        <f>Objects!$L$317</f>
        <v>Drum (Deionized Water)</v>
      </c>
      <c r="V1081" s="139">
        <v>2</v>
      </c>
    </row>
    <row r="1082" spans="1:24" ht="15.75" customHeight="1" x14ac:dyDescent="0.2">
      <c r="A1082" s="155" t="str">
        <f>[3]Enums!$A$14</f>
        <v>1.1.2</v>
      </c>
      <c r="E1082" s="139" t="str">
        <f>Objects!$P$42</f>
        <v>Drum (Aniline)</v>
      </c>
      <c r="F1082" s="140">
        <v>4</v>
      </c>
      <c r="G1082" s="139" t="str">
        <f>Objects!$P$59</f>
        <v>Drum (Tetrafluoroboric Acid)</v>
      </c>
      <c r="H1082" s="140">
        <v>4</v>
      </c>
      <c r="I1082" s="139" t="str">
        <f>Objects!$L$162</f>
        <v>Drum (Hydrofluoric Acid)</v>
      </c>
      <c r="J1082" s="140">
        <v>4</v>
      </c>
      <c r="K1082" s="139" t="str">
        <f>Objects!$P$57</f>
        <v>Powder Keg (Sodium Nitrite)</v>
      </c>
      <c r="L1082" s="140">
        <v>4</v>
      </c>
      <c r="O1082" s="171" t="str">
        <f>Objects!$P$60</f>
        <v>Drum (Fluorobenzene)</v>
      </c>
      <c r="P1082" s="140">
        <v>4</v>
      </c>
      <c r="Q1082" s="139" t="str">
        <f>Objects!$P$59</f>
        <v>Drum (Tetrafluoroboric Acid)</v>
      </c>
      <c r="R1082" s="140">
        <v>4</v>
      </c>
      <c r="S1082" s="139" t="str">
        <f>Objects!$T$8</f>
        <v>Canister (Nitrogen)</v>
      </c>
      <c r="T1082" s="140">
        <v>4</v>
      </c>
      <c r="U1082" s="139" t="str">
        <f>Objects!$L$317</f>
        <v>Drum (Deionized Water)</v>
      </c>
      <c r="V1082" s="139">
        <v>8</v>
      </c>
    </row>
    <row r="1083" spans="1:24" ht="15.75" customHeight="1" x14ac:dyDescent="0.2">
      <c r="A1083" s="155" t="str">
        <f>[3]Enums!$A$14</f>
        <v>1.1.2</v>
      </c>
      <c r="E1083" s="139" t="str">
        <f>Objects!$P$42</f>
        <v>Drum (Aniline)</v>
      </c>
      <c r="F1083" s="140">
        <v>16</v>
      </c>
      <c r="G1083" s="139" t="str">
        <f>Objects!$P$59</f>
        <v>Drum (Tetrafluoroboric Acid)</v>
      </c>
      <c r="H1083" s="140">
        <v>16</v>
      </c>
      <c r="I1083" s="139" t="str">
        <f>Objects!$L$162</f>
        <v>Drum (Hydrofluoric Acid)</v>
      </c>
      <c r="J1083" s="140">
        <v>16</v>
      </c>
      <c r="K1083" s="139" t="str">
        <f>Objects!$P$57</f>
        <v>Powder Keg (Sodium Nitrite)</v>
      </c>
      <c r="L1083" s="140">
        <v>16</v>
      </c>
      <c r="O1083" s="171" t="str">
        <f>Objects!$P$60</f>
        <v>Drum (Fluorobenzene)</v>
      </c>
      <c r="P1083" s="140">
        <v>16</v>
      </c>
      <c r="Q1083" s="139" t="str">
        <f>Objects!$P$59</f>
        <v>Drum (Tetrafluoroboric Acid)</v>
      </c>
      <c r="R1083" s="140">
        <v>16</v>
      </c>
      <c r="S1083" s="139" t="str">
        <f>Objects!$T$8</f>
        <v>Canister (Nitrogen)</v>
      </c>
      <c r="T1083" s="140">
        <v>16</v>
      </c>
      <c r="U1083" s="139" t="str">
        <f>Objects!$L$317</f>
        <v>Drum (Deionized Water)</v>
      </c>
      <c r="V1083" s="139">
        <v>32</v>
      </c>
    </row>
    <row r="1084" spans="1:24" ht="15.75" customHeight="1" x14ac:dyDescent="0.2">
      <c r="A1084" s="155" t="str">
        <f>[3]Enums!$A$14</f>
        <v>1.1.2</v>
      </c>
      <c r="E1084" s="139" t="str">
        <f>Objects!$P$42</f>
        <v>Drum (Aniline)</v>
      </c>
      <c r="F1084" s="140">
        <v>64</v>
      </c>
      <c r="G1084" s="139" t="str">
        <f>Objects!$P$59</f>
        <v>Drum (Tetrafluoroboric Acid)</v>
      </c>
      <c r="H1084" s="140">
        <v>64</v>
      </c>
      <c r="I1084" s="139" t="str">
        <f>Objects!$L$162</f>
        <v>Drum (Hydrofluoric Acid)</v>
      </c>
      <c r="J1084" s="140">
        <v>64</v>
      </c>
      <c r="K1084" s="139" t="str">
        <f>Objects!$P$57</f>
        <v>Powder Keg (Sodium Nitrite)</v>
      </c>
      <c r="L1084" s="140">
        <v>64</v>
      </c>
      <c r="O1084" s="171" t="str">
        <f>Objects!$P$60</f>
        <v>Drum (Fluorobenzene)</v>
      </c>
      <c r="P1084" s="140">
        <v>64</v>
      </c>
      <c r="Q1084" s="139" t="str">
        <f>Objects!$P$59</f>
        <v>Drum (Tetrafluoroboric Acid)</v>
      </c>
      <c r="R1084" s="140">
        <v>64</v>
      </c>
      <c r="S1084" s="139" t="str">
        <f>Objects!$T$8</f>
        <v>Canister (Nitrogen)</v>
      </c>
      <c r="T1084" s="140">
        <v>64</v>
      </c>
      <c r="U1084" s="139" t="str">
        <f>Objects!$L$317</f>
        <v>Drum (Deionized Water)</v>
      </c>
      <c r="V1084" s="139">
        <v>64</v>
      </c>
      <c r="W1084" s="139" t="str">
        <f>Objects!$L$317</f>
        <v>Drum (Deionized Water)</v>
      </c>
      <c r="X1084" s="139">
        <v>64</v>
      </c>
    </row>
    <row r="1085" spans="1:24" ht="15.75" customHeight="1" x14ac:dyDescent="0.25">
      <c r="A1085" s="155" t="str">
        <f>[3]Enums!$A$14</f>
        <v>1.1.2</v>
      </c>
      <c r="E1085" s="139" t="str">
        <f>Objects!$J$68</f>
        <v>Vial (Boric Acid)</v>
      </c>
      <c r="F1085" s="144">
        <v>1</v>
      </c>
      <c r="G1085" s="139" t="str">
        <f>Objects!$J$162</f>
        <v>Vial (Hydrofluoric Acid)</v>
      </c>
      <c r="H1085" s="139">
        <v>4</v>
      </c>
      <c r="J1085" s="139"/>
      <c r="L1085" s="139"/>
      <c r="O1085" s="171" t="str">
        <f>Objects!$N$59</f>
        <v>Vial (Tetrafluoroboric Acid)</v>
      </c>
      <c r="P1085" s="144">
        <v>1</v>
      </c>
    </row>
    <row r="1086" spans="1:24" ht="15.75" customHeight="1" x14ac:dyDescent="0.25">
      <c r="A1086" s="155" t="str">
        <f>[3]Enums!$A$14</f>
        <v>1.1.2</v>
      </c>
      <c r="E1086" s="139" t="str">
        <f>Objects!$J$68</f>
        <v>Vial (Boric Acid)</v>
      </c>
      <c r="F1086" s="144">
        <v>4</v>
      </c>
      <c r="G1086" s="139" t="str">
        <f>Objects!$J$162</f>
        <v>Vial (Hydrofluoric Acid)</v>
      </c>
      <c r="H1086" s="139">
        <v>16</v>
      </c>
      <c r="J1086" s="139"/>
      <c r="L1086" s="139"/>
      <c r="O1086" s="171" t="str">
        <f>Objects!$N$59</f>
        <v>Vial (Tetrafluoroboric Acid)</v>
      </c>
      <c r="P1086" s="144">
        <v>4</v>
      </c>
    </row>
    <row r="1087" spans="1:24" ht="15.75" customHeight="1" x14ac:dyDescent="0.25">
      <c r="A1087" s="155" t="str">
        <f>[3]Enums!$A$14</f>
        <v>1.1.2</v>
      </c>
      <c r="E1087" s="139" t="str">
        <f>Objects!$J$68</f>
        <v>Vial (Boric Acid)</v>
      </c>
      <c r="F1087" s="144">
        <v>16</v>
      </c>
      <c r="G1087" s="139" t="str">
        <f>Objects!$K$162</f>
        <v>Beaker (Hydrofluoric Acid)</v>
      </c>
      <c r="H1087" s="139">
        <v>1</v>
      </c>
      <c r="J1087" s="139"/>
      <c r="L1087" s="139"/>
      <c r="O1087" s="171" t="str">
        <f>Objects!$N$59</f>
        <v>Vial (Tetrafluoroboric Acid)</v>
      </c>
      <c r="P1087" s="144">
        <v>16</v>
      </c>
    </row>
    <row r="1088" spans="1:24" ht="15.75" customHeight="1" x14ac:dyDescent="0.25">
      <c r="A1088" s="155" t="str">
        <f>[3]Enums!$A$14</f>
        <v>1.1.2</v>
      </c>
      <c r="E1088" s="139" t="str">
        <f>Objects!$K$68</f>
        <v>Beaker (Boric Acid)</v>
      </c>
      <c r="F1088" s="144">
        <v>1</v>
      </c>
      <c r="G1088" s="139" t="str">
        <f>Objects!$K$162</f>
        <v>Beaker (Hydrofluoric Acid)</v>
      </c>
      <c r="H1088" s="139">
        <v>4</v>
      </c>
      <c r="J1088" s="139"/>
      <c r="L1088" s="139"/>
      <c r="O1088" s="171" t="str">
        <f>Objects!$O$59</f>
        <v>Beaker (Tetrafluoroboric Acid)</v>
      </c>
      <c r="P1088" s="144">
        <v>1</v>
      </c>
    </row>
    <row r="1089" spans="1:16" ht="15.75" customHeight="1" x14ac:dyDescent="0.25">
      <c r="A1089" s="155" t="str">
        <f>[3]Enums!$A$14</f>
        <v>1.1.2</v>
      </c>
      <c r="E1089" s="139" t="str">
        <f>Objects!$K$68</f>
        <v>Beaker (Boric Acid)</v>
      </c>
      <c r="F1089" s="144">
        <v>4</v>
      </c>
      <c r="G1089" s="139" t="str">
        <f>Objects!$K$162</f>
        <v>Beaker (Hydrofluoric Acid)</v>
      </c>
      <c r="H1089" s="139">
        <v>16</v>
      </c>
      <c r="J1089" s="139"/>
      <c r="L1089" s="139"/>
      <c r="O1089" s="171" t="str">
        <f>Objects!$O$59</f>
        <v>Beaker (Tetrafluoroboric Acid)</v>
      </c>
      <c r="P1089" s="144">
        <v>4</v>
      </c>
    </row>
    <row r="1090" spans="1:16" ht="15.75" customHeight="1" x14ac:dyDescent="0.25">
      <c r="A1090" s="155" t="str">
        <f>[3]Enums!$A$14</f>
        <v>1.1.2</v>
      </c>
      <c r="E1090" s="139" t="str">
        <f>Objects!$K$68</f>
        <v>Beaker (Boric Acid)</v>
      </c>
      <c r="F1090" s="144">
        <v>16</v>
      </c>
      <c r="G1090" s="139" t="str">
        <f>Objects!$L$162</f>
        <v>Drum (Hydrofluoric Acid)</v>
      </c>
      <c r="H1090" s="139">
        <v>1</v>
      </c>
      <c r="J1090" s="139"/>
      <c r="L1090" s="139"/>
      <c r="O1090" s="171" t="str">
        <f>Objects!$O$59</f>
        <v>Beaker (Tetrafluoroboric Acid)</v>
      </c>
      <c r="P1090" s="144">
        <v>16</v>
      </c>
    </row>
    <row r="1091" spans="1:16" ht="15.75" customHeight="1" x14ac:dyDescent="0.25">
      <c r="A1091" s="155" t="str">
        <f>[3]Enums!$A$14</f>
        <v>1.1.2</v>
      </c>
      <c r="E1091" s="139" t="str">
        <f>Objects!$L$68</f>
        <v>Drum (Boric Acid)</v>
      </c>
      <c r="F1091" s="144">
        <v>1</v>
      </c>
      <c r="G1091" s="139" t="str">
        <f>Objects!$L$162</f>
        <v>Drum (Hydrofluoric Acid)</v>
      </c>
      <c r="H1091" s="139">
        <v>4</v>
      </c>
      <c r="J1091" s="139"/>
      <c r="L1091" s="139"/>
      <c r="O1091" s="171" t="str">
        <f>Objects!$P$59</f>
        <v>Drum (Tetrafluoroboric Acid)</v>
      </c>
      <c r="P1091" s="144">
        <v>1</v>
      </c>
    </row>
    <row r="1092" spans="1:16" ht="15.75" customHeight="1" x14ac:dyDescent="0.2">
      <c r="A1092" s="155" t="str">
        <f>[3]Enums!$A$14</f>
        <v>1.1.2</v>
      </c>
      <c r="E1092" s="139" t="str">
        <f>Objects!$L$68</f>
        <v>Drum (Boric Acid)</v>
      </c>
      <c r="F1092" s="140">
        <v>4</v>
      </c>
      <c r="G1092" s="139" t="str">
        <f>Objects!$L$162</f>
        <v>Drum (Hydrofluoric Acid)</v>
      </c>
      <c r="H1092" s="139">
        <v>16</v>
      </c>
      <c r="J1092" s="139"/>
      <c r="L1092" s="139"/>
      <c r="O1092" s="171" t="str">
        <f>Objects!$P$59</f>
        <v>Drum (Tetrafluoroboric Acid)</v>
      </c>
      <c r="P1092" s="140">
        <v>4</v>
      </c>
    </row>
    <row r="1093" spans="1:16" ht="15.75" customHeight="1" x14ac:dyDescent="0.2">
      <c r="A1093" s="155" t="str">
        <f>[3]Enums!$A$14</f>
        <v>1.1.2</v>
      </c>
      <c r="E1093" s="139" t="str">
        <f>Objects!$L$68</f>
        <v>Drum (Boric Acid)</v>
      </c>
      <c r="F1093" s="140">
        <v>16</v>
      </c>
      <c r="G1093" s="139" t="str">
        <f>Objects!$L$162</f>
        <v>Drum (Hydrofluoric Acid)</v>
      </c>
      <c r="H1093" s="139">
        <v>64</v>
      </c>
      <c r="J1093" s="139"/>
      <c r="L1093" s="139"/>
      <c r="O1093" s="171" t="str">
        <f>Objects!$P$59</f>
        <v>Drum (Tetrafluoroboric Acid)</v>
      </c>
      <c r="P1093" s="140">
        <v>16</v>
      </c>
    </row>
    <row r="1094" spans="1:16" ht="15.75" customHeight="1" x14ac:dyDescent="0.2">
      <c r="A1094" s="155" t="str">
        <f>[3]Enums!$A$14</f>
        <v>1.1.2</v>
      </c>
      <c r="E1094" s="139" t="str">
        <f>Objects!$L$68</f>
        <v>Drum (Boric Acid)</v>
      </c>
      <c r="F1094" s="140">
        <v>64</v>
      </c>
      <c r="G1094" s="139" t="str">
        <f>Objects!$L$162</f>
        <v>Drum (Hydrofluoric Acid)</v>
      </c>
      <c r="H1094" s="139">
        <v>64</v>
      </c>
      <c r="I1094" s="139" t="str">
        <f>Objects!$L$162</f>
        <v>Drum (Hydrofluoric Acid)</v>
      </c>
      <c r="J1094" s="139">
        <v>64</v>
      </c>
      <c r="K1094" s="139" t="str">
        <f>Objects!$L$162</f>
        <v>Drum (Hydrofluoric Acid)</v>
      </c>
      <c r="L1094" s="139">
        <v>64</v>
      </c>
      <c r="M1094" s="139" t="str">
        <f>Objects!$L$162</f>
        <v>Drum (Hydrofluoric Acid)</v>
      </c>
      <c r="N1094" s="140">
        <v>64</v>
      </c>
      <c r="O1094" s="171" t="str">
        <f>Objects!$P$59</f>
        <v>Drum (Tetrafluoroboric Acid)</v>
      </c>
      <c r="P1094" s="140">
        <v>64</v>
      </c>
    </row>
    <row r="1095" spans="1:16" ht="15.75" customHeight="1" x14ac:dyDescent="0.25">
      <c r="A1095" s="155" t="str">
        <f>[3]Enums!$A$14</f>
        <v>1.1.2</v>
      </c>
      <c r="E1095" s="139" t="str">
        <f>Objects!$J$301</f>
        <v>Vial (Toluene)</v>
      </c>
      <c r="F1095" s="144">
        <v>1</v>
      </c>
      <c r="G1095" s="136" t="str">
        <f>Objects!$N$32</f>
        <v>Vial (Nitric Acid)</v>
      </c>
      <c r="H1095" s="144">
        <v>1</v>
      </c>
      <c r="O1095" s="171" t="str">
        <f>Objects!$N$62</f>
        <v>Vial (p-Nitrotoluene)</v>
      </c>
      <c r="P1095" s="144">
        <v>1</v>
      </c>
    </row>
    <row r="1096" spans="1:16" ht="15.75" customHeight="1" x14ac:dyDescent="0.25">
      <c r="A1096" s="155" t="str">
        <f>[3]Enums!$A$14</f>
        <v>1.1.2</v>
      </c>
      <c r="E1096" s="139" t="str">
        <f>Objects!$J$301</f>
        <v>Vial (Toluene)</v>
      </c>
      <c r="F1096" s="144">
        <v>4</v>
      </c>
      <c r="G1096" s="136" t="str">
        <f>Objects!$N$32</f>
        <v>Vial (Nitric Acid)</v>
      </c>
      <c r="H1096" s="144">
        <v>4</v>
      </c>
      <c r="O1096" s="171" t="str">
        <f>Objects!$N$62</f>
        <v>Vial (p-Nitrotoluene)</v>
      </c>
      <c r="P1096" s="144">
        <v>4</v>
      </c>
    </row>
    <row r="1097" spans="1:16" ht="15.75" customHeight="1" x14ac:dyDescent="0.25">
      <c r="A1097" s="155" t="str">
        <f>[3]Enums!$A$14</f>
        <v>1.1.2</v>
      </c>
      <c r="E1097" s="139" t="str">
        <f>Objects!$J$301</f>
        <v>Vial (Toluene)</v>
      </c>
      <c r="F1097" s="144">
        <v>16</v>
      </c>
      <c r="G1097" s="136" t="str">
        <f>Objects!$N$32</f>
        <v>Vial (Nitric Acid)</v>
      </c>
      <c r="H1097" s="144">
        <v>16</v>
      </c>
      <c r="O1097" s="171" t="str">
        <f>Objects!$N$62</f>
        <v>Vial (p-Nitrotoluene)</v>
      </c>
      <c r="P1097" s="144">
        <v>16</v>
      </c>
    </row>
    <row r="1098" spans="1:16" ht="15.75" customHeight="1" x14ac:dyDescent="0.25">
      <c r="A1098" s="155" t="str">
        <f>[3]Enums!$A$14</f>
        <v>1.1.2</v>
      </c>
      <c r="E1098" s="139" t="str">
        <f>Objects!$K$301</f>
        <v>Beaker (Toluene)</v>
      </c>
      <c r="F1098" s="144">
        <v>1</v>
      </c>
      <c r="G1098" s="136" t="str">
        <f>Objects!$O$32</f>
        <v>Beaker (Nitric Acid)</v>
      </c>
      <c r="H1098" s="144">
        <v>1</v>
      </c>
      <c r="O1098" s="171" t="str">
        <f>Objects!$O$62</f>
        <v>Beaker (p-Nitrotoluene)</v>
      </c>
      <c r="P1098" s="144">
        <v>1</v>
      </c>
    </row>
    <row r="1099" spans="1:16" ht="15.75" customHeight="1" x14ac:dyDescent="0.25">
      <c r="A1099" s="155" t="str">
        <f>[3]Enums!$A$14</f>
        <v>1.1.2</v>
      </c>
      <c r="E1099" s="139" t="str">
        <f>Objects!$K$301</f>
        <v>Beaker (Toluene)</v>
      </c>
      <c r="F1099" s="144">
        <v>4</v>
      </c>
      <c r="G1099" s="136" t="str">
        <f>Objects!$O$32</f>
        <v>Beaker (Nitric Acid)</v>
      </c>
      <c r="H1099" s="144">
        <v>4</v>
      </c>
      <c r="O1099" s="171" t="str">
        <f>Objects!$O$62</f>
        <v>Beaker (p-Nitrotoluene)</v>
      </c>
      <c r="P1099" s="144">
        <v>4</v>
      </c>
    </row>
    <row r="1100" spans="1:16" ht="15.75" customHeight="1" x14ac:dyDescent="0.25">
      <c r="A1100" s="155" t="str">
        <f>[3]Enums!$A$14</f>
        <v>1.1.2</v>
      </c>
      <c r="E1100" s="139" t="str">
        <f>Objects!$K$301</f>
        <v>Beaker (Toluene)</v>
      </c>
      <c r="F1100" s="144">
        <v>16</v>
      </c>
      <c r="G1100" s="136" t="str">
        <f>Objects!$O$32</f>
        <v>Beaker (Nitric Acid)</v>
      </c>
      <c r="H1100" s="144">
        <v>16</v>
      </c>
      <c r="O1100" s="171" t="str">
        <f>Objects!$O$62</f>
        <v>Beaker (p-Nitrotoluene)</v>
      </c>
      <c r="P1100" s="144">
        <v>16</v>
      </c>
    </row>
    <row r="1101" spans="1:16" ht="15.75" customHeight="1" x14ac:dyDescent="0.25">
      <c r="A1101" s="155" t="str">
        <f>[3]Enums!$A$14</f>
        <v>1.1.2</v>
      </c>
      <c r="E1101" s="139" t="str">
        <f>Objects!$L$301</f>
        <v>Drum (Toluene)</v>
      </c>
      <c r="F1101" s="144">
        <v>1</v>
      </c>
      <c r="G1101" s="136" t="str">
        <f>Objects!$P$32</f>
        <v>Drum (Nitric Acid)</v>
      </c>
      <c r="H1101" s="144">
        <v>1</v>
      </c>
      <c r="O1101" s="171" t="str">
        <f>Objects!$P$62</f>
        <v>Drum (p-Nitrotoluene)</v>
      </c>
      <c r="P1101" s="144">
        <v>1</v>
      </c>
    </row>
    <row r="1102" spans="1:16" ht="15.75" customHeight="1" x14ac:dyDescent="0.25">
      <c r="A1102" s="155" t="str">
        <f>[3]Enums!$A$14</f>
        <v>1.1.2</v>
      </c>
      <c r="E1102" s="139" t="str">
        <f>Objects!$L$301</f>
        <v>Drum (Toluene)</v>
      </c>
      <c r="F1102" s="140">
        <v>4</v>
      </c>
      <c r="G1102" s="136" t="str">
        <f>Objects!$P$32</f>
        <v>Drum (Nitric Acid)</v>
      </c>
      <c r="H1102" s="140">
        <v>4</v>
      </c>
      <c r="O1102" s="171" t="str">
        <f>Objects!$P$62</f>
        <v>Drum (p-Nitrotoluene)</v>
      </c>
      <c r="P1102" s="140">
        <v>4</v>
      </c>
    </row>
    <row r="1103" spans="1:16" ht="15.75" customHeight="1" x14ac:dyDescent="0.25">
      <c r="A1103" s="155" t="str">
        <f>[3]Enums!$A$14</f>
        <v>1.1.2</v>
      </c>
      <c r="E1103" s="139" t="str">
        <f>Objects!$L$301</f>
        <v>Drum (Toluene)</v>
      </c>
      <c r="F1103" s="140">
        <v>16</v>
      </c>
      <c r="G1103" s="136" t="str">
        <f>Objects!$P$32</f>
        <v>Drum (Nitric Acid)</v>
      </c>
      <c r="H1103" s="140">
        <v>16</v>
      </c>
      <c r="O1103" s="171" t="str">
        <f>Objects!$P$62</f>
        <v>Drum (p-Nitrotoluene)</v>
      </c>
      <c r="P1103" s="140">
        <v>16</v>
      </c>
    </row>
    <row r="1104" spans="1:16" ht="15.75" customHeight="1" x14ac:dyDescent="0.25">
      <c r="A1104" s="155" t="str">
        <f>[3]Enums!$A$14</f>
        <v>1.1.2</v>
      </c>
      <c r="E1104" s="139" t="str">
        <f>Objects!$L$301</f>
        <v>Drum (Toluene)</v>
      </c>
      <c r="F1104" s="140">
        <v>64</v>
      </c>
      <c r="G1104" s="136" t="str">
        <f>Objects!$P$32</f>
        <v>Drum (Nitric Acid)</v>
      </c>
      <c r="H1104" s="140">
        <v>64</v>
      </c>
      <c r="O1104" s="171" t="str">
        <f>Objects!$P$62</f>
        <v>Drum (p-Nitrotoluene)</v>
      </c>
      <c r="P1104" s="140">
        <v>64</v>
      </c>
    </row>
    <row r="1105" spans="1:22" ht="15.75" customHeight="1" x14ac:dyDescent="0.25">
      <c r="A1105" s="155" t="str">
        <f>[3]Enums!$A$14</f>
        <v>1.1.2</v>
      </c>
      <c r="E1105" s="140" t="str">
        <f>Objects!$N$62</f>
        <v>Vial (p-Nitrotoluene)</v>
      </c>
      <c r="F1105" s="144">
        <v>1</v>
      </c>
      <c r="G1105" s="136" t="str">
        <f>Objects!$R$2</f>
        <v>Flask (Hydrogen)</v>
      </c>
      <c r="H1105" s="144">
        <v>2</v>
      </c>
      <c r="I1105" s="139" t="str">
        <f>Objects!$G$2</f>
        <v>Platinum Catalyst</v>
      </c>
      <c r="J1105" s="140">
        <v>1</v>
      </c>
      <c r="O1105" s="171" t="str">
        <f>Objects!$N$63</f>
        <v>Vial (p-Aminotoluene)</v>
      </c>
      <c r="P1105" s="144">
        <v>1</v>
      </c>
    </row>
    <row r="1106" spans="1:22" ht="15.75" customHeight="1" x14ac:dyDescent="0.25">
      <c r="A1106" s="155" t="str">
        <f>[3]Enums!$A$14</f>
        <v>1.1.2</v>
      </c>
      <c r="E1106" s="140" t="str">
        <f>Objects!$N$62</f>
        <v>Vial (p-Nitrotoluene)</v>
      </c>
      <c r="F1106" s="144">
        <v>4</v>
      </c>
      <c r="G1106" s="136" t="str">
        <f>Objects!$R$2</f>
        <v>Flask (Hydrogen)</v>
      </c>
      <c r="H1106" s="144">
        <v>8</v>
      </c>
      <c r="I1106" s="139" t="str">
        <f>Objects!$G$2</f>
        <v>Platinum Catalyst</v>
      </c>
      <c r="J1106" s="140">
        <v>2</v>
      </c>
      <c r="O1106" s="171" t="str">
        <f>Objects!$N$63</f>
        <v>Vial (p-Aminotoluene)</v>
      </c>
      <c r="P1106" s="144">
        <v>4</v>
      </c>
    </row>
    <row r="1107" spans="1:22" ht="15.75" customHeight="1" x14ac:dyDescent="0.25">
      <c r="A1107" s="155" t="str">
        <f>[3]Enums!$A$14</f>
        <v>1.1.2</v>
      </c>
      <c r="E1107" s="140" t="str">
        <f>Objects!$N$62</f>
        <v>Vial (p-Nitrotoluene)</v>
      </c>
      <c r="F1107" s="144">
        <v>16</v>
      </c>
      <c r="G1107" s="136" t="str">
        <f>Objects!$R$2</f>
        <v>Flask (Hydrogen)</v>
      </c>
      <c r="H1107" s="144">
        <v>32</v>
      </c>
      <c r="I1107" s="139" t="str">
        <f>Objects!$G$2</f>
        <v>Platinum Catalyst</v>
      </c>
      <c r="J1107" s="140">
        <v>3</v>
      </c>
      <c r="O1107" s="171" t="str">
        <f>Objects!$N$63</f>
        <v>Vial (p-Aminotoluene)</v>
      </c>
      <c r="P1107" s="144">
        <v>16</v>
      </c>
    </row>
    <row r="1108" spans="1:22" ht="15.75" customHeight="1" x14ac:dyDescent="0.25">
      <c r="A1108" s="155" t="str">
        <f>[3]Enums!$A$14</f>
        <v>1.1.2</v>
      </c>
      <c r="E1108" s="140" t="str">
        <f>Objects!$O$62</f>
        <v>Beaker (p-Nitrotoluene)</v>
      </c>
      <c r="F1108" s="144">
        <v>1</v>
      </c>
      <c r="G1108" s="136" t="str">
        <f>Objects!$S$2</f>
        <v>Cartridge (Hydrogen)</v>
      </c>
      <c r="H1108" s="144">
        <v>2</v>
      </c>
      <c r="I1108" s="139" t="str">
        <f>Objects!$G$2</f>
        <v>Platinum Catalyst</v>
      </c>
      <c r="J1108" s="140">
        <v>4</v>
      </c>
      <c r="O1108" s="171" t="str">
        <f>Objects!$O$63</f>
        <v>Beaker (p-Aminotoluene)</v>
      </c>
      <c r="P1108" s="144">
        <v>1</v>
      </c>
    </row>
    <row r="1109" spans="1:22" ht="15.75" customHeight="1" x14ac:dyDescent="0.25">
      <c r="A1109" s="155" t="str">
        <f>[3]Enums!$A$14</f>
        <v>1.1.2</v>
      </c>
      <c r="E1109" s="140" t="str">
        <f>Objects!$O$62</f>
        <v>Beaker (p-Nitrotoluene)</v>
      </c>
      <c r="F1109" s="144">
        <v>4</v>
      </c>
      <c r="G1109" s="136" t="str">
        <f>Objects!$S$2</f>
        <v>Cartridge (Hydrogen)</v>
      </c>
      <c r="H1109" s="144">
        <v>8</v>
      </c>
      <c r="I1109" s="139" t="str">
        <f>Objects!$G$2</f>
        <v>Platinum Catalyst</v>
      </c>
      <c r="J1109" s="140">
        <v>5</v>
      </c>
      <c r="O1109" s="171" t="str">
        <f>Objects!$O$63</f>
        <v>Beaker (p-Aminotoluene)</v>
      </c>
      <c r="P1109" s="144">
        <v>4</v>
      </c>
    </row>
    <row r="1110" spans="1:22" ht="15.75" customHeight="1" x14ac:dyDescent="0.25">
      <c r="A1110" s="155" t="str">
        <f>[3]Enums!$A$14</f>
        <v>1.1.2</v>
      </c>
      <c r="E1110" s="140" t="str">
        <f>Objects!$O$62</f>
        <v>Beaker (p-Nitrotoluene)</v>
      </c>
      <c r="F1110" s="144">
        <v>16</v>
      </c>
      <c r="G1110" s="136" t="str">
        <f>Objects!$S$2</f>
        <v>Cartridge (Hydrogen)</v>
      </c>
      <c r="H1110" s="144">
        <v>32</v>
      </c>
      <c r="I1110" s="139" t="str">
        <f>Objects!$G$2</f>
        <v>Platinum Catalyst</v>
      </c>
      <c r="J1110" s="140">
        <v>6</v>
      </c>
      <c r="O1110" s="171" t="str">
        <f>Objects!$O$63</f>
        <v>Beaker (p-Aminotoluene)</v>
      </c>
      <c r="P1110" s="144">
        <v>16</v>
      </c>
    </row>
    <row r="1111" spans="1:22" ht="15.75" customHeight="1" x14ac:dyDescent="0.25">
      <c r="A1111" s="155" t="str">
        <f>[3]Enums!$A$14</f>
        <v>1.1.2</v>
      </c>
      <c r="E1111" s="140" t="str">
        <f>Objects!$P$62</f>
        <v>Drum (p-Nitrotoluene)</v>
      </c>
      <c r="F1111" s="144">
        <v>1</v>
      </c>
      <c r="G1111" s="136" t="str">
        <f>Objects!$T$2</f>
        <v>Canister (Hydrogen)</v>
      </c>
      <c r="H1111" s="144">
        <v>2</v>
      </c>
      <c r="I1111" s="139" t="str">
        <f>Objects!$G$2</f>
        <v>Platinum Catalyst</v>
      </c>
      <c r="J1111" s="140">
        <v>7</v>
      </c>
      <c r="O1111" s="171" t="str">
        <f>Objects!$P$63</f>
        <v>Drum (p-Aminotoluene)</v>
      </c>
      <c r="P1111" s="144">
        <v>1</v>
      </c>
    </row>
    <row r="1112" spans="1:22" ht="15.75" customHeight="1" x14ac:dyDescent="0.25">
      <c r="A1112" s="155" t="str">
        <f>[3]Enums!$A$14</f>
        <v>1.1.2</v>
      </c>
      <c r="E1112" s="140" t="str">
        <f>Objects!$P$62</f>
        <v>Drum (p-Nitrotoluene)</v>
      </c>
      <c r="F1112" s="140">
        <v>4</v>
      </c>
      <c r="G1112" s="136" t="str">
        <f>Objects!$T$2</f>
        <v>Canister (Hydrogen)</v>
      </c>
      <c r="H1112" s="140">
        <v>8</v>
      </c>
      <c r="I1112" s="139" t="str">
        <f>Objects!$G$2</f>
        <v>Platinum Catalyst</v>
      </c>
      <c r="J1112" s="140">
        <v>8</v>
      </c>
      <c r="O1112" s="171" t="str">
        <f>Objects!$P$63</f>
        <v>Drum (p-Aminotoluene)</v>
      </c>
      <c r="P1112" s="140">
        <v>4</v>
      </c>
    </row>
    <row r="1113" spans="1:22" ht="15.75" customHeight="1" x14ac:dyDescent="0.25">
      <c r="A1113" s="155" t="str">
        <f>[3]Enums!$A$14</f>
        <v>1.1.2</v>
      </c>
      <c r="E1113" s="140" t="str">
        <f>Objects!$P$62</f>
        <v>Drum (p-Nitrotoluene)</v>
      </c>
      <c r="F1113" s="140">
        <v>16</v>
      </c>
      <c r="G1113" s="136" t="str">
        <f>Objects!$T$2</f>
        <v>Canister (Hydrogen)</v>
      </c>
      <c r="H1113" s="140">
        <v>32</v>
      </c>
      <c r="I1113" s="139" t="str">
        <f>Objects!$G$2</f>
        <v>Platinum Catalyst</v>
      </c>
      <c r="J1113" s="140">
        <v>9</v>
      </c>
      <c r="O1113" s="171" t="str">
        <f>Objects!$P$63</f>
        <v>Drum (p-Aminotoluene)</v>
      </c>
      <c r="P1113" s="140">
        <v>16</v>
      </c>
    </row>
    <row r="1114" spans="1:22" ht="15.75" customHeight="1" x14ac:dyDescent="0.25">
      <c r="A1114" s="155" t="str">
        <f>[3]Enums!$A$14</f>
        <v>1.1.2</v>
      </c>
      <c r="E1114" s="140" t="str">
        <f>Objects!$P$62</f>
        <v>Drum (p-Nitrotoluene)</v>
      </c>
      <c r="F1114" s="140">
        <v>64</v>
      </c>
      <c r="G1114" s="136" t="str">
        <f>Objects!$T$2</f>
        <v>Canister (Hydrogen)</v>
      </c>
      <c r="H1114" s="140">
        <v>64</v>
      </c>
      <c r="I1114" s="136" t="str">
        <f>Objects!$T$2</f>
        <v>Canister (Hydrogen)</v>
      </c>
      <c r="J1114" s="140">
        <v>64</v>
      </c>
      <c r="K1114" s="139" t="str">
        <f>Objects!$G$2</f>
        <v>Platinum Catalyst</v>
      </c>
      <c r="L1114" s="140">
        <v>10</v>
      </c>
      <c r="O1114" s="171" t="str">
        <f>Objects!$P$63</f>
        <v>Drum (p-Aminotoluene)</v>
      </c>
      <c r="P1114" s="140">
        <v>64</v>
      </c>
    </row>
    <row r="1115" spans="1:22" ht="15.75" customHeight="1" x14ac:dyDescent="0.25">
      <c r="A1115" s="155" t="str">
        <f>[3]Enums!$A$14</f>
        <v>1.1.2</v>
      </c>
      <c r="E1115" s="140" t="str">
        <f>Objects!$N$63</f>
        <v>Vial (p-Aminotoluene)</v>
      </c>
      <c r="F1115" s="144">
        <v>1</v>
      </c>
      <c r="G1115" s="139" t="str">
        <f>Objects!$N$59</f>
        <v>Vial (Tetrafluoroboric Acid)</v>
      </c>
      <c r="H1115" s="144">
        <v>1</v>
      </c>
      <c r="I1115" s="139" t="str">
        <f>Objects!$J$162</f>
        <v>Vial (Hydrofluoric Acid)</v>
      </c>
      <c r="J1115" s="144">
        <v>1</v>
      </c>
      <c r="K1115" s="139" t="str">
        <f>Objects!$N$57</f>
        <v>Bag (Sodium Nitrite)</v>
      </c>
      <c r="L1115" s="144">
        <v>1</v>
      </c>
      <c r="O1115" s="171" t="str">
        <f>Objects!$N$64</f>
        <v>Vial (p-Fluorotoluene)</v>
      </c>
      <c r="P1115" s="144">
        <v>1</v>
      </c>
      <c r="Q1115" s="139" t="str">
        <f>Objects!$N$59</f>
        <v>Vial (Tetrafluoroboric Acid)</v>
      </c>
      <c r="R1115" s="144">
        <v>1</v>
      </c>
      <c r="S1115" s="139" t="str">
        <f>Objects!$R$8</f>
        <v>Flask (Nitrogen)</v>
      </c>
      <c r="T1115" s="144">
        <v>1</v>
      </c>
      <c r="U1115" s="139" t="str">
        <f>Objects!$J$317</f>
        <v>Vial (Deionized Water)</v>
      </c>
      <c r="V1115" s="139">
        <v>2</v>
      </c>
    </row>
    <row r="1116" spans="1:22" ht="15.75" customHeight="1" x14ac:dyDescent="0.25">
      <c r="A1116" s="155" t="str">
        <f>[3]Enums!$A$14</f>
        <v>1.1.2</v>
      </c>
      <c r="E1116" s="140" t="str">
        <f>Objects!$N$63</f>
        <v>Vial (p-Aminotoluene)</v>
      </c>
      <c r="F1116" s="144">
        <v>4</v>
      </c>
      <c r="G1116" s="139" t="str">
        <f>Objects!$N$59</f>
        <v>Vial (Tetrafluoroboric Acid)</v>
      </c>
      <c r="H1116" s="144">
        <v>4</v>
      </c>
      <c r="I1116" s="139" t="str">
        <f>Objects!$J$162</f>
        <v>Vial (Hydrofluoric Acid)</v>
      </c>
      <c r="J1116" s="144">
        <v>4</v>
      </c>
      <c r="K1116" s="139" t="str">
        <f>Objects!$N$57</f>
        <v>Bag (Sodium Nitrite)</v>
      </c>
      <c r="L1116" s="144">
        <v>4</v>
      </c>
      <c r="O1116" s="171" t="str">
        <f>Objects!$N$64</f>
        <v>Vial (p-Fluorotoluene)</v>
      </c>
      <c r="P1116" s="144">
        <v>4</v>
      </c>
      <c r="Q1116" s="139" t="str">
        <f>Objects!$N$59</f>
        <v>Vial (Tetrafluoroboric Acid)</v>
      </c>
      <c r="R1116" s="144">
        <v>4</v>
      </c>
      <c r="S1116" s="139" t="str">
        <f>Objects!$R$8</f>
        <v>Flask (Nitrogen)</v>
      </c>
      <c r="T1116" s="144">
        <v>4</v>
      </c>
      <c r="U1116" s="139" t="str">
        <f>Objects!$J$317</f>
        <v>Vial (Deionized Water)</v>
      </c>
      <c r="V1116" s="139">
        <v>8</v>
      </c>
    </row>
    <row r="1117" spans="1:22" ht="15.75" customHeight="1" x14ac:dyDescent="0.25">
      <c r="A1117" s="155" t="str">
        <f>[3]Enums!$A$14</f>
        <v>1.1.2</v>
      </c>
      <c r="E1117" s="140" t="str">
        <f>Objects!$N$63</f>
        <v>Vial (p-Aminotoluene)</v>
      </c>
      <c r="F1117" s="144">
        <v>16</v>
      </c>
      <c r="G1117" s="139" t="str">
        <f>Objects!$N$59</f>
        <v>Vial (Tetrafluoroboric Acid)</v>
      </c>
      <c r="H1117" s="144">
        <v>16</v>
      </c>
      <c r="I1117" s="139" t="str">
        <f>Objects!$J$162</f>
        <v>Vial (Hydrofluoric Acid)</v>
      </c>
      <c r="J1117" s="144">
        <v>16</v>
      </c>
      <c r="K1117" s="139" t="str">
        <f>Objects!$N$57</f>
        <v>Bag (Sodium Nitrite)</v>
      </c>
      <c r="L1117" s="144">
        <v>16</v>
      </c>
      <c r="O1117" s="171" t="str">
        <f>Objects!$N$64</f>
        <v>Vial (p-Fluorotoluene)</v>
      </c>
      <c r="P1117" s="144">
        <v>16</v>
      </c>
      <c r="Q1117" s="139" t="str">
        <f>Objects!$N$59</f>
        <v>Vial (Tetrafluoroboric Acid)</v>
      </c>
      <c r="R1117" s="144">
        <v>16</v>
      </c>
      <c r="S1117" s="139" t="str">
        <f>Objects!$R$8</f>
        <v>Flask (Nitrogen)</v>
      </c>
      <c r="T1117" s="144">
        <v>16</v>
      </c>
      <c r="U1117" s="139" t="str">
        <f>Objects!$J$317</f>
        <v>Vial (Deionized Water)</v>
      </c>
      <c r="V1117" s="139">
        <v>32</v>
      </c>
    </row>
    <row r="1118" spans="1:22" ht="15.75" customHeight="1" x14ac:dyDescent="0.25">
      <c r="A1118" s="155" t="str">
        <f>[3]Enums!$A$14</f>
        <v>1.1.2</v>
      </c>
      <c r="E1118" s="140" t="str">
        <f>Objects!$O$63</f>
        <v>Beaker (p-Aminotoluene)</v>
      </c>
      <c r="F1118" s="144">
        <v>1</v>
      </c>
      <c r="G1118" s="139" t="str">
        <f>Objects!$O$59</f>
        <v>Beaker (Tetrafluoroboric Acid)</v>
      </c>
      <c r="H1118" s="144">
        <v>1</v>
      </c>
      <c r="I1118" s="139" t="str">
        <f>Objects!$K$162</f>
        <v>Beaker (Hydrofluoric Acid)</v>
      </c>
      <c r="J1118" s="144">
        <v>1</v>
      </c>
      <c r="K1118" s="139" t="str">
        <f>Objects!$O$57</f>
        <v>Sack (Sodium Nitrite)</v>
      </c>
      <c r="L1118" s="144">
        <v>1</v>
      </c>
      <c r="O1118" s="171" t="str">
        <f>Objects!$O$64</f>
        <v>Beaker (p-Fluorotoluene)</v>
      </c>
      <c r="P1118" s="144">
        <v>1</v>
      </c>
      <c r="Q1118" s="139" t="str">
        <f>Objects!$O$59</f>
        <v>Beaker (Tetrafluoroboric Acid)</v>
      </c>
      <c r="R1118" s="144">
        <v>1</v>
      </c>
      <c r="S1118" s="139" t="str">
        <f>Objects!$S$8</f>
        <v>Cartridge (Nitrogen)</v>
      </c>
      <c r="T1118" s="144">
        <v>1</v>
      </c>
      <c r="U1118" s="139" t="str">
        <f>Objects!$K$317</f>
        <v>Beaker (Deionized Water)</v>
      </c>
      <c r="V1118" s="139">
        <v>2</v>
      </c>
    </row>
    <row r="1119" spans="1:22" ht="15.75" customHeight="1" x14ac:dyDescent="0.25">
      <c r="A1119" s="155" t="str">
        <f>[3]Enums!$A$14</f>
        <v>1.1.2</v>
      </c>
      <c r="E1119" s="140" t="str">
        <f>Objects!$O$63</f>
        <v>Beaker (p-Aminotoluene)</v>
      </c>
      <c r="F1119" s="144">
        <v>4</v>
      </c>
      <c r="G1119" s="139" t="str">
        <f>Objects!$O$59</f>
        <v>Beaker (Tetrafluoroboric Acid)</v>
      </c>
      <c r="H1119" s="144">
        <v>4</v>
      </c>
      <c r="I1119" s="139" t="str">
        <f>Objects!$K$162</f>
        <v>Beaker (Hydrofluoric Acid)</v>
      </c>
      <c r="J1119" s="144">
        <v>4</v>
      </c>
      <c r="K1119" s="139" t="str">
        <f>Objects!$O$57</f>
        <v>Sack (Sodium Nitrite)</v>
      </c>
      <c r="L1119" s="144">
        <v>4</v>
      </c>
      <c r="O1119" s="171" t="str">
        <f>Objects!$O$64</f>
        <v>Beaker (p-Fluorotoluene)</v>
      </c>
      <c r="P1119" s="144">
        <v>4</v>
      </c>
      <c r="Q1119" s="139" t="str">
        <f>Objects!$O$59</f>
        <v>Beaker (Tetrafluoroboric Acid)</v>
      </c>
      <c r="R1119" s="144">
        <v>4</v>
      </c>
      <c r="S1119" s="139" t="str">
        <f>Objects!$S$8</f>
        <v>Cartridge (Nitrogen)</v>
      </c>
      <c r="T1119" s="144">
        <v>4</v>
      </c>
      <c r="U1119" s="139" t="str">
        <f>Objects!$K$317</f>
        <v>Beaker (Deionized Water)</v>
      </c>
      <c r="V1119" s="139">
        <v>8</v>
      </c>
    </row>
    <row r="1120" spans="1:22" ht="15.75" customHeight="1" x14ac:dyDescent="0.25">
      <c r="A1120" s="155" t="str">
        <f>[3]Enums!$A$14</f>
        <v>1.1.2</v>
      </c>
      <c r="E1120" s="140" t="str">
        <f>Objects!$O$63</f>
        <v>Beaker (p-Aminotoluene)</v>
      </c>
      <c r="F1120" s="144">
        <v>16</v>
      </c>
      <c r="G1120" s="139" t="str">
        <f>Objects!$O$59</f>
        <v>Beaker (Tetrafluoroboric Acid)</v>
      </c>
      <c r="H1120" s="144">
        <v>16</v>
      </c>
      <c r="I1120" s="139" t="str">
        <f>Objects!$K$162</f>
        <v>Beaker (Hydrofluoric Acid)</v>
      </c>
      <c r="J1120" s="144">
        <v>16</v>
      </c>
      <c r="K1120" s="139" t="str">
        <f>Objects!$O$57</f>
        <v>Sack (Sodium Nitrite)</v>
      </c>
      <c r="L1120" s="144">
        <v>16</v>
      </c>
      <c r="O1120" s="171" t="str">
        <f>Objects!$O$64</f>
        <v>Beaker (p-Fluorotoluene)</v>
      </c>
      <c r="P1120" s="144">
        <v>16</v>
      </c>
      <c r="Q1120" s="139" t="str">
        <f>Objects!$O$59</f>
        <v>Beaker (Tetrafluoroboric Acid)</v>
      </c>
      <c r="R1120" s="144">
        <v>16</v>
      </c>
      <c r="S1120" s="139" t="str">
        <f>Objects!$S$8</f>
        <v>Cartridge (Nitrogen)</v>
      </c>
      <c r="T1120" s="144">
        <v>16</v>
      </c>
      <c r="U1120" s="139" t="str">
        <f>Objects!$K$317</f>
        <v>Beaker (Deionized Water)</v>
      </c>
      <c r="V1120" s="139">
        <v>32</v>
      </c>
    </row>
    <row r="1121" spans="1:29" ht="15.75" customHeight="1" x14ac:dyDescent="0.25">
      <c r="A1121" s="155" t="str">
        <f>[3]Enums!$A$14</f>
        <v>1.1.2</v>
      </c>
      <c r="E1121" s="140" t="str">
        <f>Objects!$P$63</f>
        <v>Drum (p-Aminotoluene)</v>
      </c>
      <c r="F1121" s="144">
        <v>1</v>
      </c>
      <c r="G1121" s="139" t="str">
        <f>Objects!$P$59</f>
        <v>Drum (Tetrafluoroboric Acid)</v>
      </c>
      <c r="H1121" s="144">
        <v>1</v>
      </c>
      <c r="I1121" s="139" t="str">
        <f>Objects!$L$162</f>
        <v>Drum (Hydrofluoric Acid)</v>
      </c>
      <c r="J1121" s="144">
        <v>1</v>
      </c>
      <c r="K1121" s="139" t="str">
        <f>Objects!$P$57</f>
        <v>Powder Keg (Sodium Nitrite)</v>
      </c>
      <c r="L1121" s="144">
        <v>1</v>
      </c>
      <c r="O1121" s="171" t="str">
        <f>Objects!$P$64</f>
        <v>Drum (p-Fluorotoluene)</v>
      </c>
      <c r="P1121" s="144">
        <v>1</v>
      </c>
      <c r="Q1121" s="139" t="str">
        <f>Objects!$P$59</f>
        <v>Drum (Tetrafluoroboric Acid)</v>
      </c>
      <c r="R1121" s="144">
        <v>1</v>
      </c>
      <c r="S1121" s="139" t="str">
        <f>Objects!$T$8</f>
        <v>Canister (Nitrogen)</v>
      </c>
      <c r="T1121" s="144">
        <v>1</v>
      </c>
      <c r="U1121" s="139" t="str">
        <f>Objects!$L$317</f>
        <v>Drum (Deionized Water)</v>
      </c>
      <c r="V1121" s="139">
        <v>2</v>
      </c>
    </row>
    <row r="1122" spans="1:29" ht="15.75" customHeight="1" x14ac:dyDescent="0.2">
      <c r="A1122" s="155" t="str">
        <f>[3]Enums!$A$14</f>
        <v>1.1.2</v>
      </c>
      <c r="E1122" s="140" t="str">
        <f>Objects!$P$63</f>
        <v>Drum (p-Aminotoluene)</v>
      </c>
      <c r="F1122" s="140">
        <v>4</v>
      </c>
      <c r="G1122" s="139" t="str">
        <f>Objects!$P$59</f>
        <v>Drum (Tetrafluoroboric Acid)</v>
      </c>
      <c r="H1122" s="140">
        <v>4</v>
      </c>
      <c r="I1122" s="139" t="str">
        <f>Objects!$L$162</f>
        <v>Drum (Hydrofluoric Acid)</v>
      </c>
      <c r="J1122" s="140">
        <v>4</v>
      </c>
      <c r="K1122" s="139" t="str">
        <f>Objects!$P$57</f>
        <v>Powder Keg (Sodium Nitrite)</v>
      </c>
      <c r="L1122" s="140">
        <v>4</v>
      </c>
      <c r="O1122" s="171" t="str">
        <f>Objects!$P$64</f>
        <v>Drum (p-Fluorotoluene)</v>
      </c>
      <c r="P1122" s="140">
        <v>4</v>
      </c>
      <c r="Q1122" s="139" t="str">
        <f>Objects!$P$59</f>
        <v>Drum (Tetrafluoroboric Acid)</v>
      </c>
      <c r="R1122" s="140">
        <v>4</v>
      </c>
      <c r="S1122" s="139" t="str">
        <f>Objects!$T$8</f>
        <v>Canister (Nitrogen)</v>
      </c>
      <c r="T1122" s="140">
        <v>4</v>
      </c>
      <c r="U1122" s="139" t="str">
        <f>Objects!$L$317</f>
        <v>Drum (Deionized Water)</v>
      </c>
      <c r="V1122" s="139">
        <v>8</v>
      </c>
    </row>
    <row r="1123" spans="1:29" ht="15.75" customHeight="1" x14ac:dyDescent="0.2">
      <c r="A1123" s="155" t="str">
        <f>[3]Enums!$A$14</f>
        <v>1.1.2</v>
      </c>
      <c r="E1123" s="140" t="str">
        <f>Objects!$P$63</f>
        <v>Drum (p-Aminotoluene)</v>
      </c>
      <c r="F1123" s="140">
        <v>16</v>
      </c>
      <c r="G1123" s="139" t="str">
        <f>Objects!$P$59</f>
        <v>Drum (Tetrafluoroboric Acid)</v>
      </c>
      <c r="H1123" s="140">
        <v>16</v>
      </c>
      <c r="I1123" s="139" t="str">
        <f>Objects!$L$162</f>
        <v>Drum (Hydrofluoric Acid)</v>
      </c>
      <c r="J1123" s="140">
        <v>16</v>
      </c>
      <c r="K1123" s="139" t="str">
        <f>Objects!$P$57</f>
        <v>Powder Keg (Sodium Nitrite)</v>
      </c>
      <c r="L1123" s="140">
        <v>16</v>
      </c>
      <c r="O1123" s="171" t="str">
        <f>Objects!$P$64</f>
        <v>Drum (p-Fluorotoluene)</v>
      </c>
      <c r="P1123" s="140">
        <v>16</v>
      </c>
      <c r="Q1123" s="139" t="str">
        <f>Objects!$P$59</f>
        <v>Drum (Tetrafluoroboric Acid)</v>
      </c>
      <c r="R1123" s="140">
        <v>16</v>
      </c>
      <c r="S1123" s="139" t="str">
        <f>Objects!$T$8</f>
        <v>Canister (Nitrogen)</v>
      </c>
      <c r="T1123" s="140">
        <v>16</v>
      </c>
      <c r="U1123" s="139" t="str">
        <f>Objects!$L$317</f>
        <v>Drum (Deionized Water)</v>
      </c>
      <c r="V1123" s="139">
        <v>32</v>
      </c>
    </row>
    <row r="1124" spans="1:29" ht="15.75" customHeight="1" x14ac:dyDescent="0.2">
      <c r="A1124" s="155" t="str">
        <f>[3]Enums!$A$14</f>
        <v>1.1.2</v>
      </c>
      <c r="E1124" s="140" t="str">
        <f>Objects!$P$63</f>
        <v>Drum (p-Aminotoluene)</v>
      </c>
      <c r="F1124" s="140">
        <v>64</v>
      </c>
      <c r="G1124" s="139" t="str">
        <f>Objects!$P$59</f>
        <v>Drum (Tetrafluoroboric Acid)</v>
      </c>
      <c r="H1124" s="140">
        <v>64</v>
      </c>
      <c r="I1124" s="139" t="str">
        <f>Objects!$L$162</f>
        <v>Drum (Hydrofluoric Acid)</v>
      </c>
      <c r="J1124" s="140">
        <v>64</v>
      </c>
      <c r="K1124" s="139" t="str">
        <f>Objects!$P$57</f>
        <v>Powder Keg (Sodium Nitrite)</v>
      </c>
      <c r="L1124" s="140">
        <v>64</v>
      </c>
      <c r="O1124" s="171" t="str">
        <f>Objects!$P$64</f>
        <v>Drum (p-Fluorotoluene)</v>
      </c>
      <c r="P1124" s="140">
        <v>64</v>
      </c>
      <c r="Q1124" s="139" t="str">
        <f>Objects!$P$59</f>
        <v>Drum (Tetrafluoroboric Acid)</v>
      </c>
      <c r="R1124" s="140">
        <v>64</v>
      </c>
      <c r="S1124" s="139" t="str">
        <f>Objects!$T$8</f>
        <v>Canister (Nitrogen)</v>
      </c>
      <c r="T1124" s="140">
        <v>64</v>
      </c>
      <c r="U1124" s="139" t="str">
        <f>Objects!$L$317</f>
        <v>Drum (Deionized Water)</v>
      </c>
      <c r="V1124" s="139">
        <v>64</v>
      </c>
      <c r="W1124" s="139" t="str">
        <f>Objects!$L$317</f>
        <v>Drum (Deionized Water)</v>
      </c>
      <c r="X1124" s="139">
        <v>64</v>
      </c>
    </row>
    <row r="1125" spans="1:29" ht="15" customHeight="1" x14ac:dyDescent="0.25">
      <c r="A1125" s="155" t="str">
        <f>[3]Enums!$A$14</f>
        <v>1.1.2</v>
      </c>
      <c r="C1125" s="147"/>
      <c r="D1125" s="147"/>
      <c r="E1125" s="140" t="str">
        <f>Objects!$N$64</f>
        <v>Vial (p-Fluorotoluene)</v>
      </c>
      <c r="F1125" s="144">
        <v>1</v>
      </c>
      <c r="G1125" s="145" t="str">
        <f>Objects!$R$18</f>
        <v>Flask (Chlorine)</v>
      </c>
      <c r="H1125" s="144">
        <v>2</v>
      </c>
      <c r="I1125" s="145"/>
      <c r="J1125" s="144"/>
      <c r="K1125" s="145"/>
      <c r="L1125" s="144"/>
      <c r="M1125" s="145"/>
      <c r="N1125" s="144"/>
      <c r="O1125" s="173" t="str">
        <f>Objects!$N$65</f>
        <v>Vial (1-(Trichloromethyl)-4-Fluorobenzene)</v>
      </c>
      <c r="P1125" s="144">
        <v>1</v>
      </c>
      <c r="Q1125" s="147"/>
      <c r="R1125" s="147"/>
      <c r="S1125" s="147"/>
      <c r="T1125" s="147"/>
      <c r="U1125" s="147"/>
      <c r="V1125" s="147"/>
      <c r="W1125" s="147"/>
      <c r="X1125" s="147"/>
      <c r="Y1125" s="147"/>
      <c r="Z1125" s="147"/>
      <c r="AA1125" s="145"/>
      <c r="AB1125" s="145"/>
      <c r="AC1125" s="145"/>
    </row>
    <row r="1126" spans="1:29" ht="15" customHeight="1" x14ac:dyDescent="0.25">
      <c r="A1126" s="155" t="str">
        <f>[3]Enums!$A$14</f>
        <v>1.1.2</v>
      </c>
      <c r="C1126" s="147"/>
      <c r="D1126" s="147"/>
      <c r="E1126" s="140" t="str">
        <f>Objects!$N$64</f>
        <v>Vial (p-Fluorotoluene)</v>
      </c>
      <c r="F1126" s="144">
        <v>4</v>
      </c>
      <c r="G1126" s="145" t="str">
        <f>Objects!$R$18</f>
        <v>Flask (Chlorine)</v>
      </c>
      <c r="H1126" s="144">
        <v>8</v>
      </c>
      <c r="I1126" s="145"/>
      <c r="J1126" s="144"/>
      <c r="K1126" s="145"/>
      <c r="L1126" s="144"/>
      <c r="M1126" s="145"/>
      <c r="N1126" s="144"/>
      <c r="O1126" s="173" t="str">
        <f>Objects!$N$65</f>
        <v>Vial (1-(Trichloromethyl)-4-Fluorobenzene)</v>
      </c>
      <c r="P1126" s="144">
        <v>4</v>
      </c>
      <c r="Q1126" s="147"/>
      <c r="R1126" s="147"/>
      <c r="S1126" s="147"/>
      <c r="T1126" s="147"/>
      <c r="U1126" s="147"/>
      <c r="V1126" s="147"/>
      <c r="W1126" s="147"/>
      <c r="X1126" s="147"/>
      <c r="Y1126" s="147"/>
      <c r="Z1126" s="147"/>
      <c r="AA1126" s="145"/>
      <c r="AB1126" s="145"/>
      <c r="AC1126" s="145"/>
    </row>
    <row r="1127" spans="1:29" ht="15" customHeight="1" x14ac:dyDescent="0.25">
      <c r="A1127" s="155" t="str">
        <f>[3]Enums!$A$14</f>
        <v>1.1.2</v>
      </c>
      <c r="C1127" s="147"/>
      <c r="D1127" s="147"/>
      <c r="E1127" s="140" t="str">
        <f>Objects!$N$64</f>
        <v>Vial (p-Fluorotoluene)</v>
      </c>
      <c r="F1127" s="144">
        <v>16</v>
      </c>
      <c r="G1127" s="145" t="str">
        <f>Objects!$R$18</f>
        <v>Flask (Chlorine)</v>
      </c>
      <c r="H1127" s="144">
        <v>32</v>
      </c>
      <c r="I1127" s="145"/>
      <c r="J1127" s="144"/>
      <c r="K1127" s="145"/>
      <c r="L1127" s="144"/>
      <c r="M1127" s="145"/>
      <c r="N1127" s="144"/>
      <c r="O1127" s="173" t="str">
        <f>Objects!$N$65</f>
        <v>Vial (1-(Trichloromethyl)-4-Fluorobenzene)</v>
      </c>
      <c r="P1127" s="144">
        <v>16</v>
      </c>
      <c r="Q1127" s="147"/>
      <c r="R1127" s="147"/>
      <c r="S1127" s="147"/>
      <c r="T1127" s="147"/>
      <c r="U1127" s="147"/>
      <c r="V1127" s="147"/>
      <c r="W1127" s="147"/>
      <c r="X1127" s="147"/>
      <c r="Y1127" s="147"/>
      <c r="Z1127" s="147"/>
      <c r="AA1127" s="145"/>
      <c r="AB1127" s="145"/>
      <c r="AC1127" s="145"/>
    </row>
    <row r="1128" spans="1:29" ht="15" customHeight="1" x14ac:dyDescent="0.25">
      <c r="A1128" s="155" t="str">
        <f>[3]Enums!$A$14</f>
        <v>1.1.2</v>
      </c>
      <c r="C1128" s="147"/>
      <c r="D1128" s="147"/>
      <c r="E1128" s="140" t="str">
        <f>Objects!$O$64</f>
        <v>Beaker (p-Fluorotoluene)</v>
      </c>
      <c r="F1128" s="144">
        <v>1</v>
      </c>
      <c r="G1128" s="145" t="str">
        <f>Objects!$S$18</f>
        <v>Cartridge (Chlorine)</v>
      </c>
      <c r="H1128" s="144">
        <v>2</v>
      </c>
      <c r="I1128" s="145"/>
      <c r="J1128" s="144"/>
      <c r="K1128" s="145"/>
      <c r="L1128" s="144"/>
      <c r="M1128" s="145"/>
      <c r="N1128" s="144"/>
      <c r="O1128" s="173" t="str">
        <f>Objects!$O$65</f>
        <v>Beaker (1-(Trichloromethyl)-4-Fluorobenzene)</v>
      </c>
      <c r="P1128" s="144">
        <v>1</v>
      </c>
      <c r="Q1128" s="147"/>
      <c r="R1128" s="147"/>
      <c r="S1128" s="147"/>
      <c r="T1128" s="147"/>
      <c r="U1128" s="147"/>
      <c r="V1128" s="147"/>
      <c r="W1128" s="147"/>
      <c r="X1128" s="147"/>
      <c r="Y1128" s="147"/>
      <c r="Z1128" s="147"/>
      <c r="AA1128" s="145"/>
      <c r="AB1128" s="145"/>
      <c r="AC1128" s="145"/>
    </row>
    <row r="1129" spans="1:29" ht="15" customHeight="1" x14ac:dyDescent="0.25">
      <c r="A1129" s="155" t="str">
        <f>[3]Enums!$A$14</f>
        <v>1.1.2</v>
      </c>
      <c r="C1129" s="147"/>
      <c r="D1129" s="147"/>
      <c r="E1129" s="140" t="str">
        <f>Objects!$O$64</f>
        <v>Beaker (p-Fluorotoluene)</v>
      </c>
      <c r="F1129" s="144">
        <v>4</v>
      </c>
      <c r="G1129" s="145" t="str">
        <f>Objects!$S$18</f>
        <v>Cartridge (Chlorine)</v>
      </c>
      <c r="H1129" s="144">
        <v>8</v>
      </c>
      <c r="I1129" s="145"/>
      <c r="J1129" s="144"/>
      <c r="K1129" s="145"/>
      <c r="L1129" s="144"/>
      <c r="M1129" s="145"/>
      <c r="N1129" s="144"/>
      <c r="O1129" s="173" t="str">
        <f>Objects!$O$65</f>
        <v>Beaker (1-(Trichloromethyl)-4-Fluorobenzene)</v>
      </c>
      <c r="P1129" s="144">
        <v>4</v>
      </c>
      <c r="Q1129" s="147"/>
      <c r="R1129" s="147"/>
      <c r="S1129" s="147"/>
      <c r="T1129" s="147"/>
      <c r="U1129" s="147"/>
      <c r="V1129" s="147"/>
      <c r="W1129" s="147"/>
      <c r="X1129" s="147"/>
      <c r="Y1129" s="147"/>
      <c r="Z1129" s="147"/>
      <c r="AA1129" s="145"/>
      <c r="AB1129" s="145"/>
      <c r="AC1129" s="145"/>
    </row>
    <row r="1130" spans="1:29" ht="15" customHeight="1" x14ac:dyDescent="0.25">
      <c r="A1130" s="155" t="str">
        <f>[3]Enums!$A$14</f>
        <v>1.1.2</v>
      </c>
      <c r="C1130" s="147"/>
      <c r="D1130" s="147"/>
      <c r="E1130" s="140" t="str">
        <f>Objects!$O$64</f>
        <v>Beaker (p-Fluorotoluene)</v>
      </c>
      <c r="F1130" s="144">
        <v>16</v>
      </c>
      <c r="G1130" s="145" t="str">
        <f>Objects!$S$18</f>
        <v>Cartridge (Chlorine)</v>
      </c>
      <c r="H1130" s="144">
        <v>32</v>
      </c>
      <c r="I1130" s="145"/>
      <c r="J1130" s="144"/>
      <c r="K1130" s="145"/>
      <c r="L1130" s="144"/>
      <c r="M1130" s="145"/>
      <c r="N1130" s="144"/>
      <c r="O1130" s="173" t="str">
        <f>Objects!$O$65</f>
        <v>Beaker (1-(Trichloromethyl)-4-Fluorobenzene)</v>
      </c>
      <c r="P1130" s="144">
        <v>16</v>
      </c>
      <c r="Q1130" s="147"/>
      <c r="R1130" s="147"/>
      <c r="S1130" s="147"/>
      <c r="T1130" s="147"/>
      <c r="U1130" s="147"/>
      <c r="V1130" s="147"/>
      <c r="W1130" s="147"/>
      <c r="X1130" s="147"/>
      <c r="Y1130" s="147"/>
      <c r="Z1130" s="147"/>
      <c r="AA1130" s="145"/>
      <c r="AB1130" s="145"/>
      <c r="AC1130" s="145"/>
    </row>
    <row r="1131" spans="1:29" ht="15" customHeight="1" x14ac:dyDescent="0.25">
      <c r="A1131" s="155" t="str">
        <f>[3]Enums!$A$14</f>
        <v>1.1.2</v>
      </c>
      <c r="C1131" s="147"/>
      <c r="D1131" s="147"/>
      <c r="E1131" s="140" t="str">
        <f>Objects!$P$64</f>
        <v>Drum (p-Fluorotoluene)</v>
      </c>
      <c r="F1131" s="144">
        <v>1</v>
      </c>
      <c r="G1131" s="145" t="str">
        <f>Objects!$T$18</f>
        <v>Canister (Chlorine)</v>
      </c>
      <c r="H1131" s="144">
        <v>2</v>
      </c>
      <c r="I1131" s="145"/>
      <c r="J1131" s="144"/>
      <c r="K1131" s="145"/>
      <c r="L1131" s="144"/>
      <c r="M1131" s="145"/>
      <c r="N1131" s="144"/>
      <c r="O1131" s="173" t="str">
        <f>Objects!$P$65</f>
        <v>Drum (1-(Trichloromethyl)-4-Fluorobenzene)</v>
      </c>
      <c r="P1131" s="144">
        <v>1</v>
      </c>
      <c r="Q1131" s="147"/>
      <c r="R1131" s="147"/>
      <c r="S1131" s="147"/>
      <c r="T1131" s="147"/>
      <c r="U1131" s="147"/>
      <c r="V1131" s="147"/>
      <c r="W1131" s="147"/>
      <c r="X1131" s="147"/>
      <c r="Y1131" s="147"/>
      <c r="Z1131" s="147"/>
      <c r="AA1131" s="145"/>
      <c r="AB1131" s="145"/>
      <c r="AC1131" s="145"/>
    </row>
    <row r="1132" spans="1:29" ht="15" customHeight="1" x14ac:dyDescent="0.25">
      <c r="A1132" s="155" t="str">
        <f>[3]Enums!$A$14</f>
        <v>1.1.2</v>
      </c>
      <c r="C1132" s="147"/>
      <c r="D1132" s="147"/>
      <c r="E1132" s="140" t="str">
        <f>Objects!$P$64</f>
        <v>Drum (p-Fluorotoluene)</v>
      </c>
      <c r="F1132" s="144">
        <v>4</v>
      </c>
      <c r="G1132" s="145" t="str">
        <f>Objects!$T$18</f>
        <v>Canister (Chlorine)</v>
      </c>
      <c r="H1132" s="144">
        <v>8</v>
      </c>
      <c r="I1132" s="145"/>
      <c r="J1132" s="144"/>
      <c r="K1132" s="145"/>
      <c r="L1132" s="144"/>
      <c r="M1132" s="145"/>
      <c r="N1132" s="144"/>
      <c r="O1132" s="173" t="str">
        <f>Objects!$P$65</f>
        <v>Drum (1-(Trichloromethyl)-4-Fluorobenzene)</v>
      </c>
      <c r="P1132" s="144">
        <v>4</v>
      </c>
      <c r="Q1132" s="147"/>
      <c r="R1132" s="147"/>
      <c r="S1132" s="147"/>
      <c r="T1132" s="147"/>
      <c r="U1132" s="147"/>
      <c r="V1132" s="147"/>
      <c r="W1132" s="147"/>
      <c r="X1132" s="147"/>
      <c r="Y1132" s="147"/>
      <c r="Z1132" s="147"/>
      <c r="AA1132" s="145"/>
      <c r="AB1132" s="145"/>
      <c r="AC1132" s="145"/>
    </row>
    <row r="1133" spans="1:29" ht="15" customHeight="1" x14ac:dyDescent="0.25">
      <c r="A1133" s="155" t="str">
        <f>[3]Enums!$A$14</f>
        <v>1.1.2</v>
      </c>
      <c r="C1133" s="147"/>
      <c r="D1133" s="147"/>
      <c r="E1133" s="140" t="str">
        <f>Objects!$P$64</f>
        <v>Drum (p-Fluorotoluene)</v>
      </c>
      <c r="F1133" s="144">
        <v>16</v>
      </c>
      <c r="G1133" s="145" t="str">
        <f>Objects!$T$18</f>
        <v>Canister (Chlorine)</v>
      </c>
      <c r="H1133" s="144">
        <v>32</v>
      </c>
      <c r="I1133" s="145"/>
      <c r="J1133" s="144"/>
      <c r="K1133" s="145"/>
      <c r="L1133" s="144"/>
      <c r="M1133" s="145"/>
      <c r="N1133" s="144"/>
      <c r="O1133" s="173" t="str">
        <f>Objects!$P$65</f>
        <v>Drum (1-(Trichloromethyl)-4-Fluorobenzene)</v>
      </c>
      <c r="P1133" s="144">
        <v>16</v>
      </c>
      <c r="Q1133" s="147"/>
      <c r="R1133" s="147"/>
      <c r="S1133" s="147"/>
      <c r="T1133" s="147"/>
      <c r="U1133" s="147"/>
      <c r="V1133" s="147"/>
      <c r="W1133" s="147"/>
      <c r="X1133" s="147"/>
      <c r="Y1133" s="147"/>
      <c r="Z1133" s="147"/>
      <c r="AA1133" s="145"/>
      <c r="AB1133" s="145"/>
      <c r="AC1133" s="145"/>
    </row>
    <row r="1134" spans="1:29" ht="15" customHeight="1" x14ac:dyDescent="0.25">
      <c r="A1134" s="155" t="str">
        <f>[3]Enums!$A$14</f>
        <v>1.1.2</v>
      </c>
      <c r="C1134" s="147"/>
      <c r="D1134" s="147"/>
      <c r="E1134" s="144" t="str">
        <f>Objects!$P$64</f>
        <v>Drum (p-Fluorotoluene)</v>
      </c>
      <c r="F1134" s="144">
        <v>64</v>
      </c>
      <c r="G1134" s="145" t="str">
        <f>Objects!$T$18</f>
        <v>Canister (Chlorine)</v>
      </c>
      <c r="H1134" s="144">
        <v>64</v>
      </c>
      <c r="I1134" s="145" t="str">
        <f>Objects!$T$18</f>
        <v>Canister (Chlorine)</v>
      </c>
      <c r="J1134" s="144">
        <v>64</v>
      </c>
      <c r="K1134" s="145"/>
      <c r="L1134" s="144"/>
      <c r="M1134" s="145"/>
      <c r="N1134" s="144"/>
      <c r="O1134" s="173" t="str">
        <f>Objects!$P$65</f>
        <v>Drum (1-(Trichloromethyl)-4-Fluorobenzene)</v>
      </c>
      <c r="P1134" s="144">
        <v>64</v>
      </c>
      <c r="Q1134" s="147"/>
      <c r="R1134" s="147"/>
      <c r="S1134" s="147"/>
      <c r="T1134" s="147"/>
      <c r="U1134" s="147"/>
      <c r="V1134" s="147"/>
      <c r="W1134" s="147"/>
      <c r="X1134" s="147"/>
      <c r="Y1134" s="147"/>
      <c r="Z1134" s="147"/>
      <c r="AA1134" s="145"/>
      <c r="AB1134" s="145"/>
      <c r="AC1134" s="145"/>
    </row>
    <row r="1135" spans="1:29" ht="15" customHeight="1" x14ac:dyDescent="0.25">
      <c r="A1135" s="155" t="str">
        <f>[3]Enums!$A$14</f>
        <v>1.1.2</v>
      </c>
      <c r="C1135" s="147"/>
      <c r="D1135" s="147"/>
      <c r="E1135" s="144" t="str">
        <f>Objects!$N$65</f>
        <v>Vial (1-(Trichloromethyl)-4-Fluorobenzene)</v>
      </c>
      <c r="F1135" s="144">
        <v>1</v>
      </c>
      <c r="G1135" s="145" t="str">
        <f>Objects!$J$31</f>
        <v>Vial (Acetic Acid)</v>
      </c>
      <c r="H1135" s="144">
        <v>1</v>
      </c>
      <c r="I1135" s="145"/>
      <c r="J1135" s="144"/>
      <c r="K1135" s="145"/>
      <c r="L1135" s="144"/>
      <c r="M1135" s="145"/>
      <c r="N1135" s="144"/>
      <c r="O1135" s="173" t="str">
        <f>Objects!$N$61</f>
        <v>Vial (p-Fluorobenzoyl Chloride)</v>
      </c>
      <c r="P1135" s="144">
        <v>1</v>
      </c>
      <c r="Q1135" s="147"/>
      <c r="R1135" s="147"/>
      <c r="S1135" s="147"/>
      <c r="T1135" s="147"/>
      <c r="U1135" s="147"/>
      <c r="V1135" s="147"/>
      <c r="W1135" s="147"/>
      <c r="X1135" s="147"/>
      <c r="Y1135" s="147"/>
      <c r="Z1135" s="147"/>
      <c r="AA1135" s="145"/>
      <c r="AB1135" s="145"/>
      <c r="AC1135" s="145"/>
    </row>
    <row r="1136" spans="1:29" ht="15" customHeight="1" x14ac:dyDescent="0.25">
      <c r="A1136" s="155" t="str">
        <f>[3]Enums!$A$14</f>
        <v>1.1.2</v>
      </c>
      <c r="C1136" s="147"/>
      <c r="D1136" s="147"/>
      <c r="E1136" s="144" t="str">
        <f>Objects!$N$65</f>
        <v>Vial (1-(Trichloromethyl)-4-Fluorobenzene)</v>
      </c>
      <c r="F1136" s="144">
        <v>4</v>
      </c>
      <c r="G1136" s="145" t="str">
        <f>Objects!$J$31</f>
        <v>Vial (Acetic Acid)</v>
      </c>
      <c r="H1136" s="144">
        <v>4</v>
      </c>
      <c r="I1136" s="145"/>
      <c r="J1136" s="144"/>
      <c r="K1136" s="145"/>
      <c r="L1136" s="144"/>
      <c r="M1136" s="145"/>
      <c r="N1136" s="144"/>
      <c r="O1136" s="173" t="str">
        <f>Objects!$N$61</f>
        <v>Vial (p-Fluorobenzoyl Chloride)</v>
      </c>
      <c r="P1136" s="144">
        <v>4</v>
      </c>
      <c r="Q1136" s="147"/>
      <c r="R1136" s="147"/>
      <c r="S1136" s="147"/>
      <c r="T1136" s="147"/>
      <c r="U1136" s="147"/>
      <c r="V1136" s="147"/>
      <c r="W1136" s="147"/>
      <c r="X1136" s="147"/>
      <c r="Y1136" s="147"/>
      <c r="Z1136" s="147"/>
      <c r="AA1136" s="145"/>
      <c r="AB1136" s="145"/>
      <c r="AC1136" s="145"/>
    </row>
    <row r="1137" spans="1:29" ht="15" customHeight="1" x14ac:dyDescent="0.25">
      <c r="A1137" s="155" t="str">
        <f>[3]Enums!$A$14</f>
        <v>1.1.2</v>
      </c>
      <c r="C1137" s="147"/>
      <c r="D1137" s="147"/>
      <c r="E1137" s="144" t="str">
        <f>Objects!$N$65</f>
        <v>Vial (1-(Trichloromethyl)-4-Fluorobenzene)</v>
      </c>
      <c r="F1137" s="144">
        <v>16</v>
      </c>
      <c r="G1137" s="145" t="str">
        <f>Objects!$J$31</f>
        <v>Vial (Acetic Acid)</v>
      </c>
      <c r="H1137" s="144">
        <v>16</v>
      </c>
      <c r="I1137" s="145"/>
      <c r="J1137" s="144"/>
      <c r="K1137" s="145"/>
      <c r="L1137" s="144"/>
      <c r="M1137" s="145"/>
      <c r="N1137" s="144"/>
      <c r="O1137" s="173" t="str">
        <f>Objects!$N$61</f>
        <v>Vial (p-Fluorobenzoyl Chloride)</v>
      </c>
      <c r="P1137" s="144">
        <v>16</v>
      </c>
      <c r="Q1137" s="147"/>
      <c r="R1137" s="147"/>
      <c r="S1137" s="147"/>
      <c r="T1137" s="147"/>
      <c r="U1137" s="147"/>
      <c r="V1137" s="147"/>
      <c r="W1137" s="147"/>
      <c r="X1137" s="147"/>
      <c r="Y1137" s="147"/>
      <c r="Z1137" s="147"/>
      <c r="AA1137" s="145"/>
      <c r="AB1137" s="145"/>
      <c r="AC1137" s="145"/>
    </row>
    <row r="1138" spans="1:29" ht="15" customHeight="1" x14ac:dyDescent="0.25">
      <c r="A1138" s="155" t="str">
        <f>[3]Enums!$A$14</f>
        <v>1.1.2</v>
      </c>
      <c r="C1138" s="147"/>
      <c r="D1138" s="147"/>
      <c r="E1138" s="144" t="str">
        <f>Objects!$O$65</f>
        <v>Beaker (1-(Trichloromethyl)-4-Fluorobenzene)</v>
      </c>
      <c r="F1138" s="144">
        <v>1</v>
      </c>
      <c r="G1138" s="145" t="str">
        <f>Objects!$K$31</f>
        <v>Beaker (Acetic Acid)</v>
      </c>
      <c r="H1138" s="144">
        <v>1</v>
      </c>
      <c r="I1138" s="145"/>
      <c r="J1138" s="144"/>
      <c r="K1138" s="145"/>
      <c r="L1138" s="144"/>
      <c r="M1138" s="145"/>
      <c r="N1138" s="144"/>
      <c r="O1138" s="173" t="str">
        <f>Objects!$O$61</f>
        <v>Beaker (p-Fluorobenzoyl Chloride)</v>
      </c>
      <c r="P1138" s="144">
        <v>1</v>
      </c>
      <c r="Q1138" s="147"/>
      <c r="R1138" s="147"/>
      <c r="S1138" s="147"/>
      <c r="T1138" s="147"/>
      <c r="U1138" s="147"/>
      <c r="V1138" s="147"/>
      <c r="W1138" s="147"/>
      <c r="X1138" s="147"/>
      <c r="Y1138" s="147"/>
      <c r="Z1138" s="147"/>
      <c r="AA1138" s="145"/>
      <c r="AB1138" s="145"/>
      <c r="AC1138" s="145"/>
    </row>
    <row r="1139" spans="1:29" ht="15" customHeight="1" x14ac:dyDescent="0.25">
      <c r="A1139" s="155" t="str">
        <f>[3]Enums!$A$14</f>
        <v>1.1.2</v>
      </c>
      <c r="C1139" s="147"/>
      <c r="D1139" s="147"/>
      <c r="E1139" s="144" t="str">
        <f>Objects!$O$65</f>
        <v>Beaker (1-(Trichloromethyl)-4-Fluorobenzene)</v>
      </c>
      <c r="F1139" s="144">
        <v>4</v>
      </c>
      <c r="G1139" s="145" t="str">
        <f>Objects!$K$31</f>
        <v>Beaker (Acetic Acid)</v>
      </c>
      <c r="H1139" s="144">
        <v>4</v>
      </c>
      <c r="I1139" s="145"/>
      <c r="J1139" s="144"/>
      <c r="K1139" s="145"/>
      <c r="L1139" s="144"/>
      <c r="M1139" s="145"/>
      <c r="N1139" s="144"/>
      <c r="O1139" s="173" t="str">
        <f>Objects!$O$61</f>
        <v>Beaker (p-Fluorobenzoyl Chloride)</v>
      </c>
      <c r="P1139" s="144">
        <v>4</v>
      </c>
      <c r="Q1139" s="147"/>
      <c r="R1139" s="147"/>
      <c r="S1139" s="147"/>
      <c r="T1139" s="147"/>
      <c r="U1139" s="147"/>
      <c r="V1139" s="147"/>
      <c r="W1139" s="147"/>
      <c r="X1139" s="147"/>
      <c r="Y1139" s="147"/>
      <c r="Z1139" s="147"/>
      <c r="AA1139" s="145"/>
      <c r="AB1139" s="145"/>
      <c r="AC1139" s="145"/>
    </row>
    <row r="1140" spans="1:29" ht="15" customHeight="1" x14ac:dyDescent="0.25">
      <c r="A1140" s="155" t="str">
        <f>[3]Enums!$A$14</f>
        <v>1.1.2</v>
      </c>
      <c r="C1140" s="147"/>
      <c r="D1140" s="147"/>
      <c r="E1140" s="144" t="str">
        <f>Objects!$O$65</f>
        <v>Beaker (1-(Trichloromethyl)-4-Fluorobenzene)</v>
      </c>
      <c r="F1140" s="144">
        <v>16</v>
      </c>
      <c r="G1140" s="145" t="str">
        <f>Objects!$K$31</f>
        <v>Beaker (Acetic Acid)</v>
      </c>
      <c r="H1140" s="144">
        <v>16</v>
      </c>
      <c r="I1140" s="145"/>
      <c r="J1140" s="144"/>
      <c r="K1140" s="145"/>
      <c r="L1140" s="144"/>
      <c r="M1140" s="145"/>
      <c r="N1140" s="144"/>
      <c r="O1140" s="173" t="str">
        <f>Objects!$O$61</f>
        <v>Beaker (p-Fluorobenzoyl Chloride)</v>
      </c>
      <c r="P1140" s="144">
        <v>16</v>
      </c>
      <c r="Q1140" s="147"/>
      <c r="R1140" s="147"/>
      <c r="S1140" s="147"/>
      <c r="T1140" s="147"/>
      <c r="U1140" s="147"/>
      <c r="V1140" s="147"/>
      <c r="W1140" s="147"/>
      <c r="X1140" s="147"/>
      <c r="Y1140" s="147"/>
      <c r="Z1140" s="147"/>
      <c r="AA1140" s="145"/>
      <c r="AB1140" s="145"/>
      <c r="AC1140" s="145"/>
    </row>
    <row r="1141" spans="1:29" ht="15" customHeight="1" x14ac:dyDescent="0.25">
      <c r="A1141" s="155" t="str">
        <f>[3]Enums!$A$14</f>
        <v>1.1.2</v>
      </c>
      <c r="C1141" s="147"/>
      <c r="D1141" s="147"/>
      <c r="E1141" s="144" t="str">
        <f>Objects!$P$65</f>
        <v>Drum (1-(Trichloromethyl)-4-Fluorobenzene)</v>
      </c>
      <c r="F1141" s="144">
        <v>1</v>
      </c>
      <c r="G1141" s="145" t="str">
        <f>Objects!$L$31</f>
        <v>Drum (Acetic Acid)</v>
      </c>
      <c r="H1141" s="144">
        <v>1</v>
      </c>
      <c r="I1141" s="145"/>
      <c r="J1141" s="144"/>
      <c r="K1141" s="145"/>
      <c r="L1141" s="144"/>
      <c r="M1141" s="145"/>
      <c r="N1141" s="144"/>
      <c r="O1141" s="173" t="str">
        <f>Objects!$P$61</f>
        <v>Drum (p-Fluorobenzoyl Chloride)</v>
      </c>
      <c r="P1141" s="144">
        <v>1</v>
      </c>
      <c r="Q1141" s="147"/>
      <c r="R1141" s="147"/>
      <c r="S1141" s="147"/>
      <c r="T1141" s="147"/>
      <c r="U1141" s="147"/>
      <c r="V1141" s="147"/>
      <c r="W1141" s="147"/>
      <c r="X1141" s="147"/>
      <c r="Y1141" s="147"/>
      <c r="Z1141" s="147"/>
      <c r="AA1141" s="145"/>
      <c r="AB1141" s="145"/>
      <c r="AC1141" s="145"/>
    </row>
    <row r="1142" spans="1:29" ht="15" customHeight="1" x14ac:dyDescent="0.25">
      <c r="A1142" s="155" t="str">
        <f>[3]Enums!$A$14</f>
        <v>1.1.2</v>
      </c>
      <c r="C1142" s="147"/>
      <c r="D1142" s="147"/>
      <c r="E1142" s="144" t="str">
        <f>Objects!$P$65</f>
        <v>Drum (1-(Trichloromethyl)-4-Fluorobenzene)</v>
      </c>
      <c r="F1142" s="144">
        <v>4</v>
      </c>
      <c r="G1142" s="145" t="str">
        <f>Objects!$L$31</f>
        <v>Drum (Acetic Acid)</v>
      </c>
      <c r="H1142" s="144">
        <v>4</v>
      </c>
      <c r="I1142" s="145"/>
      <c r="J1142" s="144"/>
      <c r="K1142" s="145"/>
      <c r="L1142" s="144"/>
      <c r="M1142" s="145"/>
      <c r="N1142" s="144"/>
      <c r="O1142" s="173" t="str">
        <f>Objects!$P$61</f>
        <v>Drum (p-Fluorobenzoyl Chloride)</v>
      </c>
      <c r="P1142" s="144">
        <v>4</v>
      </c>
      <c r="Q1142" s="147"/>
      <c r="R1142" s="147"/>
      <c r="S1142" s="147"/>
      <c r="T1142" s="147"/>
      <c r="U1142" s="147"/>
      <c r="V1142" s="147"/>
      <c r="W1142" s="147"/>
      <c r="X1142" s="147"/>
      <c r="Y1142" s="147"/>
      <c r="Z1142" s="147"/>
      <c r="AA1142" s="145"/>
      <c r="AB1142" s="145"/>
      <c r="AC1142" s="145"/>
    </row>
    <row r="1143" spans="1:29" ht="15" customHeight="1" x14ac:dyDescent="0.25">
      <c r="A1143" s="155" t="str">
        <f>[3]Enums!$A$14</f>
        <v>1.1.2</v>
      </c>
      <c r="C1143" s="147"/>
      <c r="D1143" s="147"/>
      <c r="E1143" s="144" t="str">
        <f>Objects!$P$65</f>
        <v>Drum (1-(Trichloromethyl)-4-Fluorobenzene)</v>
      </c>
      <c r="F1143" s="144">
        <v>16</v>
      </c>
      <c r="G1143" s="145" t="str">
        <f>Objects!$L$31</f>
        <v>Drum (Acetic Acid)</v>
      </c>
      <c r="H1143" s="144">
        <v>16</v>
      </c>
      <c r="I1143" s="145"/>
      <c r="J1143" s="144"/>
      <c r="K1143" s="145"/>
      <c r="L1143" s="144"/>
      <c r="M1143" s="145"/>
      <c r="N1143" s="144"/>
      <c r="O1143" s="173" t="str">
        <f>Objects!$P$61</f>
        <v>Drum (p-Fluorobenzoyl Chloride)</v>
      </c>
      <c r="P1143" s="144">
        <v>16</v>
      </c>
      <c r="Q1143" s="147"/>
      <c r="R1143" s="147"/>
      <c r="S1143" s="147"/>
      <c r="T1143" s="147"/>
      <c r="U1143" s="147"/>
      <c r="V1143" s="147"/>
      <c r="W1143" s="147"/>
      <c r="X1143" s="147"/>
      <c r="Y1143" s="147"/>
      <c r="Z1143" s="147"/>
      <c r="AA1143" s="145"/>
      <c r="AB1143" s="145"/>
      <c r="AC1143" s="145"/>
    </row>
    <row r="1144" spans="1:29" ht="15" customHeight="1" x14ac:dyDescent="0.25">
      <c r="A1144" s="155" t="str">
        <f>[3]Enums!$A$14</f>
        <v>1.1.2</v>
      </c>
      <c r="C1144" s="147"/>
      <c r="D1144" s="147"/>
      <c r="E1144" s="144" t="str">
        <f>Objects!$P$65</f>
        <v>Drum (1-(Trichloromethyl)-4-Fluorobenzene)</v>
      </c>
      <c r="F1144" s="144">
        <v>64</v>
      </c>
      <c r="G1144" s="145" t="str">
        <f>Objects!$L$31</f>
        <v>Drum (Acetic Acid)</v>
      </c>
      <c r="H1144" s="144">
        <v>64</v>
      </c>
      <c r="I1144" s="145"/>
      <c r="J1144" s="144"/>
      <c r="K1144" s="145"/>
      <c r="L1144" s="144"/>
      <c r="M1144" s="145"/>
      <c r="N1144" s="144"/>
      <c r="O1144" s="173" t="str">
        <f>Objects!$P$61</f>
        <v>Drum (p-Fluorobenzoyl Chloride)</v>
      </c>
      <c r="P1144" s="144">
        <v>64</v>
      </c>
      <c r="Q1144" s="147"/>
      <c r="R1144" s="147"/>
      <c r="S1144" s="147"/>
      <c r="T1144" s="147"/>
      <c r="U1144" s="147"/>
      <c r="V1144" s="147"/>
      <c r="W1144" s="147"/>
      <c r="X1144" s="147"/>
      <c r="Y1144" s="147"/>
      <c r="Z1144" s="147"/>
      <c r="AA1144" s="145"/>
      <c r="AB1144" s="145"/>
      <c r="AC1144" s="145"/>
    </row>
    <row r="1145" spans="1:29" ht="15.75" customHeight="1" x14ac:dyDescent="0.25">
      <c r="A1145" s="155" t="str">
        <f>[3]Enums!$A$14</f>
        <v>1.1.2</v>
      </c>
      <c r="E1145" s="144" t="str">
        <f>Objects!$N$61</f>
        <v>Vial (p-Fluorobenzoyl Chloride)</v>
      </c>
      <c r="F1145" s="144">
        <v>1</v>
      </c>
      <c r="G1145" s="145" t="str">
        <f>Objects!$N$60</f>
        <v>Vial (Fluorobenzene)</v>
      </c>
      <c r="H1145" s="144">
        <v>1</v>
      </c>
      <c r="O1145" s="173" t="str">
        <f>Objects!$N$66</f>
        <v>Vial (4,4-Difluorobenzophenone)</v>
      </c>
      <c r="P1145" s="144">
        <v>1</v>
      </c>
    </row>
    <row r="1146" spans="1:29" ht="15.75" customHeight="1" x14ac:dyDescent="0.25">
      <c r="A1146" s="155" t="str">
        <f>[3]Enums!$A$14</f>
        <v>1.1.2</v>
      </c>
      <c r="E1146" s="144" t="str">
        <f>Objects!$N$61</f>
        <v>Vial (p-Fluorobenzoyl Chloride)</v>
      </c>
      <c r="F1146" s="144">
        <v>4</v>
      </c>
      <c r="G1146" s="145" t="str">
        <f>Objects!$N$60</f>
        <v>Vial (Fluorobenzene)</v>
      </c>
      <c r="H1146" s="144">
        <v>4</v>
      </c>
      <c r="O1146" s="173" t="str">
        <f>Objects!$N$66</f>
        <v>Vial (4,4-Difluorobenzophenone)</v>
      </c>
      <c r="P1146" s="144">
        <v>4</v>
      </c>
    </row>
    <row r="1147" spans="1:29" ht="15.75" customHeight="1" x14ac:dyDescent="0.25">
      <c r="A1147" s="155" t="str">
        <f>[3]Enums!$A$14</f>
        <v>1.1.2</v>
      </c>
      <c r="E1147" s="144" t="str">
        <f>Objects!$N$61</f>
        <v>Vial (p-Fluorobenzoyl Chloride)</v>
      </c>
      <c r="F1147" s="144">
        <v>16</v>
      </c>
      <c r="G1147" s="145" t="str">
        <f>Objects!$N$60</f>
        <v>Vial (Fluorobenzene)</v>
      </c>
      <c r="H1147" s="144">
        <v>16</v>
      </c>
      <c r="O1147" s="173" t="str">
        <f>Objects!$N$66</f>
        <v>Vial (4,4-Difluorobenzophenone)</v>
      </c>
      <c r="P1147" s="144">
        <v>16</v>
      </c>
    </row>
    <row r="1148" spans="1:29" ht="15.75" customHeight="1" x14ac:dyDescent="0.25">
      <c r="A1148" s="155" t="str">
        <f>[3]Enums!$A$14</f>
        <v>1.1.2</v>
      </c>
      <c r="E1148" s="144" t="str">
        <f>Objects!$O$61</f>
        <v>Beaker (p-Fluorobenzoyl Chloride)</v>
      </c>
      <c r="F1148" s="144">
        <v>1</v>
      </c>
      <c r="G1148" s="145" t="str">
        <f>Objects!$O$60</f>
        <v>Beaker (Fluorobenzene)</v>
      </c>
      <c r="H1148" s="144">
        <v>1</v>
      </c>
      <c r="O1148" s="173" t="str">
        <f>Objects!$O$66</f>
        <v>Beaker (4,4-Difluorobenzophenone)</v>
      </c>
      <c r="P1148" s="144">
        <v>1</v>
      </c>
    </row>
    <row r="1149" spans="1:29" ht="15.75" customHeight="1" x14ac:dyDescent="0.25">
      <c r="A1149" s="155" t="str">
        <f>[3]Enums!$A$14</f>
        <v>1.1.2</v>
      </c>
      <c r="E1149" s="144" t="str">
        <f>Objects!$O$61</f>
        <v>Beaker (p-Fluorobenzoyl Chloride)</v>
      </c>
      <c r="F1149" s="144">
        <v>4</v>
      </c>
      <c r="G1149" s="145" t="str">
        <f>Objects!$O$60</f>
        <v>Beaker (Fluorobenzene)</v>
      </c>
      <c r="H1149" s="144">
        <v>4</v>
      </c>
      <c r="O1149" s="173" t="str">
        <f>Objects!$O$66</f>
        <v>Beaker (4,4-Difluorobenzophenone)</v>
      </c>
      <c r="P1149" s="144">
        <v>4</v>
      </c>
    </row>
    <row r="1150" spans="1:29" ht="15.75" customHeight="1" x14ac:dyDescent="0.25">
      <c r="A1150" s="155" t="str">
        <f>[3]Enums!$A$14</f>
        <v>1.1.2</v>
      </c>
      <c r="E1150" s="144" t="str">
        <f>Objects!$O$61</f>
        <v>Beaker (p-Fluorobenzoyl Chloride)</v>
      </c>
      <c r="F1150" s="144">
        <v>16</v>
      </c>
      <c r="G1150" s="145" t="str">
        <f>Objects!$O$60</f>
        <v>Beaker (Fluorobenzene)</v>
      </c>
      <c r="H1150" s="144">
        <v>16</v>
      </c>
      <c r="O1150" s="173" t="str">
        <f>Objects!$O$66</f>
        <v>Beaker (4,4-Difluorobenzophenone)</v>
      </c>
      <c r="P1150" s="144">
        <v>16</v>
      </c>
    </row>
    <row r="1151" spans="1:29" ht="15.75" customHeight="1" x14ac:dyDescent="0.25">
      <c r="A1151" s="155" t="str">
        <f>[3]Enums!$A$14</f>
        <v>1.1.2</v>
      </c>
      <c r="E1151" s="144" t="str">
        <f>Objects!$P$61</f>
        <v>Drum (p-Fluorobenzoyl Chloride)</v>
      </c>
      <c r="F1151" s="144">
        <v>1</v>
      </c>
      <c r="G1151" s="145" t="str">
        <f>Objects!$P$60</f>
        <v>Drum (Fluorobenzene)</v>
      </c>
      <c r="H1151" s="144">
        <v>1</v>
      </c>
      <c r="O1151" s="173" t="str">
        <f>Objects!$P$66</f>
        <v>Drum (4,4-Difluorobenzophenone)</v>
      </c>
      <c r="P1151" s="144">
        <v>1</v>
      </c>
    </row>
    <row r="1152" spans="1:29" ht="15.75" customHeight="1" x14ac:dyDescent="0.25">
      <c r="A1152" s="155" t="str">
        <f>[3]Enums!$A$14</f>
        <v>1.1.2</v>
      </c>
      <c r="E1152" s="144" t="str">
        <f>Objects!$P$61</f>
        <v>Drum (p-Fluorobenzoyl Chloride)</v>
      </c>
      <c r="F1152" s="144">
        <v>4</v>
      </c>
      <c r="G1152" s="145" t="str">
        <f>Objects!$P$60</f>
        <v>Drum (Fluorobenzene)</v>
      </c>
      <c r="H1152" s="140">
        <v>4</v>
      </c>
      <c r="O1152" s="173" t="str">
        <f>Objects!$P$66</f>
        <v>Drum (4,4-Difluorobenzophenone)</v>
      </c>
      <c r="P1152" s="140">
        <v>4</v>
      </c>
      <c r="Q1152" s="147"/>
      <c r="R1152" s="147"/>
      <c r="S1152" s="147"/>
    </row>
    <row r="1153" spans="1:19" ht="15.75" customHeight="1" x14ac:dyDescent="0.25">
      <c r="A1153" s="155" t="str">
        <f>[3]Enums!$A$14</f>
        <v>1.1.2</v>
      </c>
      <c r="E1153" s="144" t="str">
        <f>Objects!$P$61</f>
        <v>Drum (p-Fluorobenzoyl Chloride)</v>
      </c>
      <c r="F1153" s="144">
        <v>16</v>
      </c>
      <c r="G1153" s="145" t="str">
        <f>Objects!$P$60</f>
        <v>Drum (Fluorobenzene)</v>
      </c>
      <c r="H1153" s="140">
        <v>16</v>
      </c>
      <c r="O1153" s="173" t="str">
        <f>Objects!$P$66</f>
        <v>Drum (4,4-Difluorobenzophenone)</v>
      </c>
      <c r="P1153" s="140">
        <v>16</v>
      </c>
      <c r="Q1153" s="147"/>
      <c r="R1153" s="147"/>
      <c r="S1153" s="147"/>
    </row>
    <row r="1154" spans="1:19" ht="15.75" customHeight="1" x14ac:dyDescent="0.25">
      <c r="A1154" s="155" t="str">
        <f>[3]Enums!$A$14</f>
        <v>1.1.2</v>
      </c>
      <c r="E1154" s="144" t="str">
        <f>Objects!$P$61</f>
        <v>Drum (p-Fluorobenzoyl Chloride)</v>
      </c>
      <c r="F1154" s="144">
        <v>64</v>
      </c>
      <c r="G1154" s="145" t="str">
        <f>Objects!$P$60</f>
        <v>Drum (Fluorobenzene)</v>
      </c>
      <c r="H1154" s="140">
        <v>64</v>
      </c>
      <c r="O1154" s="173" t="str">
        <f>Objects!$P$66</f>
        <v>Drum (4,4-Difluorobenzophenone)</v>
      </c>
      <c r="P1154" s="140">
        <v>64</v>
      </c>
      <c r="Q1154" s="147"/>
      <c r="R1154" s="147"/>
      <c r="S1154" s="147"/>
    </row>
    <row r="1155" spans="1:19" ht="15.75" customHeight="1" x14ac:dyDescent="0.25">
      <c r="A1155" s="155" t="str">
        <f>[3]Enums!$A$14</f>
        <v>1.1.2</v>
      </c>
      <c r="E1155" s="144" t="str">
        <f>Objects!$N$66</f>
        <v>Vial (4,4-Difluorobenzophenone)</v>
      </c>
      <c r="F1155" s="144">
        <v>1</v>
      </c>
      <c r="G1155" s="145" t="str">
        <f>Objects!$N$54</f>
        <v>Bag (Disodium Hydroquinone)</v>
      </c>
      <c r="H1155" s="144">
        <v>1</v>
      </c>
      <c r="O1155" s="173" t="str">
        <f>Objects!$V$47</f>
        <v>Bag (PolyEther Ether Ketone Pellets)</v>
      </c>
      <c r="P1155" s="144">
        <v>2</v>
      </c>
      <c r="Q1155" s="147"/>
      <c r="R1155" s="147"/>
      <c r="S1155" s="147"/>
    </row>
    <row r="1156" spans="1:19" ht="15.75" customHeight="1" x14ac:dyDescent="0.25">
      <c r="A1156" s="155" t="str">
        <f>[3]Enums!$A$14</f>
        <v>1.1.2</v>
      </c>
      <c r="E1156" s="144" t="str">
        <f>Objects!$N$66</f>
        <v>Vial (4,4-Difluorobenzophenone)</v>
      </c>
      <c r="F1156" s="144">
        <v>4</v>
      </c>
      <c r="G1156" s="145" t="str">
        <f>Objects!$N$54</f>
        <v>Bag (Disodium Hydroquinone)</v>
      </c>
      <c r="H1156" s="144">
        <v>4</v>
      </c>
      <c r="O1156" s="173" t="str">
        <f>Objects!$V$47</f>
        <v>Bag (PolyEther Ether Ketone Pellets)</v>
      </c>
      <c r="P1156" s="144">
        <v>8</v>
      </c>
      <c r="Q1156" s="147"/>
      <c r="R1156" s="147"/>
      <c r="S1156" s="147"/>
    </row>
    <row r="1157" spans="1:19" ht="15.75" customHeight="1" x14ac:dyDescent="0.25">
      <c r="A1157" s="155" t="str">
        <f>[3]Enums!$A$14</f>
        <v>1.1.2</v>
      </c>
      <c r="E1157" s="144" t="str">
        <f>Objects!$N$66</f>
        <v>Vial (4,4-Difluorobenzophenone)</v>
      </c>
      <c r="F1157" s="144">
        <v>16</v>
      </c>
      <c r="G1157" s="145" t="str">
        <f>Objects!$N$54</f>
        <v>Bag (Disodium Hydroquinone)</v>
      </c>
      <c r="H1157" s="144">
        <v>16</v>
      </c>
      <c r="O1157" s="173" t="str">
        <f>Objects!$V$47</f>
        <v>Bag (PolyEther Ether Ketone Pellets)</v>
      </c>
      <c r="P1157" s="144">
        <v>32</v>
      </c>
      <c r="Q1157" s="147"/>
      <c r="R1157" s="147"/>
      <c r="S1157" s="147"/>
    </row>
    <row r="1158" spans="1:19" ht="15.75" customHeight="1" x14ac:dyDescent="0.25">
      <c r="A1158" s="155" t="str">
        <f>[3]Enums!$A$14</f>
        <v>1.1.2</v>
      </c>
      <c r="E1158" s="144" t="str">
        <f>Objects!$O$66</f>
        <v>Beaker (4,4-Difluorobenzophenone)</v>
      </c>
      <c r="F1158" s="144">
        <v>1</v>
      </c>
      <c r="G1158" s="145" t="str">
        <f>Objects!$O$54</f>
        <v>Sack (Disodium Hydroquinone)</v>
      </c>
      <c r="H1158" s="144">
        <v>1</v>
      </c>
      <c r="O1158" s="173" t="str">
        <f>Objects!$V$47</f>
        <v>Bag (PolyEther Ether Ketone Pellets)</v>
      </c>
      <c r="P1158" s="144">
        <v>2</v>
      </c>
      <c r="Q1158" s="147"/>
      <c r="R1158" s="147"/>
      <c r="S1158" s="147"/>
    </row>
    <row r="1159" spans="1:19" ht="15.75" customHeight="1" x14ac:dyDescent="0.25">
      <c r="A1159" s="155" t="str">
        <f>[3]Enums!$A$14</f>
        <v>1.1.2</v>
      </c>
      <c r="E1159" s="144" t="str">
        <f>Objects!$O$66</f>
        <v>Beaker (4,4-Difluorobenzophenone)</v>
      </c>
      <c r="F1159" s="144">
        <v>4</v>
      </c>
      <c r="G1159" s="145" t="str">
        <f>Objects!$O$54</f>
        <v>Sack (Disodium Hydroquinone)</v>
      </c>
      <c r="H1159" s="144">
        <v>4</v>
      </c>
      <c r="O1159" s="173" t="str">
        <f>Objects!$V$47</f>
        <v>Bag (PolyEther Ether Ketone Pellets)</v>
      </c>
      <c r="P1159" s="144">
        <v>8</v>
      </c>
      <c r="Q1159" s="147"/>
      <c r="R1159" s="147"/>
      <c r="S1159" s="147"/>
    </row>
    <row r="1160" spans="1:19" ht="15.75" customHeight="1" x14ac:dyDescent="0.25">
      <c r="A1160" s="155" t="str">
        <f>[3]Enums!$A$14</f>
        <v>1.1.2</v>
      </c>
      <c r="E1160" s="144" t="str">
        <f>Objects!$O$66</f>
        <v>Beaker (4,4-Difluorobenzophenone)</v>
      </c>
      <c r="F1160" s="144">
        <v>16</v>
      </c>
      <c r="G1160" s="145" t="str">
        <f>Objects!$O$54</f>
        <v>Sack (Disodium Hydroquinone)</v>
      </c>
      <c r="H1160" s="144">
        <v>16</v>
      </c>
      <c r="O1160" s="173" t="str">
        <f>Objects!$V$47</f>
        <v>Bag (PolyEther Ether Ketone Pellets)</v>
      </c>
      <c r="P1160" s="144">
        <v>32</v>
      </c>
      <c r="Q1160" s="147"/>
      <c r="R1160" s="147"/>
      <c r="S1160" s="147"/>
    </row>
    <row r="1161" spans="1:19" ht="15.75" customHeight="1" x14ac:dyDescent="0.25">
      <c r="A1161" s="155" t="str">
        <f>[3]Enums!$A$14</f>
        <v>1.1.2</v>
      </c>
      <c r="E1161" s="144" t="str">
        <f>Objects!$P$66</f>
        <v>Drum (4,4-Difluorobenzophenone)</v>
      </c>
      <c r="F1161" s="144">
        <v>1</v>
      </c>
      <c r="G1161" s="145" t="str">
        <f>Objects!$P$54</f>
        <v>Powder Keg (Disodium Hydroquinone)</v>
      </c>
      <c r="H1161" s="144">
        <v>1</v>
      </c>
      <c r="O1161" s="173" t="str">
        <f>Objects!$V$47</f>
        <v>Bag (PolyEther Ether Ketone Pellets)</v>
      </c>
      <c r="P1161" s="144">
        <v>2</v>
      </c>
      <c r="Q1161" s="147"/>
      <c r="R1161" s="147"/>
      <c r="S1161" s="147"/>
    </row>
    <row r="1162" spans="1:19" ht="15.75" customHeight="1" x14ac:dyDescent="0.25">
      <c r="A1162" s="155" t="str">
        <f>[3]Enums!$A$14</f>
        <v>1.1.2</v>
      </c>
      <c r="E1162" s="144" t="str">
        <f>Objects!$P$66</f>
        <v>Drum (4,4-Difluorobenzophenone)</v>
      </c>
      <c r="F1162" s="140">
        <v>4</v>
      </c>
      <c r="G1162" s="145" t="str">
        <f>Objects!$P$54</f>
        <v>Powder Keg (Disodium Hydroquinone)</v>
      </c>
      <c r="H1162" s="144">
        <v>4</v>
      </c>
      <c r="O1162" s="173" t="str">
        <f>Objects!$V$47</f>
        <v>Bag (PolyEther Ether Ketone Pellets)</v>
      </c>
      <c r="P1162" s="144">
        <v>8</v>
      </c>
      <c r="Q1162" s="147"/>
      <c r="R1162" s="147"/>
      <c r="S1162" s="147"/>
    </row>
    <row r="1163" spans="1:19" ht="15.75" customHeight="1" x14ac:dyDescent="0.25">
      <c r="A1163" s="155" t="str">
        <f>[3]Enums!$A$14</f>
        <v>1.1.2</v>
      </c>
      <c r="E1163" s="144" t="str">
        <f>Objects!$P$66</f>
        <v>Drum (4,4-Difluorobenzophenone)</v>
      </c>
      <c r="F1163" s="140">
        <v>16</v>
      </c>
      <c r="G1163" s="145" t="str">
        <f>Objects!$P$54</f>
        <v>Powder Keg (Disodium Hydroquinone)</v>
      </c>
      <c r="H1163" s="144">
        <v>16</v>
      </c>
      <c r="O1163" s="173" t="str">
        <f>Objects!$V$47</f>
        <v>Bag (PolyEther Ether Ketone Pellets)</v>
      </c>
      <c r="P1163" s="144">
        <v>32</v>
      </c>
      <c r="Q1163" s="147"/>
      <c r="R1163" s="147"/>
      <c r="S1163" s="147"/>
    </row>
    <row r="1164" spans="1:19" ht="15.75" customHeight="1" x14ac:dyDescent="0.25">
      <c r="A1164" s="155" t="str">
        <f>[3]Enums!$A$14</f>
        <v>1.1.2</v>
      </c>
      <c r="E1164" s="144" t="str">
        <f>Objects!$P$66</f>
        <v>Drum (4,4-Difluorobenzophenone)</v>
      </c>
      <c r="F1164" s="140">
        <v>64</v>
      </c>
      <c r="G1164" s="145" t="str">
        <f>Objects!$P$54</f>
        <v>Powder Keg (Disodium Hydroquinone)</v>
      </c>
      <c r="H1164" s="144">
        <v>64</v>
      </c>
      <c r="O1164" s="173" t="str">
        <f>Objects!$V$47</f>
        <v>Bag (PolyEther Ether Ketone Pellets)</v>
      </c>
      <c r="P1164" s="144">
        <v>64</v>
      </c>
      <c r="Q1164" s="147" t="str">
        <f>Objects!$V$47</f>
        <v>Bag (PolyEther Ether Ketone Pellets)</v>
      </c>
      <c r="R1164" s="147">
        <v>64</v>
      </c>
      <c r="S1164" s="147"/>
    </row>
    <row r="1165" spans="1:19" ht="15.75" customHeight="1" x14ac:dyDescent="0.25">
      <c r="A1165" s="155" t="str">
        <f>[3]Enums!$A$14</f>
        <v>1.1.2</v>
      </c>
      <c r="E1165" s="139" t="str">
        <f>Objects!$J$94</f>
        <v>Flask (Carbon Monoxide)</v>
      </c>
      <c r="F1165" s="144">
        <v>1</v>
      </c>
      <c r="G1165" s="136" t="str">
        <f>Objects!$R$2</f>
        <v>Flask (Hydrogen)</v>
      </c>
      <c r="H1165" s="144">
        <v>2</v>
      </c>
      <c r="I1165" s="139" t="str">
        <f>Objects!$G$32</f>
        <v>Zinc Nitrate Catalyst</v>
      </c>
      <c r="J1165" s="140">
        <v>1</v>
      </c>
      <c r="O1165" s="143" t="str">
        <f>Objects!$J$196</f>
        <v>Vial (Methanol)</v>
      </c>
      <c r="P1165" s="140">
        <v>1</v>
      </c>
      <c r="Q1165" s="147"/>
      <c r="R1165" s="147"/>
      <c r="S1165" s="147"/>
    </row>
    <row r="1166" spans="1:19" ht="15.75" customHeight="1" x14ac:dyDescent="0.25">
      <c r="A1166" s="155" t="str">
        <f>[3]Enums!$A$14</f>
        <v>1.1.2</v>
      </c>
      <c r="E1166" s="139" t="str">
        <f>Objects!$J$94</f>
        <v>Flask (Carbon Monoxide)</v>
      </c>
      <c r="F1166" s="144">
        <v>4</v>
      </c>
      <c r="G1166" s="136" t="str">
        <f>Objects!$R$2</f>
        <v>Flask (Hydrogen)</v>
      </c>
      <c r="H1166" s="144">
        <v>8</v>
      </c>
      <c r="I1166" s="139" t="str">
        <f>Objects!$G$32</f>
        <v>Zinc Nitrate Catalyst</v>
      </c>
      <c r="J1166" s="140">
        <v>2</v>
      </c>
      <c r="O1166" s="143" t="str">
        <f>Objects!$J$196</f>
        <v>Vial (Methanol)</v>
      </c>
      <c r="P1166" s="140">
        <v>4</v>
      </c>
      <c r="Q1166" s="147"/>
      <c r="R1166" s="147"/>
      <c r="S1166" s="147"/>
    </row>
    <row r="1167" spans="1:19" ht="15.75" customHeight="1" x14ac:dyDescent="0.25">
      <c r="A1167" s="155" t="str">
        <f>[3]Enums!$A$14</f>
        <v>1.1.2</v>
      </c>
      <c r="E1167" s="139" t="str">
        <f>Objects!$J$94</f>
        <v>Flask (Carbon Monoxide)</v>
      </c>
      <c r="F1167" s="144">
        <v>16</v>
      </c>
      <c r="G1167" s="136" t="str">
        <f>Objects!$R$2</f>
        <v>Flask (Hydrogen)</v>
      </c>
      <c r="H1167" s="144">
        <v>32</v>
      </c>
      <c r="I1167" s="139" t="str">
        <f>Objects!$G$32</f>
        <v>Zinc Nitrate Catalyst</v>
      </c>
      <c r="J1167" s="140">
        <v>3</v>
      </c>
      <c r="O1167" s="143" t="str">
        <f>Objects!$J$196</f>
        <v>Vial (Methanol)</v>
      </c>
      <c r="P1167" s="140">
        <v>16</v>
      </c>
      <c r="Q1167" s="147"/>
      <c r="R1167" s="147"/>
      <c r="S1167" s="147"/>
    </row>
    <row r="1168" spans="1:19" ht="15.75" customHeight="1" x14ac:dyDescent="0.25">
      <c r="A1168" s="155" t="str">
        <f>[3]Enums!$A$14</f>
        <v>1.1.2</v>
      </c>
      <c r="E1168" s="139" t="str">
        <f>Objects!$K$94</f>
        <v>Cartridge (Carbon Monoxide)</v>
      </c>
      <c r="F1168" s="144">
        <v>1</v>
      </c>
      <c r="G1168" s="136" t="str">
        <f>Objects!$S$2</f>
        <v>Cartridge (Hydrogen)</v>
      </c>
      <c r="H1168" s="144">
        <v>2</v>
      </c>
      <c r="I1168" s="139" t="str">
        <f>Objects!$G$32</f>
        <v>Zinc Nitrate Catalyst</v>
      </c>
      <c r="J1168" s="140">
        <v>4</v>
      </c>
      <c r="O1168" s="143" t="str">
        <f>Objects!$K$196</f>
        <v>Beaker (Methanol)</v>
      </c>
      <c r="P1168" s="140">
        <v>1</v>
      </c>
    </row>
    <row r="1169" spans="1:16" ht="15.75" customHeight="1" x14ac:dyDescent="0.25">
      <c r="A1169" s="155" t="str">
        <f>[3]Enums!$A$14</f>
        <v>1.1.2</v>
      </c>
      <c r="E1169" s="139" t="str">
        <f>Objects!$K$94</f>
        <v>Cartridge (Carbon Monoxide)</v>
      </c>
      <c r="F1169" s="144">
        <v>4</v>
      </c>
      <c r="G1169" s="136" t="str">
        <f>Objects!$S$2</f>
        <v>Cartridge (Hydrogen)</v>
      </c>
      <c r="H1169" s="144">
        <v>8</v>
      </c>
      <c r="I1169" s="139" t="str">
        <f>Objects!$G$32</f>
        <v>Zinc Nitrate Catalyst</v>
      </c>
      <c r="J1169" s="140">
        <v>5</v>
      </c>
      <c r="O1169" s="143" t="str">
        <f>Objects!$K$196</f>
        <v>Beaker (Methanol)</v>
      </c>
      <c r="P1169" s="140">
        <v>4</v>
      </c>
    </row>
    <row r="1170" spans="1:16" ht="15.75" customHeight="1" x14ac:dyDescent="0.25">
      <c r="A1170" s="155" t="str">
        <f>[3]Enums!$A$14</f>
        <v>1.1.2</v>
      </c>
      <c r="E1170" s="139" t="str">
        <f>Objects!$K$94</f>
        <v>Cartridge (Carbon Monoxide)</v>
      </c>
      <c r="F1170" s="144">
        <v>16</v>
      </c>
      <c r="G1170" s="136" t="str">
        <f>Objects!$S$2</f>
        <v>Cartridge (Hydrogen)</v>
      </c>
      <c r="H1170" s="144">
        <v>32</v>
      </c>
      <c r="I1170" s="139" t="str">
        <f>Objects!$G$32</f>
        <v>Zinc Nitrate Catalyst</v>
      </c>
      <c r="J1170" s="140">
        <v>6</v>
      </c>
      <c r="O1170" s="143" t="str">
        <f>Objects!$K$196</f>
        <v>Beaker (Methanol)</v>
      </c>
      <c r="P1170" s="140">
        <v>16</v>
      </c>
    </row>
    <row r="1171" spans="1:16" ht="15.75" customHeight="1" x14ac:dyDescent="0.25">
      <c r="A1171" s="155" t="str">
        <f>[3]Enums!$A$14</f>
        <v>1.1.2</v>
      </c>
      <c r="E1171" s="139" t="str">
        <f>Objects!$L$94</f>
        <v>Canister (Carbon Monoxide)</v>
      </c>
      <c r="F1171" s="144">
        <v>1</v>
      </c>
      <c r="G1171" s="136" t="str">
        <f>Objects!$T$2</f>
        <v>Canister (Hydrogen)</v>
      </c>
      <c r="H1171" s="144">
        <v>2</v>
      </c>
      <c r="I1171" s="139" t="str">
        <f>Objects!$G$32</f>
        <v>Zinc Nitrate Catalyst</v>
      </c>
      <c r="J1171" s="140">
        <v>7</v>
      </c>
      <c r="O1171" s="143" t="str">
        <f>Objects!$L$196</f>
        <v>Drum (Methanol)</v>
      </c>
      <c r="P1171" s="140">
        <v>1</v>
      </c>
    </row>
    <row r="1172" spans="1:16" ht="15.75" customHeight="1" x14ac:dyDescent="0.25">
      <c r="A1172" s="155" t="str">
        <f>[3]Enums!$A$14</f>
        <v>1.1.2</v>
      </c>
      <c r="E1172" s="139" t="str">
        <f>Objects!$L$94</f>
        <v>Canister (Carbon Monoxide)</v>
      </c>
      <c r="F1172" s="140">
        <v>4</v>
      </c>
      <c r="G1172" s="136" t="str">
        <f>Objects!$T$2</f>
        <v>Canister (Hydrogen)</v>
      </c>
      <c r="H1172" s="140">
        <v>8</v>
      </c>
      <c r="I1172" s="139" t="str">
        <f>Objects!$G$32</f>
        <v>Zinc Nitrate Catalyst</v>
      </c>
      <c r="J1172" s="140">
        <v>8</v>
      </c>
      <c r="O1172" s="143" t="str">
        <f>Objects!$L$196</f>
        <v>Drum (Methanol)</v>
      </c>
      <c r="P1172" s="140">
        <v>4</v>
      </c>
    </row>
    <row r="1173" spans="1:16" ht="15.75" customHeight="1" x14ac:dyDescent="0.25">
      <c r="A1173" s="155" t="str">
        <f>[3]Enums!$A$14</f>
        <v>1.1.2</v>
      </c>
      <c r="E1173" s="139" t="str">
        <f>Objects!$L$94</f>
        <v>Canister (Carbon Monoxide)</v>
      </c>
      <c r="F1173" s="140">
        <v>16</v>
      </c>
      <c r="G1173" s="136" t="str">
        <f>Objects!$T$2</f>
        <v>Canister (Hydrogen)</v>
      </c>
      <c r="H1173" s="140">
        <v>32</v>
      </c>
      <c r="I1173" s="139" t="str">
        <f>Objects!$G$32</f>
        <v>Zinc Nitrate Catalyst</v>
      </c>
      <c r="J1173" s="140">
        <v>9</v>
      </c>
      <c r="O1173" s="143" t="str">
        <f>Objects!$L$196</f>
        <v>Drum (Methanol)</v>
      </c>
      <c r="P1173" s="140">
        <v>16</v>
      </c>
    </row>
    <row r="1174" spans="1:16" ht="15.75" customHeight="1" x14ac:dyDescent="0.25">
      <c r="A1174" s="155" t="str">
        <f>[3]Enums!$A$14</f>
        <v>1.1.2</v>
      </c>
      <c r="E1174" s="139" t="str">
        <f>Objects!$L$94</f>
        <v>Canister (Carbon Monoxide)</v>
      </c>
      <c r="F1174" s="140">
        <v>64</v>
      </c>
      <c r="G1174" s="136" t="str">
        <f>Objects!$T$2</f>
        <v>Canister (Hydrogen)</v>
      </c>
      <c r="H1174" s="140">
        <v>64</v>
      </c>
      <c r="I1174" s="139" t="str">
        <f>Objects!$G$32</f>
        <v>Zinc Nitrate Catalyst</v>
      </c>
      <c r="J1174" s="140">
        <v>10</v>
      </c>
      <c r="O1174" s="143" t="str">
        <f>Objects!$L$196</f>
        <v>Drum (Methanol)</v>
      </c>
      <c r="P1174" s="140">
        <v>64</v>
      </c>
    </row>
    <row r="1175" spans="1:16" ht="15.75" customHeight="1" x14ac:dyDescent="0.2">
      <c r="A1175" s="155" t="str">
        <f>[3]Enums!$A$20</f>
        <v>1.3.1</v>
      </c>
      <c r="E1175" t="str">
        <f>Objects!$J$284</f>
        <v>Vial (Styrene)</v>
      </c>
      <c r="F1175" s="140">
        <v>1</v>
      </c>
      <c r="G1175" s="139" t="str">
        <f>Objects!$N$4</f>
        <v>Vial (Acrylonitrile)</v>
      </c>
      <c r="H1175" s="140">
        <v>1</v>
      </c>
      <c r="O1175" s="171" t="str">
        <f>Objects!$V$106</f>
        <v>Bag (Styrene-Acrylonitrile Pellets)</v>
      </c>
      <c r="P1175" s="140">
        <v>1</v>
      </c>
    </row>
    <row r="1176" spans="1:16" ht="15.75" customHeight="1" x14ac:dyDescent="0.2">
      <c r="A1176" s="155" t="str">
        <f>[3]Enums!$A$20</f>
        <v>1.3.1</v>
      </c>
      <c r="E1176" t="str">
        <f>Objects!$J$284</f>
        <v>Vial (Styrene)</v>
      </c>
      <c r="F1176" s="140">
        <v>4</v>
      </c>
      <c r="G1176" s="139" t="str">
        <f>Objects!$N$4</f>
        <v>Vial (Acrylonitrile)</v>
      </c>
      <c r="H1176" s="140">
        <v>4</v>
      </c>
      <c r="O1176" s="171" t="str">
        <f>Objects!$V$106</f>
        <v>Bag (Styrene-Acrylonitrile Pellets)</v>
      </c>
      <c r="P1176" s="140">
        <v>4</v>
      </c>
    </row>
    <row r="1177" spans="1:16" ht="15.75" customHeight="1" x14ac:dyDescent="0.2">
      <c r="A1177" s="155" t="str">
        <f>[3]Enums!$A$20</f>
        <v>1.3.1</v>
      </c>
      <c r="E1177" t="str">
        <f>Objects!$J$284</f>
        <v>Vial (Styrene)</v>
      </c>
      <c r="F1177" s="140">
        <v>16</v>
      </c>
      <c r="G1177" s="139" t="str">
        <f>Objects!$N$4</f>
        <v>Vial (Acrylonitrile)</v>
      </c>
      <c r="H1177" s="140">
        <v>16</v>
      </c>
      <c r="O1177" s="171" t="str">
        <f>Objects!$V$106</f>
        <v>Bag (Styrene-Acrylonitrile Pellets)</v>
      </c>
      <c r="P1177" s="140">
        <v>16</v>
      </c>
    </row>
    <row r="1178" spans="1:16" ht="15.75" customHeight="1" x14ac:dyDescent="0.2">
      <c r="A1178" s="155" t="str">
        <f>[3]Enums!$A$20</f>
        <v>1.3.1</v>
      </c>
      <c r="E1178" t="str">
        <f>Objects!$K$284</f>
        <v>Beaker (Styrene)</v>
      </c>
      <c r="F1178" s="140">
        <v>1</v>
      </c>
      <c r="G1178" s="139" t="str">
        <f>Objects!$O$4</f>
        <v>Beaker (Acrylonitrile)</v>
      </c>
      <c r="H1178" s="140">
        <v>1</v>
      </c>
      <c r="O1178" s="171" t="str">
        <f>Objects!$W$106</f>
        <v>Sack (Styrene-Acrylonitrile Pellets)</v>
      </c>
      <c r="P1178" s="140">
        <v>1</v>
      </c>
    </row>
    <row r="1179" spans="1:16" ht="15.75" customHeight="1" x14ac:dyDescent="0.2">
      <c r="A1179" s="155" t="str">
        <f>[3]Enums!$A$20</f>
        <v>1.3.1</v>
      </c>
      <c r="E1179" t="str">
        <f>Objects!$K$284</f>
        <v>Beaker (Styrene)</v>
      </c>
      <c r="F1179" s="140">
        <v>4</v>
      </c>
      <c r="G1179" s="139" t="str">
        <f>Objects!$O$4</f>
        <v>Beaker (Acrylonitrile)</v>
      </c>
      <c r="H1179" s="140">
        <v>4</v>
      </c>
      <c r="O1179" s="171" t="str">
        <f>Objects!$W$106</f>
        <v>Sack (Styrene-Acrylonitrile Pellets)</v>
      </c>
      <c r="P1179" s="140">
        <v>6</v>
      </c>
    </row>
    <row r="1180" spans="1:16" ht="15.75" customHeight="1" x14ac:dyDescent="0.2">
      <c r="A1180" s="155" t="str">
        <f>[3]Enums!$A$20</f>
        <v>1.3.1</v>
      </c>
      <c r="E1180" t="str">
        <f>Objects!$K$284</f>
        <v>Beaker (Styrene)</v>
      </c>
      <c r="F1180" s="140">
        <v>16</v>
      </c>
      <c r="G1180" s="139" t="str">
        <f>Objects!$O$4</f>
        <v>Beaker (Acrylonitrile)</v>
      </c>
      <c r="H1180" s="140">
        <v>16</v>
      </c>
      <c r="O1180" s="171" t="str">
        <f>Objects!$W$106</f>
        <v>Sack (Styrene-Acrylonitrile Pellets)</v>
      </c>
      <c r="P1180" s="140">
        <v>16</v>
      </c>
    </row>
    <row r="1181" spans="1:16" ht="15.75" customHeight="1" x14ac:dyDescent="0.2">
      <c r="A1181" s="155" t="str">
        <f>[3]Enums!$A$20</f>
        <v>1.3.1</v>
      </c>
      <c r="E1181" t="str">
        <f>Objects!$L$284</f>
        <v>Drum (Styrene)</v>
      </c>
      <c r="F1181" s="140">
        <v>1</v>
      </c>
      <c r="G1181" s="139" t="str">
        <f>Objects!$P$4</f>
        <v>Drum (Acrylonitrile)</v>
      </c>
      <c r="H1181" s="140">
        <v>1</v>
      </c>
      <c r="O1181" s="171" t="str">
        <f>Objects!$X$106</f>
        <v>Powder Keg (Styrene-Acrylonitrile Pellets)</v>
      </c>
      <c r="P1181" s="140">
        <v>1</v>
      </c>
    </row>
    <row r="1182" spans="1:16" ht="15.75" customHeight="1" x14ac:dyDescent="0.2">
      <c r="A1182" s="155" t="str">
        <f>[3]Enums!$A$20</f>
        <v>1.3.1</v>
      </c>
      <c r="E1182" t="str">
        <f>Objects!$L$284</f>
        <v>Drum (Styrene)</v>
      </c>
      <c r="F1182" s="140">
        <v>4</v>
      </c>
      <c r="G1182" s="139" t="str">
        <f>Objects!$P$4</f>
        <v>Drum (Acrylonitrile)</v>
      </c>
      <c r="H1182" s="140">
        <v>4</v>
      </c>
      <c r="O1182" s="171" t="str">
        <f>Objects!$X$106</f>
        <v>Powder Keg (Styrene-Acrylonitrile Pellets)</v>
      </c>
      <c r="P1182" s="140">
        <v>6</v>
      </c>
    </row>
    <row r="1183" spans="1:16" ht="15.75" customHeight="1" x14ac:dyDescent="0.2">
      <c r="A1183" s="155" t="str">
        <f>[3]Enums!$A$20</f>
        <v>1.3.1</v>
      </c>
      <c r="E1183" t="str">
        <f>Objects!$L$284</f>
        <v>Drum (Styrene)</v>
      </c>
      <c r="F1183" s="140">
        <v>16</v>
      </c>
      <c r="G1183" s="139" t="str">
        <f>Objects!$P$4</f>
        <v>Drum (Acrylonitrile)</v>
      </c>
      <c r="H1183" s="140">
        <v>16</v>
      </c>
      <c r="O1183" s="171" t="str">
        <f>Objects!$X$106</f>
        <v>Powder Keg (Styrene-Acrylonitrile Pellets)</v>
      </c>
      <c r="P1183" s="140">
        <v>16</v>
      </c>
    </row>
    <row r="1184" spans="1:16" ht="15.75" customHeight="1" x14ac:dyDescent="0.2">
      <c r="A1184" s="155" t="str">
        <f>[3]Enums!$A$20</f>
        <v>1.3.1</v>
      </c>
      <c r="E1184" t="str">
        <f>Objects!$L$284</f>
        <v>Drum (Styrene)</v>
      </c>
      <c r="F1184" s="140">
        <v>64</v>
      </c>
      <c r="G1184" s="139" t="str">
        <f>Objects!$P$4</f>
        <v>Drum (Acrylonitrile)</v>
      </c>
      <c r="H1184" s="140">
        <v>64</v>
      </c>
      <c r="O1184" s="171" t="str">
        <f>Objects!$X$106</f>
        <v>Powder Keg (Styrene-Acrylonitrile Pellets)</v>
      </c>
      <c r="P1184" s="140">
        <v>64</v>
      </c>
    </row>
    <row r="1185" spans="1:28" ht="15.75" customHeight="1" x14ac:dyDescent="0.2">
      <c r="A1185" s="155" t="str">
        <f>'[2]Blocks (Poly)'!A2</f>
        <v>1.3.2</v>
      </c>
      <c r="E1185" s="139" t="str">
        <f>Objects!Z2</f>
        <v>Block (AF Resin)</v>
      </c>
      <c r="F1185" s="140">
        <v>1</v>
      </c>
      <c r="O1185" s="171" t="str">
        <f>Objects!$K$94</f>
        <v>Cartridge (Carbon Monoxide)</v>
      </c>
      <c r="P1185" s="140">
        <v>1</v>
      </c>
    </row>
    <row r="1186" spans="1:28" ht="15.75" customHeight="1" x14ac:dyDescent="0.2">
      <c r="A1186" s="155" t="str">
        <f>'[2]Blocks (Poly)'!A3</f>
        <v>1.0.0</v>
      </c>
      <c r="E1186" s="139" t="str">
        <f>Objects!Z3</f>
        <v>Block (ABS)</v>
      </c>
      <c r="F1186" s="140">
        <v>1</v>
      </c>
      <c r="O1186" s="171" t="str">
        <f>Objects!$K$94</f>
        <v>Cartridge (Carbon Monoxide)</v>
      </c>
      <c r="P1186" s="140">
        <v>1</v>
      </c>
    </row>
    <row r="1187" spans="1:28" ht="15.75" customHeight="1" x14ac:dyDescent="0.2">
      <c r="A1187" s="155"/>
      <c r="E1187" s="139" t="str">
        <f>Objects!Z4</f>
        <v>Block (Alkyd Resin)</v>
      </c>
      <c r="F1187" s="140">
        <v>1</v>
      </c>
      <c r="O1187" s="171" t="str">
        <f>Objects!$K$94</f>
        <v>Cartridge (Carbon Monoxide)</v>
      </c>
      <c r="P1187" s="140">
        <v>1</v>
      </c>
    </row>
    <row r="1188" spans="1:28" ht="15.75" customHeight="1" x14ac:dyDescent="0.2">
      <c r="A1188" s="155" t="str">
        <f>'[2]Blocks (Poly)'!A5</f>
        <v>1.0.0</v>
      </c>
      <c r="E1188" s="139" t="str">
        <f>Objects!Z5</f>
        <v>Block (A-PET)</v>
      </c>
      <c r="F1188" s="140">
        <v>1</v>
      </c>
      <c r="O1188" s="171" t="str">
        <f>Objects!$K$94</f>
        <v>Cartridge (Carbon Monoxide)</v>
      </c>
      <c r="P1188" s="140">
        <v>1</v>
      </c>
    </row>
    <row r="1189" spans="1:28" ht="15.75" customHeight="1" x14ac:dyDescent="0.2">
      <c r="A1189" s="155" t="str">
        <f>'[2]Blocks (Poly)'!A6</f>
        <v>1.1.0</v>
      </c>
      <c r="E1189" s="139" t="str">
        <f>Objects!Z6</f>
        <v>Block (BIIR)</v>
      </c>
      <c r="F1189" s="140">
        <v>1</v>
      </c>
      <c r="O1189" s="171" t="str">
        <f>Objects!$K$94</f>
        <v>Cartridge (Carbon Monoxide)</v>
      </c>
      <c r="P1189" s="140">
        <v>1</v>
      </c>
    </row>
    <row r="1190" spans="1:28" ht="15.75" customHeight="1" x14ac:dyDescent="0.2">
      <c r="A1190" s="155" t="str">
        <f>'[2]Blocks (Poly)'!A7</f>
        <v>1.1.0</v>
      </c>
      <c r="E1190" s="139" t="str">
        <f>Objects!Z7</f>
        <v>Block (Carbon Fiber)</v>
      </c>
      <c r="F1190" s="140">
        <v>1</v>
      </c>
      <c r="O1190" s="171" t="str">
        <f>Objects!$K$94</f>
        <v>Cartridge (Carbon Monoxide)</v>
      </c>
      <c r="P1190" s="140">
        <v>1</v>
      </c>
    </row>
    <row r="1191" spans="1:28" ht="15.75" customHeight="1" x14ac:dyDescent="0.2">
      <c r="A1191" s="155"/>
      <c r="E1191" s="139" t="str">
        <f>Objects!Z8</f>
        <v>Block (CTAP)</v>
      </c>
      <c r="F1191" s="140">
        <v>1</v>
      </c>
      <c r="O1191" s="171" t="str">
        <f>Objects!$K$94</f>
        <v>Cartridge (Carbon Monoxide)</v>
      </c>
      <c r="P1191" s="140">
        <v>1</v>
      </c>
    </row>
    <row r="1192" spans="1:28" ht="15.75" customHeight="1" x14ac:dyDescent="0.2">
      <c r="A1192" s="155" t="str">
        <f>'[2]Blocks (Poly)'!A9</f>
        <v>1.0.0</v>
      </c>
      <c r="E1192" s="139" t="str">
        <f>Objects!Z9</f>
        <v>Block (Cellulose)</v>
      </c>
      <c r="F1192" s="140">
        <v>1</v>
      </c>
      <c r="O1192" s="171" t="str">
        <f>Objects!$K$94</f>
        <v>Cartridge (Carbon Monoxide)</v>
      </c>
      <c r="P1192" s="140">
        <v>1</v>
      </c>
    </row>
    <row r="1193" spans="1:28" ht="15.75" customHeight="1" x14ac:dyDescent="0.2">
      <c r="A1193" s="155" t="str">
        <f>'[2]Blocks (Poly)'!A10</f>
        <v>1.1.0</v>
      </c>
      <c r="E1193" s="139" t="str">
        <f>Objects!Z10</f>
        <v>Block (Chitin)</v>
      </c>
      <c r="F1193" s="140">
        <v>1</v>
      </c>
      <c r="O1193" s="171" t="str">
        <f>Objects!$K$94</f>
        <v>Cartridge (Carbon Monoxide)</v>
      </c>
      <c r="P1193" s="140">
        <v>1</v>
      </c>
    </row>
    <row r="1194" spans="1:28" ht="15.75" customHeight="1" x14ac:dyDescent="0.2">
      <c r="A1194" s="155" t="str">
        <f>'[2]Blocks (Poly)'!A11</f>
        <v>1.1.0</v>
      </c>
      <c r="E1194" s="139" t="str">
        <f>Objects!Z11</f>
        <v>Block (CIIR)</v>
      </c>
      <c r="F1194" s="140">
        <v>1</v>
      </c>
      <c r="O1194" s="171" t="str">
        <f>Objects!$K$94</f>
        <v>Cartridge (Carbon Monoxide)</v>
      </c>
      <c r="P1194" s="140">
        <v>1</v>
      </c>
    </row>
    <row r="1195" spans="1:28" ht="15.75" customHeight="1" x14ac:dyDescent="0.2">
      <c r="A1195" s="155" t="str">
        <f>'[2]Blocks (Poly)'!A12</f>
        <v>1.1.2</v>
      </c>
      <c r="E1195" s="139" t="str">
        <f>Objects!Z12</f>
        <v>Block (Epoxy Resin)</v>
      </c>
      <c r="F1195" s="140">
        <v>1</v>
      </c>
      <c r="O1195" s="171" t="str">
        <f>Objects!$K$94</f>
        <v>Cartridge (Carbon Monoxide)</v>
      </c>
      <c r="P1195" s="140">
        <v>1</v>
      </c>
    </row>
    <row r="1196" spans="1:28" ht="15.75" customHeight="1" x14ac:dyDescent="0.2">
      <c r="A1196" s="155"/>
      <c r="E1196" s="139" t="str">
        <f>Objects!Z13</f>
        <v>Block (NRE)</v>
      </c>
      <c r="F1196" s="140">
        <v>1</v>
      </c>
      <c r="O1196" s="171" t="str">
        <f>Objects!$K$94</f>
        <v>Cartridge (Carbon Monoxide)</v>
      </c>
      <c r="P1196" s="140">
        <v>1</v>
      </c>
    </row>
    <row r="1197" spans="1:28" ht="15.75" customHeight="1" x14ac:dyDescent="0.2">
      <c r="A1197" s="155" t="str">
        <f>'[2]Blocks (Poly)'!A14</f>
        <v>1.1.0</v>
      </c>
      <c r="E1197" s="139" t="str">
        <f>Objects!Z14</f>
        <v>Block (EPM)</v>
      </c>
      <c r="F1197" s="140">
        <v>1</v>
      </c>
      <c r="O1197" s="171" t="str">
        <f>Objects!$K$94</f>
        <v>Cartridge (Carbon Monoxide)</v>
      </c>
      <c r="P1197" s="140">
        <v>1</v>
      </c>
    </row>
    <row r="1198" spans="1:28" ht="15.75" customHeight="1" x14ac:dyDescent="0.2">
      <c r="A1198" s="155" t="str">
        <f>'[2]Blocks (Poly)'!A15</f>
        <v>1.1.0</v>
      </c>
      <c r="E1198" s="139" t="str">
        <f>Objects!Z15</f>
        <v>Block (EPDM)</v>
      </c>
      <c r="F1198" s="140">
        <v>1</v>
      </c>
      <c r="O1198" s="171" t="str">
        <f>Objects!$K$94</f>
        <v>Cartridge (Carbon Monoxide)</v>
      </c>
      <c r="P1198" s="140">
        <v>1</v>
      </c>
    </row>
    <row r="1199" spans="1:28" ht="15.75" customHeight="1" x14ac:dyDescent="0.2">
      <c r="A1199" s="155" t="str">
        <f>'[2]Blocks (Poly)'!A16</f>
        <v>1.1.0</v>
      </c>
      <c r="E1199" s="139" t="str">
        <f>Objects!Z16</f>
        <v>Block (EVA)</v>
      </c>
      <c r="F1199" s="140">
        <v>1</v>
      </c>
      <c r="O1199" s="171" t="str">
        <f>Objects!$K$94</f>
        <v>Cartridge (Carbon Monoxide)</v>
      </c>
      <c r="P1199" s="140">
        <v>1</v>
      </c>
    </row>
    <row r="1200" spans="1:28" ht="15.75" customHeight="1" x14ac:dyDescent="0.2">
      <c r="A1200" s="155" t="str">
        <f>'[2]Blocks (Poly)'!A17</f>
        <v>1.0.0</v>
      </c>
      <c r="E1200" s="139" t="str">
        <f>Objects!Z17</f>
        <v>Block (HDPE)</v>
      </c>
      <c r="F1200" s="140">
        <v>1</v>
      </c>
      <c r="O1200" s="171" t="str">
        <f>Objects!$J$94</f>
        <v>Flask (Carbon Monoxide)</v>
      </c>
      <c r="P1200" s="140">
        <v>8</v>
      </c>
      <c r="Q1200" s="171" t="str">
        <f>Objects!$J$133</f>
        <v>Flask (Ethane)</v>
      </c>
      <c r="R1200" s="140">
        <v>16</v>
      </c>
      <c r="S1200" s="139" t="str">
        <f>Objects!$J$138</f>
        <v>Flask (Ethylene)</v>
      </c>
      <c r="T1200" s="139">
        <v>16</v>
      </c>
      <c r="U1200" s="139" t="str">
        <f>Objects!$J$253</f>
        <v>Flask (Propane)</v>
      </c>
      <c r="V1200" s="139">
        <v>8</v>
      </c>
      <c r="W1200" s="139" t="str">
        <f>Objects!$J$255</f>
        <v>Flask (Propylene)</v>
      </c>
      <c r="X1200" s="139">
        <v>8</v>
      </c>
      <c r="Y1200" s="139" t="str">
        <f>Objects!$J$73</f>
        <v>Vial (Butylene isomers)</v>
      </c>
      <c r="Z1200" s="139">
        <v>4</v>
      </c>
      <c r="AA1200" s="139" t="str">
        <f>Objects!$J$159</f>
        <v>Vial (Hexane Isomers)</v>
      </c>
      <c r="AB1200" s="139">
        <v>4</v>
      </c>
    </row>
    <row r="1201" spans="1:28" ht="15.75" customHeight="1" x14ac:dyDescent="0.2">
      <c r="A1201" s="155" t="str">
        <f>'[2]Blocks (Poly)'!A18</f>
        <v>1.1.0</v>
      </c>
      <c r="E1201" s="139" t="str">
        <f>Objects!Z18</f>
        <v>Block (HNBR)</v>
      </c>
      <c r="F1201" s="140">
        <v>1</v>
      </c>
      <c r="O1201" s="171" t="str">
        <f>Objects!$K$94</f>
        <v>Cartridge (Carbon Monoxide)</v>
      </c>
      <c r="P1201" s="140">
        <v>1</v>
      </c>
    </row>
    <row r="1202" spans="1:28" ht="15.75" customHeight="1" x14ac:dyDescent="0.2">
      <c r="A1202" s="155" t="str">
        <f>'[2]Blocks (Poly)'!A19</f>
        <v>1.1.0</v>
      </c>
      <c r="E1202" s="139" t="str">
        <f>Objects!Z19</f>
        <v>Block (Butyl Rubber)</v>
      </c>
      <c r="F1202" s="140">
        <v>1</v>
      </c>
      <c r="O1202" s="171" t="str">
        <f>Objects!$J$94</f>
        <v>Flask (Carbon Monoxide)</v>
      </c>
      <c r="P1202" s="140">
        <v>16</v>
      </c>
      <c r="Q1202" s="139" t="str">
        <f>Objects!$J$70</f>
        <v>Vial (Butadiene)</v>
      </c>
      <c r="R1202" s="139">
        <v>48</v>
      </c>
    </row>
    <row r="1203" spans="1:28" ht="15.75" customHeight="1" x14ac:dyDescent="0.2">
      <c r="A1203" s="155"/>
      <c r="E1203" s="139" t="str">
        <f>Objects!Z20</f>
        <v>Block (Lignin)</v>
      </c>
      <c r="F1203" s="140">
        <v>1</v>
      </c>
      <c r="O1203" s="171" t="str">
        <f>Objects!$K$94</f>
        <v>Cartridge (Carbon Monoxide)</v>
      </c>
      <c r="P1203" s="140">
        <v>1</v>
      </c>
    </row>
    <row r="1204" spans="1:28" ht="15.75" customHeight="1" x14ac:dyDescent="0.2">
      <c r="A1204" s="155" t="str">
        <f>'[2]Blocks (Poly)'!A21</f>
        <v>1.0.0</v>
      </c>
      <c r="E1204" s="139" t="str">
        <f>Objects!Z21</f>
        <v>Block (LLDPE)</v>
      </c>
      <c r="F1204" s="140">
        <v>1</v>
      </c>
      <c r="O1204" s="171" t="str">
        <f>Objects!$J$94</f>
        <v>Flask (Carbon Monoxide)</v>
      </c>
      <c r="P1204" s="140">
        <v>32</v>
      </c>
      <c r="Q1204" s="171" t="str">
        <f>Objects!$J$133</f>
        <v>Flask (Ethane)</v>
      </c>
      <c r="R1204" s="140">
        <v>8</v>
      </c>
      <c r="S1204" s="139" t="str">
        <f>Objects!$J$138</f>
        <v>Flask (Ethylene)</v>
      </c>
      <c r="T1204" s="139">
        <v>8</v>
      </c>
      <c r="U1204" s="139" t="str">
        <f>Objects!$J$253</f>
        <v>Flask (Propane)</v>
      </c>
      <c r="V1204" s="139">
        <v>6</v>
      </c>
      <c r="W1204" s="139" t="str">
        <f>Objects!$J$255</f>
        <v>Flask (Propylene)</v>
      </c>
      <c r="X1204" s="139">
        <v>6</v>
      </c>
      <c r="Y1204" s="139" t="str">
        <f>Objects!$J$73</f>
        <v>Vial (Butylene isomers)</v>
      </c>
      <c r="Z1204" s="139">
        <v>2</v>
      </c>
      <c r="AA1204" s="139" t="str">
        <f>Objects!$J$159</f>
        <v>Vial (Hexane Isomers)</v>
      </c>
      <c r="AB1204" s="139">
        <v>2</v>
      </c>
    </row>
    <row r="1205" spans="1:28" ht="15.75" customHeight="1" x14ac:dyDescent="0.2">
      <c r="A1205" s="155" t="str">
        <f>'[2]Blocks (Poly)'!A22</f>
        <v>1.0.0</v>
      </c>
      <c r="E1205" s="139" t="str">
        <f>Objects!Z22</f>
        <v>Block (LCP)</v>
      </c>
      <c r="F1205" s="140">
        <v>1</v>
      </c>
      <c r="O1205" s="171" t="str">
        <f>Objects!$K$94</f>
        <v>Cartridge (Carbon Monoxide)</v>
      </c>
      <c r="P1205" s="140">
        <v>1</v>
      </c>
    </row>
    <row r="1206" spans="1:28" ht="15.75" customHeight="1" x14ac:dyDescent="0.2">
      <c r="A1206" s="155" t="str">
        <f>'[2]Blocks (Poly)'!A23</f>
        <v>1.0.0</v>
      </c>
      <c r="E1206" s="139" t="str">
        <f>Objects!Z23</f>
        <v>Block (LDPE)</v>
      </c>
      <c r="F1206" s="140">
        <v>1</v>
      </c>
      <c r="O1206" s="171" t="str">
        <f>Objects!$J$94</f>
        <v>Flask (Carbon Monoxide)</v>
      </c>
      <c r="P1206" s="140">
        <v>32</v>
      </c>
      <c r="Q1206" s="171" t="str">
        <f>Objects!$J$133</f>
        <v>Flask (Ethane)</v>
      </c>
      <c r="R1206" s="140">
        <v>8</v>
      </c>
      <c r="S1206" s="139" t="str">
        <f>Objects!$J$138</f>
        <v>Flask (Ethylene)</v>
      </c>
      <c r="T1206" s="139">
        <v>8</v>
      </c>
      <c r="U1206" s="139" t="str">
        <f>Objects!$J$253</f>
        <v>Flask (Propane)</v>
      </c>
      <c r="V1206" s="139">
        <v>6</v>
      </c>
      <c r="W1206" s="139" t="str">
        <f>Objects!$J$255</f>
        <v>Flask (Propylene)</v>
      </c>
      <c r="X1206" s="139">
        <v>6</v>
      </c>
      <c r="Y1206" s="139" t="str">
        <f>Objects!$J$73</f>
        <v>Vial (Butylene isomers)</v>
      </c>
      <c r="Z1206" s="139">
        <v>2</v>
      </c>
      <c r="AA1206" s="139" t="str">
        <f>Objects!$J$159</f>
        <v>Vial (Hexane Isomers)</v>
      </c>
      <c r="AB1206" s="139">
        <v>2</v>
      </c>
    </row>
    <row r="1207" spans="1:28" ht="15.75" customHeight="1" x14ac:dyDescent="0.2">
      <c r="A1207" s="155" t="str">
        <f>'[2]Blocks (Poly)'!A24</f>
        <v>1.0.0</v>
      </c>
      <c r="E1207" s="139" t="str">
        <f>Objects!Z24</f>
        <v>Block (MDPE)</v>
      </c>
      <c r="F1207" s="140">
        <v>1</v>
      </c>
      <c r="O1207" s="171" t="str">
        <f>Objects!$J$94</f>
        <v>Flask (Carbon Monoxide)</v>
      </c>
      <c r="P1207" s="140">
        <v>16</v>
      </c>
      <c r="Q1207" s="171" t="str">
        <f>Objects!$J$133</f>
        <v>Flask (Ethane)</v>
      </c>
      <c r="R1207" s="140">
        <v>12</v>
      </c>
      <c r="S1207" s="139" t="str">
        <f>Objects!$J$138</f>
        <v>Flask (Ethylene)</v>
      </c>
      <c r="T1207" s="139">
        <v>12</v>
      </c>
      <c r="U1207" s="139" t="str">
        <f>Objects!$J$253</f>
        <v>Flask (Propane)</v>
      </c>
      <c r="V1207" s="139">
        <v>8</v>
      </c>
      <c r="W1207" s="139" t="str">
        <f>Objects!$J$255</f>
        <v>Flask (Propylene)</v>
      </c>
      <c r="X1207" s="139">
        <v>8</v>
      </c>
      <c r="Y1207" s="139" t="str">
        <f>Objects!$J$73</f>
        <v>Vial (Butylene isomers)</v>
      </c>
      <c r="Z1207" s="139">
        <v>4</v>
      </c>
      <c r="AA1207" s="139" t="str">
        <f>Objects!$J$159</f>
        <v>Vial (Hexane Isomers)</v>
      </c>
      <c r="AB1207" s="139">
        <v>4</v>
      </c>
    </row>
    <row r="1208" spans="1:28" ht="15.75" customHeight="1" x14ac:dyDescent="0.2">
      <c r="A1208" s="155"/>
      <c r="E1208" s="139" t="str">
        <f>Objects!Z25</f>
        <v>Block (MFP)</v>
      </c>
      <c r="F1208" s="140">
        <v>1</v>
      </c>
      <c r="O1208" s="171" t="str">
        <f>Objects!$K$94</f>
        <v>Cartridge (Carbon Monoxide)</v>
      </c>
      <c r="P1208" s="140">
        <v>1</v>
      </c>
    </row>
    <row r="1209" spans="1:28" ht="15.75" customHeight="1" x14ac:dyDescent="0.2">
      <c r="A1209" s="155" t="str">
        <f>'[2]Blocks (Poly)'!A26</f>
        <v>1.0.0</v>
      </c>
      <c r="E1209" s="139" t="str">
        <f>Objects!Z26</f>
        <v>Block (MALD)</v>
      </c>
      <c r="F1209" s="140">
        <v>1</v>
      </c>
      <c r="O1209" s="171" t="str">
        <f>Objects!$K$94</f>
        <v>Cartridge (Carbon Monoxide)</v>
      </c>
      <c r="P1209" s="140">
        <v>1</v>
      </c>
    </row>
    <row r="1210" spans="1:28" ht="15.75" customHeight="1" x14ac:dyDescent="0.2">
      <c r="A1210" s="155" t="str">
        <f>'[2]Blocks (Poly)'!A27</f>
        <v>1.1.0</v>
      </c>
      <c r="E1210" s="139" t="str">
        <f>Objects!Z27</f>
        <v>Block (NBR)</v>
      </c>
      <c r="F1210" s="140">
        <v>1</v>
      </c>
      <c r="O1210" s="171" t="str">
        <f>Objects!$K$94</f>
        <v>Cartridge (Carbon Monoxide)</v>
      </c>
      <c r="P1210" s="140">
        <v>1</v>
      </c>
    </row>
    <row r="1211" spans="1:28" ht="15.75" customHeight="1" x14ac:dyDescent="0.2">
      <c r="A1211" s="155" t="str">
        <f>'[2]Blocks (Poly)'!A28</f>
        <v>1.0.0</v>
      </c>
      <c r="E1211" s="139" t="str">
        <f>Objects!Z28</f>
        <v>Block (PFA)</v>
      </c>
      <c r="F1211" s="140">
        <v>1</v>
      </c>
      <c r="O1211" s="171" t="str">
        <f>Objects!$K$94</f>
        <v>Cartridge (Carbon Monoxide)</v>
      </c>
      <c r="P1211" s="140">
        <v>1</v>
      </c>
    </row>
    <row r="1212" spans="1:28" ht="15.75" customHeight="1" x14ac:dyDescent="0.2">
      <c r="A1212" s="155" t="str">
        <f>'[2]Blocks (Poly)'!A29</f>
        <v>1.0.0</v>
      </c>
      <c r="E1212" s="139" t="str">
        <f>Objects!Z29</f>
        <v>Block (PALD)</v>
      </c>
      <c r="F1212" s="140">
        <v>1</v>
      </c>
      <c r="O1212" s="171" t="str">
        <f>Objects!$K$94</f>
        <v>Cartridge (Carbon Monoxide)</v>
      </c>
      <c r="P1212" s="140">
        <v>1</v>
      </c>
    </row>
    <row r="1213" spans="1:28" ht="15.75" customHeight="1" x14ac:dyDescent="0.2">
      <c r="A1213" s="155" t="str">
        <f>'[2]Blocks (Poly)'!A30</f>
        <v>1.1.2</v>
      </c>
      <c r="E1213" s="139" t="str">
        <f>Objects!Z30</f>
        <v>Block (Phenol Formaldehydes)</v>
      </c>
      <c r="F1213" s="140">
        <v>1</v>
      </c>
      <c r="O1213" s="171" t="str">
        <f>Objects!$J$94</f>
        <v>Flask (Carbon Monoxide)</v>
      </c>
      <c r="P1213" s="140">
        <v>32</v>
      </c>
      <c r="Q1213" s="171" t="str">
        <f>Objects!$J$93</f>
        <v>Flask (Carbon Dioxide)</v>
      </c>
      <c r="R1213" s="139">
        <v>32</v>
      </c>
    </row>
    <row r="1214" spans="1:28" ht="15.75" customHeight="1" x14ac:dyDescent="0.2">
      <c r="A1214" s="155" t="str">
        <f>'[2]Blocks (Poly)'!A31</f>
        <v>1.0.0</v>
      </c>
      <c r="E1214" s="139" t="str">
        <f>Objects!Z31</f>
        <v>Block (PHBV)</v>
      </c>
      <c r="F1214" s="140">
        <v>1</v>
      </c>
      <c r="O1214" s="171" t="str">
        <f>Objects!$K$94</f>
        <v>Cartridge (Carbon Monoxide)</v>
      </c>
      <c r="P1214" s="140">
        <v>1</v>
      </c>
    </row>
    <row r="1215" spans="1:28" ht="15.75" customHeight="1" x14ac:dyDescent="0.2">
      <c r="A1215" s="155" t="str">
        <f>'[2]Blocks (Poly)'!A32</f>
        <v>1.3.2</v>
      </c>
      <c r="E1215" s="139" t="str">
        <f>Objects!Z32</f>
        <v>Block (P1B)</v>
      </c>
      <c r="F1215" s="140">
        <v>1</v>
      </c>
      <c r="O1215" s="171" t="str">
        <f>Objects!$K$94</f>
        <v>Cartridge (Carbon Monoxide)</v>
      </c>
      <c r="P1215" s="140">
        <v>1</v>
      </c>
    </row>
    <row r="1216" spans="1:28" ht="15.75" customHeight="1" x14ac:dyDescent="0.2">
      <c r="A1216" s="155" t="str">
        <f>'[2]Blocks (Poly)'!A33</f>
        <v>1.3.2</v>
      </c>
      <c r="E1216" s="139" t="str">
        <f>Objects!Z33</f>
        <v>Block (PDPE)</v>
      </c>
      <c r="F1216" s="140">
        <v>1</v>
      </c>
      <c r="O1216" s="171" t="str">
        <f>Objects!$K$94</f>
        <v>Cartridge (Carbon Monoxide)</v>
      </c>
      <c r="P1216" s="140">
        <v>1</v>
      </c>
    </row>
    <row r="1217" spans="1:22" ht="15.75" customHeight="1" x14ac:dyDescent="0.2">
      <c r="A1217" s="155" t="str">
        <f>'[2]Blocks (Poly)'!A34</f>
        <v>1.3.2</v>
      </c>
      <c r="E1217" s="139" t="str">
        <f>Objects!Z34</f>
        <v>Block (PHB)</v>
      </c>
      <c r="F1217" s="140">
        <v>1</v>
      </c>
      <c r="O1217" s="171" t="str">
        <f>Objects!$K$94</f>
        <v>Cartridge (Carbon Monoxide)</v>
      </c>
      <c r="P1217" s="140">
        <v>1</v>
      </c>
    </row>
    <row r="1218" spans="1:22" ht="15.75" customHeight="1" x14ac:dyDescent="0.2">
      <c r="A1218" s="155" t="str">
        <f>'[2]Blocks (Poly)'!A35</f>
        <v>1.3.2</v>
      </c>
      <c r="E1218" s="139" t="str">
        <f>Objects!Z35</f>
        <v>Block (PHEMA)</v>
      </c>
      <c r="F1218" s="140">
        <v>1</v>
      </c>
      <c r="O1218" s="171" t="str">
        <f>Objects!$K$94</f>
        <v>Cartridge (Carbon Monoxide)</v>
      </c>
      <c r="P1218" s="140">
        <v>1</v>
      </c>
    </row>
    <row r="1219" spans="1:22" ht="15.75" customHeight="1" x14ac:dyDescent="0.2">
      <c r="A1219" s="155" t="str">
        <f>'[2]Blocks (Poly)'!A36</f>
        <v>1.1.2</v>
      </c>
      <c r="E1219" s="139" t="str">
        <f>Objects!Z36</f>
        <v>Block (PAA)</v>
      </c>
      <c r="F1219" s="140">
        <v>1</v>
      </c>
      <c r="O1219" s="171" t="str">
        <f>Objects!$K$94</f>
        <v>Cartridge (Carbon Monoxide)</v>
      </c>
      <c r="P1219" s="140">
        <v>1</v>
      </c>
    </row>
    <row r="1220" spans="1:22" ht="15.75" customHeight="1" x14ac:dyDescent="0.2">
      <c r="A1220" s="155" t="str">
        <f>'[2]Blocks (Poly)'!A37</f>
        <v>1.0.0</v>
      </c>
      <c r="E1220" s="139" t="str">
        <f>Objects!Z37</f>
        <v>Block (PAN)</v>
      </c>
      <c r="F1220" s="140">
        <v>1</v>
      </c>
      <c r="O1220" s="171" t="str">
        <f>Objects!Z7</f>
        <v>Block (Carbon Fiber)</v>
      </c>
      <c r="P1220" s="140">
        <v>1</v>
      </c>
    </row>
    <row r="1221" spans="1:22" ht="15.75" customHeight="1" x14ac:dyDescent="0.2">
      <c r="A1221" s="155" t="str">
        <f>'[2]Blocks (Poly)'!A38</f>
        <v>1.0.0</v>
      </c>
      <c r="E1221" s="139" t="str">
        <f>Objects!Z38</f>
        <v>Block (PBR (low grade))</v>
      </c>
      <c r="F1221" s="140">
        <v>1</v>
      </c>
      <c r="O1221" s="171" t="str">
        <f>Objects!$J$94</f>
        <v>Flask (Carbon Monoxide)</v>
      </c>
      <c r="P1221" s="140">
        <v>32</v>
      </c>
      <c r="Q1221" s="139" t="str">
        <f>Objects!$J$70</f>
        <v>Vial (Butadiene)</v>
      </c>
      <c r="R1221" s="139">
        <v>32</v>
      </c>
    </row>
    <row r="1222" spans="1:22" ht="15.75" customHeight="1" x14ac:dyDescent="0.2">
      <c r="A1222" s="155" t="str">
        <f>'[2]Blocks (Poly)'!A39</f>
        <v>1.1.0</v>
      </c>
      <c r="E1222" s="139" t="str">
        <f>Objects!Z39</f>
        <v>Block (PBR (high grade))</v>
      </c>
      <c r="F1222" s="140">
        <v>1</v>
      </c>
      <c r="O1222" s="171" t="str">
        <f>Objects!$J$94</f>
        <v>Flask (Carbon Monoxide)</v>
      </c>
      <c r="P1222" s="140">
        <v>16</v>
      </c>
      <c r="Q1222" s="139" t="str">
        <f>Objects!$J$70</f>
        <v>Vial (Butadiene)</v>
      </c>
      <c r="R1222" s="139">
        <v>48</v>
      </c>
    </row>
    <row r="1223" spans="1:22" ht="15.75" customHeight="1" x14ac:dyDescent="0.2">
      <c r="A1223" s="155" t="str">
        <f>'[2]Blocks (Poly)'!A40</f>
        <v>1.0.0</v>
      </c>
      <c r="E1223" s="139" t="str">
        <f>Objects!Z40</f>
        <v>Block (PBS)</v>
      </c>
      <c r="F1223" s="140">
        <v>1</v>
      </c>
      <c r="O1223" s="171" t="str">
        <f>Objects!$K$94</f>
        <v>Cartridge (Carbon Monoxide)</v>
      </c>
      <c r="P1223" s="140">
        <v>1</v>
      </c>
    </row>
    <row r="1224" spans="1:22" ht="15.75" customHeight="1" x14ac:dyDescent="0.2">
      <c r="A1224" s="155" t="str">
        <f>'[2]Blocks (Poly)'!A41</f>
        <v>1.0.0</v>
      </c>
      <c r="E1224" s="139" t="str">
        <f>Objects!Z41</f>
        <v>Block (PBT)</v>
      </c>
      <c r="F1224" s="140">
        <v>1</v>
      </c>
      <c r="O1224" s="171" t="str">
        <f>Objects!$J$94</f>
        <v>Flask (Carbon Monoxide)</v>
      </c>
      <c r="P1224" s="140">
        <v>8</v>
      </c>
      <c r="Q1224" s="139" t="str">
        <f>Objects!$J$30</f>
        <v>Vial (Acetaldehyde)</v>
      </c>
      <c r="R1224" s="139">
        <v>32</v>
      </c>
      <c r="S1224" s="139" t="str">
        <f>Objects!$J$317</f>
        <v>Vial (Deionized Water)</v>
      </c>
      <c r="T1224" s="139">
        <v>16</v>
      </c>
      <c r="U1224" s="139" t="str">
        <f>Objects!$J$93</f>
        <v>Flask (Carbon Dioxide)</v>
      </c>
      <c r="V1224" s="139">
        <v>8</v>
      </c>
    </row>
    <row r="1225" spans="1:22" ht="15.75" customHeight="1" x14ac:dyDescent="0.2">
      <c r="A1225" s="155" t="str">
        <f>'[2]Blocks (Poly)'!A42</f>
        <v>1.0.0</v>
      </c>
      <c r="E1225" s="139" t="str">
        <f>Objects!Z42</f>
        <v>Block (PCL)</v>
      </c>
      <c r="F1225" s="140">
        <v>1</v>
      </c>
      <c r="O1225" s="171" t="str">
        <f>Objects!$K$94</f>
        <v>Cartridge (Carbon Monoxide)</v>
      </c>
      <c r="P1225" s="140">
        <v>1</v>
      </c>
    </row>
    <row r="1226" spans="1:22" ht="15.75" customHeight="1" x14ac:dyDescent="0.2">
      <c r="A1226" s="155" t="str">
        <f>'[2]Blocks (Poly)'!A43</f>
        <v>1.0.0</v>
      </c>
      <c r="E1226" s="139" t="str">
        <f>Objects!Z43</f>
        <v>Block (PC)</v>
      </c>
      <c r="F1226" s="140">
        <v>1</v>
      </c>
      <c r="O1226" s="171" t="str">
        <f>Objects!$J$93</f>
        <v>Flask (Carbon Dioxide)</v>
      </c>
      <c r="P1226" s="140">
        <v>24</v>
      </c>
      <c r="Q1226" s="139" t="str">
        <f>Objects!$J$67</f>
        <v>Vial (Bisphenol A)</v>
      </c>
      <c r="R1226" s="139">
        <v>20</v>
      </c>
      <c r="S1226" s="139" t="str">
        <f>Objects!$J$231</f>
        <v>Vial (Phenol)</v>
      </c>
      <c r="T1226" s="139">
        <v>20</v>
      </c>
    </row>
    <row r="1227" spans="1:22" ht="15.75" customHeight="1" x14ac:dyDescent="0.2">
      <c r="A1227" s="155" t="str">
        <f>'[2]Blocks (Poly)'!A44</f>
        <v>1.3.2</v>
      </c>
      <c r="E1227" s="139" t="str">
        <f>Objects!Z44</f>
        <v>Block (PCHL)</v>
      </c>
      <c r="F1227" s="140">
        <v>1</v>
      </c>
      <c r="O1227" s="171" t="str">
        <f>Objects!$K$94</f>
        <v>Cartridge (Carbon Monoxide)</v>
      </c>
      <c r="P1227" s="140">
        <v>1</v>
      </c>
    </row>
    <row r="1228" spans="1:22" ht="15.75" customHeight="1" x14ac:dyDescent="0.2">
      <c r="A1228" s="155"/>
      <c r="E1228" s="139" t="str">
        <f>Objects!Z45</f>
        <v>Block (PCTFE)</v>
      </c>
      <c r="F1228" s="140">
        <v>1</v>
      </c>
      <c r="O1228" s="171" t="str">
        <f>Objects!$K$94</f>
        <v>Cartridge (Carbon Monoxide)</v>
      </c>
      <c r="P1228" s="140">
        <v>1</v>
      </c>
    </row>
    <row r="1229" spans="1:22" ht="15.75" customHeight="1" x14ac:dyDescent="0.2">
      <c r="A1229" s="155" t="str">
        <f>'[2]Blocks (Poly)'!A46</f>
        <v>1.0.0</v>
      </c>
      <c r="E1229" s="139" t="str">
        <f>Objects!Z46</f>
        <v>Block (PDMS)</v>
      </c>
      <c r="F1229" s="140">
        <v>1</v>
      </c>
      <c r="O1229" s="171" t="str">
        <f>Objects!$K$94</f>
        <v>Cartridge (Carbon Monoxide)</v>
      </c>
      <c r="P1229" s="140">
        <v>1</v>
      </c>
    </row>
    <row r="1230" spans="1:22" ht="15.75" customHeight="1" x14ac:dyDescent="0.2">
      <c r="A1230" s="155" t="str">
        <f>'[2]Blocks (Poly)'!A47</f>
        <v>1.0.0</v>
      </c>
      <c r="E1230" s="139" t="str">
        <f>Objects!Z47</f>
        <v>Block (PEEK)</v>
      </c>
      <c r="F1230" s="140">
        <v>1</v>
      </c>
      <c r="O1230" s="171" t="str">
        <f>Objects!$K$94</f>
        <v>Cartridge (Carbon Monoxide)</v>
      </c>
      <c r="P1230" s="140">
        <v>1</v>
      </c>
    </row>
    <row r="1231" spans="1:22" ht="15.75" customHeight="1" x14ac:dyDescent="0.2">
      <c r="A1231" s="155" t="str">
        <f>'[2]Blocks (Poly)'!A48</f>
        <v>1.0.0</v>
      </c>
      <c r="E1231" s="139" t="str">
        <f>Objects!Z48</f>
        <v>Block (PEI)</v>
      </c>
      <c r="F1231" s="140">
        <v>1</v>
      </c>
      <c r="O1231" s="171" t="str">
        <f>Objects!$K$94</f>
        <v>Cartridge (Carbon Monoxide)</v>
      </c>
      <c r="P1231" s="140">
        <v>1</v>
      </c>
    </row>
    <row r="1232" spans="1:22" ht="15.75" customHeight="1" x14ac:dyDescent="0.2">
      <c r="A1232" s="155"/>
      <c r="E1232" s="139" t="str">
        <f>Objects!Z49</f>
        <v>Block (PEA)</v>
      </c>
      <c r="F1232" s="140">
        <v>1</v>
      </c>
      <c r="O1232" s="171" t="str">
        <f>Objects!$K$94</f>
        <v>Cartridge (Carbon Monoxide)</v>
      </c>
      <c r="P1232" s="140">
        <v>1</v>
      </c>
    </row>
    <row r="1233" spans="1:22" ht="15.75" customHeight="1" x14ac:dyDescent="0.2">
      <c r="A1233" s="155"/>
      <c r="E1233" s="139" t="str">
        <f>Objects!Z50</f>
        <v>Block (PEAd)</v>
      </c>
      <c r="F1233" s="140">
        <v>1</v>
      </c>
      <c r="O1233" s="171" t="str">
        <f>Objects!$K$94</f>
        <v>Cartridge (Carbon Monoxide)</v>
      </c>
      <c r="P1233" s="140">
        <v>1</v>
      </c>
    </row>
    <row r="1234" spans="1:22" ht="15.75" customHeight="1" x14ac:dyDescent="0.2">
      <c r="A1234" s="155" t="str">
        <f>'[2]Blocks (Poly)'!A51</f>
        <v>1.0.0</v>
      </c>
      <c r="E1234" s="139" t="str">
        <f>Objects!Z51</f>
        <v>Block (PEG)</v>
      </c>
      <c r="F1234" s="140">
        <v>1</v>
      </c>
      <c r="O1234" s="171" t="str">
        <f>Objects!$K$94</f>
        <v>Cartridge (Carbon Monoxide)</v>
      </c>
      <c r="P1234" s="140">
        <v>1</v>
      </c>
    </row>
    <row r="1235" spans="1:22" ht="15.75" customHeight="1" x14ac:dyDescent="0.2">
      <c r="A1235" s="155"/>
      <c r="E1235" s="139" t="str">
        <f>Objects!Z52</f>
        <v>Block (PEHD)</v>
      </c>
      <c r="F1235" s="140">
        <v>1</v>
      </c>
      <c r="O1235" s="171" t="str">
        <f>Objects!$K$94</f>
        <v>Cartridge (Carbon Monoxide)</v>
      </c>
      <c r="P1235" s="140">
        <v>1</v>
      </c>
    </row>
    <row r="1236" spans="1:22" ht="15.75" customHeight="1" x14ac:dyDescent="0.2">
      <c r="A1236" s="155" t="str">
        <f>'[2]Blocks (Poly)'!A53</f>
        <v>1.0.0</v>
      </c>
      <c r="E1236" s="139" t="str">
        <f>Objects!Z53</f>
        <v>Block (PEN)</v>
      </c>
      <c r="F1236" s="140">
        <v>1</v>
      </c>
      <c r="O1236" s="171" t="str">
        <f>Objects!$K$94</f>
        <v>Cartridge (Carbon Monoxide)</v>
      </c>
      <c r="P1236" s="140">
        <v>1</v>
      </c>
    </row>
    <row r="1237" spans="1:22" ht="15.75" customHeight="1" x14ac:dyDescent="0.2">
      <c r="A1237" s="155" t="str">
        <f>'[2]Blocks (Poly)'!A54</f>
        <v>1.0.0</v>
      </c>
      <c r="E1237" s="139" t="str">
        <f>Objects!Z54</f>
        <v>Block (PEO)</v>
      </c>
      <c r="F1237" s="140">
        <v>1</v>
      </c>
      <c r="O1237" s="171" t="str">
        <f>Objects!$K$94</f>
        <v>Cartridge (Carbon Monoxide)</v>
      </c>
      <c r="P1237" s="140">
        <v>1</v>
      </c>
    </row>
    <row r="1238" spans="1:22" ht="15.75" customHeight="1" x14ac:dyDescent="0.2">
      <c r="A1238" s="155" t="str">
        <f>'[2]Blocks (Poly)'!A55</f>
        <v>1.1.0</v>
      </c>
      <c r="E1238" s="139" t="str">
        <f>Objects!Z55</f>
        <v>Block (PES)</v>
      </c>
      <c r="F1238" s="140">
        <v>1</v>
      </c>
      <c r="O1238" s="171" t="str">
        <f>Objects!$K$94</f>
        <v>Cartridge (Carbon Monoxide)</v>
      </c>
      <c r="P1238" s="140">
        <v>1</v>
      </c>
    </row>
    <row r="1239" spans="1:22" ht="15.75" customHeight="1" x14ac:dyDescent="0.2">
      <c r="A1239" s="155" t="str">
        <f>'[2]Blocks (Poly)'!A56</f>
        <v>1.0.0</v>
      </c>
      <c r="E1239" s="139" t="str">
        <f>Objects!Z56</f>
        <v>Block (PET)</v>
      </c>
      <c r="F1239" s="140">
        <v>1</v>
      </c>
      <c r="O1239" s="171" t="str">
        <f>Objects!$J$94</f>
        <v>Flask (Carbon Monoxide)</v>
      </c>
      <c r="P1239" s="140">
        <v>16</v>
      </c>
      <c r="Q1239" s="139" t="str">
        <f>Objects!$J$30</f>
        <v>Vial (Acetaldehyde)</v>
      </c>
      <c r="R1239" s="139">
        <v>16</v>
      </c>
      <c r="S1239" s="139" t="str">
        <f>Objects!$J$317</f>
        <v>Vial (Deionized Water)</v>
      </c>
      <c r="T1239" s="139">
        <v>16</v>
      </c>
      <c r="U1239" s="139" t="str">
        <f>Objects!$J$93</f>
        <v>Flask (Carbon Dioxide)</v>
      </c>
      <c r="V1239" s="139">
        <v>16</v>
      </c>
    </row>
    <row r="1240" spans="1:22" ht="15.75" customHeight="1" x14ac:dyDescent="0.2">
      <c r="A1240" s="155" t="str">
        <f>'[2]Blocks (Poly)'!A57</f>
        <v>1.0.0</v>
      </c>
      <c r="E1240" s="139" t="str">
        <f>Objects!Z57</f>
        <v>Block (PETG)</v>
      </c>
      <c r="F1240" s="140">
        <v>1</v>
      </c>
      <c r="O1240" s="171" t="str">
        <f>Objects!$K$94</f>
        <v>Cartridge (Carbon Monoxide)</v>
      </c>
      <c r="P1240" s="140">
        <v>1</v>
      </c>
    </row>
    <row r="1241" spans="1:22" ht="15.75" customHeight="1" x14ac:dyDescent="0.2">
      <c r="A1241" s="155" t="str">
        <f>'[2]Blocks (Poly)'!A58</f>
        <v>1.0.0</v>
      </c>
      <c r="E1241" s="139" t="str">
        <f>Objects!Z58</f>
        <v>Block (PGA)</v>
      </c>
      <c r="F1241" s="140">
        <v>1</v>
      </c>
      <c r="O1241" s="171" t="str">
        <f>Objects!$K$94</f>
        <v>Cartridge (Carbon Monoxide)</v>
      </c>
      <c r="P1241" s="140">
        <v>1</v>
      </c>
    </row>
    <row r="1242" spans="1:22" ht="15.75" customHeight="1" x14ac:dyDescent="0.2">
      <c r="A1242" s="155" t="str">
        <f>'[2]Blocks (Poly)'!A59</f>
        <v>1.1.0</v>
      </c>
      <c r="E1242" s="139" t="str">
        <f>Objects!Z59</f>
        <v>Block (Nylon 6,7)</v>
      </c>
      <c r="F1242" s="140">
        <v>1</v>
      </c>
      <c r="O1242" s="171" t="str">
        <f>Objects!$J$94</f>
        <v>Flask (Carbon Monoxide)</v>
      </c>
      <c r="P1242" s="140">
        <v>16</v>
      </c>
      <c r="Q1242" s="139" t="str">
        <f>Objects!$J$62</f>
        <v>Vial (Benzene)</v>
      </c>
      <c r="R1242" s="139">
        <v>16</v>
      </c>
      <c r="S1242" s="139" t="str">
        <f>Objects!$N$41</f>
        <v>Vial (Nitrobenzene)</v>
      </c>
      <c r="T1242" s="139">
        <v>16</v>
      </c>
      <c r="U1242" s="139" t="str">
        <f>Objects!$J$301</f>
        <v>Vial (Toluene)</v>
      </c>
      <c r="V1242" s="139">
        <v>16</v>
      </c>
    </row>
    <row r="1243" spans="1:22" ht="15.75" customHeight="1" x14ac:dyDescent="0.2">
      <c r="A1243" s="155" t="str">
        <f>'[2]Blocks (Poly)'!A60</f>
        <v>1.1.0</v>
      </c>
      <c r="E1243" s="139" t="str">
        <f>Objects!Z60</f>
        <v>Block (Nylon 6,10)</v>
      </c>
      <c r="F1243" s="140">
        <v>1</v>
      </c>
      <c r="O1243" s="171" t="str">
        <f>Objects!$J$94</f>
        <v>Flask (Carbon Monoxide)</v>
      </c>
      <c r="P1243" s="140">
        <v>16</v>
      </c>
      <c r="Q1243" s="139" t="str">
        <f>Objects!$J$62</f>
        <v>Vial (Benzene)</v>
      </c>
      <c r="R1243" s="139">
        <v>16</v>
      </c>
      <c r="S1243" s="139" t="str">
        <f>Objects!$N$41</f>
        <v>Vial (Nitrobenzene)</v>
      </c>
      <c r="T1243" s="139">
        <v>16</v>
      </c>
      <c r="U1243" s="139" t="str">
        <f>Objects!$J$301</f>
        <v>Vial (Toluene)</v>
      </c>
      <c r="V1243" s="139">
        <v>16</v>
      </c>
    </row>
    <row r="1244" spans="1:22" ht="15.75" customHeight="1" x14ac:dyDescent="0.2">
      <c r="A1244" s="155" t="str">
        <f>'[2]Blocks (Poly)'!A61</f>
        <v>1.0.0</v>
      </c>
      <c r="E1244" s="139" t="str">
        <f>Objects!Z61</f>
        <v>Block (PHA)</v>
      </c>
      <c r="F1244" s="140">
        <v>1</v>
      </c>
      <c r="O1244" s="171" t="str">
        <f>Objects!$K$94</f>
        <v>Cartridge (Carbon Monoxide)</v>
      </c>
      <c r="P1244" s="140">
        <v>1</v>
      </c>
    </row>
    <row r="1245" spans="1:22" ht="15.75" customHeight="1" x14ac:dyDescent="0.2">
      <c r="A1245" s="155"/>
      <c r="E1245" s="139" t="str">
        <f>Objects!Z62</f>
        <v>Block (PHBV)</v>
      </c>
      <c r="F1245" s="140">
        <v>1</v>
      </c>
      <c r="O1245" s="171" t="str">
        <f>Objects!$K$94</f>
        <v>Cartridge (Carbon Monoxide)</v>
      </c>
      <c r="P1245" s="140">
        <v>1</v>
      </c>
    </row>
    <row r="1246" spans="1:22" ht="15.75" customHeight="1" x14ac:dyDescent="0.2">
      <c r="A1246" s="155" t="str">
        <f>'[2]Blocks (Poly)'!A63</f>
        <v>1.0.0</v>
      </c>
      <c r="E1246" s="139" t="str">
        <f>Objects!Z63</f>
        <v>Block (PI)</v>
      </c>
      <c r="F1246" s="140">
        <v>1</v>
      </c>
      <c r="O1246" s="171" t="str">
        <f>Objects!$K$94</f>
        <v>Cartridge (Carbon Monoxide)</v>
      </c>
      <c r="P1246" s="140">
        <v>1</v>
      </c>
    </row>
    <row r="1247" spans="1:22" ht="15.75" customHeight="1" x14ac:dyDescent="0.2">
      <c r="A1247" s="155"/>
      <c r="E1247" s="139" t="str">
        <f>Objects!Z64</f>
        <v>Block (PIBOA)</v>
      </c>
      <c r="F1247" s="140">
        <v>1</v>
      </c>
      <c r="O1247" s="171" t="str">
        <f>Objects!$K$94</f>
        <v>Cartridge (Carbon Monoxide)</v>
      </c>
      <c r="P1247" s="140">
        <v>1</v>
      </c>
    </row>
    <row r="1248" spans="1:22" ht="15.75" customHeight="1" x14ac:dyDescent="0.2">
      <c r="A1248" s="155"/>
      <c r="E1248" s="139" t="str">
        <f>Objects!Z65</f>
        <v>Block (PIBA)</v>
      </c>
      <c r="F1248" s="140">
        <v>1</v>
      </c>
      <c r="O1248" s="171" t="str">
        <f>Objects!$K$94</f>
        <v>Cartridge (Carbon Monoxide)</v>
      </c>
      <c r="P1248" s="140">
        <v>1</v>
      </c>
    </row>
    <row r="1249" spans="1:18" ht="15.75" customHeight="1" x14ac:dyDescent="0.2">
      <c r="A1249" s="155" t="str">
        <f>'[2]Blocks (Poly)'!A66</f>
        <v>1.0.0</v>
      </c>
      <c r="E1249" s="139" t="str">
        <f>Objects!Z66</f>
        <v>Block (PIB)</v>
      </c>
      <c r="F1249" s="140">
        <v>1</v>
      </c>
      <c r="O1249" s="171" t="str">
        <f>Objects!$K$94</f>
        <v>Cartridge (Carbon Monoxide)</v>
      </c>
      <c r="P1249" s="140">
        <v>1</v>
      </c>
    </row>
    <row r="1250" spans="1:18" ht="15.75" customHeight="1" x14ac:dyDescent="0.2">
      <c r="A1250" s="155" t="str">
        <f>'[2]Blocks (Poly)'!A67</f>
        <v>1.0.0</v>
      </c>
      <c r="E1250" s="139" t="str">
        <f>Objects!Z67</f>
        <v>Block (Natural Rubber)</v>
      </c>
      <c r="F1250" s="140">
        <v>1</v>
      </c>
      <c r="O1250" s="171" t="str">
        <f>Objects!$J$94</f>
        <v>Flask (Carbon Monoxide)</v>
      </c>
      <c r="P1250" s="140">
        <v>32</v>
      </c>
      <c r="Q1250" s="139" t="str">
        <f>Objects!$N$22</f>
        <v>Vial (Isoprene)</v>
      </c>
      <c r="R1250" s="139">
        <v>32</v>
      </c>
    </row>
    <row r="1251" spans="1:18" ht="15.75" customHeight="1" x14ac:dyDescent="0.2">
      <c r="A1251" s="155" t="str">
        <f>'[2]Blocks (Poly)'!A68</f>
        <v>1.0.0</v>
      </c>
      <c r="E1251" s="139" t="str">
        <f>Objects!Z68</f>
        <v>Block (PLA)</v>
      </c>
      <c r="F1251" s="140">
        <v>1</v>
      </c>
      <c r="O1251" s="171" t="str">
        <f>Objects!$K$94</f>
        <v>Cartridge (Carbon Monoxide)</v>
      </c>
      <c r="P1251" s="140">
        <v>1</v>
      </c>
    </row>
    <row r="1252" spans="1:18" ht="15.75" customHeight="1" x14ac:dyDescent="0.2">
      <c r="A1252" s="155"/>
      <c r="E1252" s="139" t="str">
        <f>Objects!Z69</f>
        <v>Block (PLGA)</v>
      </c>
      <c r="F1252" s="140">
        <v>1</v>
      </c>
      <c r="O1252" s="171" t="str">
        <f>Objects!$K$94</f>
        <v>Cartridge (Carbon Monoxide)</v>
      </c>
      <c r="P1252" s="140">
        <v>1</v>
      </c>
    </row>
    <row r="1253" spans="1:18" ht="15.75" customHeight="1" x14ac:dyDescent="0.2">
      <c r="A1253" s="155" t="str">
        <f>'[2]Blocks (Poly)'!A70</f>
        <v>1.3.2</v>
      </c>
      <c r="E1253" s="139" t="str">
        <f>Objects!Z70</f>
        <v>Block (PMA)</v>
      </c>
      <c r="F1253" s="140">
        <v>1</v>
      </c>
      <c r="O1253" s="171" t="str">
        <f>Objects!$K$94</f>
        <v>Cartridge (Carbon Monoxide)</v>
      </c>
      <c r="P1253" s="140">
        <v>1</v>
      </c>
    </row>
    <row r="1254" spans="1:18" ht="15.75" customHeight="1" x14ac:dyDescent="0.2">
      <c r="A1254" s="155"/>
      <c r="E1254" s="139" t="str">
        <f>Objects!Z71</f>
        <v>Block (PMCA)</v>
      </c>
      <c r="F1254" s="140">
        <v>1</v>
      </c>
      <c r="O1254" s="171" t="str">
        <f>Objects!$K$94</f>
        <v>Cartridge (Carbon Monoxide)</v>
      </c>
      <c r="P1254" s="140">
        <v>1</v>
      </c>
    </row>
    <row r="1255" spans="1:18" ht="15.75" customHeight="1" x14ac:dyDescent="0.2">
      <c r="A1255" s="155" t="str">
        <f>'[2]Blocks (Poly)'!A72</f>
        <v>1.3.2</v>
      </c>
      <c r="E1255" s="139" t="str">
        <f>Objects!Z72</f>
        <v>Block (PMMA)</v>
      </c>
      <c r="F1255" s="140">
        <v>1</v>
      </c>
      <c r="O1255" s="171" t="str">
        <f>Objects!$J$94</f>
        <v>Flask (Carbon Monoxide)</v>
      </c>
      <c r="P1255" s="140">
        <v>4</v>
      </c>
      <c r="Q1255" s="139" t="str">
        <f>Objects!$J$201</f>
        <v>Vial (Methyl Methacrylate)</v>
      </c>
      <c r="R1255" s="139">
        <v>60</v>
      </c>
    </row>
    <row r="1256" spans="1:18" ht="15.75" customHeight="1" x14ac:dyDescent="0.2">
      <c r="A1256" s="155" t="str">
        <f>'[2]Blocks (Poly)'!A73</f>
        <v>1.3.2</v>
      </c>
      <c r="E1256" s="139" t="str">
        <f>Objects!Z73</f>
        <v>Block (PMMS)</v>
      </c>
      <c r="F1256" s="140">
        <v>1</v>
      </c>
      <c r="O1256" s="171" t="str">
        <f>Objects!$K$94</f>
        <v>Cartridge (Carbon Monoxide)</v>
      </c>
      <c r="P1256" s="140">
        <v>1</v>
      </c>
    </row>
    <row r="1257" spans="1:18" ht="15.75" customHeight="1" x14ac:dyDescent="0.2">
      <c r="A1257" s="155" t="str">
        <f>'[2]Blocks (Poly)'!A74</f>
        <v>1.1.1</v>
      </c>
      <c r="E1257" s="139" t="str">
        <f>Objects!Z74</f>
        <v>Block (nomex)</v>
      </c>
      <c r="F1257" s="140">
        <v>1</v>
      </c>
      <c r="O1257" s="171" t="str">
        <f>Objects!$K$94</f>
        <v>Cartridge (Carbon Monoxide)</v>
      </c>
      <c r="P1257" s="140">
        <v>1</v>
      </c>
    </row>
    <row r="1258" spans="1:18" ht="15.75" customHeight="1" x14ac:dyDescent="0.2">
      <c r="A1258" s="155"/>
      <c r="E1258" s="139" t="str">
        <f>Objects!Z75</f>
        <v>Block (PNBA)</v>
      </c>
      <c r="F1258" s="140">
        <v>1</v>
      </c>
      <c r="O1258" s="171" t="str">
        <f>Objects!$K$94</f>
        <v>Cartridge (Carbon Monoxide)</v>
      </c>
      <c r="P1258" s="140">
        <v>1</v>
      </c>
    </row>
    <row r="1259" spans="1:18" ht="15.75" customHeight="1" x14ac:dyDescent="0.2">
      <c r="A1259" s="155" t="str">
        <f>'[2]Blocks (Poly)'!A76</f>
        <v>1.0.0</v>
      </c>
      <c r="E1259" s="139" t="str">
        <f>Objects!Z76</f>
        <v>Block (POM)</v>
      </c>
      <c r="F1259" s="140">
        <v>1</v>
      </c>
      <c r="O1259" s="171" t="str">
        <f>Objects!$J$94</f>
        <v>Flask (Carbon Monoxide)</v>
      </c>
      <c r="P1259" s="140">
        <v>1</v>
      </c>
      <c r="Q1259" s="139" t="str">
        <f>Objects!$J$147</f>
        <v>Vial (Formaldehyde)</v>
      </c>
      <c r="R1259" s="139">
        <v>63</v>
      </c>
    </row>
    <row r="1260" spans="1:18" ht="15.75" customHeight="1" x14ac:dyDescent="0.2">
      <c r="A1260" s="155"/>
      <c r="E1260" s="139" t="str">
        <f>Objects!Z77</f>
        <v>Block (PPHD)</v>
      </c>
      <c r="F1260" s="140">
        <v>1</v>
      </c>
      <c r="O1260" s="171" t="str">
        <f>Objects!$K$94</f>
        <v>Cartridge (Carbon Monoxide)</v>
      </c>
      <c r="P1260" s="140">
        <v>1</v>
      </c>
    </row>
    <row r="1261" spans="1:18" ht="15.75" customHeight="1" x14ac:dyDescent="0.2">
      <c r="A1261" s="155" t="str">
        <f>'[2]Blocks (Poly)'!A78</f>
        <v>1.3.2</v>
      </c>
      <c r="E1261" s="139" t="str">
        <f>Objects!Z78</f>
        <v>Block (Polyphenol)</v>
      </c>
      <c r="F1261" s="140">
        <v>1</v>
      </c>
      <c r="O1261" s="171" t="str">
        <f>Objects!$J$94</f>
        <v>Flask (Carbon Monoxide)</v>
      </c>
      <c r="P1261" s="140">
        <v>32</v>
      </c>
      <c r="Q1261" s="171" t="str">
        <f>Objects!$J$93</f>
        <v>Flask (Carbon Dioxide)</v>
      </c>
      <c r="R1261" s="139">
        <v>32</v>
      </c>
    </row>
    <row r="1262" spans="1:18" ht="15.75" customHeight="1" x14ac:dyDescent="0.2">
      <c r="A1262" s="155"/>
      <c r="E1262" s="139" t="str">
        <f>Objects!Z79</f>
        <v>Block (PPO)</v>
      </c>
      <c r="F1262" s="140">
        <v>1</v>
      </c>
      <c r="O1262" s="171" t="str">
        <f>Objects!$K$94</f>
        <v>Cartridge (Carbon Monoxide)</v>
      </c>
      <c r="P1262" s="140">
        <v>1</v>
      </c>
    </row>
    <row r="1263" spans="1:18" ht="15.75" customHeight="1" x14ac:dyDescent="0.2">
      <c r="A1263" s="155"/>
      <c r="E1263" s="139" t="str">
        <f>Objects!Z80</f>
        <v>Block (PPPHAZ)</v>
      </c>
      <c r="F1263" s="140">
        <v>1</v>
      </c>
      <c r="O1263" s="171" t="str">
        <f>Objects!$K$94</f>
        <v>Cartridge (Carbon Monoxide)</v>
      </c>
      <c r="P1263" s="140">
        <v>1</v>
      </c>
    </row>
    <row r="1264" spans="1:18" ht="15.75" customHeight="1" x14ac:dyDescent="0.2">
      <c r="A1264" s="155"/>
      <c r="E1264" s="139" t="str">
        <f>Objects!Z81</f>
        <v>Block (PPMS)</v>
      </c>
      <c r="F1264" s="140">
        <v>1</v>
      </c>
      <c r="O1264" s="171" t="str">
        <f>Objects!$K$94</f>
        <v>Cartridge (Carbon Monoxide)</v>
      </c>
      <c r="P1264" s="140">
        <v>1</v>
      </c>
    </row>
    <row r="1265" spans="1:30" ht="15.75" customHeight="1" x14ac:dyDescent="0.2">
      <c r="A1265" s="155"/>
      <c r="E1265" s="139" t="str">
        <f>Objects!Z82</f>
        <v>Block (PPS)</v>
      </c>
      <c r="F1265" s="140">
        <v>1</v>
      </c>
      <c r="O1265" s="171" t="str">
        <f>Objects!$K$94</f>
        <v>Cartridge (Carbon Monoxide)</v>
      </c>
      <c r="P1265" s="140">
        <v>1</v>
      </c>
    </row>
    <row r="1266" spans="1:30" ht="15.75" customHeight="1" x14ac:dyDescent="0.2">
      <c r="A1266" s="155" t="str">
        <f>'[2]Blocks (Poly)'!A83</f>
        <v>1.1.0</v>
      </c>
      <c r="E1266" s="139" t="str">
        <f>Objects!Z83</f>
        <v>Block (kevlar)</v>
      </c>
      <c r="F1266" s="140">
        <v>1</v>
      </c>
      <c r="O1266" s="171" t="str">
        <f>Objects!$K$94</f>
        <v>Cartridge (Carbon Monoxide)</v>
      </c>
      <c r="P1266" s="140">
        <v>1</v>
      </c>
    </row>
    <row r="1267" spans="1:30" ht="15.75" customHeight="1" x14ac:dyDescent="0.2">
      <c r="A1267" s="155" t="str">
        <f>'[2]Blocks (Poly)'!A84</f>
        <v>1.0.0</v>
      </c>
      <c r="E1267" s="139" t="str">
        <f>Objects!Z84</f>
        <v>Block (PP)</v>
      </c>
      <c r="F1267" s="140">
        <v>1</v>
      </c>
      <c r="O1267" s="171" t="str">
        <f>Objects!$J$94</f>
        <v>Flask (Carbon Monoxide)</v>
      </c>
      <c r="P1267" s="140">
        <v>16</v>
      </c>
      <c r="Q1267" s="139" t="str">
        <f>Objects!$J$228</f>
        <v>Vial (Pentane Isomers)</v>
      </c>
      <c r="R1267" s="139">
        <v>16</v>
      </c>
      <c r="S1267" s="139" t="str">
        <f>Objects!J220</f>
        <v>Vial (n-Pentane)</v>
      </c>
      <c r="T1267" s="139">
        <v>8</v>
      </c>
      <c r="U1267" s="139" t="str">
        <f>Objects!J215</f>
        <v>Vial (NeoPentane)</v>
      </c>
      <c r="V1267" s="139">
        <v>8</v>
      </c>
      <c r="W1267" s="139" t="str">
        <f>Objects!J170</f>
        <v>Vial (IsoPentane)</v>
      </c>
      <c r="X1267" s="139">
        <v>4</v>
      </c>
      <c r="Y1267" s="139" t="str">
        <f>Objects!J73</f>
        <v>Vial (Butylene isomers)</v>
      </c>
      <c r="Z1267" s="139">
        <v>4</v>
      </c>
      <c r="AA1267" s="139" t="str">
        <f>Objects!J71</f>
        <v>Flask (Butane Isomers)</v>
      </c>
      <c r="AB1267" s="139">
        <v>4</v>
      </c>
      <c r="AC1267" s="139" t="str">
        <f>Objects!J169</f>
        <v>Vial (IsoButane)</v>
      </c>
      <c r="AD1267" s="139">
        <v>4</v>
      </c>
    </row>
    <row r="1268" spans="1:30" ht="15.75" customHeight="1" x14ac:dyDescent="0.2">
      <c r="A1268" s="155"/>
      <c r="E1268" s="139" t="str">
        <f>Objects!Z85</f>
        <v>Block (PPG)</v>
      </c>
      <c r="F1268" s="140">
        <v>1</v>
      </c>
      <c r="O1268" s="171" t="str">
        <f>Objects!$K$94</f>
        <v>Cartridge (Carbon Monoxide)</v>
      </c>
      <c r="P1268" s="140">
        <v>1</v>
      </c>
    </row>
    <row r="1269" spans="1:30" ht="15.75" customHeight="1" x14ac:dyDescent="0.2">
      <c r="A1269" s="155"/>
      <c r="E1269" s="139" t="str">
        <f>Objects!Z86</f>
        <v>Block (PPOX)</v>
      </c>
      <c r="F1269" s="140">
        <v>1</v>
      </c>
      <c r="O1269" s="171" t="str">
        <f>Objects!$K$94</f>
        <v>Cartridge (Carbon Monoxide)</v>
      </c>
      <c r="P1269" s="140">
        <v>1</v>
      </c>
    </row>
    <row r="1270" spans="1:30" ht="15.75" customHeight="1" x14ac:dyDescent="0.2">
      <c r="A1270" s="155" t="str">
        <f>'[2]Blocks (Poly)'!A87</f>
        <v>1.0.0</v>
      </c>
      <c r="E1270" s="139" t="str">
        <f>Objects!Z87</f>
        <v>Block (PS)</v>
      </c>
      <c r="F1270" s="140">
        <v>1</v>
      </c>
      <c r="O1270" s="171" t="str">
        <f>Objects!$J$94</f>
        <v>Flask (Carbon Monoxide)</v>
      </c>
      <c r="P1270" s="140">
        <v>1</v>
      </c>
      <c r="Q1270" s="171" t="str">
        <f>Objects!$J$284</f>
        <v>Vial (Styrene)</v>
      </c>
      <c r="R1270" s="140">
        <v>63</v>
      </c>
    </row>
    <row r="1271" spans="1:30" ht="15.75" customHeight="1" x14ac:dyDescent="0.2">
      <c r="A1271" s="155"/>
      <c r="E1271" s="139" t="str">
        <f>Objects!Z88</f>
        <v>Block (PTBA)</v>
      </c>
      <c r="F1271" s="140">
        <v>1</v>
      </c>
      <c r="O1271" s="171" t="str">
        <f>Objects!$K$94</f>
        <v>Cartridge (Carbon Monoxide)</v>
      </c>
      <c r="P1271" s="140">
        <v>1</v>
      </c>
    </row>
    <row r="1272" spans="1:30" ht="15.75" customHeight="1" x14ac:dyDescent="0.2">
      <c r="A1272" s="155" t="str">
        <f>'[2]Blocks (Poly)'!A89</f>
        <v>1.0.0</v>
      </c>
      <c r="E1272" s="139" t="str">
        <f>Objects!Z89</f>
        <v>Block (PTFE)</v>
      </c>
      <c r="F1272" s="140">
        <v>1</v>
      </c>
      <c r="O1272" s="171" t="str">
        <f>Objects!$K$94</f>
        <v>Cartridge (Carbon Monoxide)</v>
      </c>
      <c r="P1272" s="140">
        <v>1</v>
      </c>
    </row>
    <row r="1273" spans="1:30" ht="15.75" customHeight="1" x14ac:dyDescent="0.2">
      <c r="A1273" s="155"/>
      <c r="E1273" s="139" t="str">
        <f>Objects!Z90</f>
        <v>Block (PTMEG)</v>
      </c>
      <c r="F1273" s="140">
        <v>1</v>
      </c>
      <c r="O1273" s="171" t="str">
        <f>Objects!$K$94</f>
        <v>Cartridge (Carbon Monoxide)</v>
      </c>
      <c r="P1273" s="140">
        <v>1</v>
      </c>
    </row>
    <row r="1274" spans="1:30" ht="15.75" customHeight="1" x14ac:dyDescent="0.2">
      <c r="A1274" s="155"/>
      <c r="E1274" s="139" t="str">
        <f>Objects!Z91</f>
        <v>Block (PTMG)</v>
      </c>
      <c r="F1274" s="140">
        <v>1</v>
      </c>
      <c r="O1274" s="171" t="str">
        <f>Objects!$K$94</f>
        <v>Cartridge (Carbon Monoxide)</v>
      </c>
      <c r="P1274" s="140">
        <v>1</v>
      </c>
    </row>
    <row r="1275" spans="1:30" ht="15.75" customHeight="1" x14ac:dyDescent="0.2">
      <c r="A1275" s="155"/>
      <c r="E1275" s="139" t="str">
        <f>Objects!Z92</f>
        <v>Block (PTA)</v>
      </c>
      <c r="F1275" s="140">
        <v>1</v>
      </c>
      <c r="O1275" s="171" t="str">
        <f>Objects!$K$94</f>
        <v>Cartridge (Carbon Monoxide)</v>
      </c>
      <c r="P1275" s="140">
        <v>1</v>
      </c>
    </row>
    <row r="1276" spans="1:30" ht="15.75" customHeight="1" x14ac:dyDescent="0.2">
      <c r="A1276" s="155" t="str">
        <f>'[2]Blocks (Poly)'!A93</f>
        <v>1.0.0</v>
      </c>
      <c r="E1276" s="139" t="str">
        <f>Objects!Z93</f>
        <v>Block (PTT)</v>
      </c>
      <c r="F1276" s="140">
        <v>1</v>
      </c>
      <c r="O1276" s="171" t="str">
        <f>Objects!$K$94</f>
        <v>Cartridge (Carbon Monoxide)</v>
      </c>
      <c r="P1276" s="140">
        <v>1</v>
      </c>
    </row>
    <row r="1277" spans="1:30" ht="15.75" customHeight="1" x14ac:dyDescent="0.2">
      <c r="A1277" s="155" t="str">
        <f>'[2]Blocks (Poly)'!A94</f>
        <v>1.0.0</v>
      </c>
      <c r="E1277" s="139" t="str">
        <f>Objects!Z94</f>
        <v>Block (PU)</v>
      </c>
      <c r="F1277" s="140">
        <v>1</v>
      </c>
      <c r="O1277" s="171" t="str">
        <f>Objects!$J$94</f>
        <v>Flask (Carbon Monoxide)</v>
      </c>
      <c r="P1277" s="140">
        <v>16</v>
      </c>
      <c r="Q1277" s="139" t="str">
        <f>Objects!N44</f>
        <v>Vial (Toluene Diisocyanate)</v>
      </c>
      <c r="R1277" s="139">
        <v>32</v>
      </c>
      <c r="S1277" s="139" t="str">
        <f>Objects!$N$34</f>
        <v>Flask (Nitric Oxide)</v>
      </c>
      <c r="T1277" s="139">
        <v>4</v>
      </c>
      <c r="U1277" s="139" t="str">
        <f>Objects!$N$56</f>
        <v>Flask (Nitrogen Dioxide)</v>
      </c>
      <c r="V1277" s="139">
        <v>4</v>
      </c>
      <c r="W1277" s="139" t="str">
        <f>Objects!$N$41</f>
        <v>Vial (Nitrobenzene)</v>
      </c>
      <c r="X1277" s="139">
        <v>4</v>
      </c>
      <c r="Y1277" s="139" t="str">
        <f>Objects!$N$33</f>
        <v>Bag (4-Nitroaniline)</v>
      </c>
      <c r="Z1277" s="139">
        <v>4</v>
      </c>
    </row>
    <row r="1278" spans="1:30" ht="15.75" customHeight="1" x14ac:dyDescent="0.2">
      <c r="A1278" s="155" t="str">
        <f>'[2]Blocks (Poly)'!A95</f>
        <v>1.0.0</v>
      </c>
      <c r="E1278" s="139" t="str">
        <f>Objects!Z95</f>
        <v>Block (PVAC)</v>
      </c>
      <c r="F1278" s="140">
        <v>1</v>
      </c>
      <c r="O1278" s="171" t="str">
        <f>Objects!$K$94</f>
        <v>Cartridge (Carbon Monoxide)</v>
      </c>
      <c r="P1278" s="140">
        <v>1</v>
      </c>
    </row>
    <row r="1279" spans="1:30" ht="15.75" customHeight="1" x14ac:dyDescent="0.2">
      <c r="A1279" s="155" t="str">
        <f>'[2]Blocks (Poly)'!A96</f>
        <v>1.0.0</v>
      </c>
      <c r="E1279" s="139" t="str">
        <f>Objects!Z96</f>
        <v>Block (PVA)</v>
      </c>
      <c r="F1279" s="140">
        <v>1</v>
      </c>
      <c r="O1279" s="171" t="str">
        <f>Objects!$K$94</f>
        <v>Cartridge (Carbon Monoxide)</v>
      </c>
      <c r="P1279" s="140">
        <v>1</v>
      </c>
    </row>
    <row r="1280" spans="1:30" ht="15.75" customHeight="1" x14ac:dyDescent="0.2">
      <c r="A1280" s="155"/>
      <c r="E1280" s="139" t="str">
        <f>Objects!Z97</f>
        <v>Block (PVB)</v>
      </c>
      <c r="F1280" s="140">
        <v>1</v>
      </c>
      <c r="O1280" s="171" t="str">
        <f>Objects!$K$94</f>
        <v>Cartridge (Carbon Monoxide)</v>
      </c>
      <c r="P1280" s="140">
        <v>1</v>
      </c>
    </row>
    <row r="1281" spans="1:26" ht="15.75" customHeight="1" x14ac:dyDescent="0.2">
      <c r="A1281" s="155" t="str">
        <f>'[2]Blocks (Poly)'!A98</f>
        <v>1.0.0</v>
      </c>
      <c r="E1281" s="139" t="str">
        <f>Objects!Z98</f>
        <v>Block (PVC)</v>
      </c>
      <c r="F1281" s="140">
        <v>1</v>
      </c>
      <c r="O1281" s="171" t="str">
        <f>Objects!$K$161</f>
        <v>Beaker (Hydrochloric Acid)</v>
      </c>
      <c r="P1281" s="140">
        <v>1</v>
      </c>
    </row>
    <row r="1282" spans="1:26" ht="15.75" customHeight="1" x14ac:dyDescent="0.2">
      <c r="A1282" s="155" t="str">
        <f>'[2]Blocks (Poly)'!A99</f>
        <v>1.0.0</v>
      </c>
      <c r="E1282" s="139" t="str">
        <f>Objects!Z99</f>
        <v>Block (PVCA)</v>
      </c>
      <c r="F1282" s="140">
        <v>1</v>
      </c>
      <c r="O1282" s="171" t="str">
        <f>Objects!$K$94</f>
        <v>Cartridge (Carbon Monoxide)</v>
      </c>
      <c r="P1282" s="140">
        <v>1</v>
      </c>
    </row>
    <row r="1283" spans="1:26" ht="15.75" customHeight="1" x14ac:dyDescent="0.2">
      <c r="A1283" s="155"/>
      <c r="E1283" s="139" t="str">
        <f>Objects!Z100</f>
        <v>Block (PVF)</v>
      </c>
      <c r="F1283" s="140">
        <v>1</v>
      </c>
      <c r="O1283" s="171" t="str">
        <f>Objects!$K$94</f>
        <v>Cartridge (Carbon Monoxide)</v>
      </c>
      <c r="P1283" s="140">
        <v>1</v>
      </c>
    </row>
    <row r="1284" spans="1:26" ht="15.75" customHeight="1" x14ac:dyDescent="0.2">
      <c r="A1284" s="155"/>
      <c r="E1284" s="139" t="str">
        <f>Objects!Z101</f>
        <v>Block (PVFO)</v>
      </c>
      <c r="F1284" s="140">
        <v>1</v>
      </c>
      <c r="O1284" s="171" t="str">
        <f>Objects!$K$94</f>
        <v>Cartridge (Carbon Monoxide)</v>
      </c>
      <c r="P1284" s="140">
        <v>1</v>
      </c>
    </row>
    <row r="1285" spans="1:26" ht="15.75" customHeight="1" x14ac:dyDescent="0.2">
      <c r="A1285" s="155"/>
      <c r="E1285" s="139" t="str">
        <f>Objects!Z102</f>
        <v>Block (PVME)</v>
      </c>
      <c r="F1285" s="140">
        <v>1</v>
      </c>
      <c r="O1285" s="171" t="str">
        <f>Objects!$K$94</f>
        <v>Cartridge (Carbon Monoxide)</v>
      </c>
      <c r="P1285" s="140">
        <v>1</v>
      </c>
    </row>
    <row r="1286" spans="1:26" ht="15.75" customHeight="1" x14ac:dyDescent="0.2">
      <c r="A1286" s="155"/>
      <c r="E1286" s="139" t="str">
        <f>Objects!Z103</f>
        <v>Block (PVDC)</v>
      </c>
      <c r="F1286" s="140">
        <v>1</v>
      </c>
      <c r="O1286" s="171" t="str">
        <f>Objects!$K$94</f>
        <v>Cartridge (Carbon Monoxide)</v>
      </c>
      <c r="P1286" s="140">
        <v>1</v>
      </c>
    </row>
    <row r="1287" spans="1:26" ht="15.75" customHeight="1" x14ac:dyDescent="0.2">
      <c r="A1287" s="155"/>
      <c r="E1287" s="139" t="str">
        <f>Objects!Z104</f>
        <v>Block (PVDF)</v>
      </c>
      <c r="F1287" s="140">
        <v>1</v>
      </c>
      <c r="O1287" s="171" t="str">
        <f>Objects!$K$94</f>
        <v>Cartridge (Carbon Monoxide)</v>
      </c>
      <c r="P1287" s="140">
        <v>1</v>
      </c>
    </row>
    <row r="1288" spans="1:26" ht="15.75" customHeight="1" x14ac:dyDescent="0.2">
      <c r="A1288" s="155"/>
      <c r="E1288" s="139" t="str">
        <f>Objects!Z105</f>
        <v>Block (PVDF-TRFE)</v>
      </c>
      <c r="F1288" s="140">
        <v>1</v>
      </c>
      <c r="O1288" s="171" t="str">
        <f>Objects!$K$94</f>
        <v>Cartridge (Carbon Monoxide)</v>
      </c>
      <c r="P1288" s="140">
        <v>1</v>
      </c>
    </row>
    <row r="1289" spans="1:26" ht="15.75" customHeight="1" x14ac:dyDescent="0.2">
      <c r="A1289" s="155" t="str">
        <f>'[2]Blocks (Poly)'!A106</f>
        <v>1.1.0</v>
      </c>
      <c r="E1289" s="139" t="str">
        <f>Objects!Z106</f>
        <v>Block (SAN)</v>
      </c>
      <c r="F1289" s="140">
        <v>1</v>
      </c>
      <c r="O1289" s="171" t="str">
        <f>Objects!$J$94</f>
        <v>Flask (Carbon Monoxide)</v>
      </c>
      <c r="P1289" s="140">
        <v>2</v>
      </c>
      <c r="Q1289" s="171" t="str">
        <f>Objects!$J$284</f>
        <v>Vial (Styrene)</v>
      </c>
      <c r="R1289" s="140">
        <v>31</v>
      </c>
      <c r="S1289" s="139" t="str">
        <f>Objects!$N$4</f>
        <v>Vial (Acrylonitrile)</v>
      </c>
      <c r="T1289" s="139">
        <v>31</v>
      </c>
    </row>
    <row r="1290" spans="1:26" ht="15.75" customHeight="1" x14ac:dyDescent="0.2">
      <c r="A1290" s="155" t="str">
        <f>'[2]Blocks (Poly)'!A107</f>
        <v>1.0.0</v>
      </c>
      <c r="E1290" s="139" t="str">
        <f>Objects!Z107</f>
        <v>Block (SBR)</v>
      </c>
      <c r="F1290" s="140">
        <v>1</v>
      </c>
      <c r="O1290" s="171" t="str">
        <f>Objects!$J$94</f>
        <v>Flask (Carbon Monoxide)</v>
      </c>
      <c r="P1290" s="140">
        <v>2</v>
      </c>
      <c r="Q1290" s="171" t="str">
        <f>Objects!$J$284</f>
        <v>Vial (Styrene)</v>
      </c>
      <c r="R1290" s="139">
        <v>31</v>
      </c>
      <c r="S1290" s="139" t="str">
        <f>Objects!$J$70</f>
        <v>Vial (Butadiene)</v>
      </c>
      <c r="T1290" s="139">
        <v>31</v>
      </c>
    </row>
    <row r="1291" spans="1:26" ht="15.75" customHeight="1" x14ac:dyDescent="0.2">
      <c r="A1291" s="155" t="str">
        <f>'[2]Blocks (Poly)'!A108</f>
        <v>1.1.0</v>
      </c>
      <c r="E1291" s="139" t="str">
        <f>Objects!Z108</f>
        <v>Block (SBS)</v>
      </c>
      <c r="F1291" s="140">
        <v>1</v>
      </c>
      <c r="O1291" s="171" t="str">
        <f>Objects!$J$94</f>
        <v>Flask (Carbon Monoxide)</v>
      </c>
      <c r="P1291" s="140">
        <v>2</v>
      </c>
      <c r="Q1291" s="171" t="str">
        <f>Objects!$J$284</f>
        <v>Vial (Styrene)</v>
      </c>
      <c r="R1291" s="139">
        <v>42</v>
      </c>
      <c r="S1291" s="139" t="str">
        <f>Objects!$J$70</f>
        <v>Vial (Butadiene)</v>
      </c>
      <c r="T1291" s="139">
        <v>20</v>
      </c>
    </row>
    <row r="1292" spans="1:26" ht="15.75" customHeight="1" x14ac:dyDescent="0.2">
      <c r="A1292" s="155" t="str">
        <f>'[2]Blocks (Poly)'!A109</f>
        <v>1.3.2</v>
      </c>
      <c r="E1292" s="139" t="str">
        <f>Objects!Z109</f>
        <v>Block (SIS)</v>
      </c>
      <c r="F1292" s="140">
        <v>1</v>
      </c>
      <c r="O1292" s="171" t="str">
        <f>Objects!$J$94</f>
        <v>Flask (Carbon Monoxide)</v>
      </c>
      <c r="P1292" s="140">
        <v>2</v>
      </c>
      <c r="Q1292" s="171" t="str">
        <f>Objects!$J$284</f>
        <v>Vial (Styrene)</v>
      </c>
      <c r="R1292" s="139">
        <v>42</v>
      </c>
      <c r="S1292" s="139" t="str">
        <f>Objects!$N$22</f>
        <v>Vial (Isoprene)</v>
      </c>
      <c r="T1292" s="139">
        <v>20</v>
      </c>
    </row>
    <row r="1293" spans="1:26" ht="15.75" customHeight="1" x14ac:dyDescent="0.2">
      <c r="A1293" s="155"/>
      <c r="E1293" s="139" t="str">
        <f>Objects!Z110</f>
        <v>Block (SMAC)</v>
      </c>
      <c r="F1293" s="140">
        <v>1</v>
      </c>
      <c r="O1293" s="171" t="str">
        <f>Objects!$K$94</f>
        <v>Cartridge (Carbon Monoxide)</v>
      </c>
      <c r="P1293" s="140">
        <v>1</v>
      </c>
    </row>
    <row r="1294" spans="1:26" ht="15.75" customHeight="1" x14ac:dyDescent="0.2">
      <c r="A1294" s="155" t="str">
        <f>'[2]Blocks (Poly)'!A111</f>
        <v>1.0.0</v>
      </c>
      <c r="E1294" s="139" t="str">
        <f>Objects!Z111</f>
        <v>Block (UHMWPE)</v>
      </c>
      <c r="F1294" s="140">
        <v>1</v>
      </c>
      <c r="O1294" s="171" t="str">
        <f>Objects!$J$133</f>
        <v>Flask (Ethane)</v>
      </c>
      <c r="P1294" s="140">
        <v>16</v>
      </c>
      <c r="Q1294" s="139" t="str">
        <f>Objects!$J$138</f>
        <v>Flask (Ethylene)</v>
      </c>
      <c r="R1294" s="139">
        <v>16</v>
      </c>
      <c r="S1294" s="139" t="str">
        <f>Objects!$J$253</f>
        <v>Flask (Propane)</v>
      </c>
      <c r="T1294" s="139">
        <v>12</v>
      </c>
      <c r="U1294" s="139" t="str">
        <f>Objects!$J$255</f>
        <v>Flask (Propylene)</v>
      </c>
      <c r="V1294" s="139">
        <v>12</v>
      </c>
      <c r="W1294" s="139" t="str">
        <f>Objects!$J$73</f>
        <v>Vial (Butylene isomers)</v>
      </c>
      <c r="X1294" s="139">
        <v>4</v>
      </c>
      <c r="Y1294" s="139" t="str">
        <f>Objects!$J$159</f>
        <v>Vial (Hexane Isomers)</v>
      </c>
      <c r="Z1294" s="139">
        <v>4</v>
      </c>
    </row>
    <row r="1295" spans="1:26" ht="15.75" customHeight="1" x14ac:dyDescent="0.2">
      <c r="A1295" s="155"/>
      <c r="E1295" s="139" t="str">
        <f>Objects!Z112</f>
        <v>Block (UFP)</v>
      </c>
      <c r="F1295" s="140">
        <v>1</v>
      </c>
      <c r="O1295" s="171" t="str">
        <f>Objects!$K$94</f>
        <v>Cartridge (Carbon Monoxide)</v>
      </c>
      <c r="P1295" s="140">
        <v>1</v>
      </c>
    </row>
    <row r="1296" spans="1:26" ht="15.75" customHeight="1" x14ac:dyDescent="0.2">
      <c r="A1296" s="155" t="str">
        <f>'[2]Blocks (Poly)'!A113</f>
        <v>1.0.0</v>
      </c>
      <c r="E1296" s="139" t="str">
        <f>Objects!Z113</f>
        <v>Block (VLDPE)</v>
      </c>
      <c r="F1296" s="140">
        <v>1</v>
      </c>
      <c r="O1296" s="171" t="str">
        <f>Objects!$K$94</f>
        <v>Cartridge (Carbon Monoxide)</v>
      </c>
      <c r="P1296" s="140">
        <v>1</v>
      </c>
    </row>
    <row r="1297" spans="1:18" ht="15.75" customHeight="1" x14ac:dyDescent="0.2">
      <c r="A1297" s="155" t="str">
        <f>'[2]Blocks (Poly)'!A114</f>
        <v>1.0.0</v>
      </c>
      <c r="E1297" s="139" t="str">
        <f>Objects!Z114</f>
        <v>Block (VA/AA)</v>
      </c>
      <c r="F1297" s="140">
        <v>1</v>
      </c>
      <c r="O1297" s="171" t="str">
        <f>Objects!$K$94</f>
        <v>Cartridge (Carbon Monoxide)</v>
      </c>
      <c r="P1297" s="140">
        <v>1</v>
      </c>
    </row>
    <row r="1298" spans="1:18" ht="15.75" customHeight="1" x14ac:dyDescent="0.2">
      <c r="A1298" s="155" t="str">
        <f>'[2]Blocks (Poly)'!A115</f>
        <v>1.1.0</v>
      </c>
      <c r="E1298" s="139" t="str">
        <f>Objects!Z115</f>
        <v>Block (Nylon 6)</v>
      </c>
      <c r="F1298" s="140">
        <v>1</v>
      </c>
      <c r="O1298" s="171" t="str">
        <f>Objects!$J$94</f>
        <v>Flask (Carbon Monoxide)</v>
      </c>
      <c r="P1298" s="140">
        <v>2</v>
      </c>
      <c r="Q1298" s="139" t="str">
        <f>Objects!J6</f>
        <v>Vial (1,6-Hexamethylenediamine)</v>
      </c>
      <c r="R1298" s="139">
        <v>62</v>
      </c>
    </row>
    <row r="1299" spans="1:18" ht="15.75" customHeight="1" x14ac:dyDescent="0.2">
      <c r="A1299" s="155" t="str">
        <f>'[2]Blocks (Poly)'!A116</f>
        <v>1.1.2</v>
      </c>
      <c r="E1299" s="139" t="str">
        <f>Objects!Z116</f>
        <v>Block (Carbon Fiber Resin (E))</v>
      </c>
      <c r="F1299" s="140">
        <v>1</v>
      </c>
      <c r="O1299" s="171" t="str">
        <f>Objects!$K$231</f>
        <v>Beaker (Phenol)</v>
      </c>
      <c r="P1299" s="140">
        <v>1</v>
      </c>
    </row>
    <row r="1300" spans="1:18" ht="15.75" customHeight="1" x14ac:dyDescent="0.2">
      <c r="A1300" s="155" t="str">
        <f>'[2]Blocks (Poly)'!A117</f>
        <v>1.1.2</v>
      </c>
      <c r="E1300" s="139" t="str">
        <f>Objects!Z117</f>
        <v>Block (Carbon Fiber Resin (P))</v>
      </c>
      <c r="F1300" s="140">
        <v>1</v>
      </c>
      <c r="O1300" s="171" t="str">
        <f>Objects!$K$231</f>
        <v>Beaker (Phenol)</v>
      </c>
      <c r="P1300" s="140">
        <v>1</v>
      </c>
    </row>
    <row r="1301" spans="1:18" ht="15.75" customHeight="1" x14ac:dyDescent="0.2">
      <c r="A1301" s="155" t="str">
        <f>'[2]Blocks (Poly)'!A118</f>
        <v>1.3.2</v>
      </c>
      <c r="E1301" s="139" t="str">
        <f>Objects!Z118</f>
        <v>Block (n-PR)</v>
      </c>
      <c r="F1301" s="140">
        <v>1</v>
      </c>
      <c r="O1301" s="171" t="str">
        <f>Objects!$K$94</f>
        <v>Cartridge (Carbon Monoxide)</v>
      </c>
      <c r="P1301" s="140">
        <v>1</v>
      </c>
    </row>
    <row r="1302" spans="1:18" ht="15.75" customHeight="1" x14ac:dyDescent="0.2">
      <c r="A1302" s="155" t="str">
        <f>'[2]Blocks (Poly)'!A119</f>
        <v>1.3.2</v>
      </c>
      <c r="E1302" s="139" t="str">
        <f>Objects!Z119</f>
        <v>Block (p-PR)</v>
      </c>
      <c r="F1302" s="140">
        <v>1</v>
      </c>
      <c r="O1302" s="171" t="str">
        <f>Objects!$K$94</f>
        <v>Cartridge (Carbon Monoxide)</v>
      </c>
      <c r="P1302" s="140">
        <v>1</v>
      </c>
    </row>
    <row r="1303" spans="1:18" ht="15.75" customHeight="1" x14ac:dyDescent="0.2">
      <c r="A1303" s="155" t="str">
        <f>[3]Enums!$A$21</f>
        <v>1.3.2</v>
      </c>
      <c r="E1303" s="139" t="str">
        <f>Objects!$E$3</f>
        <v>Titanium Nugget</v>
      </c>
      <c r="F1303" s="140">
        <v>1</v>
      </c>
      <c r="G1303" s="139" t="str">
        <f>Objects!$R$18</f>
        <v>Flask (Chlorine)</v>
      </c>
      <c r="H1303" s="140">
        <v>4</v>
      </c>
      <c r="I1303" s="139" t="str">
        <f>Objects!$E$2</f>
        <v>Magnesium Nugget</v>
      </c>
      <c r="J1303" s="140">
        <v>1</v>
      </c>
      <c r="K1303" s="139" t="str">
        <f>Objects!$R$18</f>
        <v>Flask (Chlorine)</v>
      </c>
      <c r="L1303" s="140">
        <v>2</v>
      </c>
      <c r="M1303" s="139" t="str">
        <f>Objects!$AX$14</f>
        <v>Sand</v>
      </c>
      <c r="N1303" s="140">
        <v>1</v>
      </c>
      <c r="O1303" s="171" t="str">
        <f>Objects!$G$14</f>
        <v>Ziegler-Natta Catalyst</v>
      </c>
      <c r="P1303" s="140">
        <v>32</v>
      </c>
    </row>
    <row r="1304" spans="1:18" ht="15.75" customHeight="1" x14ac:dyDescent="0.2">
      <c r="A1304" s="155" t="str">
        <f>[3]Enums!$A$22</f>
        <v>1.3.3</v>
      </c>
      <c r="E1304" s="171" t="str">
        <f>Objects!$V$12</f>
        <v>Vial (Epoxy Resin)</v>
      </c>
      <c r="F1304" s="140">
        <v>1</v>
      </c>
      <c r="O1304" s="171" t="str">
        <f>Objects!$V$118</f>
        <v>Vial (Negative Photoresist)</v>
      </c>
      <c r="P1304" s="140">
        <v>1</v>
      </c>
    </row>
    <row r="1305" spans="1:18" ht="15.75" customHeight="1" x14ac:dyDescent="0.2">
      <c r="A1305" s="155" t="str">
        <f>[3]Enums!$A$22</f>
        <v>1.3.3</v>
      </c>
      <c r="E1305" s="171" t="str">
        <f>Objects!$V$12</f>
        <v>Vial (Epoxy Resin)</v>
      </c>
      <c r="F1305" s="140">
        <v>4</v>
      </c>
      <c r="O1305" s="171" t="str">
        <f>Objects!$V$118</f>
        <v>Vial (Negative Photoresist)</v>
      </c>
      <c r="P1305" s="140">
        <v>4</v>
      </c>
    </row>
    <row r="1306" spans="1:18" ht="15.75" customHeight="1" x14ac:dyDescent="0.2">
      <c r="A1306" s="155" t="str">
        <f>[3]Enums!$A$22</f>
        <v>1.3.3</v>
      </c>
      <c r="E1306" s="171" t="str">
        <f>Objects!$V$12</f>
        <v>Vial (Epoxy Resin)</v>
      </c>
      <c r="F1306" s="140">
        <v>16</v>
      </c>
      <c r="O1306" s="171" t="str">
        <f>Objects!$V$118</f>
        <v>Vial (Negative Photoresist)</v>
      </c>
      <c r="P1306" s="140">
        <v>16</v>
      </c>
    </row>
    <row r="1307" spans="1:18" ht="15.75" customHeight="1" x14ac:dyDescent="0.2">
      <c r="A1307" s="155" t="str">
        <f>[3]Enums!$A$22</f>
        <v>1.3.3</v>
      </c>
      <c r="E1307" s="171" t="str">
        <f>Objects!$W$12</f>
        <v>Beaker (Epoxy Resin)</v>
      </c>
      <c r="F1307" s="140">
        <v>1</v>
      </c>
      <c r="O1307" s="171" t="str">
        <f>Objects!$W$118</f>
        <v>Beaker (Negative Photoresist)</v>
      </c>
      <c r="P1307" s="140">
        <v>1</v>
      </c>
    </row>
    <row r="1308" spans="1:18" ht="15.75" customHeight="1" x14ac:dyDescent="0.2">
      <c r="A1308" s="155" t="str">
        <f>[3]Enums!$A$22</f>
        <v>1.3.3</v>
      </c>
      <c r="E1308" s="171" t="str">
        <f>Objects!$W$12</f>
        <v>Beaker (Epoxy Resin)</v>
      </c>
      <c r="F1308" s="140">
        <v>4</v>
      </c>
      <c r="O1308" s="171" t="str">
        <f>Objects!$W$118</f>
        <v>Beaker (Negative Photoresist)</v>
      </c>
      <c r="P1308" s="140">
        <v>4</v>
      </c>
    </row>
    <row r="1309" spans="1:18" ht="15.75" customHeight="1" x14ac:dyDescent="0.2">
      <c r="A1309" s="155" t="str">
        <f>[3]Enums!$A$22</f>
        <v>1.3.3</v>
      </c>
      <c r="E1309" s="171" t="str">
        <f>Objects!$W$12</f>
        <v>Beaker (Epoxy Resin)</v>
      </c>
      <c r="F1309" s="140">
        <v>16</v>
      </c>
      <c r="O1309" s="171" t="str">
        <f>Objects!$W$118</f>
        <v>Beaker (Negative Photoresist)</v>
      </c>
      <c r="P1309" s="140">
        <v>16</v>
      </c>
    </row>
    <row r="1310" spans="1:18" ht="15.75" customHeight="1" x14ac:dyDescent="0.2">
      <c r="A1310" s="155" t="str">
        <f>[3]Enums!$A$22</f>
        <v>1.3.3</v>
      </c>
      <c r="E1310" s="171" t="str">
        <f>Objects!$X$12</f>
        <v>Drum (Epoxy Resin)</v>
      </c>
      <c r="F1310" s="140">
        <v>1</v>
      </c>
      <c r="O1310" s="171" t="str">
        <f>Objects!$X$118</f>
        <v>Drum (Negative Photoresist)</v>
      </c>
      <c r="P1310" s="140">
        <v>1</v>
      </c>
    </row>
    <row r="1311" spans="1:18" ht="15.75" customHeight="1" x14ac:dyDescent="0.2">
      <c r="A1311" s="155" t="str">
        <f>[3]Enums!$A$22</f>
        <v>1.3.3</v>
      </c>
      <c r="E1311" s="171" t="str">
        <f>Objects!$X$12</f>
        <v>Drum (Epoxy Resin)</v>
      </c>
      <c r="F1311" s="140">
        <v>4</v>
      </c>
      <c r="O1311" s="171" t="str">
        <f>Objects!$X$118</f>
        <v>Drum (Negative Photoresist)</v>
      </c>
      <c r="P1311" s="140">
        <v>4</v>
      </c>
    </row>
    <row r="1312" spans="1:18" ht="15.75" customHeight="1" x14ac:dyDescent="0.2">
      <c r="A1312" s="155" t="str">
        <f>[3]Enums!$A$22</f>
        <v>1.3.3</v>
      </c>
      <c r="E1312" s="171" t="str">
        <f>Objects!$X$12</f>
        <v>Drum (Epoxy Resin)</v>
      </c>
      <c r="F1312" s="140">
        <v>16</v>
      </c>
      <c r="O1312" s="171" t="str">
        <f>Objects!$X$118</f>
        <v>Drum (Negative Photoresist)</v>
      </c>
      <c r="P1312" s="140">
        <v>16</v>
      </c>
    </row>
    <row r="1313" spans="1:16" ht="15.75" customHeight="1" x14ac:dyDescent="0.2">
      <c r="A1313" s="155" t="str">
        <f>[3]Enums!$A$22</f>
        <v>1.3.3</v>
      </c>
      <c r="E1313" s="171" t="str">
        <f>Objects!$X$12</f>
        <v>Drum (Epoxy Resin)</v>
      </c>
      <c r="F1313" s="140">
        <v>64</v>
      </c>
      <c r="O1313" s="171" t="str">
        <f>Objects!$X$118</f>
        <v>Drum (Negative Photoresist)</v>
      </c>
      <c r="P1313" s="140">
        <v>64</v>
      </c>
    </row>
    <row r="1314" spans="1:16" ht="15.75" customHeight="1" x14ac:dyDescent="0.25">
      <c r="A1314" s="155" t="str">
        <f>[3]Enums!$A$22</f>
        <v>1.3.3</v>
      </c>
      <c r="E1314" s="171" t="str">
        <f>Objects!$J$232</f>
        <v>Vial (Phenol Formaldehyde)</v>
      </c>
      <c r="F1314" s="136">
        <v>1</v>
      </c>
      <c r="O1314" s="171" t="str">
        <f>Objects!$V$119</f>
        <v>Vial (Positive Photoresist)</v>
      </c>
      <c r="P1314" s="140">
        <v>1</v>
      </c>
    </row>
    <row r="1315" spans="1:16" ht="15.75" customHeight="1" x14ac:dyDescent="0.25">
      <c r="A1315" s="155" t="str">
        <f>[3]Enums!$A$22</f>
        <v>1.3.3</v>
      </c>
      <c r="E1315" s="171" t="str">
        <f>Objects!$J$232</f>
        <v>Vial (Phenol Formaldehyde)</v>
      </c>
      <c r="F1315" s="136">
        <v>4</v>
      </c>
      <c r="O1315" s="171" t="str">
        <f>Objects!$V$119</f>
        <v>Vial (Positive Photoresist)</v>
      </c>
      <c r="P1315" s="140">
        <v>4</v>
      </c>
    </row>
    <row r="1316" spans="1:16" ht="15.75" customHeight="1" x14ac:dyDescent="0.25">
      <c r="A1316" s="155" t="str">
        <f>[3]Enums!$A$22</f>
        <v>1.3.3</v>
      </c>
      <c r="E1316" s="171" t="str">
        <f>Objects!$J$232</f>
        <v>Vial (Phenol Formaldehyde)</v>
      </c>
      <c r="F1316" s="136">
        <v>16</v>
      </c>
      <c r="O1316" s="171" t="str">
        <f>Objects!$V$119</f>
        <v>Vial (Positive Photoresist)</v>
      </c>
      <c r="P1316" s="140">
        <v>16</v>
      </c>
    </row>
    <row r="1317" spans="1:16" ht="15.75" customHeight="1" x14ac:dyDescent="0.25">
      <c r="A1317" s="155" t="str">
        <f>[3]Enums!$A$22</f>
        <v>1.3.3</v>
      </c>
      <c r="E1317" s="171" t="str">
        <f>Objects!$K$232</f>
        <v>Beaker (Phenol Formaldehyde)</v>
      </c>
      <c r="F1317" s="136">
        <v>1</v>
      </c>
      <c r="O1317" s="171" t="str">
        <f>Objects!$W$119</f>
        <v>Beaker (Positive Photoresist)</v>
      </c>
      <c r="P1317" s="140">
        <v>1</v>
      </c>
    </row>
    <row r="1318" spans="1:16" ht="15.75" customHeight="1" x14ac:dyDescent="0.25">
      <c r="A1318" s="155" t="str">
        <f>[3]Enums!$A$22</f>
        <v>1.3.3</v>
      </c>
      <c r="E1318" s="171" t="str">
        <f>Objects!$K$232</f>
        <v>Beaker (Phenol Formaldehyde)</v>
      </c>
      <c r="F1318" s="136">
        <v>4</v>
      </c>
      <c r="O1318" s="171" t="str">
        <f>Objects!$W$119</f>
        <v>Beaker (Positive Photoresist)</v>
      </c>
      <c r="P1318" s="140">
        <v>4</v>
      </c>
    </row>
    <row r="1319" spans="1:16" ht="15.75" customHeight="1" x14ac:dyDescent="0.25">
      <c r="A1319" s="155" t="str">
        <f>[3]Enums!$A$22</f>
        <v>1.3.3</v>
      </c>
      <c r="E1319" s="171" t="str">
        <f>Objects!$K$232</f>
        <v>Beaker (Phenol Formaldehyde)</v>
      </c>
      <c r="F1319" s="136">
        <v>16</v>
      </c>
      <c r="O1319" s="171" t="str">
        <f>Objects!$W$119</f>
        <v>Beaker (Positive Photoresist)</v>
      </c>
      <c r="P1319" s="140">
        <v>16</v>
      </c>
    </row>
    <row r="1320" spans="1:16" ht="15.75" customHeight="1" x14ac:dyDescent="0.25">
      <c r="A1320" s="155" t="str">
        <f>[3]Enums!$A$22</f>
        <v>1.3.3</v>
      </c>
      <c r="E1320" s="171" t="str">
        <f>Objects!$L$232</f>
        <v>Drum (Phenol Formaldehyde)</v>
      </c>
      <c r="F1320" s="136">
        <v>1</v>
      </c>
      <c r="O1320" s="171" t="str">
        <f>Objects!$X$119</f>
        <v>Drum (Positive Photoresist)</v>
      </c>
      <c r="P1320" s="140">
        <v>1</v>
      </c>
    </row>
    <row r="1321" spans="1:16" ht="15.75" customHeight="1" x14ac:dyDescent="0.25">
      <c r="A1321" s="155" t="str">
        <f>[3]Enums!$A$22</f>
        <v>1.3.3</v>
      </c>
      <c r="E1321" s="171" t="str">
        <f>Objects!$L$232</f>
        <v>Drum (Phenol Formaldehyde)</v>
      </c>
      <c r="F1321" s="136">
        <v>4</v>
      </c>
      <c r="O1321" s="171" t="str">
        <f>Objects!$X$119</f>
        <v>Drum (Positive Photoresist)</v>
      </c>
      <c r="P1321" s="140">
        <v>4</v>
      </c>
    </row>
    <row r="1322" spans="1:16" ht="15.75" customHeight="1" x14ac:dyDescent="0.25">
      <c r="A1322" s="155" t="str">
        <f>[3]Enums!$A$22</f>
        <v>1.3.3</v>
      </c>
      <c r="E1322" s="171" t="str">
        <f>Objects!$L$232</f>
        <v>Drum (Phenol Formaldehyde)</v>
      </c>
      <c r="F1322" s="136">
        <v>16</v>
      </c>
      <c r="O1322" s="171" t="str">
        <f>Objects!$X$119</f>
        <v>Drum (Positive Photoresist)</v>
      </c>
      <c r="P1322" s="140">
        <v>16</v>
      </c>
    </row>
    <row r="1323" spans="1:16" ht="15.75" customHeight="1" x14ac:dyDescent="0.25">
      <c r="A1323" s="155" t="str">
        <f>[3]Enums!$A$22</f>
        <v>1.3.3</v>
      </c>
      <c r="E1323" s="171" t="str">
        <f>Objects!$L$232</f>
        <v>Drum (Phenol Formaldehyde)</v>
      </c>
      <c r="F1323" s="136">
        <v>64</v>
      </c>
      <c r="O1323" s="171" t="str">
        <f>Objects!$X$119</f>
        <v>Drum (Positive Photoresist)</v>
      </c>
      <c r="P1323" s="140">
        <v>64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G334"/>
  <sheetViews>
    <sheetView workbookViewId="0">
      <selection activeCell="D38" sqref="D38"/>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f>
        <v>Version</v>
      </c>
      <c r="B1" s="34" t="s">
        <v>54</v>
      </c>
      <c r="C1" s="34" t="s">
        <v>64</v>
      </c>
      <c r="D1" s="34" t="s">
        <v>55</v>
      </c>
      <c r="E1" s="34" t="s">
        <v>55</v>
      </c>
      <c r="F1" s="34" t="s">
        <v>65</v>
      </c>
      <c r="G1" s="34" t="s">
        <v>22</v>
      </c>
    </row>
    <row r="2" spans="1:7" x14ac:dyDescent="0.2">
      <c r="A2" s="33" t="str">
        <f>[3]Enums!$A$2</f>
        <v>1.0.0</v>
      </c>
      <c r="B2" t="str">
        <f>[1]Ingots!$C$1</f>
        <v>Ingot</v>
      </c>
      <c r="C2">
        <v>9</v>
      </c>
      <c r="D2" t="str">
        <f>'[1]Compressed Blocks'!$C$1</f>
        <v>Compressed Block</v>
      </c>
      <c r="E2">
        <v>1</v>
      </c>
      <c r="F2" t="str">
        <f xml:space="preserve"> [3]Enums!$A$81</f>
        <v>Process</v>
      </c>
    </row>
    <row r="3" spans="1:7" x14ac:dyDescent="0.2">
      <c r="A3" s="33" t="str">
        <f>[3]Enums!$A$2</f>
        <v>1.0.0</v>
      </c>
      <c r="B3" t="str">
        <f>[2]Pellets!$G$1</f>
        <v>Sack (Pellets)</v>
      </c>
      <c r="C3">
        <v>1</v>
      </c>
      <c r="D3" t="str">
        <f>'[2]Blocks (Poly)'!$D$1&amp;" (Polymer)"</f>
        <v>Block (Polymer)</v>
      </c>
      <c r="E3">
        <v>1</v>
      </c>
      <c r="F3" t="str">
        <f xml:space="preserve"> [3]Enums!$A$82</f>
        <v>Craft</v>
      </c>
      <c r="G3" t="s">
        <v>77</v>
      </c>
    </row>
    <row r="4" spans="1:7" x14ac:dyDescent="0.2">
      <c r="A4" s="33" t="str">
        <f>[3]Enums!$A$2</f>
        <v>1.0.0</v>
      </c>
      <c r="B4" t="str">
        <f>'[2]Blocks (Poly)'!$D$1&amp;" (Polymer)"</f>
        <v>Block (Polymer)</v>
      </c>
      <c r="C4">
        <v>3</v>
      </c>
      <c r="D4" t="str">
        <f>'[2]Slabs (Poly)'!$F$1&amp;" (Polymer)"</f>
        <v>Slab (Polymer)</v>
      </c>
      <c r="E4">
        <v>6</v>
      </c>
      <c r="F4" t="str">
        <f xml:space="preserve"> [3]Enums!$A$81</f>
        <v>Process</v>
      </c>
      <c r="G4" s="33" t="s">
        <v>66</v>
      </c>
    </row>
    <row r="5" spans="1:7" x14ac:dyDescent="0.2">
      <c r="A5" s="33" t="str">
        <f>[3]Enums!$A$2</f>
        <v>1.0.0</v>
      </c>
      <c r="B5" t="str">
        <f>'[2]Blocks (Poly)'!$D$1&amp;" (Polymer)"</f>
        <v>Block (Polymer)</v>
      </c>
      <c r="C5">
        <v>6</v>
      </c>
      <c r="D5" t="str">
        <f>'[2]Stairs (Poly)'!$D$1&amp;" (Polymer)"</f>
        <v>Stairs (Polymer)</v>
      </c>
      <c r="E5">
        <v>4</v>
      </c>
      <c r="F5" t="str">
        <f xml:space="preserve"> [3]Enums!$A$81</f>
        <v>Process</v>
      </c>
      <c r="G5" s="33" t="s">
        <v>78</v>
      </c>
    </row>
    <row r="6" spans="1:7" x14ac:dyDescent="0.2">
      <c r="A6" s="33" t="str">
        <f>[3]Enums!$A$2</f>
        <v>1.0.0</v>
      </c>
      <c r="B6" t="str">
        <f>'[2]Blocks (Poly)'!$D$1&amp;" (Polymer)"</f>
        <v>Block (Polymer)</v>
      </c>
      <c r="C6">
        <v>6</v>
      </c>
      <c r="D6" t="str">
        <f>'[2]Walls (Poly)'!$D$1&amp;" (Polymer)"</f>
        <v>Wall (Polymer)</v>
      </c>
      <c r="E6">
        <v>6</v>
      </c>
      <c r="F6" t="str">
        <f xml:space="preserve"> [3]Enums!$A$81</f>
        <v>Process</v>
      </c>
      <c r="G6" s="33" t="s">
        <v>79</v>
      </c>
    </row>
    <row r="7" spans="1:7" x14ac:dyDescent="0.2">
      <c r="A7" s="33" t="str">
        <f>[3]Enums!$A$2</f>
        <v>1.0.0</v>
      </c>
      <c r="B7" t="str">
        <f>'[1]Compressed Blocks'!$C$1</f>
        <v>Compressed Block</v>
      </c>
      <c r="C7">
        <v>1</v>
      </c>
      <c r="D7" t="str">
        <f>[1]Ingots!$C$1</f>
        <v>Ingot</v>
      </c>
      <c r="E7">
        <v>9</v>
      </c>
      <c r="F7" t="str">
        <f xml:space="preserve"> [3]Enums!$A$81</f>
        <v>Process</v>
      </c>
    </row>
    <row r="8" spans="1:7" x14ac:dyDescent="0.2">
      <c r="A8" s="33" t="str">
        <f>[3]Enums!$A$2</f>
        <v>1.0.0</v>
      </c>
      <c r="B8" t="str">
        <f>'[2]Blocks (Poly)'!$D$1</f>
        <v>Block</v>
      </c>
      <c r="C8">
        <v>1</v>
      </c>
      <c r="D8" t="str">
        <f>[2]Pellets!$G$1</f>
        <v>Sack (Pellets)</v>
      </c>
      <c r="E8">
        <v>1</v>
      </c>
      <c r="F8" t="str">
        <f xml:space="preserve"> [3]Enums!$A$81</f>
        <v>Process</v>
      </c>
    </row>
    <row r="9" spans="1:7" x14ac:dyDescent="0.2">
      <c r="A9" s="33" t="str">
        <f>[3]Enums!$A$2</f>
        <v>1.0.0</v>
      </c>
      <c r="B9" t="str">
        <f xml:space="preserve"> [3]Enums!A31</f>
        <v>Vessel Type</v>
      </c>
      <c r="C9">
        <v>64</v>
      </c>
      <c r="D9" t="str">
        <f xml:space="preserve"> [3]Enums!A34</f>
        <v>Flask</v>
      </c>
      <c r="E9">
        <v>1</v>
      </c>
      <c r="F9" t="str">
        <f xml:space="preserve"> [3]Enums!$A$81</f>
        <v>Process</v>
      </c>
    </row>
    <row r="10" spans="1:7" x14ac:dyDescent="0.2">
      <c r="A10" s="33" t="str">
        <f>[3]Enums!$A$2</f>
        <v>1.0.0</v>
      </c>
      <c r="B10" t="str">
        <f xml:space="preserve"> [3]Enums!A32</f>
        <v>Bag</v>
      </c>
      <c r="C10">
        <v>64</v>
      </c>
      <c r="D10" t="str">
        <f xml:space="preserve"> [3]Enums!A35</f>
        <v>Sack</v>
      </c>
      <c r="E10">
        <v>1</v>
      </c>
      <c r="F10" t="str">
        <f xml:space="preserve"> [3]Enums!$A$81</f>
        <v>Process</v>
      </c>
    </row>
    <row r="11" spans="1:7" x14ac:dyDescent="0.2">
      <c r="A11" s="33" t="str">
        <f>[3]Enums!$A$2</f>
        <v>1.0.0</v>
      </c>
      <c r="B11" t="str">
        <f xml:space="preserve"> [3]Enums!A33</f>
        <v>Vial</v>
      </c>
      <c r="C11">
        <v>64</v>
      </c>
      <c r="D11" t="str">
        <f xml:space="preserve"> [3]Enums!A36</f>
        <v>Beaker</v>
      </c>
      <c r="E11">
        <v>1</v>
      </c>
      <c r="F11" t="str">
        <f xml:space="preserve"> [3]Enums!$A$81</f>
        <v>Process</v>
      </c>
    </row>
    <row r="12" spans="1:7" x14ac:dyDescent="0.2">
      <c r="A12" s="33" t="str">
        <f>[3]Enums!$A$2</f>
        <v>1.0.0</v>
      </c>
      <c r="B12" t="str">
        <f xml:space="preserve"> [3]Enums!A34</f>
        <v>Flask</v>
      </c>
      <c r="C12">
        <v>64</v>
      </c>
      <c r="D12" t="str">
        <f xml:space="preserve"> [3]Enums!A37</f>
        <v>Cartridge</v>
      </c>
      <c r="E12">
        <v>1</v>
      </c>
      <c r="F12" t="str">
        <f xml:space="preserve"> [3]Enums!$A$81</f>
        <v>Process</v>
      </c>
    </row>
    <row r="13" spans="1:7" x14ac:dyDescent="0.2">
      <c r="A13" s="33" t="str">
        <f>[3]Enums!$A$2</f>
        <v>1.0.0</v>
      </c>
      <c r="B13" t="str">
        <f xml:space="preserve"> [3]Enums!A35</f>
        <v>Sack</v>
      </c>
      <c r="C13">
        <v>64</v>
      </c>
      <c r="D13" t="str">
        <f xml:space="preserve"> [3]Enums!A38</f>
        <v>Powder Keg</v>
      </c>
      <c r="E13">
        <v>1</v>
      </c>
      <c r="F13" t="str">
        <f xml:space="preserve"> [3]Enums!$A$81</f>
        <v>Process</v>
      </c>
    </row>
    <row r="14" spans="1:7" x14ac:dyDescent="0.2">
      <c r="A14" s="33" t="str">
        <f>[3]Enums!$A$2</f>
        <v>1.0.0</v>
      </c>
      <c r="B14" t="str">
        <f xml:space="preserve"> [3]Enums!A36</f>
        <v>Beaker</v>
      </c>
      <c r="C14">
        <v>64</v>
      </c>
      <c r="D14" t="str">
        <f xml:space="preserve"> [3]Enums!A39</f>
        <v>Drum</v>
      </c>
      <c r="E14">
        <v>1</v>
      </c>
      <c r="F14" t="str">
        <f xml:space="preserve"> [3]Enums!$A$81</f>
        <v>Process</v>
      </c>
    </row>
    <row r="15" spans="1:7" x14ac:dyDescent="0.2">
      <c r="A15" s="33" t="str">
        <f>[3]Enums!$A$2</f>
        <v>1.0.0</v>
      </c>
      <c r="B15" t="str">
        <f xml:space="preserve"> [3]Enums!A34</f>
        <v>Flask</v>
      </c>
      <c r="C15">
        <v>1</v>
      </c>
      <c r="D15" t="str">
        <f xml:space="preserve"> [3]Enums!A31</f>
        <v>Vessel Type</v>
      </c>
      <c r="E15">
        <v>64</v>
      </c>
      <c r="F15" t="str">
        <f xml:space="preserve"> [3]Enums!$A$81</f>
        <v>Process</v>
      </c>
    </row>
    <row r="16" spans="1:7" x14ac:dyDescent="0.2">
      <c r="A16" s="33" t="str">
        <f>[3]Enums!$A$2</f>
        <v>1.0.0</v>
      </c>
      <c r="B16" t="str">
        <f xml:space="preserve"> [3]Enums!A35</f>
        <v>Sack</v>
      </c>
      <c r="C16">
        <v>1</v>
      </c>
      <c r="D16" t="str">
        <f xml:space="preserve"> [3]Enums!A32</f>
        <v>Bag</v>
      </c>
      <c r="E16">
        <v>64</v>
      </c>
      <c r="F16" t="str">
        <f xml:space="preserve"> [3]Enums!$A$81</f>
        <v>Process</v>
      </c>
    </row>
    <row r="17" spans="1:7" x14ac:dyDescent="0.2">
      <c r="A17" s="33" t="str">
        <f>[3]Enums!$A$2</f>
        <v>1.0.0</v>
      </c>
      <c r="B17" t="str">
        <f xml:space="preserve"> [3]Enums!A36</f>
        <v>Beaker</v>
      </c>
      <c r="C17">
        <v>1</v>
      </c>
      <c r="D17" t="str">
        <f xml:space="preserve"> [3]Enums!A33</f>
        <v>Vial</v>
      </c>
      <c r="E17">
        <v>64</v>
      </c>
      <c r="F17" t="str">
        <f xml:space="preserve"> [3]Enums!$A$81</f>
        <v>Process</v>
      </c>
    </row>
    <row r="18" spans="1:7" x14ac:dyDescent="0.2">
      <c r="A18" s="33" t="str">
        <f>[3]Enums!$A$2</f>
        <v>1.0.0</v>
      </c>
      <c r="B18" t="str">
        <f xml:space="preserve"> [3]Enums!A37</f>
        <v>Cartridge</v>
      </c>
      <c r="C18">
        <v>1</v>
      </c>
      <c r="D18" t="str">
        <f xml:space="preserve"> [3]Enums!A34</f>
        <v>Flask</v>
      </c>
      <c r="E18">
        <v>64</v>
      </c>
      <c r="F18" t="str">
        <f xml:space="preserve"> [3]Enums!$A$81</f>
        <v>Process</v>
      </c>
    </row>
    <row r="19" spans="1:7" x14ac:dyDescent="0.2">
      <c r="A19" s="33" t="str">
        <f>[3]Enums!$A$2</f>
        <v>1.0.0</v>
      </c>
      <c r="B19" t="str">
        <f xml:space="preserve"> [3]Enums!A38</f>
        <v>Powder Keg</v>
      </c>
      <c r="C19">
        <v>1</v>
      </c>
      <c r="D19" t="str">
        <f xml:space="preserve"> [3]Enums!A35</f>
        <v>Sack</v>
      </c>
      <c r="E19">
        <v>64</v>
      </c>
      <c r="F19" t="str">
        <f xml:space="preserve"> [3]Enums!$A$81</f>
        <v>Process</v>
      </c>
    </row>
    <row r="20" spans="1:7" x14ac:dyDescent="0.2">
      <c r="A20" s="33" t="str">
        <f>[3]Enums!$A$2</f>
        <v>1.0.0</v>
      </c>
      <c r="B20" t="str">
        <f xml:space="preserve"> [3]Enums!A39</f>
        <v>Drum</v>
      </c>
      <c r="C20">
        <v>1</v>
      </c>
      <c r="D20" t="str">
        <f xml:space="preserve"> [3]Enums!A36</f>
        <v>Beaker</v>
      </c>
      <c r="E20">
        <v>64</v>
      </c>
      <c r="F20" t="str">
        <f xml:space="preserve"> [3]Enums!$A$81</f>
        <v>Process</v>
      </c>
    </row>
    <row r="21" spans="1:7" x14ac:dyDescent="0.2">
      <c r="A21" s="33" t="str">
        <f>[3]Enums!$A$2</f>
        <v>1.0.0</v>
      </c>
      <c r="B21" t="str">
        <f xml:space="preserve"> [3]Enums!A40</f>
        <v>Canister</v>
      </c>
      <c r="C21">
        <v>1</v>
      </c>
      <c r="D21" t="str">
        <f xml:space="preserve"> [3]Enums!A37</f>
        <v>Cartridge</v>
      </c>
      <c r="E21">
        <v>64</v>
      </c>
      <c r="F21" t="str">
        <f xml:space="preserve"> [3]Enums!$A$81</f>
        <v>Process</v>
      </c>
    </row>
    <row r="22" spans="1:7" x14ac:dyDescent="0.2">
      <c r="A22" s="33" t="str">
        <f>[3]Enums!$A$2</f>
        <v>1.0.0</v>
      </c>
      <c r="B22" t="str">
        <f xml:space="preserve"> [3]Enums!A41</f>
        <v>Chemical Silo</v>
      </c>
      <c r="C22">
        <v>1</v>
      </c>
      <c r="D22" t="str">
        <f xml:space="preserve"> [3]Enums!A38</f>
        <v>Powder Keg</v>
      </c>
      <c r="E22">
        <v>64</v>
      </c>
      <c r="F22" t="str">
        <f xml:space="preserve"> [3]Enums!$A$81</f>
        <v>Process</v>
      </c>
    </row>
    <row r="23" spans="1:7" x14ac:dyDescent="0.2">
      <c r="A23" s="33" t="str">
        <f>[3]Enums!$A$2</f>
        <v>1.0.0</v>
      </c>
      <c r="B23" t="str">
        <f xml:space="preserve"> [3]Enums!A42</f>
        <v>Chemical Vat</v>
      </c>
      <c r="C23">
        <v>1</v>
      </c>
      <c r="D23" t="str">
        <f xml:space="preserve"> [3]Enums!A39</f>
        <v>Drum</v>
      </c>
      <c r="E23">
        <v>64</v>
      </c>
      <c r="F23" t="str">
        <f xml:space="preserve"> [3]Enums!$A$81</f>
        <v>Process</v>
      </c>
    </row>
    <row r="24" spans="1:7" x14ac:dyDescent="0.2">
      <c r="A24" s="33" t="str">
        <f>[3]Enums!$A$2</f>
        <v>1.0.0</v>
      </c>
      <c r="B24" s="33" t="str">
        <f xml:space="preserve"> [2]Molds!$C$1</f>
        <v>Mold</v>
      </c>
      <c r="C24">
        <v>1</v>
      </c>
      <c r="D24" t="str">
        <f xml:space="preserve"> '[2]Molded Items'!$C$1</f>
        <v>Molded Item</v>
      </c>
      <c r="E24">
        <v>1</v>
      </c>
      <c r="F24" t="str">
        <f xml:space="preserve"> [3]Enums!$A$84</f>
        <v>Mill</v>
      </c>
      <c r="G24" t="s">
        <v>71</v>
      </c>
    </row>
    <row r="25" spans="1:7" x14ac:dyDescent="0.2">
      <c r="A25" s="33" t="str">
        <f>[3]Enums!$A$2</f>
        <v>1.0.0</v>
      </c>
      <c r="B25" s="33" t="str">
        <f xml:space="preserve"> [2]Molds!$C$1</f>
        <v>Mold</v>
      </c>
      <c r="C25">
        <v>1</v>
      </c>
      <c r="D25" t="str">
        <f xml:space="preserve"> '[2]Molded Items'!$C$1</f>
        <v>Molded Item</v>
      </c>
      <c r="E25">
        <v>1</v>
      </c>
      <c r="F25" t="str">
        <f xml:space="preserve"> [3]Enums!$A$85</f>
        <v>Mold</v>
      </c>
      <c r="G25" t="s">
        <v>70</v>
      </c>
    </row>
    <row r="26" spans="1:7" x14ac:dyDescent="0.2">
      <c r="A26" s="33" t="str">
        <f>[3]Enums!$A$2</f>
        <v>1.0.0</v>
      </c>
      <c r="B26" s="33" t="s">
        <v>67</v>
      </c>
      <c r="C26">
        <v>1</v>
      </c>
      <c r="D26" s="33" t="str">
        <f>'[2]Gripped Tools'!$C$1</f>
        <v>Gripped Tool</v>
      </c>
      <c r="E26">
        <v>1</v>
      </c>
      <c r="F26" t="str">
        <f xml:space="preserve"> [3]Enums!$A$81</f>
        <v>Process</v>
      </c>
      <c r="G26" s="33" t="s">
        <v>68</v>
      </c>
    </row>
    <row r="27" spans="1:7" x14ac:dyDescent="0.2">
      <c r="A27" s="33" t="str">
        <f>[3]Enums!$A$2</f>
        <v>1.0.0</v>
      </c>
      <c r="B27" t="str">
        <f>'[2]Pogo Sticks'!$C$1</f>
        <v>Pogo Stick</v>
      </c>
      <c r="C27">
        <v>1</v>
      </c>
      <c r="D27" t="str">
        <f>"Gripped "&amp;B27</f>
        <v>Gripped Pogo Stick</v>
      </c>
      <c r="E27">
        <v>1</v>
      </c>
      <c r="F27" t="str">
        <f xml:space="preserve"> [3]Enums!$A$81</f>
        <v>Process</v>
      </c>
      <c r="G27" s="33" t="s">
        <v>69</v>
      </c>
    </row>
    <row r="28" spans="1:7" x14ac:dyDescent="0.2">
      <c r="A28" s="33" t="str">
        <f>[3]Enums!$A$22</f>
        <v>1.3.3</v>
      </c>
      <c r="B28" t="str">
        <f>Objects!$E$1</f>
        <v>Nugget</v>
      </c>
      <c r="C28">
        <v>9</v>
      </c>
      <c r="D28" t="str">
        <f>Objects!$D$1</f>
        <v>Ingot</v>
      </c>
      <c r="E28">
        <v>1</v>
      </c>
      <c r="F28" t="str">
        <f xml:space="preserve"> [3]Enums!$A$82</f>
        <v>Craft</v>
      </c>
    </row>
    <row r="29" spans="1:7" x14ac:dyDescent="0.2">
      <c r="A29" s="33" t="str">
        <f>[3]Enums!$A$22</f>
        <v>1.3.3</v>
      </c>
      <c r="B29" t="str">
        <f>Objects!$D$1</f>
        <v>Ingot</v>
      </c>
      <c r="C29">
        <v>1</v>
      </c>
      <c r="D29" t="str">
        <f>Objects!$E$1</f>
        <v>Nugget</v>
      </c>
      <c r="E29">
        <v>9</v>
      </c>
      <c r="F29" t="str">
        <f xml:space="preserve"> [3]Enums!$A$82</f>
        <v>Craft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G56" sqref="G56"/>
    </sheetView>
  </sheetViews>
  <sheetFormatPr defaultRowHeight="12.75" x14ac:dyDescent="0.2"/>
  <cols>
    <col min="1" max="2" width="20.85546875" customWidth="1"/>
  </cols>
  <sheetData>
    <row r="1" spans="1:3" x14ac:dyDescent="0.2">
      <c r="A1" s="34" t="s">
        <v>193</v>
      </c>
    </row>
    <row r="2" spans="1:3" x14ac:dyDescent="0.2">
      <c r="A2" t="s">
        <v>194</v>
      </c>
      <c r="B2" s="33" t="s">
        <v>210</v>
      </c>
      <c r="C2" s="33" t="s">
        <v>57</v>
      </c>
    </row>
    <row r="3" spans="1:3" x14ac:dyDescent="0.2">
      <c r="A3" t="s">
        <v>195</v>
      </c>
      <c r="B3" s="33" t="s">
        <v>211</v>
      </c>
      <c r="C3" s="33" t="s">
        <v>57</v>
      </c>
    </row>
    <row r="4" spans="1:3" x14ac:dyDescent="0.2">
      <c r="A4" s="33" t="s">
        <v>196</v>
      </c>
    </row>
    <row r="5" spans="1:3" x14ac:dyDescent="0.2">
      <c r="A5" s="33" t="s">
        <v>197</v>
      </c>
      <c r="B5" s="33" t="s">
        <v>200</v>
      </c>
      <c r="C5" s="33" t="s">
        <v>57</v>
      </c>
    </row>
    <row r="6" spans="1:3" x14ac:dyDescent="0.2">
      <c r="A6" s="33" t="s">
        <v>198</v>
      </c>
      <c r="B6" s="33" t="s">
        <v>201</v>
      </c>
      <c r="C6" s="33" t="s">
        <v>57</v>
      </c>
    </row>
    <row r="7" spans="1:3" x14ac:dyDescent="0.2">
      <c r="A7" s="33" t="s">
        <v>199</v>
      </c>
      <c r="B7" s="33" t="s">
        <v>202</v>
      </c>
      <c r="C7" s="33" t="s">
        <v>57</v>
      </c>
    </row>
    <row r="8" spans="1:3" x14ac:dyDescent="0.2">
      <c r="B8" s="33" t="s">
        <v>203</v>
      </c>
      <c r="C8" s="33" t="s">
        <v>57</v>
      </c>
    </row>
    <row r="9" spans="1:3" x14ac:dyDescent="0.2">
      <c r="B9" s="33" t="s">
        <v>98</v>
      </c>
      <c r="C9" s="33" t="s">
        <v>57</v>
      </c>
    </row>
    <row r="10" spans="1:3" x14ac:dyDescent="0.2">
      <c r="B10" s="33" t="s">
        <v>204</v>
      </c>
      <c r="C10" s="33" t="s">
        <v>57</v>
      </c>
    </row>
    <row r="11" spans="1:3" x14ac:dyDescent="0.2">
      <c r="B11" s="33" t="s">
        <v>205</v>
      </c>
      <c r="C11" s="33" t="s">
        <v>57</v>
      </c>
    </row>
    <row r="12" spans="1:3" x14ac:dyDescent="0.2">
      <c r="B12" s="33" t="s">
        <v>206</v>
      </c>
      <c r="C12" s="33" t="s">
        <v>57</v>
      </c>
    </row>
    <row r="13" spans="1:3" x14ac:dyDescent="0.2">
      <c r="B13" s="33" t="s">
        <v>207</v>
      </c>
      <c r="C13" s="33" t="s">
        <v>57</v>
      </c>
    </row>
    <row r="14" spans="1:3" x14ac:dyDescent="0.2">
      <c r="B14" s="33" t="s">
        <v>208</v>
      </c>
      <c r="C14" s="33" t="s">
        <v>57</v>
      </c>
    </row>
    <row r="15" spans="1:3" x14ac:dyDescent="0.2">
      <c r="B15" s="33" t="s">
        <v>209</v>
      </c>
      <c r="C15" s="33" t="s">
        <v>57</v>
      </c>
    </row>
    <row r="16" spans="1:3" x14ac:dyDescent="0.2">
      <c r="B16" s="33" t="s">
        <v>212</v>
      </c>
      <c r="C16" s="33" t="s">
        <v>57</v>
      </c>
    </row>
    <row r="17" spans="2:3" x14ac:dyDescent="0.2">
      <c r="B17" s="33" t="s">
        <v>213</v>
      </c>
      <c r="C17" s="33" t="s">
        <v>57</v>
      </c>
    </row>
    <row r="18" spans="2:3" x14ac:dyDescent="0.2">
      <c r="B18" s="33" t="s">
        <v>214</v>
      </c>
      <c r="C18" s="33" t="s">
        <v>57</v>
      </c>
    </row>
    <row r="19" spans="2:3" x14ac:dyDescent="0.2">
      <c r="B19" s="33" t="s">
        <v>215</v>
      </c>
      <c r="C19" s="33" t="s">
        <v>57</v>
      </c>
    </row>
    <row r="20" spans="2:3" x14ac:dyDescent="0.2">
      <c r="B20" s="33" t="s">
        <v>216</v>
      </c>
      <c r="C20" s="33" t="s">
        <v>57</v>
      </c>
    </row>
    <row r="21" spans="2:3" x14ac:dyDescent="0.2">
      <c r="B21" s="33" t="s">
        <v>217</v>
      </c>
      <c r="C21" s="33" t="s">
        <v>57</v>
      </c>
    </row>
    <row r="22" spans="2:3" x14ac:dyDescent="0.2">
      <c r="B22" s="33" t="s">
        <v>218</v>
      </c>
      <c r="C22" s="33" t="s">
        <v>57</v>
      </c>
    </row>
    <row r="23" spans="2:3" x14ac:dyDescent="0.2">
      <c r="B23" s="33" t="s">
        <v>219</v>
      </c>
      <c r="C23" s="33" t="s">
        <v>57</v>
      </c>
    </row>
    <row r="24" spans="2:3" x14ac:dyDescent="0.2">
      <c r="B24" s="33" t="s">
        <v>220</v>
      </c>
      <c r="C24" s="33" t="s">
        <v>57</v>
      </c>
    </row>
    <row r="25" spans="2:3" x14ac:dyDescent="0.2">
      <c r="B25" s="33" t="s">
        <v>221</v>
      </c>
      <c r="C25" s="33" t="s">
        <v>57</v>
      </c>
    </row>
    <row r="26" spans="2:3" x14ac:dyDescent="0.2">
      <c r="B26" s="33" t="s">
        <v>222</v>
      </c>
      <c r="C26" s="33" t="s">
        <v>57</v>
      </c>
    </row>
    <row r="27" spans="2:3" x14ac:dyDescent="0.2">
      <c r="B27" s="33" t="s">
        <v>223</v>
      </c>
      <c r="C27" s="33" t="s">
        <v>57</v>
      </c>
    </row>
    <row r="28" spans="2:3" x14ac:dyDescent="0.2">
      <c r="B28" s="33" t="s">
        <v>224</v>
      </c>
      <c r="C28" s="33" t="s">
        <v>57</v>
      </c>
    </row>
    <row r="29" spans="2:3" x14ac:dyDescent="0.2">
      <c r="B29" s="33" t="s">
        <v>225</v>
      </c>
      <c r="C29" s="33" t="s">
        <v>57</v>
      </c>
    </row>
    <row r="30" spans="2:3" x14ac:dyDescent="0.2">
      <c r="B30" s="33" t="s">
        <v>226</v>
      </c>
      <c r="C30" s="33" t="s">
        <v>57</v>
      </c>
    </row>
    <row r="31" spans="2:3" x14ac:dyDescent="0.2">
      <c r="B31" s="33" t="s">
        <v>227</v>
      </c>
      <c r="C31" s="33" t="s">
        <v>57</v>
      </c>
    </row>
    <row r="32" spans="2:3" x14ac:dyDescent="0.2">
      <c r="B32" t="s">
        <v>228</v>
      </c>
      <c r="C32" s="33" t="s">
        <v>57</v>
      </c>
    </row>
    <row r="33" spans="2:3" x14ac:dyDescent="0.2">
      <c r="B33" t="s">
        <v>229</v>
      </c>
      <c r="C33" s="33" t="s">
        <v>57</v>
      </c>
    </row>
    <row r="34" spans="2:3" x14ac:dyDescent="0.2">
      <c r="B34" t="s">
        <v>230</v>
      </c>
      <c r="C34" s="33" t="s">
        <v>57</v>
      </c>
    </row>
    <row r="35" spans="2:3" x14ac:dyDescent="0.2">
      <c r="B35" t="s">
        <v>231</v>
      </c>
      <c r="C35" s="33" t="s">
        <v>57</v>
      </c>
    </row>
    <row r="36" spans="2:3" x14ac:dyDescent="0.2">
      <c r="B36" s="33" t="s">
        <v>232</v>
      </c>
      <c r="C36" s="33" t="s">
        <v>57</v>
      </c>
    </row>
    <row r="37" spans="2:3" x14ac:dyDescent="0.2">
      <c r="B37" t="s">
        <v>233</v>
      </c>
      <c r="C37" s="33" t="s">
        <v>57</v>
      </c>
    </row>
    <row r="38" spans="2:3" x14ac:dyDescent="0.2">
      <c r="B38" t="s">
        <v>234</v>
      </c>
      <c r="C38" s="33" t="s">
        <v>57</v>
      </c>
    </row>
    <row r="39" spans="2:3" x14ac:dyDescent="0.2">
      <c r="B39" s="33" t="s">
        <v>235</v>
      </c>
      <c r="C39" s="33" t="s">
        <v>57</v>
      </c>
    </row>
    <row r="40" spans="2:3" x14ac:dyDescent="0.2">
      <c r="B40" t="s">
        <v>236</v>
      </c>
      <c r="C40" s="33" t="s">
        <v>57</v>
      </c>
    </row>
    <row r="41" spans="2:3" x14ac:dyDescent="0.2">
      <c r="B41" s="33" t="s">
        <v>237</v>
      </c>
      <c r="C41" s="33" t="s">
        <v>57</v>
      </c>
    </row>
    <row r="42" spans="2:3" x14ac:dyDescent="0.2">
      <c r="B42" s="33" t="s">
        <v>238</v>
      </c>
      <c r="C42" s="33" t="s">
        <v>57</v>
      </c>
    </row>
    <row r="43" spans="2:3" x14ac:dyDescent="0.2">
      <c r="B43" s="33" t="s">
        <v>239</v>
      </c>
      <c r="C43" s="33" t="s">
        <v>57</v>
      </c>
    </row>
    <row r="44" spans="2:3" x14ac:dyDescent="0.2">
      <c r="B44" s="33" t="s">
        <v>240</v>
      </c>
      <c r="C44" s="33" t="s">
        <v>57</v>
      </c>
    </row>
    <row r="45" spans="2:3" x14ac:dyDescent="0.2">
      <c r="B45" s="33" t="s">
        <v>241</v>
      </c>
      <c r="C45" s="33" t="s">
        <v>57</v>
      </c>
    </row>
    <row r="46" spans="2:3" x14ac:dyDescent="0.2">
      <c r="B46" s="33" t="s">
        <v>242</v>
      </c>
      <c r="C46" s="33" t="s">
        <v>57</v>
      </c>
    </row>
    <row r="47" spans="2:3" x14ac:dyDescent="0.2">
      <c r="B47" s="33" t="s">
        <v>243</v>
      </c>
      <c r="C47" s="33" t="s">
        <v>57</v>
      </c>
    </row>
    <row r="48" spans="2:3" x14ac:dyDescent="0.2">
      <c r="B48" s="33" t="s">
        <v>244</v>
      </c>
      <c r="C48" s="33" t="s">
        <v>57</v>
      </c>
    </row>
    <row r="49" spans="2:3" x14ac:dyDescent="0.2">
      <c r="B49" s="33" t="s">
        <v>245</v>
      </c>
      <c r="C49" s="33" t="s">
        <v>57</v>
      </c>
    </row>
    <row r="50" spans="2:3" x14ac:dyDescent="0.2">
      <c r="B50" s="33" t="s">
        <v>247</v>
      </c>
      <c r="C50" s="33" t="s">
        <v>57</v>
      </c>
    </row>
    <row r="51" spans="2:3" x14ac:dyDescent="0.2">
      <c r="B51" s="33" t="s">
        <v>248</v>
      </c>
      <c r="C51" s="33" t="s">
        <v>57</v>
      </c>
    </row>
    <row r="52" spans="2:3" x14ac:dyDescent="0.2">
      <c r="B52" s="33" t="s">
        <v>249</v>
      </c>
      <c r="C52" s="33" t="s">
        <v>57</v>
      </c>
    </row>
    <row r="53" spans="2:3" x14ac:dyDescent="0.2">
      <c r="B53" s="33" t="s">
        <v>246</v>
      </c>
      <c r="C53" s="33" t="s">
        <v>57</v>
      </c>
    </row>
    <row r="54" spans="2:3" x14ac:dyDescent="0.2">
      <c r="B54" s="33" t="s">
        <v>250</v>
      </c>
      <c r="C54" s="33" t="s">
        <v>57</v>
      </c>
    </row>
    <row r="55" spans="2:3" x14ac:dyDescent="0.2">
      <c r="B55" s="33" t="s">
        <v>251</v>
      </c>
      <c r="C55" s="33" t="s">
        <v>57</v>
      </c>
    </row>
    <row r="56" spans="2:3" x14ac:dyDescent="0.2">
      <c r="B56" s="33" t="s">
        <v>252</v>
      </c>
      <c r="C56" s="33" t="s">
        <v>57</v>
      </c>
    </row>
    <row r="58" spans="2:3" x14ac:dyDescent="0.2">
      <c r="B58" s="33" t="s">
        <v>253</v>
      </c>
      <c r="C58" s="33" t="s">
        <v>57</v>
      </c>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workbookViewId="0">
      <selection activeCell="R38" sqref="R38"/>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203" t="str">
        <f>[3]Enums!$A$1</f>
        <v>Version</v>
      </c>
      <c r="B1" s="203" t="s">
        <v>283</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292</v>
      </c>
      <c r="X1" s="203" t="s">
        <v>293</v>
      </c>
      <c r="Y1" s="203" t="s">
        <v>294</v>
      </c>
      <c r="Z1" s="203" t="s">
        <v>295</v>
      </c>
      <c r="AA1" s="203" t="s">
        <v>296</v>
      </c>
      <c r="AB1" s="204" t="s">
        <v>291</v>
      </c>
      <c r="AC1" s="204">
        <v>16</v>
      </c>
      <c r="AD1" s="207"/>
      <c r="AE1" s="34"/>
      <c r="AF1" s="34"/>
      <c r="AG1" s="34"/>
      <c r="AH1" s="34"/>
      <c r="AI1" s="34"/>
      <c r="AJ1" s="34"/>
      <c r="AK1" s="34" t="s">
        <v>272</v>
      </c>
      <c r="AL1" s="34" t="s">
        <v>271</v>
      </c>
      <c r="AM1" s="34" t="s">
        <v>270</v>
      </c>
      <c r="AN1" s="34" t="s">
        <v>269</v>
      </c>
      <c r="AO1" s="34"/>
      <c r="AP1" s="34" t="s">
        <v>272</v>
      </c>
      <c r="AQ1" s="34" t="s">
        <v>271</v>
      </c>
      <c r="AR1" s="34" t="s">
        <v>270</v>
      </c>
      <c r="AS1" s="34" t="s">
        <v>269</v>
      </c>
      <c r="AT1" s="34" t="s">
        <v>273</v>
      </c>
      <c r="AU1" s="34" t="s">
        <v>279</v>
      </c>
      <c r="AV1" s="34" t="s">
        <v>280</v>
      </c>
      <c r="AW1" s="34" t="s">
        <v>281</v>
      </c>
      <c r="AX1" s="34" t="s">
        <v>282</v>
      </c>
      <c r="AY1" s="34" t="s">
        <v>268</v>
      </c>
      <c r="AZ1" s="34" t="s">
        <v>267</v>
      </c>
      <c r="BA1" s="34" t="s">
        <v>274</v>
      </c>
      <c r="BB1" s="34" t="s">
        <v>275</v>
      </c>
    </row>
    <row r="2" spans="1:54" ht="15" x14ac:dyDescent="0.25">
      <c r="A2" s="115" t="str">
        <f>[3]Enums!$A$21</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Objects!$AU$66, Objects!$E$7)</f>
        <v>Copper Nugget</v>
      </c>
      <c r="L2" s="81">
        <f>IF($B2, 16, 1)</f>
        <v>1</v>
      </c>
      <c r="M2" s="81" t="str">
        <f>IF(N2&lt;&gt;"",Objects!$AU$77,"")</f>
        <v/>
      </c>
      <c r="N2" s="205" t="str">
        <f t="shared" ref="N2:N13" si="0">IF(_xlfn.FLOOR.MATH($W2/64/64/64)&lt;&gt;0,_xlfn.FLOOR.MATH($W2/64/64/64),"")</f>
        <v/>
      </c>
      <c r="O2" s="81" t="str">
        <f>IF(P2&lt;&gt;"", Objects!$AU$68, "")</f>
        <v/>
      </c>
      <c r="P2" s="205" t="str">
        <f t="shared" ref="P2:P13" si="1">IF(MOD(_xlfn.FLOOR.MATH($W2/64/64), 64)&lt;&gt;0,MOD(_xlfn.FLOOR.MATH($W2/64/64), 64),"")</f>
        <v/>
      </c>
      <c r="Q2" s="81" t="str">
        <f>IF(R2&lt;&gt;"", Objects!$AU$67, "")</f>
        <v/>
      </c>
      <c r="R2" s="205" t="str">
        <f t="shared" ref="R2:R13" si="2">IF(MOD(_xlfn.FLOOR.MATH($W2/64), 64)&lt;&gt;0,MOD(_xlfn.FLOOR.MATH($W2/64), 64),"")</f>
        <v/>
      </c>
      <c r="S2" s="81" t="str">
        <f>IF(T2&lt;&gt;"", Objects!$AU$66,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284</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5" t="str">
        <f>[3]Enums!$A$21</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Objects!$AU$66, Objects!$E$7)</f>
        <v>Copper Nugget</v>
      </c>
      <c r="L3" s="81">
        <f t="shared" ref="L3:L23" si="12">IF($B3, 16, 1)</f>
        <v>1</v>
      </c>
      <c r="M3" s="81" t="str">
        <f>IF(N3&lt;&gt;"",Objects!$AU$77,"")</f>
        <v/>
      </c>
      <c r="N3" s="205" t="str">
        <f t="shared" si="0"/>
        <v/>
      </c>
      <c r="O3" s="81" t="str">
        <f>IF(P3&lt;&gt;"", Objects!$AU$68, "")</f>
        <v/>
      </c>
      <c r="P3" s="205" t="str">
        <f t="shared" si="1"/>
        <v/>
      </c>
      <c r="Q3" s="81" t="str">
        <f>IF(R3&lt;&gt;"", Objects!$AU$67, "")</f>
        <v>Bars (Copper)</v>
      </c>
      <c r="R3" s="205">
        <f t="shared" si="2"/>
        <v>2</v>
      </c>
      <c r="S3" s="81" t="str">
        <f>IF(T3&lt;&gt;"", Objects!$AU$66, "")</f>
        <v>Coins (Copper)</v>
      </c>
      <c r="T3" s="205">
        <f t="shared" si="3"/>
        <v>16</v>
      </c>
      <c r="U3" s="205"/>
      <c r="V3" s="205"/>
      <c r="W3" s="205">
        <f t="shared" si="4"/>
        <v>144</v>
      </c>
      <c r="X3" s="205">
        <f t="shared" si="5"/>
        <v>0</v>
      </c>
      <c r="Y3" s="205">
        <f t="shared" si="6"/>
        <v>0</v>
      </c>
      <c r="Z3" s="205">
        <f t="shared" si="7"/>
        <v>9</v>
      </c>
      <c r="AA3" s="205">
        <f t="shared" si="8"/>
        <v>0</v>
      </c>
      <c r="AB3" s="206" t="s">
        <v>285</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5" t="str">
        <f>[3]Enums!$A$21</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Objects!$AU$66, Objects!$E$7)</f>
        <v>Copper Nugget</v>
      </c>
      <c r="L4" s="81">
        <f t="shared" si="12"/>
        <v>1</v>
      </c>
      <c r="M4" s="81" t="str">
        <f>IF(N4&lt;&gt;"",Objects!$AU$77,"")</f>
        <v/>
      </c>
      <c r="N4" s="205" t="str">
        <f t="shared" si="0"/>
        <v/>
      </c>
      <c r="O4" s="81" t="str">
        <f>IF(P4&lt;&gt;"", Objects!$AU$68, "")</f>
        <v/>
      </c>
      <c r="P4" s="205" t="str">
        <f t="shared" si="1"/>
        <v/>
      </c>
      <c r="Q4" s="81" t="str">
        <f>IF(R4&lt;&gt;"", Objects!$AU$67, "")</f>
        <v>Bars (Copper)</v>
      </c>
      <c r="R4" s="205">
        <f t="shared" si="2"/>
        <v>20</v>
      </c>
      <c r="S4" s="81" t="str">
        <f>IF(T4&lt;&gt;"", Objects!$AU$66, "")</f>
        <v>Coins (Copper)</v>
      </c>
      <c r="T4" s="205">
        <f t="shared" si="3"/>
        <v>16</v>
      </c>
      <c r="U4" s="205"/>
      <c r="V4" s="205"/>
      <c r="W4" s="205">
        <f t="shared" si="4"/>
        <v>1296</v>
      </c>
      <c r="X4" s="205">
        <f t="shared" si="5"/>
        <v>0</v>
      </c>
      <c r="Y4" s="205">
        <f t="shared" si="6"/>
        <v>81</v>
      </c>
      <c r="Z4" s="205">
        <f t="shared" si="7"/>
        <v>0</v>
      </c>
      <c r="AA4" s="205">
        <f t="shared" si="8"/>
        <v>0</v>
      </c>
      <c r="AB4" s="206" t="s">
        <v>286</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5" t="str">
        <f>[3]Enums!$A$21</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Objects!$AU$66, Objects!$E$7)</f>
        <v>Copper Nugget</v>
      </c>
      <c r="L5" s="81">
        <f t="shared" si="12"/>
        <v>1</v>
      </c>
      <c r="M5" s="81" t="str">
        <f>IF(N5&lt;&gt;"",Objects!$AU$77,"")</f>
        <v/>
      </c>
      <c r="N5" s="205" t="str">
        <f t="shared" si="0"/>
        <v/>
      </c>
      <c r="O5" s="81" t="str">
        <f>IF(P5&lt;&gt;"", Objects!$AU$68, "")</f>
        <v/>
      </c>
      <c r="P5" s="205" t="str">
        <f t="shared" si="1"/>
        <v/>
      </c>
      <c r="Q5" s="81" t="str">
        <f>IF(R5&lt;&gt;"", Objects!$AU$67, "")</f>
        <v>Bars (Copper)</v>
      </c>
      <c r="R5" s="205">
        <f t="shared" si="2"/>
        <v>40</v>
      </c>
      <c r="S5" s="81" t="str">
        <f>IF(T5&lt;&gt;"", Objects!$AU$66, "")</f>
        <v>Coins (Copper)</v>
      </c>
      <c r="T5" s="205">
        <f t="shared" si="3"/>
        <v>32</v>
      </c>
      <c r="U5" s="205"/>
      <c r="V5" s="205"/>
      <c r="W5" s="205">
        <f t="shared" si="4"/>
        <v>2592</v>
      </c>
      <c r="X5" s="205">
        <f t="shared" si="5"/>
        <v>0</v>
      </c>
      <c r="Y5" s="205">
        <f t="shared" si="6"/>
        <v>162</v>
      </c>
      <c r="Z5" s="205">
        <f t="shared" si="7"/>
        <v>0</v>
      </c>
      <c r="AA5" s="205">
        <f t="shared" si="8"/>
        <v>0</v>
      </c>
      <c r="AB5" s="206" t="s">
        <v>287</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5" t="str">
        <f>[3]Enums!$A$21</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Objects!$AU$66, Objects!$E$7)</f>
        <v>Copper Nugget</v>
      </c>
      <c r="L6" s="81">
        <f t="shared" si="12"/>
        <v>1</v>
      </c>
      <c r="M6" s="81" t="str">
        <f>IF(N6&lt;&gt;"",Objects!$AU$77,"")</f>
        <v/>
      </c>
      <c r="N6" s="205" t="str">
        <f t="shared" si="0"/>
        <v/>
      </c>
      <c r="O6" s="81" t="str">
        <f>IF(P6&lt;&gt;"", Objects!$AU$68, "")</f>
        <v>Stacks (Copper)</v>
      </c>
      <c r="P6" s="205">
        <f t="shared" si="1"/>
        <v>1</v>
      </c>
      <c r="Q6" s="81" t="str">
        <f>IF(R6&lt;&gt;"", Objects!$AU$67, "")</f>
        <v>Bars (Copper)</v>
      </c>
      <c r="R6" s="205">
        <f t="shared" si="2"/>
        <v>17</v>
      </c>
      <c r="S6" s="81" t="str">
        <f>IF(T6&lt;&gt;"", Objects!$AU$66, "")</f>
        <v/>
      </c>
      <c r="T6" s="205" t="str">
        <f t="shared" si="3"/>
        <v/>
      </c>
      <c r="U6" s="205"/>
      <c r="V6" s="205"/>
      <c r="W6" s="205">
        <f t="shared" si="4"/>
        <v>5184</v>
      </c>
      <c r="X6" s="205">
        <f t="shared" si="5"/>
        <v>0</v>
      </c>
      <c r="Y6" s="205">
        <f t="shared" si="6"/>
        <v>324</v>
      </c>
      <c r="Z6" s="205">
        <f t="shared" si="7"/>
        <v>0</v>
      </c>
      <c r="AA6" s="205">
        <f t="shared" si="8"/>
        <v>0</v>
      </c>
      <c r="AB6" s="206" t="s">
        <v>288</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5" t="str">
        <f>[3]Enums!$A$21</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Objects!$AU$66, Objects!$E$7)</f>
        <v>Copper Nugget</v>
      </c>
      <c r="L7" s="81">
        <f t="shared" si="12"/>
        <v>1</v>
      </c>
      <c r="M7" s="81" t="str">
        <f>IF(N7&lt;&gt;"",Objects!$AU$77,"")</f>
        <v/>
      </c>
      <c r="N7" s="205" t="str">
        <f t="shared" si="0"/>
        <v/>
      </c>
      <c r="O7" s="81" t="str">
        <f>IF(P7&lt;&gt;"", Objects!$AU$68, "")</f>
        <v>Stacks (Copper)</v>
      </c>
      <c r="P7" s="205">
        <f t="shared" si="1"/>
        <v>2</v>
      </c>
      <c r="Q7" s="81" t="str">
        <f>IF(R7&lt;&gt;"", Objects!$AU$67, "")</f>
        <v>Bars (Copper)</v>
      </c>
      <c r="R7" s="205">
        <f t="shared" si="2"/>
        <v>34</v>
      </c>
      <c r="S7" s="81" t="str">
        <f>IF(T7&lt;&gt;"", Objects!$AU$66, "")</f>
        <v/>
      </c>
      <c r="T7" s="205" t="str">
        <f t="shared" si="3"/>
        <v/>
      </c>
      <c r="U7" s="205"/>
      <c r="V7" s="205"/>
      <c r="W7" s="205">
        <f t="shared" si="4"/>
        <v>10368</v>
      </c>
      <c r="X7" s="205">
        <f t="shared" si="5"/>
        <v>0</v>
      </c>
      <c r="Y7" s="205">
        <f t="shared" si="6"/>
        <v>648</v>
      </c>
      <c r="Z7" s="205">
        <f t="shared" si="7"/>
        <v>0</v>
      </c>
      <c r="AA7" s="205">
        <f t="shared" si="8"/>
        <v>0</v>
      </c>
      <c r="AB7" s="206" t="s">
        <v>289</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5" t="str">
        <f>[3]Enums!$A$21</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Objects!$AU$66, Objects!$E$7)</f>
        <v>Copper Nugget</v>
      </c>
      <c r="L8" s="81">
        <f t="shared" si="12"/>
        <v>1</v>
      </c>
      <c r="M8" s="81" t="str">
        <f>IF(N8&lt;&gt;"",Objects!$AU$77,"")</f>
        <v/>
      </c>
      <c r="N8" s="205" t="str">
        <f t="shared" si="0"/>
        <v/>
      </c>
      <c r="O8" s="81" t="str">
        <f>IF(P8&lt;&gt;"", Objects!$AU$68, "")</f>
        <v>Stacks (Copper)</v>
      </c>
      <c r="P8" s="205">
        <f t="shared" si="1"/>
        <v>5</v>
      </c>
      <c r="Q8" s="81" t="str">
        <f>IF(R8&lt;&gt;"", Objects!$AU$67, "")</f>
        <v>Bars (Copper)</v>
      </c>
      <c r="R8" s="205">
        <f t="shared" si="2"/>
        <v>4</v>
      </c>
      <c r="S8" s="81" t="str">
        <f>IF(T8&lt;&gt;"", Objects!$AU$66, "")</f>
        <v/>
      </c>
      <c r="T8" s="205" t="str">
        <f t="shared" si="3"/>
        <v/>
      </c>
      <c r="U8" s="205"/>
      <c r="V8" s="205"/>
      <c r="W8" s="205">
        <f t="shared" si="4"/>
        <v>20736</v>
      </c>
      <c r="X8" s="205">
        <f t="shared" si="5"/>
        <v>0</v>
      </c>
      <c r="Y8" s="205">
        <f t="shared" si="6"/>
        <v>1296</v>
      </c>
      <c r="Z8" s="205">
        <f t="shared" si="7"/>
        <v>0</v>
      </c>
      <c r="AA8" s="205">
        <f t="shared" si="8"/>
        <v>0</v>
      </c>
      <c r="AB8" s="206" t="s">
        <v>290</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5" t="str">
        <f>[3]Enums!$A$21</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Objects!$AU$66, Objects!$E$7)</f>
        <v>Copper Nugget</v>
      </c>
      <c r="L9" s="81">
        <f t="shared" si="12"/>
        <v>1</v>
      </c>
      <c r="M9" s="81" t="str">
        <f>IF(N9&lt;&gt;"",Objects!$AU$77,"")</f>
        <v/>
      </c>
      <c r="N9" s="205" t="str">
        <f t="shared" si="0"/>
        <v/>
      </c>
      <c r="O9" s="81" t="str">
        <f>IF(P9&lt;&gt;"", Objects!$AU$68, "")</f>
        <v>Stacks (Copper)</v>
      </c>
      <c r="P9" s="205">
        <f t="shared" si="1"/>
        <v>10</v>
      </c>
      <c r="Q9" s="81" t="str">
        <f>IF(R9&lt;&gt;"", Objects!$AU$67, "")</f>
        <v>Bars (Copper)</v>
      </c>
      <c r="R9" s="205">
        <f t="shared" si="2"/>
        <v>8</v>
      </c>
      <c r="S9" s="81" t="str">
        <f>IF(T9&lt;&gt;"", Objects!$AU$66,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5" t="str">
        <f>[3]Enums!$A$21</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Objects!$AU$66, Objects!$E$7)</f>
        <v>Copper Nugget</v>
      </c>
      <c r="L10" s="81">
        <f t="shared" si="12"/>
        <v>1</v>
      </c>
      <c r="M10" s="81" t="str">
        <f>IF(N10&lt;&gt;"",Objects!$AU$77,"")</f>
        <v/>
      </c>
      <c r="N10" s="205" t="str">
        <f t="shared" si="0"/>
        <v/>
      </c>
      <c r="O10" s="81" t="str">
        <f>IF(P10&lt;&gt;"", Objects!$AU$68, "")</f>
        <v>Stacks (Copper)</v>
      </c>
      <c r="P10" s="205">
        <f t="shared" si="1"/>
        <v>20</v>
      </c>
      <c r="Q10" s="81" t="str">
        <f>IF(R10&lt;&gt;"", Objects!$AU$67, "")</f>
        <v>Bars (Copper)</v>
      </c>
      <c r="R10" s="205">
        <f t="shared" si="2"/>
        <v>16</v>
      </c>
      <c r="S10" s="81" t="str">
        <f>IF(T10&lt;&gt;"", Objects!$AU$66,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5" t="str">
        <f>[3]Enums!$A$21</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Objects!$AU$66, Objects!$E$7)</f>
        <v>Copper Nugget</v>
      </c>
      <c r="L11" s="81">
        <f t="shared" si="12"/>
        <v>1</v>
      </c>
      <c r="M11" s="81" t="str">
        <f>IF(N11&lt;&gt;"",Objects!$AU$77,"")</f>
        <v/>
      </c>
      <c r="N11" s="205" t="str">
        <f t="shared" si="0"/>
        <v/>
      </c>
      <c r="O11" s="81" t="str">
        <f>IF(P11&lt;&gt;"", Objects!$AU$68, "")</f>
        <v>Stacks (Copper)</v>
      </c>
      <c r="P11" s="205">
        <f t="shared" si="1"/>
        <v>40</v>
      </c>
      <c r="Q11" s="81" t="str">
        <f>IF(R11&lt;&gt;"", Objects!$AU$67, "")</f>
        <v>Bars (Copper)</v>
      </c>
      <c r="R11" s="205">
        <f t="shared" si="2"/>
        <v>32</v>
      </c>
      <c r="S11" s="81" t="str">
        <f>IF(T11&lt;&gt;"", Objects!$AU$66,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5" t="str">
        <f>[3]Enums!$A$21</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Objects!$AU$66, Objects!$E$7)</f>
        <v>Copper Nugget</v>
      </c>
      <c r="L12" s="81">
        <f t="shared" si="12"/>
        <v>1</v>
      </c>
      <c r="M12" s="81" t="str">
        <f>IF(N12&lt;&gt;"",Objects!$AU$77,"")</f>
        <v/>
      </c>
      <c r="N12" s="205" t="str">
        <f t="shared" si="0"/>
        <v/>
      </c>
      <c r="O12" s="81" t="str">
        <f>IF(P12&lt;&gt;"", Objects!$AU$68, "")</f>
        <v>Stacks (Copper)</v>
      </c>
      <c r="P12" s="205">
        <f t="shared" si="1"/>
        <v>60</v>
      </c>
      <c r="Q12" s="81" t="str">
        <f>IF(R12&lt;&gt;"", Objects!$AU$67, "")</f>
        <v>Bars (Copper)</v>
      </c>
      <c r="R12" s="205">
        <f t="shared" si="2"/>
        <v>48</v>
      </c>
      <c r="S12" s="81" t="str">
        <f>IF(T12&lt;&gt;"", Objects!$AU$66,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5" t="str">
        <f>[3]Enums!$A$21</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Objects!$AU$66, Objects!$E$7)</f>
        <v>Copper Nugget</v>
      </c>
      <c r="L13" s="81">
        <f t="shared" si="12"/>
        <v>1</v>
      </c>
      <c r="M13" s="81" t="str">
        <f>IF(N13&lt;&gt;"",Objects!$AU$77,"")</f>
        <v>Trove (Copper)</v>
      </c>
      <c r="N13" s="205">
        <f t="shared" si="0"/>
        <v>1</v>
      </c>
      <c r="O13" s="81" t="str">
        <f>IF(P13&lt;&gt;"", Objects!$AU$68, "")</f>
        <v>Stacks (Copper)</v>
      </c>
      <c r="P13" s="205">
        <f t="shared" si="1"/>
        <v>17</v>
      </c>
      <c r="Q13" s="81" t="str">
        <f>IF(R13&lt;&gt;"", Objects!$AU$67, "")</f>
        <v/>
      </c>
      <c r="R13" s="205" t="str">
        <f t="shared" si="2"/>
        <v/>
      </c>
      <c r="S13" s="81" t="str">
        <f>IF(T13&lt;&gt;"", Objects!$AU$66,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5" t="str">
        <f>[3]Enums!$A$21</f>
        <v>1.3.2</v>
      </c>
      <c r="B14" s="205" t="b">
        <v>1</v>
      </c>
      <c r="C14" s="81" t="str">
        <f>IF(D14&lt;&gt;"",Objects!$AU$77,"")</f>
        <v/>
      </c>
      <c r="D14" s="205"/>
      <c r="E14" s="81" t="str">
        <f>IF(F14&lt;&gt;"", Objects!$AU$68, "")</f>
        <v/>
      </c>
      <c r="F14" s="205"/>
      <c r="G14" s="81" t="str">
        <f>IF(H14&lt;&gt;"", Objects!$AU$67, "")</f>
        <v/>
      </c>
      <c r="H14" s="205"/>
      <c r="I14" s="81" t="str">
        <f>IF(J14&lt;&gt;"", Objects!$AU$66, "")</f>
        <v>Coins (Copper)</v>
      </c>
      <c r="J14" s="205">
        <v>16</v>
      </c>
      <c r="K14" s="81" t="str">
        <f>IF($B14, Objects!$AU$66,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5" t="str">
        <f>[3]Enums!$A$21</f>
        <v>1.3.2</v>
      </c>
      <c r="B15" s="205" t="b">
        <v>1</v>
      </c>
      <c r="C15" s="81" t="str">
        <f>IF(D15&lt;&gt;"",Objects!$AU$77,"")</f>
        <v/>
      </c>
      <c r="D15" s="205"/>
      <c r="E15" s="81" t="str">
        <f>IF(F15&lt;&gt;"", Objects!$AU$68, "")</f>
        <v/>
      </c>
      <c r="F15" s="205"/>
      <c r="G15" s="81" t="str">
        <f>IF(H15&lt;&gt;"", Objects!$AU$67, "")</f>
        <v>Bars (Copper)</v>
      </c>
      <c r="H15" s="205">
        <v>1</v>
      </c>
      <c r="I15" s="81" t="str">
        <f>IF(J15&lt;&gt;"", Objects!$AU$66, "")</f>
        <v/>
      </c>
      <c r="J15" s="205"/>
      <c r="K15" s="81" t="str">
        <f>IF($B15, Objects!$AU$66,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5" t="str">
        <f>[3]Enums!$A$21</f>
        <v>1.3.2</v>
      </c>
      <c r="B16" s="205" t="b">
        <v>1</v>
      </c>
      <c r="C16" s="81" t="str">
        <f>IF(D16&lt;&gt;"",Objects!$AU$77,"")</f>
        <v/>
      </c>
      <c r="D16" s="205"/>
      <c r="E16" s="81" t="str">
        <f>IF(F16&lt;&gt;"", Objects!$AU$68, "")</f>
        <v/>
      </c>
      <c r="F16" s="205"/>
      <c r="G16" s="81" t="str">
        <f>IF(H16&lt;&gt;"", Objects!$AU$67, "")</f>
        <v>Bars (Copper)</v>
      </c>
      <c r="H16" s="205">
        <v>16</v>
      </c>
      <c r="I16" s="81" t="str">
        <f>IF(J16&lt;&gt;"", Objects!$AU$66, "")</f>
        <v/>
      </c>
      <c r="J16" s="205"/>
      <c r="K16" s="81" t="str">
        <f>IF($B16, Objects!$AU$66,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5" t="str">
        <f>[3]Enums!$A$21</f>
        <v>1.3.2</v>
      </c>
      <c r="B17" s="205" t="b">
        <v>1</v>
      </c>
      <c r="C17" s="81" t="str">
        <f>IF(D17&lt;&gt;"",Objects!$AU$77,"")</f>
        <v/>
      </c>
      <c r="D17" s="205"/>
      <c r="E17" s="81" t="str">
        <f>IF(F17&lt;&gt;"", Objects!$AU$68, "")</f>
        <v>Stacks (Copper)</v>
      </c>
      <c r="F17" s="205">
        <v>1</v>
      </c>
      <c r="G17" s="81" t="str">
        <f>IF(H17&lt;&gt;"", Objects!$AU$67, "")</f>
        <v/>
      </c>
      <c r="H17" s="205"/>
      <c r="I17" s="81" t="str">
        <f>IF(J17&lt;&gt;"", Objects!$AU$66, "")</f>
        <v/>
      </c>
      <c r="J17" s="205"/>
      <c r="K17" s="81" t="str">
        <f>IF($B17, Objects!$AU$66,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5" t="str">
        <f>[3]Enums!$A$21</f>
        <v>1.3.2</v>
      </c>
      <c r="B18" s="205" t="b">
        <v>1</v>
      </c>
      <c r="C18" s="81" t="str">
        <f>IF(D18&lt;&gt;"",Objects!$AU$77,"")</f>
        <v/>
      </c>
      <c r="D18" s="205"/>
      <c r="E18" s="81" t="str">
        <f>IF(F18&lt;&gt;"", Objects!$AU$68, "")</f>
        <v>Stacks (Copper)</v>
      </c>
      <c r="F18" s="205">
        <v>16</v>
      </c>
      <c r="G18" s="81" t="str">
        <f>IF(H18&lt;&gt;"", Objects!$AU$67, "")</f>
        <v/>
      </c>
      <c r="H18" s="205"/>
      <c r="I18" s="81" t="str">
        <f>IF(J18&lt;&gt;"", Objects!$AU$66, "")</f>
        <v/>
      </c>
      <c r="J18" s="205"/>
      <c r="K18" s="81" t="str">
        <f>IF($B18, Objects!$AU$66,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5" t="str">
        <f>[3]Enums!$A$21</f>
        <v>1.3.2</v>
      </c>
      <c r="B19" s="205" t="b">
        <v>1</v>
      </c>
      <c r="C19" s="81" t="str">
        <f>IF(D19&lt;&gt;"",Objects!$AU$77,"")</f>
        <v/>
      </c>
      <c r="D19" s="205"/>
      <c r="E19" s="81" t="str">
        <f>IF(F19&lt;&gt;"", Objects!$AU$68, "")</f>
        <v>Stacks (Copper)</v>
      </c>
      <c r="F19" s="205">
        <v>32</v>
      </c>
      <c r="G19" s="81" t="str">
        <f>IF(H19&lt;&gt;"", Objects!$AU$67, "")</f>
        <v/>
      </c>
      <c r="H19" s="205"/>
      <c r="I19" s="81" t="str">
        <f>IF(J19&lt;&gt;"", Objects!$AU$66, "")</f>
        <v/>
      </c>
      <c r="J19" s="205"/>
      <c r="K19" s="81" t="str">
        <f>IF($B19, Objects!$AU$66,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5" t="str">
        <f>[3]Enums!$A$21</f>
        <v>1.3.2</v>
      </c>
      <c r="B20" s="205" t="b">
        <v>1</v>
      </c>
      <c r="C20" s="81" t="str">
        <f>IF(D20&lt;&gt;"",Objects!$AU$77,"")</f>
        <v>Trove (Copper)</v>
      </c>
      <c r="D20" s="205">
        <v>1</v>
      </c>
      <c r="E20" s="81" t="str">
        <f>IF(F20&lt;&gt;"", Objects!$AU$68, "")</f>
        <v>Stacks (Copper)</v>
      </c>
      <c r="F20" s="205">
        <v>17</v>
      </c>
      <c r="G20" s="81" t="str">
        <f>IF(H20&lt;&gt;"", Objects!$AU$67, "")</f>
        <v/>
      </c>
      <c r="H20" s="205"/>
      <c r="I20" s="81" t="str">
        <f>IF(J20&lt;&gt;"", Objects!$AU$66, "")</f>
        <v/>
      </c>
      <c r="J20" s="205"/>
      <c r="K20" s="81" t="str">
        <f>IF($B20, Objects!$AU$66,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5" t="str">
        <f>[3]Enums!$A$21</f>
        <v>1.3.2</v>
      </c>
      <c r="B21" s="205" t="b">
        <v>1</v>
      </c>
      <c r="C21" s="81" t="str">
        <f>IF(D21&lt;&gt;"",Objects!$AU$77,"")</f>
        <v/>
      </c>
      <c r="D21" s="205"/>
      <c r="E21" s="81" t="str">
        <f>IF(F21&lt;&gt;"", Objects!$AU$68, "")</f>
        <v>Stacks (Copper)</v>
      </c>
      <c r="F21" s="205">
        <v>60</v>
      </c>
      <c r="G21" s="81" t="str">
        <f>IF(H21&lt;&gt;"", Objects!$AU$67, "")</f>
        <v>Bars (Copper)</v>
      </c>
      <c r="H21" s="205">
        <v>48</v>
      </c>
      <c r="I21" s="81" t="str">
        <f>IF(J21&lt;&gt;"", Objects!$AU$66, "")</f>
        <v/>
      </c>
      <c r="J21" s="205"/>
      <c r="K21" s="81" t="str">
        <f>IF($B21, Objects!$AU$66,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5" t="str">
        <f>[3]Enums!$A$21</f>
        <v>1.3.2</v>
      </c>
      <c r="B22" s="205" t="b">
        <v>1</v>
      </c>
      <c r="C22" s="81" t="str">
        <f>IF(D22&lt;&gt;"",Objects!$AU$77,"")</f>
        <v/>
      </c>
      <c r="D22" s="205"/>
      <c r="E22" s="81" t="str">
        <f>IF(F22&lt;&gt;"", Objects!$AU$68, "")</f>
        <v>Stacks (Copper)</v>
      </c>
      <c r="F22" s="205">
        <v>20</v>
      </c>
      <c r="G22" s="81" t="str">
        <f>IF(H22&lt;&gt;"", Objects!$AU$67, "")</f>
        <v>Bars (Copper)</v>
      </c>
      <c r="H22" s="205">
        <v>16</v>
      </c>
      <c r="I22" s="81" t="str">
        <f>IF(J22&lt;&gt;"", Objects!$AU$66, "")</f>
        <v/>
      </c>
      <c r="J22" s="205"/>
      <c r="K22" s="81" t="str">
        <f>IF($B22, Objects!$AU$66,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5" t="str">
        <f>[3]Enums!$A$21</f>
        <v>1.3.2</v>
      </c>
      <c r="B23" s="205" t="b">
        <v>1</v>
      </c>
      <c r="C23" s="81" t="str">
        <f>IF(D23&lt;&gt;"",Objects!$AU$77,"")</f>
        <v/>
      </c>
      <c r="D23" s="205"/>
      <c r="E23" s="81" t="str">
        <f>IF(F23&lt;&gt;"", Objects!$AU$68, "")</f>
        <v>Stacks (Copper)</v>
      </c>
      <c r="F23" s="205">
        <v>40</v>
      </c>
      <c r="G23" s="81" t="str">
        <f>IF(H23&lt;&gt;"", Objects!$AU$67, "")</f>
        <v>Bars (Copper)</v>
      </c>
      <c r="H23" s="205">
        <v>32</v>
      </c>
      <c r="I23" s="81" t="str">
        <f>IF(J23&lt;&gt;"", Objects!$AU$66, "")</f>
        <v/>
      </c>
      <c r="J23" s="205"/>
      <c r="K23" s="81" t="str">
        <f>IF($B23, Objects!$AU$66,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5" t="str">
        <f>[3]Enums!$A$21</f>
        <v>1.3.2</v>
      </c>
      <c r="B24" s="205" t="b">
        <v>1</v>
      </c>
      <c r="C24" s="81" t="str">
        <f>IF(D24&lt;&gt;"",Objects!$AU$77,"")</f>
        <v/>
      </c>
      <c r="D24" s="205"/>
      <c r="E24" s="81" t="str">
        <f>IF(F24&lt;&gt;"", Objects!$AU$68, "")</f>
        <v/>
      </c>
      <c r="F24" s="205"/>
      <c r="G24" s="81" t="str">
        <f>IF(H24&lt;&gt;"", Objects!$AU$67, "")</f>
        <v/>
      </c>
      <c r="H24" s="205"/>
      <c r="I24" s="81" t="str">
        <f>IF(J24&lt;&gt;"", Objects!$AU$66, "")</f>
        <v>Coins (Copper)</v>
      </c>
      <c r="J24" s="205">
        <v>64</v>
      </c>
      <c r="K24" s="81" t="str">
        <f>IF($B24, Objects!$AU$67,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5" t="str">
        <f>[3]Enums!$A$21</f>
        <v>1.3.2</v>
      </c>
      <c r="B25" s="205" t="b">
        <v>1</v>
      </c>
      <c r="C25" s="81" t="str">
        <f>IF(D25&lt;&gt;"",Objects!$AU$77,"")</f>
        <v/>
      </c>
      <c r="D25" s="205"/>
      <c r="E25" s="81" t="str">
        <f>IF(F25&lt;&gt;"", Objects!$AU$68, "")</f>
        <v/>
      </c>
      <c r="F25" s="205"/>
      <c r="G25" s="81" t="str">
        <f>IF(H25&lt;&gt;"", Objects!$AU$67, "")</f>
        <v>Bars (Copper)</v>
      </c>
      <c r="H25" s="205">
        <v>1</v>
      </c>
      <c r="I25" s="81" t="str">
        <f>IF(J25&lt;&gt;"", Objects!$AU$66, "")</f>
        <v/>
      </c>
      <c r="J25" s="205"/>
      <c r="K25" s="81" t="str">
        <f>IF($B25, Objects!$AU$67,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5" t="str">
        <f>[3]Enums!$A$21</f>
        <v>1.3.2</v>
      </c>
      <c r="B26" s="205" t="b">
        <v>1</v>
      </c>
      <c r="C26" s="81" t="str">
        <f>IF(D26&lt;&gt;"",Objects!$AU$77,"")</f>
        <v/>
      </c>
      <c r="D26" s="205"/>
      <c r="E26" s="81" t="str">
        <f>IF(F26&lt;&gt;"", Objects!$AU$68, "")</f>
        <v/>
      </c>
      <c r="F26" s="205"/>
      <c r="G26" s="81" t="str">
        <f>IF(H26&lt;&gt;"", Objects!$AU$67, "")</f>
        <v>Bars (Copper)</v>
      </c>
      <c r="H26" s="205">
        <v>4</v>
      </c>
      <c r="I26" s="81" t="str">
        <f>IF(J26&lt;&gt;"", Objects!$AU$66, "")</f>
        <v/>
      </c>
      <c r="J26" s="205"/>
      <c r="K26" s="81" t="str">
        <f>IF($B26, Objects!$AU$67,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5" t="str">
        <f>[3]Enums!$A$21</f>
        <v>1.3.2</v>
      </c>
      <c r="B27" s="205" t="b">
        <v>1</v>
      </c>
      <c r="C27" s="81" t="str">
        <f>IF(D27&lt;&gt;"",Objects!$AU$77,"")</f>
        <v/>
      </c>
      <c r="D27" s="205"/>
      <c r="E27" s="81" t="str">
        <f>IF(F27&lt;&gt;"", Objects!$AU$68, "")</f>
        <v/>
      </c>
      <c r="F27" s="205"/>
      <c r="G27" s="81" t="str">
        <f>IF(H27&lt;&gt;"", Objects!$AU$67, "")</f>
        <v>Bars (Copper)</v>
      </c>
      <c r="H27" s="205">
        <v>16</v>
      </c>
      <c r="I27" s="81" t="str">
        <f>IF(J27&lt;&gt;"", Objects!$AU$66, "")</f>
        <v/>
      </c>
      <c r="J27" s="205"/>
      <c r="K27" s="81" t="str">
        <f>IF($B27, Objects!$AU$67,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5" t="str">
        <f>[3]Enums!$A$21</f>
        <v>1.3.2</v>
      </c>
      <c r="B28" s="205" t="b">
        <v>1</v>
      </c>
      <c r="C28" s="81" t="str">
        <f>IF(D28&lt;&gt;"",Objects!$AU$77,"")</f>
        <v/>
      </c>
      <c r="D28" s="205"/>
      <c r="E28" s="81" t="str">
        <f>IF(F28&lt;&gt;"", Objects!$AU$68, "")</f>
        <v/>
      </c>
      <c r="F28" s="205"/>
      <c r="G28" s="81" t="str">
        <f>IF(H28&lt;&gt;"", Objects!$AU$67, "")</f>
        <v>Bars (Copper)</v>
      </c>
      <c r="H28" s="205">
        <v>32</v>
      </c>
      <c r="I28" s="81" t="str">
        <f>IF(J28&lt;&gt;"", Objects!$AU$66, "")</f>
        <v/>
      </c>
      <c r="J28" s="205"/>
      <c r="K28" s="81" t="str">
        <f>IF($B28, Objects!$AU$67,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5" t="str">
        <f>[3]Enums!$A$21</f>
        <v>1.3.2</v>
      </c>
      <c r="B29" s="205" t="b">
        <v>1</v>
      </c>
      <c r="C29" s="81" t="str">
        <f>IF(D29&lt;&gt;"",Objects!$AU$77,"")</f>
        <v/>
      </c>
      <c r="D29" s="205"/>
      <c r="E29" s="81" t="str">
        <f>IF(F29&lt;&gt;"", Objects!$AU$68, "")</f>
        <v/>
      </c>
      <c r="F29" s="205"/>
      <c r="G29" s="81" t="str">
        <f>IF(H29&lt;&gt;"", Objects!$AU$67, "")</f>
        <v>Bars (Copper)</v>
      </c>
      <c r="H29" s="205">
        <v>64</v>
      </c>
      <c r="I29" s="81" t="str">
        <f>IF(J29&lt;&gt;"", Objects!$AU$66, "")</f>
        <v/>
      </c>
      <c r="J29" s="205"/>
      <c r="K29" s="81" t="str">
        <f>IF($B29, Objects!$AU$67,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5" t="str">
        <f>[3]Enums!$A$21</f>
        <v>1.3.2</v>
      </c>
      <c r="B30" s="205" t="b">
        <v>1</v>
      </c>
      <c r="C30" s="81" t="str">
        <f>IF(D30&lt;&gt;"",Objects!$AU$77,"")</f>
        <v/>
      </c>
      <c r="D30" s="205"/>
      <c r="E30" s="81" t="str">
        <f>IF(F30&lt;&gt;"", Objects!$AU$68, "")</f>
        <v>Stacks (Copper)</v>
      </c>
      <c r="F30" s="205">
        <v>1</v>
      </c>
      <c r="G30" s="81" t="str">
        <f>IF(H30&lt;&gt;"", Objects!$AU$67, "")</f>
        <v/>
      </c>
      <c r="H30" s="205"/>
      <c r="I30" s="81" t="str">
        <f>IF(J30&lt;&gt;"", Objects!$AU$66, "")</f>
        <v/>
      </c>
      <c r="J30" s="205"/>
      <c r="K30" s="81" t="str">
        <f>IF($B30, Objects!$AU$67,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5" t="str">
        <f>[3]Enums!$A$21</f>
        <v>1.3.2</v>
      </c>
      <c r="B31" s="205" t="b">
        <v>1</v>
      </c>
      <c r="C31" s="81" t="str">
        <f>IF(D31&lt;&gt;"",Objects!$AU$77,"")</f>
        <v/>
      </c>
      <c r="D31" s="205"/>
      <c r="E31" s="81" t="str">
        <f>IF(F31&lt;&gt;"", Objects!$AU$68, "")</f>
        <v>Stacks (Copper)</v>
      </c>
      <c r="F31" s="205">
        <v>4</v>
      </c>
      <c r="G31" s="81" t="str">
        <f>IF(H31&lt;&gt;"", Objects!$AU$67, "")</f>
        <v/>
      </c>
      <c r="H31" s="205"/>
      <c r="I31" s="81" t="str">
        <f>IF(J31&lt;&gt;"", Objects!$AU$66, "")</f>
        <v/>
      </c>
      <c r="J31" s="205"/>
      <c r="K31" s="81" t="str">
        <f>IF($B31, Objects!$AU$67,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5" t="str">
        <f>[3]Enums!$A$21</f>
        <v>1.3.2</v>
      </c>
      <c r="B32" s="205" t="b">
        <v>1</v>
      </c>
      <c r="C32" s="81" t="str">
        <f>IF(D32&lt;&gt;"",Objects!$AU$77,"")</f>
        <v/>
      </c>
      <c r="D32" s="205"/>
      <c r="E32" s="81" t="str">
        <f>IF(F32&lt;&gt;"", Objects!$AU$68, "")</f>
        <v>Stacks (Copper)</v>
      </c>
      <c r="F32" s="205">
        <v>16</v>
      </c>
      <c r="G32" s="81" t="str">
        <f>IF(H32&lt;&gt;"", Objects!$AU$67, "")</f>
        <v/>
      </c>
      <c r="H32" s="205"/>
      <c r="I32" s="81" t="str">
        <f>IF(J32&lt;&gt;"", Objects!$AU$66, "")</f>
        <v/>
      </c>
      <c r="J32" s="205"/>
      <c r="K32" s="81" t="str">
        <f>IF($B32, Objects!$AU$67,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5" t="str">
        <f>[3]Enums!$A$21</f>
        <v>1.3.2</v>
      </c>
      <c r="B33" s="205" t="b">
        <v>1</v>
      </c>
      <c r="C33" s="81" t="str">
        <f>IF(D33&lt;&gt;"",Objects!$AU$77,"")</f>
        <v/>
      </c>
      <c r="D33" s="205"/>
      <c r="E33" s="81" t="str">
        <f>IF(F33&lt;&gt;"", Objects!$AU$68, "")</f>
        <v>Stacks (Copper)</v>
      </c>
      <c r="F33" s="205">
        <v>32</v>
      </c>
      <c r="G33" s="81" t="str">
        <f>IF(H33&lt;&gt;"", Objects!$AU$67, "")</f>
        <v/>
      </c>
      <c r="H33" s="205"/>
      <c r="I33" s="81" t="str">
        <f>IF(J33&lt;&gt;"", Objects!$AU$66, "")</f>
        <v/>
      </c>
      <c r="J33" s="205"/>
      <c r="K33" s="81" t="str">
        <f>IF($B33, Objects!$AU$67,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5" x14ac:dyDescent="0.25">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5" x14ac:dyDescent="0.25">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H2" sqref="H2"/>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211" customWidth="1"/>
  </cols>
  <sheetData>
    <row r="1" spans="1:8" x14ac:dyDescent="0.2">
      <c r="A1" s="34" t="s">
        <v>64</v>
      </c>
      <c r="B1" s="34" t="s">
        <v>297</v>
      </c>
      <c r="C1" s="34" t="s">
        <v>298</v>
      </c>
      <c r="D1" s="34" t="s">
        <v>301</v>
      </c>
      <c r="E1" s="34" t="s">
        <v>65</v>
      </c>
      <c r="F1" s="34" t="s">
        <v>314</v>
      </c>
      <c r="G1" s="34" t="s">
        <v>299</v>
      </c>
      <c r="H1" s="210" t="s">
        <v>300</v>
      </c>
    </row>
    <row r="2" spans="1:8" ht="38.25" x14ac:dyDescent="0.2">
      <c r="A2">
        <v>1</v>
      </c>
      <c r="B2" s="209">
        <v>42250</v>
      </c>
      <c r="C2" s="209">
        <v>42334</v>
      </c>
      <c r="D2" s="209">
        <v>42362</v>
      </c>
      <c r="E2" s="214" t="s">
        <v>339</v>
      </c>
      <c r="F2" s="209" t="s">
        <v>317</v>
      </c>
      <c r="G2" t="s">
        <v>302</v>
      </c>
      <c r="H2" s="213" t="s">
        <v>336</v>
      </c>
    </row>
    <row r="3" spans="1:8" ht="38.25" x14ac:dyDescent="0.2">
      <c r="A3">
        <v>2</v>
      </c>
      <c r="B3" s="209">
        <v>42257</v>
      </c>
      <c r="C3" s="209">
        <v>42341</v>
      </c>
      <c r="D3" s="209">
        <v>42369</v>
      </c>
      <c r="E3" t="s">
        <v>313</v>
      </c>
      <c r="F3" t="s">
        <v>315</v>
      </c>
      <c r="G3" t="s">
        <v>335</v>
      </c>
      <c r="H3" s="213" t="s">
        <v>340</v>
      </c>
    </row>
    <row r="4" spans="1:8" ht="31.5" customHeight="1" x14ac:dyDescent="0.2">
      <c r="A4">
        <v>3</v>
      </c>
      <c r="B4" s="209">
        <v>42264</v>
      </c>
      <c r="C4" s="209">
        <v>42348</v>
      </c>
      <c r="D4" s="209">
        <v>42376</v>
      </c>
      <c r="E4" s="209" t="s">
        <v>316</v>
      </c>
      <c r="F4" s="209" t="s">
        <v>317</v>
      </c>
      <c r="G4" t="s">
        <v>307</v>
      </c>
      <c r="H4" s="211" t="s">
        <v>357</v>
      </c>
    </row>
    <row r="5" spans="1:8" ht="25.5" x14ac:dyDescent="0.2">
      <c r="A5">
        <v>4</v>
      </c>
      <c r="B5" s="209">
        <v>42271</v>
      </c>
      <c r="C5" s="209">
        <v>42355</v>
      </c>
      <c r="D5" s="209">
        <v>42383</v>
      </c>
      <c r="E5" s="209" t="s">
        <v>305</v>
      </c>
      <c r="F5" s="209" t="s">
        <v>317</v>
      </c>
      <c r="G5" t="s">
        <v>306</v>
      </c>
      <c r="H5" s="213" t="s">
        <v>341</v>
      </c>
    </row>
    <row r="6" spans="1:8" ht="25.5" x14ac:dyDescent="0.2">
      <c r="A6">
        <v>5</v>
      </c>
      <c r="B6" s="209">
        <v>42278</v>
      </c>
      <c r="C6" s="209">
        <v>42362</v>
      </c>
      <c r="D6" s="209">
        <v>42390</v>
      </c>
      <c r="E6" s="209" t="s">
        <v>308</v>
      </c>
      <c r="F6" s="209" t="s">
        <v>319</v>
      </c>
      <c r="G6" t="s">
        <v>310</v>
      </c>
      <c r="H6" s="211" t="s">
        <v>311</v>
      </c>
    </row>
    <row r="7" spans="1:8" ht="25.5" x14ac:dyDescent="0.2">
      <c r="A7">
        <v>6</v>
      </c>
      <c r="B7" s="209">
        <v>42285</v>
      </c>
      <c r="C7" s="209">
        <v>42369</v>
      </c>
      <c r="D7" s="209">
        <v>42397</v>
      </c>
      <c r="E7" s="209" t="s">
        <v>325</v>
      </c>
      <c r="F7" s="209" t="s">
        <v>320</v>
      </c>
      <c r="G7" t="s">
        <v>326</v>
      </c>
      <c r="H7" s="212" t="s">
        <v>327</v>
      </c>
    </row>
    <row r="8" spans="1:8" ht="38.25" x14ac:dyDescent="0.2">
      <c r="A8">
        <v>7</v>
      </c>
      <c r="B8" s="209">
        <v>42292</v>
      </c>
      <c r="C8" s="209">
        <v>42376</v>
      </c>
      <c r="D8" s="209">
        <v>42404</v>
      </c>
      <c r="E8" s="209" t="s">
        <v>304</v>
      </c>
      <c r="F8" s="209" t="s">
        <v>318</v>
      </c>
      <c r="G8" t="s">
        <v>303</v>
      </c>
      <c r="H8" s="211" t="s">
        <v>358</v>
      </c>
    </row>
    <row r="9" spans="1:8" ht="25.5" x14ac:dyDescent="0.2">
      <c r="A9">
        <v>8</v>
      </c>
      <c r="B9" s="209">
        <v>42299</v>
      </c>
      <c r="C9" s="209">
        <v>42383</v>
      </c>
      <c r="D9" s="209">
        <v>42411</v>
      </c>
      <c r="E9" s="209" t="s">
        <v>313</v>
      </c>
      <c r="F9" s="209" t="s">
        <v>315</v>
      </c>
      <c r="G9" t="s">
        <v>324</v>
      </c>
      <c r="H9" s="212" t="s">
        <v>359</v>
      </c>
    </row>
    <row r="10" spans="1:8" ht="38.25" x14ac:dyDescent="0.2">
      <c r="A10">
        <v>9</v>
      </c>
      <c r="B10" s="209">
        <v>42306</v>
      </c>
      <c r="C10" s="209">
        <v>42390</v>
      </c>
      <c r="D10" s="209">
        <v>42418</v>
      </c>
      <c r="E10" s="209" t="s">
        <v>309</v>
      </c>
      <c r="F10" s="209" t="s">
        <v>320</v>
      </c>
      <c r="G10" t="s">
        <v>312</v>
      </c>
      <c r="H10" s="211" t="s">
        <v>321</v>
      </c>
    </row>
    <row r="11" spans="1:8" ht="25.5" x14ac:dyDescent="0.2">
      <c r="A11">
        <v>10</v>
      </c>
      <c r="B11" s="209">
        <v>42313</v>
      </c>
      <c r="C11" s="209">
        <v>42397</v>
      </c>
      <c r="D11" s="209">
        <v>42425</v>
      </c>
      <c r="E11" s="209" t="s">
        <v>328</v>
      </c>
      <c r="F11" s="209" t="s">
        <v>329</v>
      </c>
      <c r="G11" t="s">
        <v>330</v>
      </c>
      <c r="H11" s="212" t="s">
        <v>331</v>
      </c>
    </row>
    <row r="12" spans="1:8" ht="25.5" x14ac:dyDescent="0.2">
      <c r="A12">
        <v>11</v>
      </c>
      <c r="B12" s="209">
        <v>42320</v>
      </c>
      <c r="C12" s="209">
        <v>42404</v>
      </c>
      <c r="D12" s="209">
        <v>42432</v>
      </c>
      <c r="E12" s="209" t="s">
        <v>313</v>
      </c>
      <c r="F12" s="209" t="s">
        <v>315</v>
      </c>
      <c r="G12" t="s">
        <v>323</v>
      </c>
      <c r="H12" s="211" t="s">
        <v>322</v>
      </c>
    </row>
    <row r="13" spans="1:8" x14ac:dyDescent="0.2">
      <c r="A13">
        <v>12</v>
      </c>
      <c r="B13" s="209">
        <v>42327</v>
      </c>
      <c r="C13" s="209">
        <v>42411</v>
      </c>
      <c r="D13" s="209">
        <v>42439</v>
      </c>
      <c r="E13" s="209" t="s">
        <v>332</v>
      </c>
      <c r="F13" s="209" t="s">
        <v>320</v>
      </c>
      <c r="G13" t="s">
        <v>334</v>
      </c>
      <c r="H13" s="212" t="s">
        <v>333</v>
      </c>
    </row>
    <row r="14" spans="1:8" ht="25.5" x14ac:dyDescent="0.2">
      <c r="A14">
        <v>13</v>
      </c>
      <c r="B14" s="209">
        <v>42334</v>
      </c>
      <c r="C14" s="209">
        <v>42418</v>
      </c>
      <c r="D14" s="209">
        <v>42446</v>
      </c>
      <c r="E14" s="214" t="s">
        <v>316</v>
      </c>
      <c r="F14" s="214" t="s">
        <v>315</v>
      </c>
      <c r="G14" s="33" t="s">
        <v>337</v>
      </c>
      <c r="H14" s="213" t="s">
        <v>338</v>
      </c>
    </row>
    <row r="15" spans="1:8" x14ac:dyDescent="0.2">
      <c r="A15">
        <v>14</v>
      </c>
      <c r="B15" s="209">
        <v>42341</v>
      </c>
      <c r="C15" s="209">
        <v>42425</v>
      </c>
      <c r="D15" s="209">
        <v>42453</v>
      </c>
      <c r="E15" s="209" t="s">
        <v>313</v>
      </c>
      <c r="F15" s="209" t="s">
        <v>317</v>
      </c>
      <c r="G15" s="33" t="s">
        <v>348</v>
      </c>
      <c r="H15" s="211" t="s">
        <v>349</v>
      </c>
    </row>
    <row r="16" spans="1:8" ht="38.25" x14ac:dyDescent="0.2">
      <c r="A16">
        <v>15</v>
      </c>
      <c r="B16" s="209">
        <v>42348</v>
      </c>
      <c r="C16" s="209">
        <v>42432</v>
      </c>
      <c r="D16" s="209">
        <v>42460</v>
      </c>
      <c r="E16" s="209" t="s">
        <v>325</v>
      </c>
      <c r="F16" s="209" t="s">
        <v>351</v>
      </c>
      <c r="G16" s="33" t="s">
        <v>352</v>
      </c>
      <c r="H16" s="211" t="s">
        <v>376</v>
      </c>
    </row>
    <row r="17" spans="1:8" ht="25.5" x14ac:dyDescent="0.2">
      <c r="A17">
        <v>16</v>
      </c>
      <c r="B17" s="209">
        <v>42355</v>
      </c>
      <c r="C17" s="209">
        <v>42439</v>
      </c>
      <c r="D17" s="209">
        <v>42467</v>
      </c>
      <c r="E17" s="209" t="s">
        <v>354</v>
      </c>
      <c r="F17" s="209" t="s">
        <v>355</v>
      </c>
      <c r="G17" s="33" t="s">
        <v>353</v>
      </c>
      <c r="H17" s="211" t="s">
        <v>377</v>
      </c>
    </row>
    <row r="18" spans="1:8" x14ac:dyDescent="0.2">
      <c r="A18">
        <v>17</v>
      </c>
      <c r="B18" s="209">
        <v>42362</v>
      </c>
      <c r="C18" s="209">
        <v>42446</v>
      </c>
      <c r="D18" s="209">
        <v>42474</v>
      </c>
      <c r="E18" t="s">
        <v>316</v>
      </c>
      <c r="F18" t="s">
        <v>315</v>
      </c>
      <c r="G18" t="s">
        <v>346</v>
      </c>
      <c r="H18" s="211" t="s">
        <v>347</v>
      </c>
    </row>
    <row r="19" spans="1:8" ht="25.5" x14ac:dyDescent="0.2">
      <c r="A19">
        <v>18</v>
      </c>
      <c r="B19" s="209">
        <v>42369</v>
      </c>
      <c r="C19" s="209">
        <v>42453</v>
      </c>
      <c r="D19" s="209">
        <v>42481</v>
      </c>
      <c r="E19" t="s">
        <v>342</v>
      </c>
      <c r="F19" s="209" t="s">
        <v>318</v>
      </c>
      <c r="G19" t="s">
        <v>343</v>
      </c>
      <c r="H19" s="211" t="s">
        <v>344</v>
      </c>
    </row>
    <row r="20" spans="1:8" ht="51" x14ac:dyDescent="0.2">
      <c r="A20">
        <v>19</v>
      </c>
      <c r="B20" s="209">
        <v>42376</v>
      </c>
      <c r="C20" s="209">
        <v>42460</v>
      </c>
      <c r="D20" s="209">
        <v>42488</v>
      </c>
      <c r="E20" t="s">
        <v>342</v>
      </c>
      <c r="F20" s="209" t="s">
        <v>350</v>
      </c>
      <c r="G20" t="s">
        <v>345</v>
      </c>
      <c r="H20" s="211" t="s">
        <v>356</v>
      </c>
    </row>
    <row r="21" spans="1:8" x14ac:dyDescent="0.2">
      <c r="A21">
        <v>20</v>
      </c>
      <c r="B21" s="209">
        <v>42383</v>
      </c>
      <c r="C21" s="209">
        <v>42467</v>
      </c>
      <c r="D21" s="209">
        <v>42495</v>
      </c>
      <c r="E21" t="s">
        <v>342</v>
      </c>
      <c r="F21" s="209" t="s">
        <v>369</v>
      </c>
      <c r="G21" t="s">
        <v>370</v>
      </c>
      <c r="H21" s="211" t="s">
        <v>371</v>
      </c>
    </row>
    <row r="22" spans="1:8" x14ac:dyDescent="0.2">
      <c r="A22">
        <v>21</v>
      </c>
      <c r="B22" s="209">
        <v>42390</v>
      </c>
      <c r="C22" s="209">
        <v>42474</v>
      </c>
      <c r="D22" s="209">
        <v>42502</v>
      </c>
      <c r="E22" t="s">
        <v>342</v>
      </c>
      <c r="F22" s="209" t="s">
        <v>369</v>
      </c>
      <c r="G22" t="s">
        <v>372</v>
      </c>
      <c r="H22" s="211" t="s">
        <v>374</v>
      </c>
    </row>
    <row r="23" spans="1:8" x14ac:dyDescent="0.2">
      <c r="A23">
        <v>22</v>
      </c>
      <c r="B23" s="209">
        <v>42397</v>
      </c>
      <c r="C23" s="209">
        <v>42481</v>
      </c>
      <c r="D23" s="209">
        <v>42509</v>
      </c>
      <c r="E23" t="s">
        <v>342</v>
      </c>
      <c r="F23" s="209" t="s">
        <v>369</v>
      </c>
      <c r="G23" t="s">
        <v>373</v>
      </c>
      <c r="H23" s="211" t="s">
        <v>375</v>
      </c>
    </row>
    <row r="24" spans="1:8" x14ac:dyDescent="0.2">
      <c r="A24">
        <v>23</v>
      </c>
      <c r="B24" s="209">
        <v>42404</v>
      </c>
      <c r="C24" s="209">
        <v>42488</v>
      </c>
      <c r="D24" s="209">
        <v>42516</v>
      </c>
      <c r="E24" t="s">
        <v>313</v>
      </c>
      <c r="F24" s="209" t="s">
        <v>369</v>
      </c>
      <c r="G24" t="s">
        <v>380</v>
      </c>
      <c r="H24" s="211" t="s">
        <v>379</v>
      </c>
    </row>
    <row r="25" spans="1:8" x14ac:dyDescent="0.2">
      <c r="A25">
        <v>24</v>
      </c>
      <c r="B25" s="209">
        <v>42411</v>
      </c>
      <c r="C25" s="209">
        <v>42495</v>
      </c>
      <c r="D25" s="209">
        <v>42523</v>
      </c>
      <c r="E25" t="s">
        <v>313</v>
      </c>
      <c r="F25" s="209" t="s">
        <v>317</v>
      </c>
      <c r="G25" t="s">
        <v>378</v>
      </c>
      <c r="H25" s="211" t="s">
        <v>386</v>
      </c>
    </row>
    <row r="26" spans="1:8" x14ac:dyDescent="0.2">
      <c r="A26">
        <v>25</v>
      </c>
      <c r="B26" s="209">
        <v>42418</v>
      </c>
      <c r="C26" s="209">
        <v>42502</v>
      </c>
      <c r="D26" s="209">
        <v>42530</v>
      </c>
      <c r="E26" t="s">
        <v>313</v>
      </c>
      <c r="F26" s="209" t="s">
        <v>315</v>
      </c>
      <c r="G26" t="s">
        <v>381</v>
      </c>
      <c r="H26" s="211" t="s">
        <v>387</v>
      </c>
    </row>
    <row r="27" spans="1:8" x14ac:dyDescent="0.2">
      <c r="A27">
        <v>26</v>
      </c>
      <c r="B27" s="209">
        <v>42425</v>
      </c>
      <c r="C27" s="209">
        <v>42509</v>
      </c>
      <c r="D27" s="209">
        <v>42537</v>
      </c>
      <c r="E27" t="s">
        <v>313</v>
      </c>
    </row>
    <row r="28" spans="1:8" ht="25.5" x14ac:dyDescent="0.2">
      <c r="A28">
        <v>27</v>
      </c>
      <c r="B28" s="209">
        <v>42432</v>
      </c>
      <c r="C28" s="209">
        <v>42516</v>
      </c>
      <c r="D28" s="209">
        <v>42544</v>
      </c>
      <c r="E28" s="209" t="s">
        <v>360</v>
      </c>
      <c r="F28" s="209" t="s">
        <v>315</v>
      </c>
      <c r="G28" t="s">
        <v>363</v>
      </c>
      <c r="H28" s="211" t="s">
        <v>364</v>
      </c>
    </row>
    <row r="29" spans="1:8" x14ac:dyDescent="0.2">
      <c r="A29">
        <v>28</v>
      </c>
      <c r="B29" s="209">
        <v>42439</v>
      </c>
      <c r="C29" s="209">
        <v>42523</v>
      </c>
      <c r="D29" s="209">
        <v>42551</v>
      </c>
      <c r="E29" t="s">
        <v>360</v>
      </c>
      <c r="F29" s="209" t="s">
        <v>315</v>
      </c>
      <c r="G29" t="s">
        <v>361</v>
      </c>
      <c r="H29" s="211" t="s">
        <v>362</v>
      </c>
    </row>
    <row r="30" spans="1:8" ht="25.5" x14ac:dyDescent="0.2">
      <c r="A30">
        <v>29</v>
      </c>
      <c r="B30" s="209">
        <v>42446</v>
      </c>
      <c r="C30" s="209">
        <v>42530</v>
      </c>
      <c r="D30" s="209">
        <v>42558</v>
      </c>
      <c r="E30" s="209" t="s">
        <v>360</v>
      </c>
      <c r="F30" s="209" t="s">
        <v>355</v>
      </c>
      <c r="G30" t="s">
        <v>367</v>
      </c>
      <c r="H30" s="211" t="s">
        <v>368</v>
      </c>
    </row>
    <row r="31" spans="1:8" x14ac:dyDescent="0.2">
      <c r="A31">
        <v>30</v>
      </c>
      <c r="B31" s="209">
        <v>42453</v>
      </c>
      <c r="C31" s="209">
        <v>42537</v>
      </c>
      <c r="D31" s="209">
        <v>42565</v>
      </c>
      <c r="E31" s="209" t="s">
        <v>360</v>
      </c>
      <c r="F31" s="209" t="s">
        <v>315</v>
      </c>
      <c r="G31" t="s">
        <v>365</v>
      </c>
      <c r="H31" s="211" t="s">
        <v>366</v>
      </c>
    </row>
    <row r="32" spans="1:8" x14ac:dyDescent="0.2">
      <c r="A32">
        <v>31</v>
      </c>
      <c r="B32" s="209">
        <v>42460</v>
      </c>
      <c r="C32" s="209">
        <v>42544</v>
      </c>
      <c r="D32" s="209">
        <v>42572</v>
      </c>
      <c r="E32" s="209" t="s">
        <v>304</v>
      </c>
      <c r="F32" s="209" t="s">
        <v>315</v>
      </c>
      <c r="G32" t="s">
        <v>383</v>
      </c>
      <c r="H32" s="211" t="s">
        <v>382</v>
      </c>
    </row>
    <row r="33" spans="1:8" x14ac:dyDescent="0.2">
      <c r="A33">
        <v>32</v>
      </c>
      <c r="B33" s="209">
        <v>42467</v>
      </c>
      <c r="C33" s="209">
        <v>42551</v>
      </c>
      <c r="D33" s="209">
        <v>42579</v>
      </c>
      <c r="E33" s="209" t="s">
        <v>304</v>
      </c>
      <c r="F33" s="209" t="s">
        <v>315</v>
      </c>
      <c r="G33" t="s">
        <v>384</v>
      </c>
      <c r="H33" s="211" t="s">
        <v>385</v>
      </c>
    </row>
    <row r="34" spans="1:8" x14ac:dyDescent="0.2">
      <c r="A34">
        <v>33</v>
      </c>
      <c r="B34" s="209">
        <v>42474</v>
      </c>
      <c r="C34" s="209">
        <v>42558</v>
      </c>
      <c r="D34" s="209">
        <v>42586</v>
      </c>
      <c r="E34" s="209" t="s">
        <v>304</v>
      </c>
    </row>
    <row r="35" spans="1:8" x14ac:dyDescent="0.2">
      <c r="A35">
        <v>34</v>
      </c>
      <c r="B35" s="209">
        <v>42481</v>
      </c>
      <c r="C35" s="209">
        <v>42565</v>
      </c>
      <c r="D35" s="209">
        <v>42593</v>
      </c>
      <c r="E35" s="209" t="s">
        <v>304</v>
      </c>
    </row>
    <row r="36" spans="1:8" x14ac:dyDescent="0.2">
      <c r="A36">
        <v>35</v>
      </c>
      <c r="B36" s="209">
        <v>42488</v>
      </c>
      <c r="C36" s="209">
        <v>42572</v>
      </c>
      <c r="D36" s="209">
        <v>42600</v>
      </c>
      <c r="E36" s="209" t="s">
        <v>388</v>
      </c>
      <c r="F36" s="209"/>
    </row>
    <row r="37" spans="1:8" x14ac:dyDescent="0.2">
      <c r="A37">
        <v>36</v>
      </c>
      <c r="B37" s="209">
        <v>42495</v>
      </c>
      <c r="C37" s="209">
        <v>42579</v>
      </c>
      <c r="D37" s="209">
        <v>42607</v>
      </c>
      <c r="E37" s="209" t="s">
        <v>388</v>
      </c>
      <c r="F37" s="209"/>
    </row>
    <row r="38" spans="1:8" x14ac:dyDescent="0.2">
      <c r="A38">
        <v>37</v>
      </c>
      <c r="B38" s="209">
        <v>42502</v>
      </c>
      <c r="C38" s="209">
        <v>42586</v>
      </c>
      <c r="D38" s="209">
        <v>42614</v>
      </c>
      <c r="E38" s="209" t="s">
        <v>388</v>
      </c>
      <c r="F38" s="209"/>
    </row>
    <row r="39" spans="1:8" x14ac:dyDescent="0.2">
      <c r="A39">
        <v>38</v>
      </c>
      <c r="B39" s="209">
        <v>42509</v>
      </c>
      <c r="C39" s="209">
        <v>42593</v>
      </c>
      <c r="D39" s="209">
        <v>42621</v>
      </c>
      <c r="E39" s="209" t="s">
        <v>388</v>
      </c>
      <c r="F39" s="209"/>
    </row>
    <row r="40" spans="1:8" x14ac:dyDescent="0.2">
      <c r="A40">
        <v>39</v>
      </c>
      <c r="B40" s="209">
        <v>42516</v>
      </c>
      <c r="C40" s="209">
        <v>42600</v>
      </c>
      <c r="D40" s="209">
        <v>42628</v>
      </c>
      <c r="E40" s="209" t="s">
        <v>316</v>
      </c>
      <c r="F40" s="209"/>
    </row>
    <row r="41" spans="1:8" x14ac:dyDescent="0.2">
      <c r="A41">
        <v>40</v>
      </c>
      <c r="B41" s="209">
        <v>42523</v>
      </c>
      <c r="C41" s="209">
        <v>42607</v>
      </c>
      <c r="D41" s="209">
        <v>42635</v>
      </c>
      <c r="E41" s="209" t="s">
        <v>316</v>
      </c>
      <c r="F41" s="209"/>
    </row>
    <row r="42" spans="1:8" x14ac:dyDescent="0.2">
      <c r="A42">
        <v>41</v>
      </c>
      <c r="B42" s="209">
        <v>42530</v>
      </c>
      <c r="C42" s="209">
        <v>42614</v>
      </c>
      <c r="D42" s="209">
        <v>42642</v>
      </c>
      <c r="E42" s="209" t="s">
        <v>316</v>
      </c>
    </row>
    <row r="43" spans="1:8" x14ac:dyDescent="0.2">
      <c r="A43">
        <v>42</v>
      </c>
      <c r="B43" s="209">
        <v>42537</v>
      </c>
      <c r="C43" s="209">
        <v>42621</v>
      </c>
      <c r="D43" s="209">
        <v>42649</v>
      </c>
      <c r="E43" s="209" t="s">
        <v>316</v>
      </c>
      <c r="F43" s="209"/>
    </row>
    <row r="44" spans="1:8" x14ac:dyDescent="0.2">
      <c r="A44">
        <v>43</v>
      </c>
      <c r="B44" s="209">
        <v>42544</v>
      </c>
      <c r="C44" s="209">
        <v>42628</v>
      </c>
      <c r="D44" s="209">
        <v>42656</v>
      </c>
      <c r="E44" s="209" t="s">
        <v>308</v>
      </c>
      <c r="F44" s="209"/>
    </row>
    <row r="45" spans="1:8" x14ac:dyDescent="0.2">
      <c r="A45">
        <v>44</v>
      </c>
      <c r="B45" s="209">
        <v>42551</v>
      </c>
      <c r="C45" s="209">
        <v>42635</v>
      </c>
      <c r="D45" s="209">
        <v>42663</v>
      </c>
      <c r="E45" s="209" t="s">
        <v>308</v>
      </c>
      <c r="F45" s="209"/>
    </row>
    <row r="46" spans="1:8" x14ac:dyDescent="0.2">
      <c r="A46">
        <v>45</v>
      </c>
      <c r="B46" s="209">
        <v>42558</v>
      </c>
      <c r="C46" s="209">
        <v>42642</v>
      </c>
      <c r="D46" s="209">
        <v>42670</v>
      </c>
      <c r="E46" s="209" t="s">
        <v>308</v>
      </c>
      <c r="F46" s="209"/>
    </row>
    <row r="47" spans="1:8" x14ac:dyDescent="0.2">
      <c r="A47">
        <v>46</v>
      </c>
      <c r="B47" s="209">
        <v>42565</v>
      </c>
      <c r="C47" s="209">
        <v>42649</v>
      </c>
      <c r="D47" s="209">
        <v>42677</v>
      </c>
      <c r="E47" s="209" t="s">
        <v>308</v>
      </c>
      <c r="F47" s="209"/>
    </row>
    <row r="48" spans="1:8" x14ac:dyDescent="0.2">
      <c r="A48">
        <v>47</v>
      </c>
      <c r="B48" s="209">
        <v>42572</v>
      </c>
      <c r="C48" s="209">
        <v>42656</v>
      </c>
      <c r="D48" s="209">
        <v>42684</v>
      </c>
      <c r="E48" s="209" t="s">
        <v>305</v>
      </c>
      <c r="F48" s="209"/>
    </row>
    <row r="49" spans="1:6" x14ac:dyDescent="0.2">
      <c r="A49">
        <v>48</v>
      </c>
      <c r="B49" s="209">
        <v>42579</v>
      </c>
      <c r="C49" s="209">
        <v>42663</v>
      </c>
      <c r="D49" s="209">
        <v>42691</v>
      </c>
      <c r="E49" s="209" t="s">
        <v>305</v>
      </c>
      <c r="F49" s="209"/>
    </row>
    <row r="50" spans="1:6" x14ac:dyDescent="0.2">
      <c r="A50">
        <v>49</v>
      </c>
      <c r="B50" s="209">
        <v>42586</v>
      </c>
      <c r="C50" s="209">
        <v>42670</v>
      </c>
      <c r="D50" s="209">
        <v>42698</v>
      </c>
      <c r="E50" s="209" t="s">
        <v>305</v>
      </c>
      <c r="F50" s="209"/>
    </row>
    <row r="51" spans="1:6" x14ac:dyDescent="0.2">
      <c r="A51">
        <v>50</v>
      </c>
      <c r="B51" s="209">
        <v>42593</v>
      </c>
      <c r="C51" s="209">
        <v>42677</v>
      </c>
      <c r="D51" s="209">
        <v>42705</v>
      </c>
      <c r="E51" s="209" t="s">
        <v>305</v>
      </c>
      <c r="F51" s="209"/>
    </row>
    <row r="52" spans="1:6" x14ac:dyDescent="0.2">
      <c r="A52">
        <v>51</v>
      </c>
      <c r="B52" s="209">
        <v>42600</v>
      </c>
      <c r="C52" s="209">
        <v>42684</v>
      </c>
      <c r="D52" s="209">
        <v>42712</v>
      </c>
      <c r="E52" s="209" t="s">
        <v>339</v>
      </c>
      <c r="F52" s="209"/>
    </row>
    <row r="53" spans="1:6" x14ac:dyDescent="0.2">
      <c r="A53">
        <v>52</v>
      </c>
      <c r="B53" s="209">
        <v>42607</v>
      </c>
      <c r="C53" s="209">
        <v>42691</v>
      </c>
      <c r="D53" s="209">
        <v>42719</v>
      </c>
      <c r="E53" s="209" t="s">
        <v>339</v>
      </c>
      <c r="F53" s="209"/>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Objects</vt:lpstr>
      <vt:lpstr>Fuel</vt:lpstr>
      <vt:lpstr>Inventories</vt:lpstr>
      <vt:lpstr>Craft</vt:lpstr>
      <vt:lpstr>Smelt</vt:lpstr>
      <vt:lpstr>Mill</vt:lpstr>
      <vt:lpstr>Write</vt:lpstr>
      <vt:lpstr>Distill</vt:lpstr>
      <vt:lpstr>Crack</vt:lpstr>
      <vt:lpstr>Treat</vt:lpstr>
      <vt:lpstr>Process</vt:lpstr>
      <vt:lpstr>Auto</vt:lpstr>
      <vt:lpstr>TODO</vt:lpstr>
      <vt:lpstr>Exchange</vt:lpstr>
      <vt:lpstr>Scholarships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Walter Voit</cp:lastModifiedBy>
  <dcterms:created xsi:type="dcterms:W3CDTF">2014-04-12T15:30:33Z</dcterms:created>
  <dcterms:modified xsi:type="dcterms:W3CDTF">2015-08-05T14:57:45Z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