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Documents\GitHub\polycraft-1.7.10\config\"/>
    </mc:Choice>
  </mc:AlternateContent>
  <bookViews>
    <workbookView xWindow="10920" yWindow="0" windowWidth="27240" windowHeight="14310" tabRatio="826" activeTab="10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Polycraft Armor" sheetId="16" r:id="rId9"/>
    <sheet name="Polycraft Tools" sheetId="15" r:id="rId10"/>
    <sheet name="Gripped Tools" sheetId="13" r:id="rId11"/>
    <sheet name="Pogo Sticks" sheetId="14" r:id="rId12"/>
  </sheets>
  <externalReferences>
    <externalReference r:id="rId13"/>
  </externalReferences>
  <definedNames>
    <definedName name="All_Items">#REF!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8" l="1"/>
  <c r="C28" i="8"/>
  <c r="D140" i="12"/>
  <c r="C140" i="12"/>
  <c r="F140" i="12"/>
  <c r="E140" i="12"/>
  <c r="A140" i="12"/>
  <c r="A28" i="8"/>
  <c r="D28" i="8"/>
  <c r="D47" i="12"/>
  <c r="C47" i="12"/>
  <c r="D108" i="12"/>
  <c r="C108" i="12"/>
  <c r="D91" i="12"/>
  <c r="C91" i="12"/>
  <c r="D5" i="12"/>
  <c r="C5" i="12"/>
  <c r="D6" i="12"/>
  <c r="C6" i="12"/>
  <c r="D7" i="12"/>
  <c r="C7" i="12"/>
  <c r="D4" i="12"/>
  <c r="C4" i="12"/>
  <c r="D2" i="12"/>
  <c r="C2" i="12"/>
  <c r="D3" i="12"/>
  <c r="C3" i="12"/>
  <c r="D8" i="12"/>
  <c r="C8" i="12"/>
  <c r="D11" i="12"/>
  <c r="C11" i="12"/>
  <c r="D14" i="12"/>
  <c r="C14" i="12"/>
  <c r="D15" i="12"/>
  <c r="C15" i="12"/>
  <c r="D18" i="12"/>
  <c r="C18" i="12"/>
  <c r="D19" i="12"/>
  <c r="C19" i="12"/>
  <c r="D20" i="12"/>
  <c r="C20" i="12"/>
  <c r="D21" i="12"/>
  <c r="C21" i="12"/>
  <c r="D22" i="12"/>
  <c r="C22" i="12"/>
  <c r="D23" i="12"/>
  <c r="C23" i="12"/>
  <c r="D24" i="12"/>
  <c r="C24" i="12"/>
  <c r="D25" i="12"/>
  <c r="C25" i="12"/>
  <c r="D26" i="12"/>
  <c r="C26" i="12"/>
  <c r="D27" i="12"/>
  <c r="C27" i="12"/>
  <c r="D28" i="12"/>
  <c r="C28" i="12"/>
  <c r="D29" i="12"/>
  <c r="C29" i="12"/>
  <c r="D30" i="12"/>
  <c r="C30" i="12"/>
  <c r="D31" i="12"/>
  <c r="C31" i="12"/>
  <c r="D32" i="12"/>
  <c r="C32" i="12"/>
  <c r="D33" i="12"/>
  <c r="C33" i="12"/>
  <c r="D34" i="12"/>
  <c r="C34" i="12"/>
  <c r="D35" i="12"/>
  <c r="C35" i="12"/>
  <c r="D36" i="12"/>
  <c r="C36" i="12"/>
  <c r="D37" i="12"/>
  <c r="C37" i="12"/>
  <c r="D38" i="12"/>
  <c r="C38" i="12"/>
  <c r="D39" i="12"/>
  <c r="C39" i="12"/>
  <c r="D40" i="12"/>
  <c r="C40" i="12"/>
  <c r="D41" i="12"/>
  <c r="C41" i="12"/>
  <c r="D42" i="12"/>
  <c r="C42" i="12"/>
  <c r="D43" i="12"/>
  <c r="C43" i="12"/>
  <c r="D44" i="12"/>
  <c r="C44" i="12"/>
  <c r="D45" i="12"/>
  <c r="C45" i="12"/>
  <c r="D46" i="12"/>
  <c r="C46" i="12"/>
  <c r="D48" i="12"/>
  <c r="C48" i="12"/>
  <c r="D49" i="12"/>
  <c r="C49" i="12"/>
  <c r="D50" i="12"/>
  <c r="C50" i="12"/>
  <c r="D51" i="12"/>
  <c r="C51" i="12"/>
  <c r="D52" i="12"/>
  <c r="C52" i="12"/>
  <c r="D53" i="12"/>
  <c r="C53" i="12"/>
  <c r="D54" i="12"/>
  <c r="C54" i="12"/>
  <c r="D55" i="12"/>
  <c r="C55" i="12"/>
  <c r="D56" i="12"/>
  <c r="C56" i="12"/>
  <c r="D57" i="12"/>
  <c r="C57" i="12"/>
  <c r="D58" i="12"/>
  <c r="C58" i="12"/>
  <c r="D59" i="12"/>
  <c r="C59" i="12"/>
  <c r="D60" i="12"/>
  <c r="C60" i="12"/>
  <c r="D61" i="12"/>
  <c r="C61" i="12"/>
  <c r="D62" i="12"/>
  <c r="C62" i="12"/>
  <c r="D63" i="12"/>
  <c r="C63" i="12"/>
  <c r="D64" i="12"/>
  <c r="C64" i="12"/>
  <c r="D65" i="12"/>
  <c r="C65" i="12"/>
  <c r="D66" i="12"/>
  <c r="C66" i="12"/>
  <c r="D67" i="12"/>
  <c r="C67" i="12"/>
  <c r="D68" i="12"/>
  <c r="C68" i="12"/>
  <c r="D69" i="12"/>
  <c r="C69" i="12"/>
  <c r="D70" i="12"/>
  <c r="C70" i="12"/>
  <c r="D71" i="12"/>
  <c r="C71" i="12"/>
  <c r="D72" i="12"/>
  <c r="C72" i="12"/>
  <c r="D73" i="12"/>
  <c r="C73" i="12"/>
  <c r="D74" i="12"/>
  <c r="C74" i="12"/>
  <c r="D75" i="12"/>
  <c r="C75" i="12"/>
  <c r="D76" i="12"/>
  <c r="C76" i="12"/>
  <c r="D77" i="12"/>
  <c r="C77" i="12"/>
  <c r="D78" i="12"/>
  <c r="C78" i="12"/>
  <c r="D79" i="12"/>
  <c r="C79" i="12"/>
  <c r="D80" i="12"/>
  <c r="C80" i="12"/>
  <c r="D81" i="12"/>
  <c r="C81" i="12"/>
  <c r="D82" i="12"/>
  <c r="C82" i="12"/>
  <c r="D83" i="12"/>
  <c r="C83" i="12"/>
  <c r="D84" i="12"/>
  <c r="C84" i="12"/>
  <c r="D85" i="12"/>
  <c r="C85" i="12"/>
  <c r="D86" i="12"/>
  <c r="C86" i="12"/>
  <c r="D87" i="12"/>
  <c r="C87" i="12"/>
  <c r="D88" i="12"/>
  <c r="C88" i="12"/>
  <c r="D89" i="12"/>
  <c r="C89" i="12"/>
  <c r="D90" i="12"/>
  <c r="C90" i="12"/>
  <c r="D92" i="12"/>
  <c r="C92" i="12"/>
  <c r="D93" i="12"/>
  <c r="C93" i="12"/>
  <c r="D94" i="12"/>
  <c r="C94" i="12"/>
  <c r="D95" i="12"/>
  <c r="C95" i="12"/>
  <c r="D96" i="12"/>
  <c r="C96" i="12"/>
  <c r="D97" i="12"/>
  <c r="C97" i="12"/>
  <c r="D98" i="12"/>
  <c r="C98" i="12"/>
  <c r="D99" i="12"/>
  <c r="C99" i="12"/>
  <c r="D100" i="12"/>
  <c r="C100" i="12"/>
  <c r="D101" i="12"/>
  <c r="C101" i="12"/>
  <c r="D102" i="12"/>
  <c r="C102" i="12"/>
  <c r="D103" i="12"/>
  <c r="C103" i="12"/>
  <c r="D104" i="12"/>
  <c r="C104" i="12"/>
  <c r="D105" i="12"/>
  <c r="C105" i="12"/>
  <c r="D106" i="12"/>
  <c r="C106" i="12"/>
  <c r="D107" i="12"/>
  <c r="C107" i="12"/>
  <c r="D109" i="12"/>
  <c r="C109" i="12"/>
  <c r="D110" i="12"/>
  <c r="C110" i="12"/>
  <c r="D111" i="12"/>
  <c r="C111" i="12"/>
  <c r="D112" i="12"/>
  <c r="C112" i="12"/>
  <c r="D113" i="12"/>
  <c r="C113" i="12"/>
  <c r="D114" i="12"/>
  <c r="C114" i="12"/>
  <c r="D115" i="12"/>
  <c r="C115" i="12"/>
  <c r="D116" i="12"/>
  <c r="C116" i="12"/>
  <c r="D117" i="12"/>
  <c r="C117" i="12"/>
  <c r="D118" i="12"/>
  <c r="C118" i="12"/>
  <c r="D119" i="12"/>
  <c r="C119" i="12"/>
  <c r="D120" i="12"/>
  <c r="C120" i="12"/>
  <c r="D121" i="12"/>
  <c r="C121" i="12"/>
  <c r="D122" i="12"/>
  <c r="C122" i="12"/>
  <c r="D123" i="12"/>
  <c r="C123" i="12"/>
  <c r="D124" i="12"/>
  <c r="C124" i="12"/>
  <c r="D125" i="12"/>
  <c r="C125" i="12"/>
  <c r="D126" i="12"/>
  <c r="C126" i="12"/>
  <c r="D127" i="12"/>
  <c r="C127" i="12"/>
  <c r="D128" i="12"/>
  <c r="C128" i="12"/>
  <c r="D129" i="12"/>
  <c r="C129" i="12"/>
  <c r="D130" i="12"/>
  <c r="C130" i="12"/>
  <c r="D131" i="12"/>
  <c r="C131" i="12"/>
  <c r="D132" i="12"/>
  <c r="C132" i="12"/>
  <c r="D133" i="12"/>
  <c r="C133" i="12"/>
  <c r="D134" i="12"/>
  <c r="C134" i="12"/>
  <c r="D135" i="12"/>
  <c r="C135" i="12"/>
  <c r="D136" i="12"/>
  <c r="C136" i="12"/>
  <c r="D137" i="12"/>
  <c r="C137" i="12"/>
  <c r="D138" i="12"/>
  <c r="C138" i="12"/>
  <c r="D139" i="12"/>
  <c r="C139" i="12"/>
  <c r="G10" i="16"/>
  <c r="G11" i="16"/>
  <c r="G12" i="16"/>
  <c r="G13" i="16"/>
  <c r="G14" i="16"/>
  <c r="G15" i="16"/>
  <c r="G16" i="16"/>
  <c r="G17" i="16"/>
  <c r="E17" i="16"/>
  <c r="E16" i="16"/>
  <c r="E15" i="16"/>
  <c r="D8" i="8"/>
  <c r="E8" i="8"/>
  <c r="C8" i="8"/>
  <c r="D2" i="8"/>
  <c r="E2" i="8"/>
  <c r="C2" i="8"/>
  <c r="D3" i="8"/>
  <c r="E3" i="8"/>
  <c r="C3" i="8"/>
  <c r="D4" i="8"/>
  <c r="E4" i="8"/>
  <c r="C4" i="8"/>
  <c r="D1" i="8"/>
  <c r="E1" i="8"/>
  <c r="D5" i="8"/>
  <c r="E5" i="8"/>
  <c r="C5" i="8"/>
  <c r="D6" i="8"/>
  <c r="E6" i="8"/>
  <c r="C6" i="8"/>
  <c r="D7" i="8"/>
  <c r="E7" i="8"/>
  <c r="C7" i="8"/>
  <c r="D9" i="8"/>
  <c r="E9" i="8"/>
  <c r="C9" i="8"/>
  <c r="D10" i="8"/>
  <c r="E10" i="8"/>
  <c r="C10" i="8"/>
  <c r="D11" i="8"/>
  <c r="E11" i="8"/>
  <c r="C11" i="8"/>
  <c r="D12" i="8"/>
  <c r="E12" i="8"/>
  <c r="C12" i="8"/>
  <c r="D13" i="8"/>
  <c r="E13" i="8"/>
  <c r="C13" i="8"/>
  <c r="D14" i="8"/>
  <c r="J3" i="1"/>
  <c r="G3" i="1"/>
  <c r="E2" i="3"/>
  <c r="G1" i="1"/>
  <c r="J2" i="1"/>
  <c r="G2" i="1"/>
  <c r="M3" i="1"/>
  <c r="F2" i="3"/>
  <c r="D2" i="3"/>
  <c r="E14" i="8"/>
  <c r="C14" i="8"/>
  <c r="D15" i="8"/>
  <c r="E3" i="3"/>
  <c r="F3" i="3"/>
  <c r="D3" i="3"/>
  <c r="E15" i="8"/>
  <c r="C15" i="8"/>
  <c r="D16" i="8"/>
  <c r="E4" i="3"/>
  <c r="F4" i="3"/>
  <c r="D4" i="3"/>
  <c r="E16" i="8"/>
  <c r="C16" i="8"/>
  <c r="D17" i="8"/>
  <c r="E5" i="3"/>
  <c r="F5" i="3"/>
  <c r="D5" i="3"/>
  <c r="E17" i="8"/>
  <c r="C17" i="8"/>
  <c r="D18" i="8"/>
  <c r="E6" i="3"/>
  <c r="F6" i="3"/>
  <c r="D6" i="3"/>
  <c r="E18" i="8"/>
  <c r="C18" i="8"/>
  <c r="D19" i="8"/>
  <c r="E7" i="3"/>
  <c r="F7" i="3"/>
  <c r="D7" i="3"/>
  <c r="E19" i="8"/>
  <c r="C19" i="8"/>
  <c r="D20" i="8"/>
  <c r="E8" i="3"/>
  <c r="F8" i="3"/>
  <c r="D8" i="3"/>
  <c r="E20" i="8"/>
  <c r="C20" i="8"/>
  <c r="D21" i="8"/>
  <c r="E9" i="3"/>
  <c r="F9" i="3"/>
  <c r="D9" i="3"/>
  <c r="E21" i="8"/>
  <c r="C21" i="8"/>
  <c r="D22" i="8"/>
  <c r="E10" i="3"/>
  <c r="F10" i="3"/>
  <c r="D10" i="3"/>
  <c r="E22" i="8"/>
  <c r="C22" i="8"/>
  <c r="D23" i="8"/>
  <c r="E11" i="3"/>
  <c r="F11" i="3"/>
  <c r="D11" i="3"/>
  <c r="E23" i="8"/>
  <c r="C23" i="8"/>
  <c r="D24" i="8"/>
  <c r="E12" i="3"/>
  <c r="F12" i="3"/>
  <c r="D12" i="3"/>
  <c r="E24" i="8"/>
  <c r="C24" i="8"/>
  <c r="D25" i="8"/>
  <c r="E13" i="3"/>
  <c r="F13" i="3"/>
  <c r="D13" i="3"/>
  <c r="E25" i="8"/>
  <c r="C25" i="8"/>
  <c r="D26" i="8"/>
  <c r="E26" i="8"/>
  <c r="C26" i="8"/>
  <c r="D27" i="8"/>
  <c r="E27" i="8"/>
  <c r="C27" i="8"/>
  <c r="J83" i="1"/>
  <c r="G83" i="1"/>
  <c r="E107" i="12"/>
  <c r="J4" i="1"/>
  <c r="G4" i="1"/>
  <c r="J5" i="1"/>
  <c r="G5" i="1"/>
  <c r="J6" i="1"/>
  <c r="G6" i="1"/>
  <c r="H1" i="1"/>
  <c r="I1" i="1"/>
  <c r="H2" i="1"/>
  <c r="I2" i="1"/>
  <c r="M2" i="1"/>
  <c r="H3" i="1"/>
  <c r="I3" i="1"/>
  <c r="H4" i="1"/>
  <c r="I4" i="1"/>
  <c r="M4" i="1"/>
  <c r="H5" i="1"/>
  <c r="I5" i="1"/>
  <c r="M5" i="1"/>
  <c r="H6" i="1"/>
  <c r="I6" i="1"/>
  <c r="M6" i="1"/>
  <c r="J7" i="1"/>
  <c r="G7" i="1"/>
  <c r="H7" i="1"/>
  <c r="I7" i="1"/>
  <c r="M7" i="1"/>
  <c r="J8" i="1"/>
  <c r="G8" i="1"/>
  <c r="H8" i="1"/>
  <c r="I8" i="1"/>
  <c r="M8" i="1"/>
  <c r="J9" i="1"/>
  <c r="G9" i="1"/>
  <c r="H9" i="1"/>
  <c r="I9" i="1"/>
  <c r="M9" i="1"/>
  <c r="J10" i="1"/>
  <c r="G10" i="1"/>
  <c r="H10" i="1"/>
  <c r="I10" i="1"/>
  <c r="M10" i="1"/>
  <c r="J11" i="1"/>
  <c r="G11" i="1"/>
  <c r="H11" i="1"/>
  <c r="I11" i="1"/>
  <c r="M11" i="1"/>
  <c r="J12" i="1"/>
  <c r="G12" i="1"/>
  <c r="H12" i="1"/>
  <c r="I12" i="1"/>
  <c r="M12" i="1"/>
  <c r="J13" i="1"/>
  <c r="G13" i="1"/>
  <c r="H13" i="1"/>
  <c r="I13" i="1"/>
  <c r="M13" i="1"/>
  <c r="J14" i="1"/>
  <c r="G14" i="1"/>
  <c r="H14" i="1"/>
  <c r="I14" i="1"/>
  <c r="M14" i="1"/>
  <c r="J15" i="1"/>
  <c r="G15" i="1"/>
  <c r="H15" i="1"/>
  <c r="I15" i="1"/>
  <c r="M15" i="1"/>
  <c r="J16" i="1"/>
  <c r="G16" i="1"/>
  <c r="H16" i="1"/>
  <c r="I16" i="1"/>
  <c r="M16" i="1"/>
  <c r="J17" i="1"/>
  <c r="G17" i="1"/>
  <c r="H17" i="1"/>
  <c r="I17" i="1"/>
  <c r="M17" i="1"/>
  <c r="J18" i="1"/>
  <c r="G18" i="1"/>
  <c r="H18" i="1"/>
  <c r="I18" i="1"/>
  <c r="M18" i="1"/>
  <c r="J19" i="1"/>
  <c r="G19" i="1"/>
  <c r="H19" i="1"/>
  <c r="I19" i="1"/>
  <c r="M19" i="1"/>
  <c r="J20" i="1"/>
  <c r="G20" i="1"/>
  <c r="H20" i="1"/>
  <c r="I20" i="1"/>
  <c r="M20" i="1"/>
  <c r="J21" i="1"/>
  <c r="G21" i="1"/>
  <c r="H21" i="1"/>
  <c r="I21" i="1"/>
  <c r="M21" i="1"/>
  <c r="J22" i="1"/>
  <c r="G22" i="1"/>
  <c r="H22" i="1"/>
  <c r="I22" i="1"/>
  <c r="M22" i="1"/>
  <c r="J23" i="1"/>
  <c r="G23" i="1"/>
  <c r="H23" i="1"/>
  <c r="I23" i="1"/>
  <c r="M23" i="1"/>
  <c r="J24" i="1"/>
  <c r="G24" i="1"/>
  <c r="H24" i="1"/>
  <c r="I24" i="1"/>
  <c r="M24" i="1"/>
  <c r="J25" i="1"/>
  <c r="G25" i="1"/>
  <c r="H25" i="1"/>
  <c r="I25" i="1"/>
  <c r="M25" i="1"/>
  <c r="J26" i="1"/>
  <c r="G26" i="1"/>
  <c r="H26" i="1"/>
  <c r="I26" i="1"/>
  <c r="M26" i="1"/>
  <c r="J27" i="1"/>
  <c r="G27" i="1"/>
  <c r="H27" i="1"/>
  <c r="I27" i="1"/>
  <c r="M27" i="1"/>
  <c r="J28" i="1"/>
  <c r="G28" i="1"/>
  <c r="H28" i="1"/>
  <c r="I28" i="1"/>
  <c r="M28" i="1"/>
  <c r="J29" i="1"/>
  <c r="G29" i="1"/>
  <c r="H29" i="1"/>
  <c r="I29" i="1"/>
  <c r="M29" i="1"/>
  <c r="J30" i="1"/>
  <c r="G30" i="1"/>
  <c r="H30" i="1"/>
  <c r="I30" i="1"/>
  <c r="M30" i="1"/>
  <c r="J31" i="1"/>
  <c r="G31" i="1"/>
  <c r="H31" i="1"/>
  <c r="I31" i="1"/>
  <c r="M31" i="1"/>
  <c r="J32" i="1"/>
  <c r="G32" i="1"/>
  <c r="H32" i="1"/>
  <c r="I32" i="1"/>
  <c r="M32" i="1"/>
  <c r="J33" i="1"/>
  <c r="G33" i="1"/>
  <c r="H33" i="1"/>
  <c r="I33" i="1"/>
  <c r="M33" i="1"/>
  <c r="J34" i="1"/>
  <c r="G34" i="1"/>
  <c r="H34" i="1"/>
  <c r="I34" i="1"/>
  <c r="M34" i="1"/>
  <c r="J35" i="1"/>
  <c r="G35" i="1"/>
  <c r="H35" i="1"/>
  <c r="I35" i="1"/>
  <c r="M35" i="1"/>
  <c r="J36" i="1"/>
  <c r="G36" i="1"/>
  <c r="H36" i="1"/>
  <c r="I36" i="1"/>
  <c r="M36" i="1"/>
  <c r="J37" i="1"/>
  <c r="G37" i="1"/>
  <c r="H37" i="1"/>
  <c r="I37" i="1"/>
  <c r="M37" i="1"/>
  <c r="J38" i="1"/>
  <c r="G38" i="1"/>
  <c r="H38" i="1"/>
  <c r="I38" i="1"/>
  <c r="M38" i="1"/>
  <c r="J39" i="1"/>
  <c r="G39" i="1"/>
  <c r="H39" i="1"/>
  <c r="I39" i="1"/>
  <c r="M39" i="1"/>
  <c r="J40" i="1"/>
  <c r="G40" i="1"/>
  <c r="H40" i="1"/>
  <c r="I40" i="1"/>
  <c r="M40" i="1"/>
  <c r="J41" i="1"/>
  <c r="G41" i="1"/>
  <c r="H41" i="1"/>
  <c r="I41" i="1"/>
  <c r="M41" i="1"/>
  <c r="J42" i="1"/>
  <c r="G42" i="1"/>
  <c r="H42" i="1"/>
  <c r="I42" i="1"/>
  <c r="M42" i="1"/>
  <c r="J43" i="1"/>
  <c r="G43" i="1"/>
  <c r="H43" i="1"/>
  <c r="I43" i="1"/>
  <c r="M43" i="1"/>
  <c r="J44" i="1"/>
  <c r="G44" i="1"/>
  <c r="H44" i="1"/>
  <c r="I44" i="1"/>
  <c r="M44" i="1"/>
  <c r="J45" i="1"/>
  <c r="G45" i="1"/>
  <c r="H45" i="1"/>
  <c r="I45" i="1"/>
  <c r="M45" i="1"/>
  <c r="J46" i="1"/>
  <c r="G46" i="1"/>
  <c r="H46" i="1"/>
  <c r="I46" i="1"/>
  <c r="M46" i="1"/>
  <c r="J47" i="1"/>
  <c r="G47" i="1"/>
  <c r="H47" i="1"/>
  <c r="I47" i="1"/>
  <c r="M47" i="1"/>
  <c r="J48" i="1"/>
  <c r="G48" i="1"/>
  <c r="H48" i="1"/>
  <c r="I48" i="1"/>
  <c r="M48" i="1"/>
  <c r="J49" i="1"/>
  <c r="G49" i="1"/>
  <c r="H49" i="1"/>
  <c r="I49" i="1"/>
  <c r="M49" i="1"/>
  <c r="J50" i="1"/>
  <c r="G50" i="1"/>
  <c r="H50" i="1"/>
  <c r="I50" i="1"/>
  <c r="M50" i="1"/>
  <c r="J51" i="1"/>
  <c r="G51" i="1"/>
  <c r="H51" i="1"/>
  <c r="I51" i="1"/>
  <c r="M51" i="1"/>
  <c r="J52" i="1"/>
  <c r="G52" i="1"/>
  <c r="H52" i="1"/>
  <c r="I52" i="1"/>
  <c r="M52" i="1"/>
  <c r="J53" i="1"/>
  <c r="G53" i="1"/>
  <c r="H53" i="1"/>
  <c r="I53" i="1"/>
  <c r="M53" i="1"/>
  <c r="J54" i="1"/>
  <c r="G54" i="1"/>
  <c r="H54" i="1"/>
  <c r="I54" i="1"/>
  <c r="M54" i="1"/>
  <c r="J55" i="1"/>
  <c r="G55" i="1"/>
  <c r="H55" i="1"/>
  <c r="I55" i="1"/>
  <c r="M55" i="1"/>
  <c r="J56" i="1"/>
  <c r="G56" i="1"/>
  <c r="H56" i="1"/>
  <c r="I56" i="1"/>
  <c r="M56" i="1"/>
  <c r="J57" i="1"/>
  <c r="G57" i="1"/>
  <c r="H57" i="1"/>
  <c r="I57" i="1"/>
  <c r="M57" i="1"/>
  <c r="J58" i="1"/>
  <c r="G58" i="1"/>
  <c r="H58" i="1"/>
  <c r="I58" i="1"/>
  <c r="M58" i="1"/>
  <c r="J59" i="1"/>
  <c r="G59" i="1"/>
  <c r="H59" i="1"/>
  <c r="I59" i="1"/>
  <c r="M59" i="1"/>
  <c r="J60" i="1"/>
  <c r="G60" i="1"/>
  <c r="H60" i="1"/>
  <c r="I60" i="1"/>
  <c r="M60" i="1"/>
  <c r="J61" i="1"/>
  <c r="G61" i="1"/>
  <c r="H61" i="1"/>
  <c r="I61" i="1"/>
  <c r="M61" i="1"/>
  <c r="J62" i="1"/>
  <c r="G62" i="1"/>
  <c r="H62" i="1"/>
  <c r="I62" i="1"/>
  <c r="M62" i="1"/>
  <c r="J63" i="1"/>
  <c r="G63" i="1"/>
  <c r="H63" i="1"/>
  <c r="I63" i="1"/>
  <c r="M63" i="1"/>
  <c r="J64" i="1"/>
  <c r="G64" i="1"/>
  <c r="H64" i="1"/>
  <c r="I64" i="1"/>
  <c r="M64" i="1"/>
  <c r="J65" i="1"/>
  <c r="G65" i="1"/>
  <c r="H65" i="1"/>
  <c r="I65" i="1"/>
  <c r="M65" i="1"/>
  <c r="J66" i="1"/>
  <c r="G66" i="1"/>
  <c r="H66" i="1"/>
  <c r="I66" i="1"/>
  <c r="M66" i="1"/>
  <c r="J67" i="1"/>
  <c r="G67" i="1"/>
  <c r="H67" i="1"/>
  <c r="I67" i="1"/>
  <c r="M67" i="1"/>
  <c r="J68" i="1"/>
  <c r="G68" i="1"/>
  <c r="H68" i="1"/>
  <c r="I68" i="1"/>
  <c r="M68" i="1"/>
  <c r="J69" i="1"/>
  <c r="G69" i="1"/>
  <c r="H69" i="1"/>
  <c r="I69" i="1"/>
  <c r="M69" i="1"/>
  <c r="J70" i="1"/>
  <c r="G70" i="1"/>
  <c r="H70" i="1"/>
  <c r="I70" i="1"/>
  <c r="M70" i="1"/>
  <c r="J71" i="1"/>
  <c r="G71" i="1"/>
  <c r="H71" i="1"/>
  <c r="I71" i="1"/>
  <c r="M71" i="1"/>
  <c r="J72" i="1"/>
  <c r="G72" i="1"/>
  <c r="H72" i="1"/>
  <c r="I72" i="1"/>
  <c r="M72" i="1"/>
  <c r="J73" i="1"/>
  <c r="G73" i="1"/>
  <c r="H73" i="1"/>
  <c r="I73" i="1"/>
  <c r="M73" i="1"/>
  <c r="J74" i="1"/>
  <c r="G74" i="1"/>
  <c r="H74" i="1"/>
  <c r="I74" i="1"/>
  <c r="M74" i="1"/>
  <c r="J75" i="1"/>
  <c r="G75" i="1"/>
  <c r="H75" i="1"/>
  <c r="I75" i="1"/>
  <c r="M75" i="1"/>
  <c r="J76" i="1"/>
  <c r="G76" i="1"/>
  <c r="H76" i="1"/>
  <c r="I76" i="1"/>
  <c r="M76" i="1"/>
  <c r="J77" i="1"/>
  <c r="G77" i="1"/>
  <c r="H77" i="1"/>
  <c r="I77" i="1"/>
  <c r="M77" i="1"/>
  <c r="J78" i="1"/>
  <c r="G78" i="1"/>
  <c r="H78" i="1"/>
  <c r="I78" i="1"/>
  <c r="M78" i="1"/>
  <c r="J79" i="1"/>
  <c r="G79" i="1"/>
  <c r="H79" i="1"/>
  <c r="I79" i="1"/>
  <c r="M79" i="1"/>
  <c r="J80" i="1"/>
  <c r="G80" i="1"/>
  <c r="H80" i="1"/>
  <c r="I80" i="1"/>
  <c r="M80" i="1"/>
  <c r="J81" i="1"/>
  <c r="G81" i="1"/>
  <c r="H81" i="1"/>
  <c r="I81" i="1"/>
  <c r="M81" i="1"/>
  <c r="J82" i="1"/>
  <c r="G82" i="1"/>
  <c r="H82" i="1"/>
  <c r="I82" i="1"/>
  <c r="M82" i="1"/>
  <c r="H83" i="1"/>
  <c r="I83" i="1"/>
  <c r="M83" i="1"/>
  <c r="J84" i="1"/>
  <c r="G84" i="1"/>
  <c r="H84" i="1"/>
  <c r="I84" i="1"/>
  <c r="M84" i="1"/>
  <c r="J85" i="1"/>
  <c r="G85" i="1"/>
  <c r="H85" i="1"/>
  <c r="I85" i="1"/>
  <c r="M85" i="1"/>
  <c r="J86" i="1"/>
  <c r="G86" i="1"/>
  <c r="H86" i="1"/>
  <c r="I86" i="1"/>
  <c r="M86" i="1"/>
  <c r="J87" i="1"/>
  <c r="G87" i="1"/>
  <c r="H87" i="1"/>
  <c r="I87" i="1"/>
  <c r="M87" i="1"/>
  <c r="J88" i="1"/>
  <c r="G88" i="1"/>
  <c r="H88" i="1"/>
  <c r="I88" i="1"/>
  <c r="M88" i="1"/>
  <c r="J89" i="1"/>
  <c r="G89" i="1"/>
  <c r="H89" i="1"/>
  <c r="I89" i="1"/>
  <c r="M89" i="1"/>
  <c r="J90" i="1"/>
  <c r="G90" i="1"/>
  <c r="H90" i="1"/>
  <c r="I90" i="1"/>
  <c r="M90" i="1"/>
  <c r="J91" i="1"/>
  <c r="G91" i="1"/>
  <c r="H91" i="1"/>
  <c r="I91" i="1"/>
  <c r="M91" i="1"/>
  <c r="J92" i="1"/>
  <c r="G92" i="1"/>
  <c r="H92" i="1"/>
  <c r="I92" i="1"/>
  <c r="M92" i="1"/>
  <c r="J93" i="1"/>
  <c r="G93" i="1"/>
  <c r="H93" i="1"/>
  <c r="I93" i="1"/>
  <c r="M93" i="1"/>
  <c r="J94" i="1"/>
  <c r="G94" i="1"/>
  <c r="H94" i="1"/>
  <c r="I94" i="1"/>
  <c r="M94" i="1"/>
  <c r="J95" i="1"/>
  <c r="G95" i="1"/>
  <c r="H95" i="1"/>
  <c r="I95" i="1"/>
  <c r="M95" i="1"/>
  <c r="J96" i="1"/>
  <c r="G96" i="1"/>
  <c r="H96" i="1"/>
  <c r="I96" i="1"/>
  <c r="M96" i="1"/>
  <c r="J97" i="1"/>
  <c r="G97" i="1"/>
  <c r="H97" i="1"/>
  <c r="I97" i="1"/>
  <c r="M97" i="1"/>
  <c r="J98" i="1"/>
  <c r="G98" i="1"/>
  <c r="H98" i="1"/>
  <c r="I98" i="1"/>
  <c r="M98" i="1"/>
  <c r="J99" i="1"/>
  <c r="G99" i="1"/>
  <c r="H99" i="1"/>
  <c r="I99" i="1"/>
  <c r="M99" i="1"/>
  <c r="J100" i="1"/>
  <c r="G100" i="1"/>
  <c r="H100" i="1"/>
  <c r="I100" i="1"/>
  <c r="M100" i="1"/>
  <c r="J101" i="1"/>
  <c r="G101" i="1"/>
  <c r="H101" i="1"/>
  <c r="I101" i="1"/>
  <c r="M101" i="1"/>
  <c r="J102" i="1"/>
  <c r="G102" i="1"/>
  <c r="H102" i="1"/>
  <c r="I102" i="1"/>
  <c r="M102" i="1"/>
  <c r="J103" i="1"/>
  <c r="G103" i="1"/>
  <c r="H103" i="1"/>
  <c r="I103" i="1"/>
  <c r="M103" i="1"/>
  <c r="J104" i="1"/>
  <c r="G104" i="1"/>
  <c r="H104" i="1"/>
  <c r="I104" i="1"/>
  <c r="M104" i="1"/>
  <c r="J105" i="1"/>
  <c r="G105" i="1"/>
  <c r="H105" i="1"/>
  <c r="I105" i="1"/>
  <c r="M105" i="1"/>
  <c r="J106" i="1"/>
  <c r="G106" i="1"/>
  <c r="H106" i="1"/>
  <c r="I106" i="1"/>
  <c r="M106" i="1"/>
  <c r="J107" i="1"/>
  <c r="G107" i="1"/>
  <c r="H107" i="1"/>
  <c r="I107" i="1"/>
  <c r="M107" i="1"/>
  <c r="J108" i="1"/>
  <c r="G108" i="1"/>
  <c r="H108" i="1"/>
  <c r="I108" i="1"/>
  <c r="M108" i="1"/>
  <c r="J109" i="1"/>
  <c r="G109" i="1"/>
  <c r="H109" i="1"/>
  <c r="I109" i="1"/>
  <c r="M109" i="1"/>
  <c r="J110" i="1"/>
  <c r="G110" i="1"/>
  <c r="H110" i="1"/>
  <c r="I110" i="1"/>
  <c r="M110" i="1"/>
  <c r="J111" i="1"/>
  <c r="G111" i="1"/>
  <c r="H111" i="1"/>
  <c r="I111" i="1"/>
  <c r="M111" i="1"/>
  <c r="J112" i="1"/>
  <c r="G112" i="1"/>
  <c r="H112" i="1"/>
  <c r="I112" i="1"/>
  <c r="M112" i="1"/>
  <c r="J113" i="1"/>
  <c r="G113" i="1"/>
  <c r="H113" i="1"/>
  <c r="I113" i="1"/>
  <c r="M113" i="1"/>
  <c r="J114" i="1"/>
  <c r="G114" i="1"/>
  <c r="H114" i="1"/>
  <c r="I114" i="1"/>
  <c r="M114" i="1"/>
  <c r="J115" i="1"/>
  <c r="G115" i="1"/>
  <c r="H115" i="1"/>
  <c r="I115" i="1"/>
  <c r="M115" i="1"/>
  <c r="F107" i="12"/>
  <c r="D14" i="16"/>
  <c r="D17" i="16"/>
  <c r="D16" i="16"/>
  <c r="D15" i="16"/>
  <c r="E139" i="12"/>
  <c r="F139" i="12"/>
  <c r="D10" i="16"/>
  <c r="D13" i="16"/>
  <c r="D12" i="16"/>
  <c r="D11" i="16"/>
  <c r="E13" i="16"/>
  <c r="E12" i="16"/>
  <c r="E11" i="16"/>
  <c r="G3" i="16"/>
  <c r="G4" i="16"/>
  <c r="G5" i="16"/>
  <c r="G6" i="16"/>
  <c r="G7" i="16"/>
  <c r="G8" i="16"/>
  <c r="G9" i="16"/>
  <c r="G2" i="16"/>
  <c r="E122" i="12"/>
  <c r="F122" i="12"/>
  <c r="D6" i="16"/>
  <c r="D9" i="16"/>
  <c r="D8" i="16"/>
  <c r="D7" i="16"/>
  <c r="E91" i="12"/>
  <c r="F91" i="12"/>
  <c r="D2" i="16"/>
  <c r="D5" i="16"/>
  <c r="D4" i="16"/>
  <c r="D3" i="16"/>
  <c r="E9" i="16"/>
  <c r="E8" i="16"/>
  <c r="E7" i="16"/>
  <c r="E5" i="16"/>
  <c r="E4" i="16"/>
  <c r="E3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H10" i="16"/>
  <c r="A10" i="16"/>
  <c r="H9" i="16"/>
  <c r="A9" i="16"/>
  <c r="H8" i="16"/>
  <c r="A8" i="16"/>
  <c r="H7" i="16"/>
  <c r="A7" i="16"/>
  <c r="H6" i="16"/>
  <c r="A6" i="16"/>
  <c r="H5" i="16"/>
  <c r="A5" i="16"/>
  <c r="H4" i="16"/>
  <c r="A4" i="16"/>
  <c r="H3" i="16"/>
  <c r="A3" i="16"/>
  <c r="H2" i="16"/>
  <c r="A2" i="16"/>
  <c r="H1" i="16"/>
  <c r="B1" i="16"/>
  <c r="A1" i="16"/>
  <c r="A5" i="12"/>
  <c r="A3" i="1"/>
  <c r="A27" i="12"/>
  <c r="A28" i="12"/>
  <c r="A5" i="1"/>
  <c r="A29" i="12"/>
  <c r="A30" i="12"/>
  <c r="A31" i="12"/>
  <c r="A32" i="12"/>
  <c r="A9" i="1"/>
  <c r="A33" i="12"/>
  <c r="A34" i="12"/>
  <c r="A35" i="12"/>
  <c r="A36" i="12"/>
  <c r="A37" i="12"/>
  <c r="A14" i="1"/>
  <c r="A38" i="12"/>
  <c r="A15" i="1"/>
  <c r="A39" i="12"/>
  <c r="A16" i="1"/>
  <c r="A40" i="12"/>
  <c r="A17" i="1"/>
  <c r="A41" i="12"/>
  <c r="A42" i="12"/>
  <c r="A43" i="12"/>
  <c r="A44" i="12"/>
  <c r="A21" i="1"/>
  <c r="A45" i="12"/>
  <c r="A22" i="1"/>
  <c r="A46" i="12"/>
  <c r="A23" i="1"/>
  <c r="A47" i="12"/>
  <c r="A24" i="1"/>
  <c r="A48" i="12"/>
  <c r="A49" i="12"/>
  <c r="A26" i="1"/>
  <c r="A50" i="12"/>
  <c r="A51" i="12"/>
  <c r="A28" i="1"/>
  <c r="A52" i="12"/>
  <c r="A29" i="1"/>
  <c r="A53" i="12"/>
  <c r="A54" i="12"/>
  <c r="A31" i="1"/>
  <c r="A55" i="12"/>
  <c r="A56" i="12"/>
  <c r="A57" i="12"/>
  <c r="A58" i="12"/>
  <c r="A59" i="12"/>
  <c r="A60" i="12"/>
  <c r="A37" i="1"/>
  <c r="A61" i="12"/>
  <c r="A38" i="1"/>
  <c r="A62" i="12"/>
  <c r="A63" i="12"/>
  <c r="A40" i="1"/>
  <c r="A64" i="12"/>
  <c r="A41" i="1"/>
  <c r="A65" i="12"/>
  <c r="A42" i="1"/>
  <c r="A66" i="12"/>
  <c r="A43" i="1"/>
  <c r="A67" i="12"/>
  <c r="A68" i="12"/>
  <c r="A69" i="12"/>
  <c r="A46" i="1"/>
  <c r="A70" i="12"/>
  <c r="A47" i="1"/>
  <c r="A71" i="12"/>
  <c r="A48" i="1"/>
  <c r="A72" i="12"/>
  <c r="A73" i="12"/>
  <c r="A74" i="12"/>
  <c r="A51" i="1"/>
  <c r="A75" i="12"/>
  <c r="A76" i="12"/>
  <c r="A53" i="1"/>
  <c r="A77" i="12"/>
  <c r="A54" i="1"/>
  <c r="A78" i="12"/>
  <c r="A79" i="12"/>
  <c r="A56" i="1"/>
  <c r="A80" i="12"/>
  <c r="A57" i="1"/>
  <c r="A81" i="12"/>
  <c r="A58" i="1"/>
  <c r="A82" i="12"/>
  <c r="A59" i="1"/>
  <c r="A83" i="12"/>
  <c r="A60" i="1"/>
  <c r="A84" i="12"/>
  <c r="A61" i="1"/>
  <c r="A85" i="12"/>
  <c r="A86" i="12"/>
  <c r="A63" i="1"/>
  <c r="A87" i="12"/>
  <c r="A88" i="12"/>
  <c r="A89" i="12"/>
  <c r="A66" i="1"/>
  <c r="A90" i="12"/>
  <c r="A67" i="1"/>
  <c r="A91" i="12"/>
  <c r="A68" i="1"/>
  <c r="A92" i="12"/>
  <c r="A93" i="12"/>
  <c r="A94" i="12"/>
  <c r="A95" i="12"/>
  <c r="A96" i="12"/>
  <c r="A97" i="12"/>
  <c r="A98" i="12"/>
  <c r="A99" i="12"/>
  <c r="A76" i="1"/>
  <c r="A100" i="12"/>
  <c r="A101" i="12"/>
  <c r="A102" i="12"/>
  <c r="A103" i="12"/>
  <c r="A104" i="12"/>
  <c r="A105" i="12"/>
  <c r="A106" i="12"/>
  <c r="A107" i="12"/>
  <c r="A84" i="1"/>
  <c r="A108" i="12"/>
  <c r="A109" i="12"/>
  <c r="A110" i="12"/>
  <c r="A87" i="1"/>
  <c r="A111" i="12"/>
  <c r="A112" i="12"/>
  <c r="A89" i="1"/>
  <c r="A113" i="12"/>
  <c r="A114" i="12"/>
  <c r="A115" i="12"/>
  <c r="A116" i="12"/>
  <c r="A93" i="1"/>
  <c r="A117" i="12"/>
  <c r="A94" i="1"/>
  <c r="A118" i="12"/>
  <c r="A95" i="1"/>
  <c r="A119" i="12"/>
  <c r="A96" i="1"/>
  <c r="A120" i="12"/>
  <c r="A121" i="12"/>
  <c r="A98" i="1"/>
  <c r="A122" i="12"/>
  <c r="A99" i="1"/>
  <c r="A123" i="12"/>
  <c r="A124" i="12"/>
  <c r="A125" i="12"/>
  <c r="A126" i="12"/>
  <c r="A127" i="12"/>
  <c r="A128" i="12"/>
  <c r="A129" i="12"/>
  <c r="A130" i="12"/>
  <c r="A107" i="1"/>
  <c r="A131" i="12"/>
  <c r="A132" i="12"/>
  <c r="A133" i="12"/>
  <c r="A134" i="12"/>
  <c r="A111" i="1"/>
  <c r="A135" i="12"/>
  <c r="A136" i="12"/>
  <c r="A113" i="1"/>
  <c r="A137" i="12"/>
  <c r="A114" i="1"/>
  <c r="A138" i="12"/>
  <c r="A115" i="1"/>
  <c r="A139" i="12"/>
  <c r="A26" i="12"/>
  <c r="A1" i="1"/>
  <c r="E27" i="12"/>
  <c r="F27" i="12"/>
  <c r="E28" i="12"/>
  <c r="F28" i="12"/>
  <c r="E29" i="12"/>
  <c r="F29" i="12"/>
  <c r="E30" i="12"/>
  <c r="F30" i="12"/>
  <c r="E31" i="12"/>
  <c r="F31" i="12"/>
  <c r="E32" i="12"/>
  <c r="F32" i="12"/>
  <c r="E33" i="12"/>
  <c r="F33" i="12"/>
  <c r="E34" i="12"/>
  <c r="F34" i="12"/>
  <c r="E35" i="12"/>
  <c r="F35" i="12"/>
  <c r="E36" i="12"/>
  <c r="F36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65" i="12"/>
  <c r="F65" i="12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F89" i="12"/>
  <c r="E90" i="12"/>
  <c r="F90" i="12"/>
  <c r="E92" i="12"/>
  <c r="F92" i="12"/>
  <c r="E93" i="12"/>
  <c r="F93" i="12"/>
  <c r="E94" i="12"/>
  <c r="F94" i="12"/>
  <c r="E95" i="12"/>
  <c r="F95" i="12"/>
  <c r="E96" i="12"/>
  <c r="F96" i="12"/>
  <c r="E97" i="12"/>
  <c r="F97" i="12"/>
  <c r="E98" i="12"/>
  <c r="F98" i="12"/>
  <c r="E99" i="12"/>
  <c r="F99" i="12"/>
  <c r="E100" i="12"/>
  <c r="F100" i="12"/>
  <c r="E101" i="12"/>
  <c r="F101" i="12"/>
  <c r="E102" i="12"/>
  <c r="F102" i="12"/>
  <c r="E103" i="12"/>
  <c r="F103" i="12"/>
  <c r="E104" i="12"/>
  <c r="F104" i="12"/>
  <c r="E105" i="12"/>
  <c r="F105" i="12"/>
  <c r="E106" i="12"/>
  <c r="F106" i="12"/>
  <c r="E108" i="12"/>
  <c r="F108" i="12"/>
  <c r="E109" i="12"/>
  <c r="F109" i="12"/>
  <c r="E110" i="12"/>
  <c r="F110" i="12"/>
  <c r="E111" i="12"/>
  <c r="F111" i="12"/>
  <c r="E112" i="12"/>
  <c r="F112" i="12"/>
  <c r="E113" i="12"/>
  <c r="F113" i="12"/>
  <c r="E114" i="12"/>
  <c r="F114" i="12"/>
  <c r="E115" i="12"/>
  <c r="F115" i="12"/>
  <c r="E116" i="12"/>
  <c r="F116" i="12"/>
  <c r="E117" i="12"/>
  <c r="F117" i="12"/>
  <c r="E118" i="12"/>
  <c r="F118" i="12"/>
  <c r="E119" i="12"/>
  <c r="F119" i="12"/>
  <c r="E120" i="12"/>
  <c r="F120" i="12"/>
  <c r="E121" i="12"/>
  <c r="F121" i="12"/>
  <c r="E123" i="12"/>
  <c r="F123" i="12"/>
  <c r="E124" i="12"/>
  <c r="F124" i="12"/>
  <c r="E125" i="12"/>
  <c r="F125" i="12"/>
  <c r="E126" i="12"/>
  <c r="F126" i="12"/>
  <c r="E127" i="12"/>
  <c r="F127" i="12"/>
  <c r="E128" i="12"/>
  <c r="F128" i="12"/>
  <c r="E129" i="12"/>
  <c r="F129" i="12"/>
  <c r="E130" i="12"/>
  <c r="F130" i="12"/>
  <c r="E131" i="12"/>
  <c r="F131" i="12"/>
  <c r="E132" i="12"/>
  <c r="F132" i="12"/>
  <c r="E133" i="12"/>
  <c r="F133" i="12"/>
  <c r="E134" i="12"/>
  <c r="F134" i="12"/>
  <c r="E135" i="12"/>
  <c r="F135" i="12"/>
  <c r="E136" i="12"/>
  <c r="F136" i="12"/>
  <c r="E137" i="12"/>
  <c r="F137" i="12"/>
  <c r="E138" i="12"/>
  <c r="F138" i="12"/>
  <c r="E26" i="12"/>
  <c r="F26" i="12"/>
  <c r="D12" i="14"/>
  <c r="D6" i="14"/>
  <c r="C6" i="14"/>
  <c r="I12" i="14"/>
  <c r="C12" i="14"/>
  <c r="A12" i="14"/>
  <c r="D11" i="14"/>
  <c r="D5" i="14"/>
  <c r="C5" i="14"/>
  <c r="I11" i="14"/>
  <c r="C11" i="14"/>
  <c r="A11" i="14"/>
  <c r="D10" i="14"/>
  <c r="D4" i="14"/>
  <c r="C4" i="14"/>
  <c r="I10" i="14"/>
  <c r="C10" i="14"/>
  <c r="A10" i="14"/>
  <c r="D9" i="14"/>
  <c r="D3" i="14"/>
  <c r="C3" i="14"/>
  <c r="I9" i="14"/>
  <c r="C9" i="14"/>
  <c r="A9" i="14"/>
  <c r="D8" i="14"/>
  <c r="D2" i="14"/>
  <c r="C2" i="14"/>
  <c r="I8" i="14"/>
  <c r="C8" i="14"/>
  <c r="A8" i="14"/>
  <c r="D7" i="14"/>
  <c r="A7" i="14"/>
  <c r="A6" i="14"/>
  <c r="A5" i="14"/>
  <c r="A4" i="14"/>
  <c r="A3" i="14"/>
  <c r="A2" i="14"/>
  <c r="D1" i="14"/>
  <c r="B1" i="14"/>
  <c r="A1" i="14"/>
  <c r="F26" i="13"/>
  <c r="D26" i="13"/>
  <c r="C26" i="13"/>
  <c r="A26" i="13"/>
  <c r="F25" i="13"/>
  <c r="D25" i="13"/>
  <c r="C25" i="13"/>
  <c r="A25" i="13"/>
  <c r="F24" i="13"/>
  <c r="D24" i="13"/>
  <c r="C24" i="13"/>
  <c r="A24" i="13"/>
  <c r="F23" i="13"/>
  <c r="D23" i="13"/>
  <c r="C23" i="13"/>
  <c r="A23" i="13"/>
  <c r="F22" i="13"/>
  <c r="D22" i="13"/>
  <c r="C22" i="13"/>
  <c r="A22" i="13"/>
  <c r="F21" i="13"/>
  <c r="D21" i="13"/>
  <c r="C21" i="13"/>
  <c r="A21" i="13"/>
  <c r="F20" i="13"/>
  <c r="D20" i="13"/>
  <c r="C20" i="13"/>
  <c r="A20" i="13"/>
  <c r="F19" i="13"/>
  <c r="D19" i="13"/>
  <c r="C19" i="13"/>
  <c r="A19" i="13"/>
  <c r="F18" i="13"/>
  <c r="D18" i="13"/>
  <c r="C18" i="13"/>
  <c r="A18" i="13"/>
  <c r="F17" i="13"/>
  <c r="D17" i="13"/>
  <c r="C17" i="13"/>
  <c r="A17" i="13"/>
  <c r="F16" i="13"/>
  <c r="D16" i="13"/>
  <c r="C16" i="13"/>
  <c r="A16" i="13"/>
  <c r="F15" i="13"/>
  <c r="D15" i="13"/>
  <c r="C15" i="13"/>
  <c r="A15" i="13"/>
  <c r="F14" i="13"/>
  <c r="D14" i="13"/>
  <c r="C14" i="13"/>
  <c r="A14" i="13"/>
  <c r="F13" i="13"/>
  <c r="D13" i="13"/>
  <c r="C13" i="13"/>
  <c r="A13" i="13"/>
  <c r="F12" i="13"/>
  <c r="D12" i="13"/>
  <c r="C12" i="13"/>
  <c r="A12" i="13"/>
  <c r="F11" i="13"/>
  <c r="D11" i="13"/>
  <c r="C11" i="13"/>
  <c r="A11" i="13"/>
  <c r="F10" i="13"/>
  <c r="D10" i="13"/>
  <c r="C10" i="13"/>
  <c r="A10" i="13"/>
  <c r="F9" i="13"/>
  <c r="D9" i="13"/>
  <c r="C9" i="13"/>
  <c r="A9" i="13"/>
  <c r="F8" i="13"/>
  <c r="D8" i="13"/>
  <c r="C8" i="13"/>
  <c r="A8" i="13"/>
  <c r="F7" i="13"/>
  <c r="D7" i="13"/>
  <c r="C7" i="13"/>
  <c r="A7" i="13"/>
  <c r="F6" i="13"/>
  <c r="D6" i="13"/>
  <c r="C6" i="13"/>
  <c r="A6" i="13"/>
  <c r="F5" i="13"/>
  <c r="D5" i="13"/>
  <c r="C5" i="13"/>
  <c r="A5" i="13"/>
  <c r="F4" i="13"/>
  <c r="D4" i="13"/>
  <c r="C4" i="13"/>
  <c r="A4" i="13"/>
  <c r="F3" i="13"/>
  <c r="D3" i="13"/>
  <c r="C3" i="13"/>
  <c r="A3" i="13"/>
  <c r="F2" i="13"/>
  <c r="D2" i="13"/>
  <c r="C2" i="13"/>
  <c r="A2" i="13"/>
  <c r="F1" i="13"/>
  <c r="B1" i="13"/>
  <c r="A1" i="13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D11" i="15"/>
  <c r="A11" i="15"/>
  <c r="F10" i="15"/>
  <c r="D10" i="15"/>
  <c r="A10" i="15"/>
  <c r="F9" i="15"/>
  <c r="D9" i="15"/>
  <c r="A9" i="15"/>
  <c r="F8" i="15"/>
  <c r="D8" i="15"/>
  <c r="A8" i="15"/>
  <c r="F7" i="15"/>
  <c r="D7" i="15"/>
  <c r="A7" i="15"/>
  <c r="F6" i="15"/>
  <c r="D6" i="15"/>
  <c r="A6" i="15"/>
  <c r="F5" i="15"/>
  <c r="D5" i="15"/>
  <c r="A5" i="15"/>
  <c r="F4" i="15"/>
  <c r="D4" i="15"/>
  <c r="A4" i="15"/>
  <c r="F3" i="15"/>
  <c r="D3" i="15"/>
  <c r="A3" i="15"/>
  <c r="F2" i="15"/>
  <c r="D2" i="15"/>
  <c r="A2" i="15"/>
  <c r="F1" i="15"/>
  <c r="B1" i="15"/>
  <c r="A1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F1" i="4"/>
  <c r="A13" i="3"/>
  <c r="A12" i="3"/>
  <c r="A11" i="3"/>
  <c r="A10" i="3"/>
  <c r="A9" i="3"/>
  <c r="A8" i="3"/>
  <c r="A7" i="3"/>
  <c r="A6" i="3"/>
  <c r="A5" i="3"/>
  <c r="A4" i="3"/>
  <c r="A3" i="3"/>
  <c r="A2" i="3"/>
  <c r="A1" i="3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1" i="1"/>
  <c r="D1" i="1"/>
  <c r="C1" i="1"/>
  <c r="B1" i="1"/>
  <c r="E22" i="12"/>
  <c r="E24" i="12"/>
  <c r="D16" i="12"/>
  <c r="E16" i="12"/>
  <c r="F16" i="12"/>
  <c r="C16" i="12"/>
  <c r="D17" i="12"/>
  <c r="E17" i="12"/>
  <c r="F17" i="12"/>
  <c r="C17" i="12"/>
  <c r="E13" i="12"/>
  <c r="E12" i="12"/>
  <c r="D13" i="12"/>
  <c r="D12" i="12"/>
  <c r="C12" i="12"/>
  <c r="C13" i="12"/>
  <c r="E4" i="12"/>
  <c r="E9" i="12"/>
  <c r="E10" i="12"/>
  <c r="D9" i="12"/>
  <c r="C9" i="12"/>
  <c r="D10" i="12"/>
  <c r="C10" i="12"/>
  <c r="E2" i="12"/>
  <c r="F2" i="12"/>
  <c r="E11" i="12"/>
  <c r="E14" i="12"/>
  <c r="F14" i="12"/>
  <c r="E15" i="12"/>
  <c r="F15" i="12"/>
  <c r="E18" i="12"/>
  <c r="F18" i="12"/>
  <c r="E19" i="12"/>
  <c r="F19" i="12"/>
  <c r="E20" i="12"/>
  <c r="F20" i="12"/>
  <c r="E21" i="12"/>
  <c r="F21" i="12"/>
  <c r="F22" i="12"/>
  <c r="E23" i="12"/>
  <c r="F23" i="12"/>
  <c r="F24" i="12"/>
  <c r="E25" i="12"/>
  <c r="F25" i="12"/>
  <c r="E8" i="12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2" i="4"/>
  <c r="F2" i="4"/>
  <c r="D115" i="4"/>
  <c r="E115" i="7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F115" i="7"/>
  <c r="D115" i="7"/>
  <c r="A115" i="7"/>
  <c r="E115" i="6"/>
  <c r="F115" i="6"/>
  <c r="D115" i="6"/>
  <c r="A115" i="6"/>
  <c r="G115" i="5"/>
  <c r="H115" i="5"/>
  <c r="F115" i="5"/>
  <c r="A115" i="5"/>
  <c r="A115" i="4"/>
  <c r="E7" i="12"/>
  <c r="E6" i="12"/>
  <c r="E5" i="12"/>
  <c r="E3" i="12"/>
  <c r="G2" i="5"/>
  <c r="H2" i="5"/>
  <c r="F2" i="5"/>
  <c r="E2" i="7"/>
  <c r="F2" i="7"/>
  <c r="D2" i="7"/>
  <c r="G3" i="5"/>
  <c r="H3" i="5"/>
  <c r="F3" i="5"/>
  <c r="E3" i="7"/>
  <c r="F3" i="7"/>
  <c r="D3" i="7"/>
  <c r="G4" i="5"/>
  <c r="H4" i="5"/>
  <c r="F4" i="5"/>
  <c r="E4" i="7"/>
  <c r="F4" i="7"/>
  <c r="D4" i="7"/>
  <c r="G5" i="5"/>
  <c r="H5" i="5"/>
  <c r="F5" i="5"/>
  <c r="E5" i="7"/>
  <c r="F5" i="7"/>
  <c r="D5" i="7"/>
  <c r="G6" i="5"/>
  <c r="H6" i="5"/>
  <c r="F6" i="5"/>
  <c r="E6" i="7"/>
  <c r="F6" i="7"/>
  <c r="D6" i="7"/>
  <c r="G7" i="5"/>
  <c r="H7" i="5"/>
  <c r="F7" i="5"/>
  <c r="E7" i="7"/>
  <c r="F7" i="7"/>
  <c r="D7" i="7"/>
  <c r="C7" i="14"/>
  <c r="G8" i="5"/>
  <c r="H8" i="5"/>
  <c r="F8" i="5"/>
  <c r="E8" i="7"/>
  <c r="F8" i="7"/>
  <c r="D8" i="7"/>
  <c r="G9" i="5"/>
  <c r="H9" i="5"/>
  <c r="F9" i="5"/>
  <c r="E9" i="7"/>
  <c r="F9" i="7"/>
  <c r="D9" i="7"/>
  <c r="G10" i="5"/>
  <c r="H10" i="5"/>
  <c r="F10" i="5"/>
  <c r="E10" i="7"/>
  <c r="F10" i="7"/>
  <c r="D10" i="7"/>
  <c r="G11" i="5"/>
  <c r="H11" i="5"/>
  <c r="F11" i="5"/>
  <c r="E11" i="7"/>
  <c r="F11" i="7"/>
  <c r="D11" i="7"/>
  <c r="G12" i="5"/>
  <c r="H12" i="5"/>
  <c r="F12" i="5"/>
  <c r="E12" i="7"/>
  <c r="F12" i="7"/>
  <c r="D12" i="7"/>
  <c r="G13" i="5"/>
  <c r="H13" i="5"/>
  <c r="F13" i="5"/>
  <c r="E13" i="7"/>
  <c r="F13" i="7"/>
  <c r="D13" i="7"/>
  <c r="G14" i="5"/>
  <c r="H14" i="5"/>
  <c r="F14" i="5"/>
  <c r="E14" i="7"/>
  <c r="F14" i="7"/>
  <c r="D14" i="7"/>
  <c r="G15" i="5"/>
  <c r="H15" i="5"/>
  <c r="F15" i="5"/>
  <c r="E15" i="7"/>
  <c r="F15" i="7"/>
  <c r="D15" i="7"/>
  <c r="G16" i="5"/>
  <c r="H16" i="5"/>
  <c r="F16" i="5"/>
  <c r="E16" i="7"/>
  <c r="F16" i="7"/>
  <c r="D16" i="7"/>
  <c r="G17" i="5"/>
  <c r="H17" i="5"/>
  <c r="F17" i="5"/>
  <c r="E17" i="7"/>
  <c r="F17" i="7"/>
  <c r="D17" i="7"/>
  <c r="G18" i="5"/>
  <c r="H18" i="5"/>
  <c r="F18" i="5"/>
  <c r="E18" i="7"/>
  <c r="F18" i="7"/>
  <c r="D18" i="7"/>
  <c r="G19" i="5"/>
  <c r="H19" i="5"/>
  <c r="F19" i="5"/>
  <c r="E19" i="7"/>
  <c r="F19" i="7"/>
  <c r="D19" i="7"/>
  <c r="G20" i="5"/>
  <c r="H20" i="5"/>
  <c r="F20" i="5"/>
  <c r="E20" i="7"/>
  <c r="F20" i="7"/>
  <c r="D20" i="7"/>
  <c r="G21" i="5"/>
  <c r="H21" i="5"/>
  <c r="F21" i="5"/>
  <c r="E21" i="7"/>
  <c r="F21" i="7"/>
  <c r="D21" i="7"/>
  <c r="G22" i="5"/>
  <c r="H22" i="5"/>
  <c r="F22" i="5"/>
  <c r="E22" i="7"/>
  <c r="F22" i="7"/>
  <c r="D22" i="7"/>
  <c r="G23" i="5"/>
  <c r="H23" i="5"/>
  <c r="F23" i="5"/>
  <c r="E23" i="7"/>
  <c r="F23" i="7"/>
  <c r="D23" i="7"/>
  <c r="G24" i="5"/>
  <c r="H24" i="5"/>
  <c r="F24" i="5"/>
  <c r="E24" i="7"/>
  <c r="F24" i="7"/>
  <c r="D24" i="7"/>
  <c r="G25" i="5"/>
  <c r="H25" i="5"/>
  <c r="F25" i="5"/>
  <c r="E25" i="7"/>
  <c r="F25" i="7"/>
  <c r="D25" i="7"/>
  <c r="G26" i="5"/>
  <c r="H26" i="5"/>
  <c r="F26" i="5"/>
  <c r="E26" i="7"/>
  <c r="F26" i="7"/>
  <c r="D26" i="7"/>
  <c r="G27" i="5"/>
  <c r="H27" i="5"/>
  <c r="F27" i="5"/>
  <c r="E27" i="7"/>
  <c r="F27" i="7"/>
  <c r="D27" i="7"/>
  <c r="G28" i="5"/>
  <c r="H28" i="5"/>
  <c r="F28" i="5"/>
  <c r="E28" i="7"/>
  <c r="F28" i="7"/>
  <c r="D28" i="7"/>
  <c r="G29" i="5"/>
  <c r="H29" i="5"/>
  <c r="F29" i="5"/>
  <c r="E29" i="7"/>
  <c r="F29" i="7"/>
  <c r="D29" i="7"/>
  <c r="G30" i="5"/>
  <c r="H30" i="5"/>
  <c r="F30" i="5"/>
  <c r="E30" i="7"/>
  <c r="F30" i="7"/>
  <c r="D30" i="7"/>
  <c r="G31" i="5"/>
  <c r="H31" i="5"/>
  <c r="F31" i="5"/>
  <c r="E31" i="7"/>
  <c r="F31" i="7"/>
  <c r="D31" i="7"/>
  <c r="G32" i="5"/>
  <c r="H32" i="5"/>
  <c r="F32" i="5"/>
  <c r="E32" i="7"/>
  <c r="F32" i="7"/>
  <c r="D32" i="7"/>
  <c r="G33" i="5"/>
  <c r="H33" i="5"/>
  <c r="F33" i="5"/>
  <c r="E33" i="7"/>
  <c r="F33" i="7"/>
  <c r="D33" i="7"/>
  <c r="G34" i="5"/>
  <c r="H34" i="5"/>
  <c r="F34" i="5"/>
  <c r="E34" i="7"/>
  <c r="F34" i="7"/>
  <c r="D34" i="7"/>
  <c r="G35" i="5"/>
  <c r="H35" i="5"/>
  <c r="F35" i="5"/>
  <c r="E35" i="7"/>
  <c r="F35" i="7"/>
  <c r="D35" i="7"/>
  <c r="G36" i="5"/>
  <c r="H36" i="5"/>
  <c r="F36" i="5"/>
  <c r="E36" i="7"/>
  <c r="F36" i="7"/>
  <c r="D36" i="7"/>
  <c r="G37" i="5"/>
  <c r="H37" i="5"/>
  <c r="F37" i="5"/>
  <c r="E37" i="7"/>
  <c r="F37" i="7"/>
  <c r="D37" i="7"/>
  <c r="G38" i="5"/>
  <c r="H38" i="5"/>
  <c r="F38" i="5"/>
  <c r="E38" i="7"/>
  <c r="F38" i="7"/>
  <c r="D38" i="7"/>
  <c r="G39" i="5"/>
  <c r="H39" i="5"/>
  <c r="F39" i="5"/>
  <c r="E39" i="7"/>
  <c r="F39" i="7"/>
  <c r="D39" i="7"/>
  <c r="G40" i="5"/>
  <c r="H40" i="5"/>
  <c r="F40" i="5"/>
  <c r="E40" i="7"/>
  <c r="F40" i="7"/>
  <c r="D40" i="7"/>
  <c r="G41" i="5"/>
  <c r="H41" i="5"/>
  <c r="F41" i="5"/>
  <c r="E41" i="7"/>
  <c r="F41" i="7"/>
  <c r="D41" i="7"/>
  <c r="G42" i="5"/>
  <c r="H42" i="5"/>
  <c r="F42" i="5"/>
  <c r="E42" i="7"/>
  <c r="F42" i="7"/>
  <c r="D42" i="7"/>
  <c r="G43" i="5"/>
  <c r="H43" i="5"/>
  <c r="F43" i="5"/>
  <c r="E43" i="7"/>
  <c r="F43" i="7"/>
  <c r="D43" i="7"/>
  <c r="G44" i="5"/>
  <c r="H44" i="5"/>
  <c r="F44" i="5"/>
  <c r="E44" i="7"/>
  <c r="F44" i="7"/>
  <c r="D44" i="7"/>
  <c r="G45" i="5"/>
  <c r="H45" i="5"/>
  <c r="F45" i="5"/>
  <c r="E45" i="7"/>
  <c r="F45" i="7"/>
  <c r="D45" i="7"/>
  <c r="G46" i="5"/>
  <c r="H46" i="5"/>
  <c r="F46" i="5"/>
  <c r="E46" i="7"/>
  <c r="F46" i="7"/>
  <c r="D46" i="7"/>
  <c r="G47" i="5"/>
  <c r="H47" i="5"/>
  <c r="F47" i="5"/>
  <c r="E47" i="7"/>
  <c r="F47" i="7"/>
  <c r="D47" i="7"/>
  <c r="G48" i="5"/>
  <c r="H48" i="5"/>
  <c r="F48" i="5"/>
  <c r="E48" i="7"/>
  <c r="F48" i="7"/>
  <c r="D48" i="7"/>
  <c r="G49" i="5"/>
  <c r="H49" i="5"/>
  <c r="F49" i="5"/>
  <c r="E49" i="7"/>
  <c r="F49" i="7"/>
  <c r="D49" i="7"/>
  <c r="G50" i="5"/>
  <c r="H50" i="5"/>
  <c r="F50" i="5"/>
  <c r="E50" i="7"/>
  <c r="F50" i="7"/>
  <c r="D50" i="7"/>
  <c r="G51" i="5"/>
  <c r="H51" i="5"/>
  <c r="F51" i="5"/>
  <c r="E51" i="7"/>
  <c r="F51" i="7"/>
  <c r="D51" i="7"/>
  <c r="G52" i="5"/>
  <c r="H52" i="5"/>
  <c r="F52" i="5"/>
  <c r="E52" i="7"/>
  <c r="F52" i="7"/>
  <c r="D52" i="7"/>
  <c r="G53" i="5"/>
  <c r="H53" i="5"/>
  <c r="F53" i="5"/>
  <c r="E53" i="7"/>
  <c r="F53" i="7"/>
  <c r="D53" i="7"/>
  <c r="G54" i="5"/>
  <c r="H54" i="5"/>
  <c r="F54" i="5"/>
  <c r="E54" i="7"/>
  <c r="F54" i="7"/>
  <c r="D54" i="7"/>
  <c r="G55" i="5"/>
  <c r="H55" i="5"/>
  <c r="F55" i="5"/>
  <c r="E55" i="7"/>
  <c r="F55" i="7"/>
  <c r="D55" i="7"/>
  <c r="G56" i="5"/>
  <c r="H56" i="5"/>
  <c r="F56" i="5"/>
  <c r="E56" i="7"/>
  <c r="F56" i="7"/>
  <c r="D56" i="7"/>
  <c r="G57" i="5"/>
  <c r="H57" i="5"/>
  <c r="F57" i="5"/>
  <c r="E57" i="7"/>
  <c r="F57" i="7"/>
  <c r="D57" i="7"/>
  <c r="G58" i="5"/>
  <c r="H58" i="5"/>
  <c r="F58" i="5"/>
  <c r="E58" i="7"/>
  <c r="F58" i="7"/>
  <c r="D58" i="7"/>
  <c r="G59" i="5"/>
  <c r="H59" i="5"/>
  <c r="F59" i="5"/>
  <c r="E59" i="7"/>
  <c r="F59" i="7"/>
  <c r="D59" i="7"/>
  <c r="G60" i="5"/>
  <c r="H60" i="5"/>
  <c r="F60" i="5"/>
  <c r="E60" i="7"/>
  <c r="F60" i="7"/>
  <c r="D60" i="7"/>
  <c r="G61" i="5"/>
  <c r="H61" i="5"/>
  <c r="F61" i="5"/>
  <c r="E61" i="7"/>
  <c r="F61" i="7"/>
  <c r="D61" i="7"/>
  <c r="G62" i="5"/>
  <c r="H62" i="5"/>
  <c r="F62" i="5"/>
  <c r="E62" i="7"/>
  <c r="F62" i="7"/>
  <c r="D62" i="7"/>
  <c r="G63" i="5"/>
  <c r="H63" i="5"/>
  <c r="F63" i="5"/>
  <c r="E63" i="7"/>
  <c r="F63" i="7"/>
  <c r="D63" i="7"/>
  <c r="G64" i="5"/>
  <c r="H64" i="5"/>
  <c r="F64" i="5"/>
  <c r="E64" i="7"/>
  <c r="F64" i="7"/>
  <c r="D64" i="7"/>
  <c r="G65" i="5"/>
  <c r="H65" i="5"/>
  <c r="F65" i="5"/>
  <c r="E65" i="7"/>
  <c r="F65" i="7"/>
  <c r="D65" i="7"/>
  <c r="G66" i="5"/>
  <c r="H66" i="5"/>
  <c r="F66" i="5"/>
  <c r="E66" i="7"/>
  <c r="F66" i="7"/>
  <c r="D66" i="7"/>
  <c r="G67" i="5"/>
  <c r="H67" i="5"/>
  <c r="F67" i="5"/>
  <c r="E67" i="7"/>
  <c r="F67" i="7"/>
  <c r="D67" i="7"/>
  <c r="G68" i="5"/>
  <c r="H68" i="5"/>
  <c r="F68" i="5"/>
  <c r="E68" i="7"/>
  <c r="F68" i="7"/>
  <c r="D68" i="7"/>
  <c r="G69" i="5"/>
  <c r="H69" i="5"/>
  <c r="F69" i="5"/>
  <c r="E69" i="7"/>
  <c r="F69" i="7"/>
  <c r="D69" i="7"/>
  <c r="G70" i="5"/>
  <c r="H70" i="5"/>
  <c r="F70" i="5"/>
  <c r="E70" i="7"/>
  <c r="F70" i="7"/>
  <c r="D70" i="7"/>
  <c r="G71" i="5"/>
  <c r="H71" i="5"/>
  <c r="F71" i="5"/>
  <c r="E71" i="7"/>
  <c r="F71" i="7"/>
  <c r="D71" i="7"/>
  <c r="G72" i="5"/>
  <c r="H72" i="5"/>
  <c r="F72" i="5"/>
  <c r="E72" i="7"/>
  <c r="F72" i="7"/>
  <c r="D72" i="7"/>
  <c r="G73" i="5"/>
  <c r="H73" i="5"/>
  <c r="F73" i="5"/>
  <c r="E73" i="7"/>
  <c r="F73" i="7"/>
  <c r="D73" i="7"/>
  <c r="G74" i="5"/>
  <c r="H74" i="5"/>
  <c r="F74" i="5"/>
  <c r="E74" i="7"/>
  <c r="F74" i="7"/>
  <c r="D74" i="7"/>
  <c r="G75" i="5"/>
  <c r="H75" i="5"/>
  <c r="F75" i="5"/>
  <c r="E75" i="7"/>
  <c r="F75" i="7"/>
  <c r="D75" i="7"/>
  <c r="G76" i="5"/>
  <c r="H76" i="5"/>
  <c r="F76" i="5"/>
  <c r="E76" i="7"/>
  <c r="F76" i="7"/>
  <c r="D76" i="7"/>
  <c r="G77" i="5"/>
  <c r="H77" i="5"/>
  <c r="F77" i="5"/>
  <c r="E77" i="7"/>
  <c r="F77" i="7"/>
  <c r="D77" i="7"/>
  <c r="G78" i="5"/>
  <c r="H78" i="5"/>
  <c r="F78" i="5"/>
  <c r="E78" i="7"/>
  <c r="F78" i="7"/>
  <c r="D78" i="7"/>
  <c r="G79" i="5"/>
  <c r="H79" i="5"/>
  <c r="F79" i="5"/>
  <c r="E79" i="7"/>
  <c r="F79" i="7"/>
  <c r="D79" i="7"/>
  <c r="G80" i="5"/>
  <c r="H80" i="5"/>
  <c r="F80" i="5"/>
  <c r="E80" i="7"/>
  <c r="F80" i="7"/>
  <c r="D80" i="7"/>
  <c r="G81" i="5"/>
  <c r="H81" i="5"/>
  <c r="F81" i="5"/>
  <c r="E81" i="7"/>
  <c r="F81" i="7"/>
  <c r="D81" i="7"/>
  <c r="G82" i="5"/>
  <c r="H82" i="5"/>
  <c r="F82" i="5"/>
  <c r="E82" i="7"/>
  <c r="F82" i="7"/>
  <c r="D82" i="7"/>
  <c r="G83" i="5"/>
  <c r="H83" i="5"/>
  <c r="F83" i="5"/>
  <c r="E83" i="7"/>
  <c r="F83" i="7"/>
  <c r="D83" i="7"/>
  <c r="G84" i="5"/>
  <c r="H84" i="5"/>
  <c r="F84" i="5"/>
  <c r="E84" i="7"/>
  <c r="F84" i="7"/>
  <c r="D84" i="7"/>
  <c r="G85" i="5"/>
  <c r="H85" i="5"/>
  <c r="F85" i="5"/>
  <c r="E85" i="7"/>
  <c r="F85" i="7"/>
  <c r="D85" i="7"/>
  <c r="G86" i="5"/>
  <c r="H86" i="5"/>
  <c r="F86" i="5"/>
  <c r="E86" i="7"/>
  <c r="F86" i="7"/>
  <c r="D86" i="7"/>
  <c r="G87" i="5"/>
  <c r="H87" i="5"/>
  <c r="F87" i="5"/>
  <c r="E87" i="7"/>
  <c r="F87" i="7"/>
  <c r="D87" i="7"/>
  <c r="G88" i="5"/>
  <c r="H88" i="5"/>
  <c r="F88" i="5"/>
  <c r="E88" i="7"/>
  <c r="F88" i="7"/>
  <c r="D88" i="7"/>
  <c r="G89" i="5"/>
  <c r="H89" i="5"/>
  <c r="F89" i="5"/>
  <c r="E89" i="7"/>
  <c r="F89" i="7"/>
  <c r="D89" i="7"/>
  <c r="G90" i="5"/>
  <c r="H90" i="5"/>
  <c r="F90" i="5"/>
  <c r="E90" i="7"/>
  <c r="F90" i="7"/>
  <c r="D90" i="7"/>
  <c r="G91" i="5"/>
  <c r="H91" i="5"/>
  <c r="F91" i="5"/>
  <c r="E91" i="7"/>
  <c r="F91" i="7"/>
  <c r="D91" i="7"/>
  <c r="G92" i="5"/>
  <c r="H92" i="5"/>
  <c r="F92" i="5"/>
  <c r="E92" i="7"/>
  <c r="F92" i="7"/>
  <c r="D92" i="7"/>
  <c r="G93" i="5"/>
  <c r="H93" i="5"/>
  <c r="F93" i="5"/>
  <c r="E93" i="7"/>
  <c r="F93" i="7"/>
  <c r="D93" i="7"/>
  <c r="G94" i="5"/>
  <c r="H94" i="5"/>
  <c r="F94" i="5"/>
  <c r="E94" i="7"/>
  <c r="F94" i="7"/>
  <c r="D94" i="7"/>
  <c r="G95" i="5"/>
  <c r="H95" i="5"/>
  <c r="F95" i="5"/>
  <c r="E95" i="7"/>
  <c r="F95" i="7"/>
  <c r="D95" i="7"/>
  <c r="G96" i="5"/>
  <c r="H96" i="5"/>
  <c r="F96" i="5"/>
  <c r="E96" i="7"/>
  <c r="F96" i="7"/>
  <c r="D96" i="7"/>
  <c r="G97" i="5"/>
  <c r="H97" i="5"/>
  <c r="F97" i="5"/>
  <c r="E97" i="7"/>
  <c r="F97" i="7"/>
  <c r="D97" i="7"/>
  <c r="G98" i="5"/>
  <c r="H98" i="5"/>
  <c r="F98" i="5"/>
  <c r="E98" i="7"/>
  <c r="F98" i="7"/>
  <c r="D98" i="7"/>
  <c r="G99" i="5"/>
  <c r="H99" i="5"/>
  <c r="F99" i="5"/>
  <c r="E99" i="7"/>
  <c r="F99" i="7"/>
  <c r="D99" i="7"/>
  <c r="G100" i="5"/>
  <c r="H100" i="5"/>
  <c r="F100" i="5"/>
  <c r="E100" i="7"/>
  <c r="F100" i="7"/>
  <c r="D100" i="7"/>
  <c r="G101" i="5"/>
  <c r="H101" i="5"/>
  <c r="F101" i="5"/>
  <c r="E101" i="7"/>
  <c r="F101" i="7"/>
  <c r="D101" i="7"/>
  <c r="G102" i="5"/>
  <c r="H102" i="5"/>
  <c r="F102" i="5"/>
  <c r="E102" i="7"/>
  <c r="F102" i="7"/>
  <c r="D102" i="7"/>
  <c r="G103" i="5"/>
  <c r="H103" i="5"/>
  <c r="F103" i="5"/>
  <c r="E103" i="7"/>
  <c r="F103" i="7"/>
  <c r="D103" i="7"/>
  <c r="G104" i="5"/>
  <c r="H104" i="5"/>
  <c r="F104" i="5"/>
  <c r="E104" i="7"/>
  <c r="F104" i="7"/>
  <c r="D104" i="7"/>
  <c r="G105" i="5"/>
  <c r="H105" i="5"/>
  <c r="F105" i="5"/>
  <c r="E105" i="7"/>
  <c r="F105" i="7"/>
  <c r="D105" i="7"/>
  <c r="G106" i="5"/>
  <c r="H106" i="5"/>
  <c r="F106" i="5"/>
  <c r="E106" i="7"/>
  <c r="F106" i="7"/>
  <c r="D106" i="7"/>
  <c r="G107" i="5"/>
  <c r="H107" i="5"/>
  <c r="F107" i="5"/>
  <c r="E107" i="7"/>
  <c r="F107" i="7"/>
  <c r="D107" i="7"/>
  <c r="G108" i="5"/>
  <c r="H108" i="5"/>
  <c r="F108" i="5"/>
  <c r="E108" i="7"/>
  <c r="F108" i="7"/>
  <c r="D108" i="7"/>
  <c r="G109" i="5"/>
  <c r="H109" i="5"/>
  <c r="F109" i="5"/>
  <c r="E109" i="7"/>
  <c r="F109" i="7"/>
  <c r="D109" i="7"/>
  <c r="G110" i="5"/>
  <c r="H110" i="5"/>
  <c r="F110" i="5"/>
  <c r="E110" i="7"/>
  <c r="F110" i="7"/>
  <c r="D110" i="7"/>
  <c r="G111" i="5"/>
  <c r="H111" i="5"/>
  <c r="F111" i="5"/>
  <c r="E111" i="7"/>
  <c r="F111" i="7"/>
  <c r="D111" i="7"/>
  <c r="G112" i="5"/>
  <c r="H112" i="5"/>
  <c r="F112" i="5"/>
  <c r="E112" i="7"/>
  <c r="F112" i="7"/>
  <c r="D112" i="7"/>
  <c r="G113" i="5"/>
  <c r="H113" i="5"/>
  <c r="F113" i="5"/>
  <c r="E113" i="7"/>
  <c r="F113" i="7"/>
  <c r="D113" i="7"/>
  <c r="G114" i="5"/>
  <c r="H114" i="5"/>
  <c r="F114" i="5"/>
  <c r="E114" i="7"/>
  <c r="F114" i="7"/>
  <c r="D114" i="7"/>
  <c r="I1" i="14"/>
  <c r="J1" i="14"/>
  <c r="E8" i="14"/>
  <c r="J8" i="14"/>
  <c r="E9" i="14"/>
  <c r="J9" i="14"/>
  <c r="E10" i="14"/>
  <c r="J10" i="14"/>
  <c r="E11" i="14"/>
  <c r="J11" i="14"/>
  <c r="E12" i="14"/>
  <c r="J12" i="14"/>
  <c r="E1" i="13"/>
  <c r="E2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A7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A21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A37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A96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G112" i="7"/>
  <c r="A113" i="7"/>
  <c r="G113" i="7"/>
  <c r="A114" i="7"/>
  <c r="G114" i="7"/>
  <c r="A1" i="6"/>
  <c r="A2" i="6"/>
  <c r="E2" i="6"/>
  <c r="F2" i="6"/>
  <c r="D2" i="6"/>
  <c r="G2" i="6"/>
  <c r="A3" i="6"/>
  <c r="E3" i="6"/>
  <c r="F3" i="6"/>
  <c r="D3" i="6"/>
  <c r="G3" i="6"/>
  <c r="A4" i="6"/>
  <c r="E4" i="6"/>
  <c r="F4" i="6"/>
  <c r="D4" i="6"/>
  <c r="G4" i="6"/>
  <c r="A5" i="6"/>
  <c r="E5" i="6"/>
  <c r="F5" i="6"/>
  <c r="D5" i="6"/>
  <c r="G5" i="6"/>
  <c r="A6" i="6"/>
  <c r="E6" i="6"/>
  <c r="F6" i="6"/>
  <c r="D6" i="6"/>
  <c r="G6" i="6"/>
  <c r="A7" i="6"/>
  <c r="E7" i="6"/>
  <c r="F7" i="6"/>
  <c r="D7" i="6"/>
  <c r="G7" i="6"/>
  <c r="A8" i="6"/>
  <c r="E8" i="6"/>
  <c r="F8" i="6"/>
  <c r="D8" i="6"/>
  <c r="G8" i="6"/>
  <c r="A9" i="6"/>
  <c r="E9" i="6"/>
  <c r="F9" i="6"/>
  <c r="D9" i="6"/>
  <c r="G9" i="6"/>
  <c r="A10" i="6"/>
  <c r="E10" i="6"/>
  <c r="F10" i="6"/>
  <c r="D10" i="6"/>
  <c r="G10" i="6"/>
  <c r="A11" i="6"/>
  <c r="E11" i="6"/>
  <c r="F11" i="6"/>
  <c r="D11" i="6"/>
  <c r="G11" i="6"/>
  <c r="A12" i="6"/>
  <c r="E12" i="6"/>
  <c r="F12" i="6"/>
  <c r="D12" i="6"/>
  <c r="G12" i="6"/>
  <c r="A13" i="6"/>
  <c r="E13" i="6"/>
  <c r="F13" i="6"/>
  <c r="D13" i="6"/>
  <c r="G13" i="6"/>
  <c r="A14" i="6"/>
  <c r="E14" i="6"/>
  <c r="F14" i="6"/>
  <c r="D14" i="6"/>
  <c r="G14" i="6"/>
  <c r="A15" i="6"/>
  <c r="E15" i="6"/>
  <c r="F15" i="6"/>
  <c r="D15" i="6"/>
  <c r="G15" i="6"/>
  <c r="A16" i="6"/>
  <c r="E16" i="6"/>
  <c r="F16" i="6"/>
  <c r="D16" i="6"/>
  <c r="G16" i="6"/>
  <c r="A17" i="6"/>
  <c r="E17" i="6"/>
  <c r="F17" i="6"/>
  <c r="D17" i="6"/>
  <c r="G17" i="6"/>
  <c r="A18" i="6"/>
  <c r="E18" i="6"/>
  <c r="F18" i="6"/>
  <c r="D18" i="6"/>
  <c r="G18" i="6"/>
  <c r="A19" i="6"/>
  <c r="E19" i="6"/>
  <c r="F19" i="6"/>
  <c r="D19" i="6"/>
  <c r="G19" i="6"/>
  <c r="A20" i="6"/>
  <c r="E20" i="6"/>
  <c r="F20" i="6"/>
  <c r="D20" i="6"/>
  <c r="G20" i="6"/>
  <c r="A21" i="6"/>
  <c r="E21" i="6"/>
  <c r="F21" i="6"/>
  <c r="D21" i="6"/>
  <c r="G21" i="6"/>
  <c r="A22" i="6"/>
  <c r="E22" i="6"/>
  <c r="F22" i="6"/>
  <c r="D22" i="6"/>
  <c r="G22" i="6"/>
  <c r="A23" i="6"/>
  <c r="E23" i="6"/>
  <c r="F23" i="6"/>
  <c r="D23" i="6"/>
  <c r="G23" i="6"/>
  <c r="A24" i="6"/>
  <c r="E24" i="6"/>
  <c r="F24" i="6"/>
  <c r="D24" i="6"/>
  <c r="G24" i="6"/>
  <c r="A25" i="6"/>
  <c r="E25" i="6"/>
  <c r="F25" i="6"/>
  <c r="D25" i="6"/>
  <c r="G25" i="6"/>
  <c r="A26" i="6"/>
  <c r="E26" i="6"/>
  <c r="F26" i="6"/>
  <c r="D26" i="6"/>
  <c r="G26" i="6"/>
  <c r="A27" i="6"/>
  <c r="E27" i="6"/>
  <c r="F27" i="6"/>
  <c r="D27" i="6"/>
  <c r="G27" i="6"/>
  <c r="A28" i="6"/>
  <c r="E28" i="6"/>
  <c r="F28" i="6"/>
  <c r="D28" i="6"/>
  <c r="G28" i="6"/>
  <c r="A29" i="6"/>
  <c r="E29" i="6"/>
  <c r="F29" i="6"/>
  <c r="D29" i="6"/>
  <c r="G29" i="6"/>
  <c r="A30" i="6"/>
  <c r="E30" i="6"/>
  <c r="F30" i="6"/>
  <c r="D30" i="6"/>
  <c r="G30" i="6"/>
  <c r="A31" i="6"/>
  <c r="E31" i="6"/>
  <c r="F31" i="6"/>
  <c r="D31" i="6"/>
  <c r="G31" i="6"/>
  <c r="A32" i="6"/>
  <c r="E32" i="6"/>
  <c r="F32" i="6"/>
  <c r="D32" i="6"/>
  <c r="G32" i="6"/>
  <c r="A33" i="6"/>
  <c r="E33" i="6"/>
  <c r="F33" i="6"/>
  <c r="D33" i="6"/>
  <c r="G33" i="6"/>
  <c r="A34" i="6"/>
  <c r="E34" i="6"/>
  <c r="F34" i="6"/>
  <c r="D34" i="6"/>
  <c r="G34" i="6"/>
  <c r="A35" i="6"/>
  <c r="E35" i="6"/>
  <c r="F35" i="6"/>
  <c r="D35" i="6"/>
  <c r="G35" i="6"/>
  <c r="A36" i="6"/>
  <c r="E36" i="6"/>
  <c r="F36" i="6"/>
  <c r="D36" i="6"/>
  <c r="G36" i="6"/>
  <c r="A37" i="6"/>
  <c r="E37" i="6"/>
  <c r="F37" i="6"/>
  <c r="D37" i="6"/>
  <c r="G37" i="6"/>
  <c r="A38" i="6"/>
  <c r="E38" i="6"/>
  <c r="F38" i="6"/>
  <c r="D38" i="6"/>
  <c r="G38" i="6"/>
  <c r="A39" i="6"/>
  <c r="E39" i="6"/>
  <c r="F39" i="6"/>
  <c r="D39" i="6"/>
  <c r="G39" i="6"/>
  <c r="A40" i="6"/>
  <c r="E40" i="6"/>
  <c r="F40" i="6"/>
  <c r="D40" i="6"/>
  <c r="G40" i="6"/>
  <c r="A41" i="6"/>
  <c r="E41" i="6"/>
  <c r="F41" i="6"/>
  <c r="D41" i="6"/>
  <c r="G41" i="6"/>
  <c r="A42" i="6"/>
  <c r="E42" i="6"/>
  <c r="F42" i="6"/>
  <c r="D42" i="6"/>
  <c r="G42" i="6"/>
  <c r="A43" i="6"/>
  <c r="E43" i="6"/>
  <c r="F43" i="6"/>
  <c r="D43" i="6"/>
  <c r="G43" i="6"/>
  <c r="A44" i="6"/>
  <c r="E44" i="6"/>
  <c r="F44" i="6"/>
  <c r="D44" i="6"/>
  <c r="G44" i="6"/>
  <c r="A45" i="6"/>
  <c r="E45" i="6"/>
  <c r="F45" i="6"/>
  <c r="D45" i="6"/>
  <c r="G45" i="6"/>
  <c r="A46" i="6"/>
  <c r="E46" i="6"/>
  <c r="F46" i="6"/>
  <c r="D46" i="6"/>
  <c r="G46" i="6"/>
  <c r="A47" i="6"/>
  <c r="E47" i="6"/>
  <c r="F47" i="6"/>
  <c r="D47" i="6"/>
  <c r="G47" i="6"/>
  <c r="A48" i="6"/>
  <c r="E48" i="6"/>
  <c r="F48" i="6"/>
  <c r="D48" i="6"/>
  <c r="G48" i="6"/>
  <c r="A49" i="6"/>
  <c r="E49" i="6"/>
  <c r="F49" i="6"/>
  <c r="D49" i="6"/>
  <c r="G49" i="6"/>
  <c r="A50" i="6"/>
  <c r="E50" i="6"/>
  <c r="F50" i="6"/>
  <c r="D50" i="6"/>
  <c r="G50" i="6"/>
  <c r="A51" i="6"/>
  <c r="E51" i="6"/>
  <c r="F51" i="6"/>
  <c r="D51" i="6"/>
  <c r="G51" i="6"/>
  <c r="A52" i="6"/>
  <c r="E52" i="6"/>
  <c r="F52" i="6"/>
  <c r="D52" i="6"/>
  <c r="G52" i="6"/>
  <c r="A53" i="6"/>
  <c r="E53" i="6"/>
  <c r="F53" i="6"/>
  <c r="D53" i="6"/>
  <c r="G53" i="6"/>
  <c r="A54" i="6"/>
  <c r="E54" i="6"/>
  <c r="F54" i="6"/>
  <c r="D54" i="6"/>
  <c r="G54" i="6"/>
  <c r="A55" i="6"/>
  <c r="E55" i="6"/>
  <c r="F55" i="6"/>
  <c r="D55" i="6"/>
  <c r="G55" i="6"/>
  <c r="A56" i="6"/>
  <c r="E56" i="6"/>
  <c r="F56" i="6"/>
  <c r="D56" i="6"/>
  <c r="G56" i="6"/>
  <c r="A57" i="6"/>
  <c r="E57" i="6"/>
  <c r="F57" i="6"/>
  <c r="D57" i="6"/>
  <c r="G57" i="6"/>
  <c r="A58" i="6"/>
  <c r="E58" i="6"/>
  <c r="F58" i="6"/>
  <c r="D58" i="6"/>
  <c r="G58" i="6"/>
  <c r="A59" i="6"/>
  <c r="E59" i="6"/>
  <c r="F59" i="6"/>
  <c r="D59" i="6"/>
  <c r="G59" i="6"/>
  <c r="A60" i="6"/>
  <c r="E60" i="6"/>
  <c r="F60" i="6"/>
  <c r="D60" i="6"/>
  <c r="G60" i="6"/>
  <c r="A61" i="6"/>
  <c r="E61" i="6"/>
  <c r="F61" i="6"/>
  <c r="D61" i="6"/>
  <c r="G61" i="6"/>
  <c r="A62" i="6"/>
  <c r="E62" i="6"/>
  <c r="F62" i="6"/>
  <c r="D62" i="6"/>
  <c r="G62" i="6"/>
  <c r="A63" i="6"/>
  <c r="E63" i="6"/>
  <c r="F63" i="6"/>
  <c r="D63" i="6"/>
  <c r="G63" i="6"/>
  <c r="A64" i="6"/>
  <c r="E64" i="6"/>
  <c r="F64" i="6"/>
  <c r="D64" i="6"/>
  <c r="G64" i="6"/>
  <c r="A65" i="6"/>
  <c r="E65" i="6"/>
  <c r="F65" i="6"/>
  <c r="D65" i="6"/>
  <c r="G65" i="6"/>
  <c r="A66" i="6"/>
  <c r="E66" i="6"/>
  <c r="F66" i="6"/>
  <c r="D66" i="6"/>
  <c r="G66" i="6"/>
  <c r="A67" i="6"/>
  <c r="E67" i="6"/>
  <c r="F67" i="6"/>
  <c r="D67" i="6"/>
  <c r="G67" i="6"/>
  <c r="A68" i="6"/>
  <c r="E68" i="6"/>
  <c r="F68" i="6"/>
  <c r="D68" i="6"/>
  <c r="G68" i="6"/>
  <c r="A69" i="6"/>
  <c r="E69" i="6"/>
  <c r="F69" i="6"/>
  <c r="D69" i="6"/>
  <c r="G69" i="6"/>
  <c r="A70" i="6"/>
  <c r="E70" i="6"/>
  <c r="F70" i="6"/>
  <c r="D70" i="6"/>
  <c r="G70" i="6"/>
  <c r="A71" i="6"/>
  <c r="E71" i="6"/>
  <c r="F71" i="6"/>
  <c r="D71" i="6"/>
  <c r="G71" i="6"/>
  <c r="A72" i="6"/>
  <c r="E72" i="6"/>
  <c r="F72" i="6"/>
  <c r="D72" i="6"/>
  <c r="G72" i="6"/>
  <c r="A73" i="6"/>
  <c r="E73" i="6"/>
  <c r="F73" i="6"/>
  <c r="D73" i="6"/>
  <c r="G73" i="6"/>
  <c r="A74" i="6"/>
  <c r="E74" i="6"/>
  <c r="F74" i="6"/>
  <c r="D74" i="6"/>
  <c r="G74" i="6"/>
  <c r="A75" i="6"/>
  <c r="E75" i="6"/>
  <c r="F75" i="6"/>
  <c r="D75" i="6"/>
  <c r="G75" i="6"/>
  <c r="A76" i="6"/>
  <c r="E76" i="6"/>
  <c r="F76" i="6"/>
  <c r="D76" i="6"/>
  <c r="G76" i="6"/>
  <c r="A77" i="6"/>
  <c r="E77" i="6"/>
  <c r="F77" i="6"/>
  <c r="D77" i="6"/>
  <c r="G77" i="6"/>
  <c r="A78" i="6"/>
  <c r="E78" i="6"/>
  <c r="F78" i="6"/>
  <c r="D78" i="6"/>
  <c r="G78" i="6"/>
  <c r="A79" i="6"/>
  <c r="E79" i="6"/>
  <c r="F79" i="6"/>
  <c r="D79" i="6"/>
  <c r="G79" i="6"/>
  <c r="A80" i="6"/>
  <c r="E80" i="6"/>
  <c r="F80" i="6"/>
  <c r="D80" i="6"/>
  <c r="G80" i="6"/>
  <c r="A81" i="6"/>
  <c r="E81" i="6"/>
  <c r="F81" i="6"/>
  <c r="D81" i="6"/>
  <c r="G81" i="6"/>
  <c r="A82" i="6"/>
  <c r="E82" i="6"/>
  <c r="F82" i="6"/>
  <c r="D82" i="6"/>
  <c r="G82" i="6"/>
  <c r="A83" i="6"/>
  <c r="E83" i="6"/>
  <c r="F83" i="6"/>
  <c r="D83" i="6"/>
  <c r="G83" i="6"/>
  <c r="A84" i="6"/>
  <c r="E84" i="6"/>
  <c r="F84" i="6"/>
  <c r="D84" i="6"/>
  <c r="G84" i="6"/>
  <c r="A85" i="6"/>
  <c r="E85" i="6"/>
  <c r="F85" i="6"/>
  <c r="D85" i="6"/>
  <c r="G85" i="6"/>
  <c r="A86" i="6"/>
  <c r="E86" i="6"/>
  <c r="F86" i="6"/>
  <c r="D86" i="6"/>
  <c r="G86" i="6"/>
  <c r="A87" i="6"/>
  <c r="E87" i="6"/>
  <c r="F87" i="6"/>
  <c r="D87" i="6"/>
  <c r="G87" i="6"/>
  <c r="A88" i="6"/>
  <c r="E88" i="6"/>
  <c r="F88" i="6"/>
  <c r="D88" i="6"/>
  <c r="G88" i="6"/>
  <c r="A89" i="6"/>
  <c r="E89" i="6"/>
  <c r="F89" i="6"/>
  <c r="D89" i="6"/>
  <c r="G89" i="6"/>
  <c r="A90" i="6"/>
  <c r="E90" i="6"/>
  <c r="F90" i="6"/>
  <c r="D90" i="6"/>
  <c r="G90" i="6"/>
  <c r="A91" i="6"/>
  <c r="E91" i="6"/>
  <c r="F91" i="6"/>
  <c r="D91" i="6"/>
  <c r="G91" i="6"/>
  <c r="A92" i="6"/>
  <c r="E92" i="6"/>
  <c r="F92" i="6"/>
  <c r="D92" i="6"/>
  <c r="G92" i="6"/>
  <c r="A93" i="6"/>
  <c r="E93" i="6"/>
  <c r="F93" i="6"/>
  <c r="D93" i="6"/>
  <c r="G93" i="6"/>
  <c r="A94" i="6"/>
  <c r="E94" i="6"/>
  <c r="F94" i="6"/>
  <c r="D94" i="6"/>
  <c r="G94" i="6"/>
  <c r="A95" i="6"/>
  <c r="E95" i="6"/>
  <c r="F95" i="6"/>
  <c r="D95" i="6"/>
  <c r="G95" i="6"/>
  <c r="A96" i="6"/>
  <c r="E96" i="6"/>
  <c r="F96" i="6"/>
  <c r="D96" i="6"/>
  <c r="G96" i="6"/>
  <c r="A97" i="6"/>
  <c r="E97" i="6"/>
  <c r="F97" i="6"/>
  <c r="D97" i="6"/>
  <c r="G97" i="6"/>
  <c r="A98" i="6"/>
  <c r="E98" i="6"/>
  <c r="F98" i="6"/>
  <c r="D98" i="6"/>
  <c r="G98" i="6"/>
  <c r="A99" i="6"/>
  <c r="E99" i="6"/>
  <c r="F99" i="6"/>
  <c r="D99" i="6"/>
  <c r="G99" i="6"/>
  <c r="A100" i="6"/>
  <c r="E100" i="6"/>
  <c r="F100" i="6"/>
  <c r="D100" i="6"/>
  <c r="G100" i="6"/>
  <c r="A101" i="6"/>
  <c r="E101" i="6"/>
  <c r="F101" i="6"/>
  <c r="D101" i="6"/>
  <c r="G101" i="6"/>
  <c r="A102" i="6"/>
  <c r="E102" i="6"/>
  <c r="F102" i="6"/>
  <c r="D102" i="6"/>
  <c r="G102" i="6"/>
  <c r="A103" i="6"/>
  <c r="E103" i="6"/>
  <c r="F103" i="6"/>
  <c r="D103" i="6"/>
  <c r="G103" i="6"/>
  <c r="A104" i="6"/>
  <c r="E104" i="6"/>
  <c r="F104" i="6"/>
  <c r="D104" i="6"/>
  <c r="G104" i="6"/>
  <c r="A105" i="6"/>
  <c r="E105" i="6"/>
  <c r="F105" i="6"/>
  <c r="D105" i="6"/>
  <c r="G105" i="6"/>
  <c r="A106" i="6"/>
  <c r="E106" i="6"/>
  <c r="F106" i="6"/>
  <c r="D106" i="6"/>
  <c r="G106" i="6"/>
  <c r="A107" i="6"/>
  <c r="E107" i="6"/>
  <c r="F107" i="6"/>
  <c r="D107" i="6"/>
  <c r="G107" i="6"/>
  <c r="A108" i="6"/>
  <c r="E108" i="6"/>
  <c r="F108" i="6"/>
  <c r="D108" i="6"/>
  <c r="G108" i="6"/>
  <c r="A109" i="6"/>
  <c r="E109" i="6"/>
  <c r="F109" i="6"/>
  <c r="D109" i="6"/>
  <c r="G109" i="6"/>
  <c r="A110" i="6"/>
  <c r="E110" i="6"/>
  <c r="F110" i="6"/>
  <c r="D110" i="6"/>
  <c r="G110" i="6"/>
  <c r="A111" i="6"/>
  <c r="E111" i="6"/>
  <c r="F111" i="6"/>
  <c r="D111" i="6"/>
  <c r="G111" i="6"/>
  <c r="A112" i="6"/>
  <c r="E112" i="6"/>
  <c r="F112" i="6"/>
  <c r="D112" i="6"/>
  <c r="G112" i="6"/>
  <c r="A113" i="6"/>
  <c r="E113" i="6"/>
  <c r="F113" i="6"/>
  <c r="D113" i="6"/>
  <c r="G113" i="6"/>
  <c r="A114" i="6"/>
  <c r="E114" i="6"/>
  <c r="F114" i="6"/>
  <c r="D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</calcChain>
</file>

<file path=xl/sharedStrings.xml><?xml version="1.0" encoding="utf-8"?>
<sst xmlns="http://schemas.openxmlformats.org/spreadsheetml/2006/main" count="2061" uniqueCount="1999">
  <si>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</si>
  <si>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</si>
  <si>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</si>
  <si>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</si>
  <si>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</si>
  <si>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</si>
  <si>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</si>
  <si>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</si>
  <si>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</si>
  <si>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</si>
  <si>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</si>
  <si>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</si>
  <si>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</si>
  <si>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</si>
  <si>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</si>
  <si>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</si>
  <si>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</si>
  <si>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</si>
  <si>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</si>
  <si>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</si>
  <si>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</si>
  <si>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</si>
  <si>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</si>
  <si>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</si>
  <si>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</si>
  <si>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</si>
  <si>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</si>
  <si>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</si>
  <si>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</si>
  <si>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</si>
  <si>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</si>
  <si>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</si>
  <si>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</si>
  <si>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</si>
  <si>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</si>
  <si>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</si>
  <si>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</si>
  <si>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</si>
  <si>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</si>
  <si>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</si>
  <si>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</si>
  <si>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</si>
  <si>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</si>
  <si>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</si>
  <si>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</si>
  <si>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</si>
  <si>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</si>
  <si>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</si>
  <si>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</si>
  <si>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</si>
  <si>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</si>
  <si>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</si>
  <si>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</si>
  <si>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</si>
  <si>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</si>
  <si>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</si>
  <si>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</si>
  <si>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</si>
  <si>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</si>
  <si>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</si>
  <si>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</si>
  <si>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</si>
  <si>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</si>
  <si>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</si>
  <si>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</si>
  <si>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</si>
  <si>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</si>
  <si>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</si>
  <si>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</si>
  <si>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</si>
  <si>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</si>
  <si>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</si>
  <si>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</si>
  <si>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</si>
  <si>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</si>
  <si>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</si>
  <si>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</si>
  <si>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</si>
  <si>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</si>
  <si>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</si>
  <si>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</si>
  <si>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</si>
  <si>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</si>
  <si>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</si>
  <si>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</si>
  <si>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</si>
  <si>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</si>
  <si>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</si>
  <si>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</si>
  <si>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</si>
  <si>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</si>
  <si>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</si>
  <si>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</si>
  <si>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</si>
  <si>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</si>
  <si>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</si>
  <si>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</si>
  <si>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</si>
  <si>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</si>
  <si>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</si>
  <si>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</si>
  <si>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</si>
  <si>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</si>
  <si>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</si>
  <si>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</si>
  <si>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</si>
  <si>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</si>
  <si>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</si>
  <si>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</si>
  <si>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</si>
  <si>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</si>
  <si>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</si>
  <si>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</si>
  <si>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</si>
  <si>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</si>
  <si>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</si>
  <si>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</si>
  <si>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</si>
  <si>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</si>
  <si>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</si>
  <si>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</si>
  <si>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</si>
  <si>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</si>
  <si>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</si>
  <si>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</si>
  <si>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</si>
  <si>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</si>
  <si>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</si>
  <si>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</si>
  <si>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</si>
  <si>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</si>
  <si>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</si>
  <si>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</si>
  <si>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</si>
  <si>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</si>
  <si>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</si>
  <si>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</si>
  <si>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</si>
  <si>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</si>
  <si>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</si>
  <si>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</si>
  <si>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</si>
  <si>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</si>
  <si>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</si>
  <si>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</si>
  <si>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</si>
  <si>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</si>
  <si>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</si>
  <si>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</si>
  <si>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</si>
  <si>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</si>
  <si>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</si>
  <si>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</si>
  <si>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</si>
  <si>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</si>
  <si>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</si>
  <si>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</si>
  <si>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</si>
  <si>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</si>
  <si>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</si>
  <si>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</si>
  <si>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</si>
  <si>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</si>
  <si>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</si>
  <si>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</si>
  <si>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</si>
  <si>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</si>
  <si>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</si>
  <si>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</si>
  <si>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</si>
  <si>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</si>
  <si>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</si>
  <si>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</si>
  <si>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</si>
  <si>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</si>
  <si>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</si>
  <si>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</si>
  <si>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</si>
  <si>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</si>
  <si>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</si>
  <si>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</si>
  <si>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</si>
  <si>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</si>
  <si>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</si>
  <si>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</si>
  <si>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</si>
  <si>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</si>
  <si>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</si>
  <si>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</si>
  <si>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</si>
  <si>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</si>
  <si>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</si>
  <si>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</si>
  <si>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</si>
  <si>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</si>
  <si>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</si>
  <si>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</si>
  <si>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</si>
  <si>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</si>
  <si>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</si>
  <si>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</si>
  <si>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</si>
  <si>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</si>
  <si>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</si>
  <si>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</si>
  <si>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</si>
  <si>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</si>
  <si>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</si>
  <si>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</si>
  <si>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</si>
  <si>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</si>
  <si>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</si>
  <si>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</si>
  <si>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</si>
  <si>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</si>
  <si>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</si>
  <si>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</si>
  <si>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</si>
  <si>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</si>
  <si>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</si>
  <si>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</si>
  <si>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</si>
  <si>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</si>
  <si>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</si>
  <si>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</si>
  <si>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</si>
  <si>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</si>
  <si>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</si>
  <si>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</si>
  <si>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</si>
  <si>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</si>
  <si>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</si>
  <si>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</si>
  <si>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</si>
  <si>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</si>
  <si>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</si>
  <si>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</si>
  <si>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</si>
  <si>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</si>
  <si>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</si>
  <si>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</si>
  <si>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</si>
  <si>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</si>
  <si>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</si>
  <si>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</si>
  <si>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</si>
  <si>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</si>
  <si>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</si>
  <si>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</si>
  <si>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</si>
  <si>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</si>
  <si>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</si>
  <si>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</si>
  <si>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</si>
  <si>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</si>
  <si>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</si>
  <si>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</si>
  <si>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</si>
  <si>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</si>
  <si>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</si>
  <si>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</si>
  <si>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</si>
  <si>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</si>
  <si>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</si>
  <si>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</si>
  <si>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</si>
  <si>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</si>
  <si>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</si>
  <si>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</si>
  <si>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</si>
  <si>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</si>
  <si>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</si>
  <si>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</si>
  <si>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</si>
  <si>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</si>
  <si>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</si>
  <si>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</si>
  <si>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</si>
  <si>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</si>
  <si>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</si>
  <si>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</si>
  <si>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</si>
  <si>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</si>
  <si>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</si>
  <si>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</si>
  <si>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</si>
  <si>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</si>
  <si>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</si>
  <si>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</si>
  <si>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</si>
  <si>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</si>
  <si>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</si>
  <si>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</si>
  <si>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</si>
  <si>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</si>
  <si>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</si>
  <si>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</si>
  <si>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</si>
  <si>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</si>
  <si>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</si>
  <si>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</si>
  <si>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</si>
  <si>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</si>
  <si>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</si>
  <si>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</si>
  <si>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</si>
  <si>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</si>
  <si>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</si>
  <si>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</si>
  <si>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</si>
  <si>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</si>
  <si>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</si>
  <si>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</si>
  <si>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</si>
  <si>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</si>
  <si>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</si>
  <si>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</si>
  <si>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</si>
  <si>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</si>
  <si>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</si>
  <si>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</si>
  <si>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</si>
  <si>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</si>
  <si>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</si>
  <si>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</si>
  <si>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</si>
  <si>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</si>
  <si>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</si>
  <si>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</si>
  <si>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</si>
  <si>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</si>
  <si>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</si>
  <si>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</si>
  <si>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</si>
  <si>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</si>
  <si>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</si>
  <si>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</si>
  <si>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</si>
  <si>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</si>
  <si>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</si>
  <si>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</si>
  <si>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</si>
  <si>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</si>
  <si>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</si>
  <si>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</si>
  <si>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</si>
  <si>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</si>
  <si>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</si>
  <si>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</si>
  <si>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</si>
  <si>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</si>
  <si>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</si>
  <si>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</si>
  <si>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</si>
  <si>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</si>
  <si>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</si>
  <si>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</si>
  <si>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</si>
  <si>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</si>
  <si>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</si>
  <si>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</si>
  <si>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</si>
  <si>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</si>
  <si>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</si>
  <si>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</si>
  <si>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</si>
  <si>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</si>
  <si>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</si>
  <si>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</si>
  <si>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</si>
  <si>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</si>
  <si>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</si>
  <si>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</si>
  <si>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</si>
  <si>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</si>
  <si>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</si>
  <si>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</si>
  <si>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</si>
  <si>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</si>
  <si>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</si>
  <si>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</si>
  <si>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</si>
  <si>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</si>
  <si>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</si>
  <si>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</si>
  <si>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</si>
  <si>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</si>
  <si>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</si>
  <si>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</si>
  <si>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</si>
  <si>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</si>
  <si>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</si>
  <si>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</si>
  <si>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</si>
  <si>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</si>
  <si>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</si>
  <si>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</si>
  <si>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</si>
  <si>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</si>
  <si>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</si>
  <si>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</si>
  <si>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</si>
  <si>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</si>
  <si>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</si>
  <si>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</si>
  <si>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</si>
  <si>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</si>
  <si>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</si>
  <si>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</si>
  <si>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</si>
  <si>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</si>
  <si>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</si>
  <si>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</si>
  <si>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</si>
  <si>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</si>
  <si>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</si>
  <si>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</si>
  <si>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</si>
  <si>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</si>
  <si>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</si>
  <si>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</si>
  <si>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</si>
  <si>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</si>
  <si>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</si>
  <si>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</si>
  <si>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</si>
  <si>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</si>
  <si>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</si>
  <si>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</si>
  <si>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</si>
  <si>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</si>
  <si>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</si>
  <si>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</si>
  <si>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</si>
  <si>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</si>
  <si>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</si>
  <si>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</si>
  <si>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</si>
  <si>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</si>
  <si>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</si>
  <si>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</si>
  <si>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</si>
  <si>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</si>
  <si>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</si>
  <si>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</si>
  <si>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</si>
  <si>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</si>
  <si>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</si>
  <si>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</si>
  <si>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</si>
  <si>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</si>
  <si>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</si>
  <si>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</si>
  <si>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</si>
  <si>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</si>
  <si>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</si>
  <si>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</si>
  <si>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</si>
  <si>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</si>
  <si>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</si>
  <si>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</si>
  <si>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</si>
  <si>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</si>
  <si>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</si>
  <si>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</si>
  <si>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</si>
  <si>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</si>
  <si>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</si>
  <si>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</si>
  <si>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</si>
  <si>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</si>
  <si>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</si>
  <si>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</si>
  <si>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</si>
  <si>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</si>
  <si>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</si>
  <si>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</si>
  <si>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</si>
  <si>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</si>
  <si>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</si>
  <si>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</si>
  <si>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</si>
  <si>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</si>
  <si>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</si>
  <si>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</si>
  <si>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</si>
  <si>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</si>
  <si>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</si>
  <si>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</si>
  <si>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</si>
  <si>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</si>
  <si>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</si>
  <si>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</si>
  <si>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</si>
  <si>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</si>
  <si>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</si>
  <si>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</si>
  <si>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</si>
  <si>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</si>
  <si>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</si>
  <si>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</si>
  <si>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</si>
  <si>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</si>
  <si>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</si>
  <si>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</si>
  <si>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</si>
  <si>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</si>
  <si>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</si>
  <si>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</si>
  <si>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</si>
  <si>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</si>
  <si>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</si>
  <si>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</si>
  <si>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</si>
  <si>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</si>
  <si>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</si>
  <si>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</si>
  <si>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</si>
  <si>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</si>
  <si>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</si>
  <si>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</si>
  <si>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</si>
  <si>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</si>
  <si>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</si>
  <si>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</si>
  <si>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</si>
  <si>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</si>
  <si>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</si>
  <si>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</si>
  <si>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</si>
  <si>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</si>
  <si>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</si>
  <si>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</si>
  <si>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</si>
  <si>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</si>
  <si>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</si>
  <si>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</si>
  <si>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</si>
  <si>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</si>
  <si>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</si>
  <si>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</si>
  <si>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</si>
  <si>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</si>
  <si>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</si>
  <si>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</si>
  <si>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</si>
  <si>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</si>
  <si>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</si>
  <si>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</si>
  <si>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</si>
  <si>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</si>
  <si>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</si>
  <si>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</si>
  <si>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</si>
  <si>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</si>
  <si>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</si>
  <si>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</si>
  <si>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</si>
  <si>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</si>
  <si>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</si>
  <si>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</si>
  <si>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</si>
  <si>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</si>
  <si>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</si>
  <si>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</si>
  <si>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</si>
  <si>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</si>
  <si>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</si>
  <si>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</si>
  <si>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</si>
  <si>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</si>
  <si>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</si>
  <si>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</si>
  <si>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</si>
  <si>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</si>
  <si>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</si>
  <si>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</si>
  <si>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</si>
  <si>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</si>
  <si>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</si>
  <si>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</si>
  <si>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</si>
  <si>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</si>
  <si>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</si>
  <si>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</si>
  <si>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</si>
  <si>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</si>
  <si>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</si>
  <si>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</si>
  <si>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</si>
  <si>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</si>
  <si>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</si>
  <si>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</si>
  <si>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</si>
  <si>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</si>
  <si>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</si>
  <si>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</si>
  <si>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</si>
  <si>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</si>
  <si>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</si>
  <si>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</si>
  <si>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</si>
  <si>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</si>
  <si>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</si>
  <si>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</si>
  <si>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</si>
  <si>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</si>
  <si>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</si>
  <si>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</si>
  <si>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</si>
  <si>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</si>
  <si>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</si>
  <si>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</si>
  <si>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</si>
  <si>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</si>
  <si>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</si>
  <si>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</si>
  <si>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</si>
  <si>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</si>
  <si>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</si>
  <si>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</si>
  <si>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</si>
  <si>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</si>
  <si>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</si>
  <si>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</si>
  <si>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</si>
  <si>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</si>
  <si>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</si>
  <si>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</si>
  <si>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</si>
  <si>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</si>
  <si>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</si>
  <si>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</si>
  <si>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</si>
  <si>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</si>
  <si>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</si>
  <si>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</si>
  <si>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</si>
  <si>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</si>
  <si>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</si>
  <si>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</si>
  <si>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</si>
  <si>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</si>
  <si>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</si>
  <si>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</si>
  <si>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</si>
  <si>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</si>
  <si>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</si>
  <si>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</si>
  <si>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</si>
  <si>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</si>
  <si>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</si>
  <si>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</si>
  <si>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</si>
  <si>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</si>
  <si>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</si>
  <si>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</si>
  <si>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</si>
  <si>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</si>
  <si>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</si>
  <si>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</si>
  <si>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</si>
  <si>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</si>
  <si>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</si>
  <si>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</si>
  <si>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</si>
  <si>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</si>
  <si>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</si>
  <si>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</si>
  <si>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</si>
  <si>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</si>
  <si>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</si>
  <si>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</si>
  <si>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</si>
  <si>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</si>
  <si>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</si>
  <si>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</si>
  <si>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</si>
  <si>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</si>
  <si>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</si>
  <si>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</si>
  <si>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</si>
  <si>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</si>
  <si>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</si>
  <si>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</si>
  <si>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</si>
  <si>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</si>
  <si>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</si>
  <si>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</si>
  <si>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</si>
  <si>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</si>
  <si>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</si>
  <si>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</si>
  <si>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</si>
  <si>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</si>
  <si>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</si>
  <si>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</si>
  <si>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</si>
  <si>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</si>
  <si>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</si>
  <si>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</si>
  <si>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</si>
  <si>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</si>
  <si>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</si>
  <si>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</si>
  <si>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</si>
  <si>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</si>
  <si>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</si>
  <si>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</si>
  <si>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</si>
  <si>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</si>
  <si>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</si>
  <si>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</si>
  <si>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</si>
  <si>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</si>
  <si>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</si>
  <si>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</si>
  <si>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</si>
  <si>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</si>
  <si>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</si>
  <si>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</si>
  <si>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</si>
  <si>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</si>
  <si>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</si>
  <si>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</si>
  <si>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</si>
  <si>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</si>
  <si>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</si>
  <si>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</si>
  <si>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</si>
  <si>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</si>
  <si>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</si>
  <si>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</si>
  <si>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</si>
  <si>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</si>
  <si>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</si>
  <si>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</si>
  <si>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</si>
  <si>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</si>
  <si>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</si>
  <si>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</si>
  <si>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</si>
  <si>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</si>
  <si>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</si>
  <si>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</si>
  <si>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</si>
  <si>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</si>
  <si>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</si>
  <si>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</si>
  <si>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</si>
  <si>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</si>
  <si>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</si>
  <si>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</si>
  <si>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</si>
  <si>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</si>
  <si>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</si>
  <si>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</si>
  <si>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</si>
  <si>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</si>
  <si>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</si>
  <si>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</si>
  <si>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</si>
  <si>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</si>
  <si>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</si>
  <si>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</si>
  <si>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</si>
  <si>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</si>
  <si>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</si>
  <si>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</si>
  <si>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</si>
  <si>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</si>
  <si>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</si>
  <si>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</si>
  <si>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</si>
  <si>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</si>
  <si>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</si>
  <si>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</si>
  <si>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</si>
  <si>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</si>
  <si>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</si>
  <si>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</si>
  <si>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</si>
  <si>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</si>
  <si>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</si>
  <si>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</si>
  <si>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</si>
  <si>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</si>
  <si>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</si>
  <si>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</si>
  <si>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</si>
  <si>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</si>
  <si>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</si>
  <si>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</si>
  <si>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</si>
  <si>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</si>
  <si>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</si>
  <si>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</si>
  <si>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</si>
  <si>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</si>
  <si>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</si>
  <si>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</si>
  <si>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</si>
  <si>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</si>
  <si>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</si>
  <si>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</si>
  <si>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</si>
  <si>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</si>
  <si>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</si>
  <si>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</si>
  <si>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</si>
  <si>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</si>
  <si>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</si>
  <si>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</si>
  <si>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</si>
  <si>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</si>
  <si>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</si>
  <si>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</si>
  <si>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</si>
  <si>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</si>
  <si>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</si>
  <si>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</si>
  <si>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</si>
  <si>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</si>
  <si>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</si>
  <si>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</si>
  <si>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</si>
  <si>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</si>
  <si>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</si>
  <si>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</si>
  <si>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</si>
  <si>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</si>
  <si>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</si>
  <si>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</si>
  <si>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</si>
  <si>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</si>
  <si>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</si>
  <si>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</si>
  <si>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</si>
  <si>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</si>
  <si>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</si>
  <si>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</si>
  <si>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</si>
  <si>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</si>
  <si>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</si>
  <si>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</si>
  <si>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</si>
  <si>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</si>
  <si>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</si>
  <si>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</si>
  <si>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</si>
  <si>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</si>
  <si>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</si>
  <si>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</si>
  <si>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</si>
  <si>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</si>
  <si>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</si>
  <si>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</si>
  <si>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</si>
  <si>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</si>
  <si>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</si>
  <si>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</si>
  <si>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</si>
  <si>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</si>
  <si>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</si>
  <si>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</si>
  <si>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</si>
  <si>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</si>
  <si>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</si>
  <si>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</si>
  <si>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</si>
  <si>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</si>
  <si>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</si>
  <si>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</si>
  <si>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</si>
  <si>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</si>
  <si>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</si>
  <si>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</si>
  <si>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</si>
  <si>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</si>
  <si>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</si>
  <si>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</si>
  <si>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</si>
  <si>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</si>
  <si>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</si>
  <si>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</si>
  <si>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</si>
  <si>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</si>
  <si>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</si>
  <si>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</si>
  <si>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</si>
  <si>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</si>
  <si>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</si>
  <si>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</si>
  <si>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</si>
  <si>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</si>
  <si>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</si>
  <si>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</si>
  <si>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</si>
  <si>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</si>
  <si>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</si>
  <si>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</si>
  <si>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</si>
  <si>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</si>
  <si>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</si>
  <si>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</si>
  <si>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</si>
  <si>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</si>
  <si>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</si>
  <si>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</si>
  <si>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</si>
  <si>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</si>
  <si>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</si>
  <si>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</si>
  <si>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</si>
  <si>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</si>
  <si>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</si>
  <si>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</si>
  <si>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</si>
  <si>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</si>
  <si>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</si>
  <si>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</si>
  <si>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</si>
  <si>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</si>
  <si>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</si>
  <si>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</si>
  <si>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</si>
  <si>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</si>
  <si>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</si>
  <si>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</si>
  <si>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</si>
  <si>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</si>
  <si>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</si>
  <si>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</si>
  <si>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</si>
  <si>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</si>
  <si>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</si>
  <si>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</si>
  <si>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</si>
  <si>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</si>
  <si>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</si>
  <si>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</si>
  <si>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</si>
  <si>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</si>
  <si>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</si>
  <si>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</si>
  <si>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</si>
  <si>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</si>
  <si>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</si>
  <si>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</si>
  <si>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</si>
  <si>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</si>
  <si>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</si>
  <si>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</si>
  <si>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</si>
  <si>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</si>
  <si>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</si>
  <si>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</si>
  <si>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</si>
  <si>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</si>
  <si>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</si>
  <si>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</si>
  <si>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</si>
  <si>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</si>
  <si>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</si>
  <si>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</si>
  <si>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</si>
  <si>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</si>
  <si>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</si>
  <si>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</si>
  <si>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</si>
  <si>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</si>
  <si>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</si>
  <si>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</si>
  <si>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</si>
  <si>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</si>
  <si>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</si>
  <si>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</si>
  <si>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</si>
  <si>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</si>
  <si>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</si>
  <si>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</si>
  <si>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</si>
  <si>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</si>
  <si>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</si>
  <si>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</si>
  <si>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</si>
  <si>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</si>
  <si>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</si>
  <si>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</si>
  <si>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</si>
  <si>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</si>
  <si>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</si>
  <si>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</si>
  <si>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</si>
  <si>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</si>
  <si>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</si>
  <si>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</si>
  <si>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</si>
  <si>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</si>
  <si>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</si>
  <si>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</si>
  <si>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</si>
  <si>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</si>
  <si>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</si>
  <si>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</si>
  <si>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</si>
  <si>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</si>
  <si>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</si>
  <si>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</si>
  <si>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</si>
  <si>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</si>
  <si>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</si>
  <si>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</si>
  <si>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</si>
  <si>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</si>
  <si>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</si>
  <si>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</si>
  <si>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</si>
  <si>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</si>
  <si>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</si>
  <si>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</si>
  <si>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</si>
  <si>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</si>
  <si>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</si>
  <si>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</si>
  <si>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</si>
  <si>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</si>
  <si>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</si>
  <si>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</si>
  <si>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</si>
  <si>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</si>
  <si>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</si>
  <si>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</si>
  <si>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</si>
  <si>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</si>
  <si>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</si>
  <si>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</si>
  <si>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</si>
  <si>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</si>
  <si>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</si>
  <si>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</si>
  <si>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</si>
  <si>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</si>
  <si>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</si>
  <si>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</si>
  <si>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</si>
  <si>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</si>
  <si>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</si>
  <si>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</si>
  <si>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</si>
  <si>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</si>
  <si>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</si>
  <si>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</si>
  <si>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</si>
  <si>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</si>
  <si>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</si>
  <si>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</si>
  <si>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</si>
  <si>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</si>
  <si>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</si>
  <si>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</si>
  <si>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</si>
  <si>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</si>
  <si>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</si>
  <si>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</si>
  <si>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</si>
  <si>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</si>
  <si>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</si>
  <si>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</si>
  <si>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</si>
  <si>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</si>
  <si>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</si>
  <si>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</si>
  <si>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</si>
  <si>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</si>
  <si>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</si>
  <si>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</si>
  <si>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</si>
  <si>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</si>
  <si>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</si>
  <si>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</si>
  <si>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</si>
  <si>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</si>
  <si>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</si>
  <si>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</si>
  <si>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</si>
  <si>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</si>
  <si>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</si>
  <si>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</si>
  <si>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</si>
  <si>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</si>
  <si>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</si>
  <si>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</si>
  <si>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</si>
  <si>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</si>
  <si>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</si>
  <si>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</si>
  <si>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</si>
  <si>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</si>
  <si>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</si>
  <si>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</si>
  <si>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</si>
  <si>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</si>
  <si>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</si>
  <si>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</si>
  <si>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</si>
  <si>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</si>
  <si>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</si>
  <si>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</si>
  <si>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</si>
  <si>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</si>
  <si>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</si>
  <si>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</si>
  <si>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</si>
  <si>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</si>
  <si>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</si>
  <si>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</si>
  <si>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</si>
  <si>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</si>
  <si>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</si>
  <si>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</si>
  <si>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</si>
  <si>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</si>
  <si>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</si>
  <si>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</si>
  <si>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</si>
  <si>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</si>
  <si>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</si>
  <si>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</si>
  <si>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</si>
  <si>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</si>
  <si>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</si>
  <si>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</si>
  <si>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</si>
  <si>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</si>
  <si>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</si>
  <si>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</si>
  <si>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</si>
  <si>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</si>
  <si>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</si>
  <si>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</si>
  <si>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</si>
  <si>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</si>
  <si>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</si>
  <si>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</si>
  <si>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</si>
  <si>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</si>
  <si>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</si>
  <si>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</si>
  <si>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</si>
  <si>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</si>
  <si>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</si>
  <si>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</si>
  <si>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</si>
  <si>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</si>
  <si>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</si>
  <si>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</si>
  <si>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</si>
  <si>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</si>
  <si>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</si>
  <si>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</si>
  <si>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</si>
  <si>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</si>
  <si>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</si>
  <si>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</si>
  <si>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</si>
  <si>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</si>
  <si>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</si>
  <si>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</si>
  <si>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</si>
  <si>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</si>
  <si>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</si>
  <si>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</si>
  <si>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</si>
  <si>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</si>
  <si>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</si>
  <si>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</si>
  <si>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</si>
  <si>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</si>
  <si>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</si>
  <si>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</si>
  <si>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</si>
  <si>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</si>
  <si>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</si>
  <si>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</si>
  <si>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</si>
  <si>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</si>
  <si>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</si>
  <si>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</si>
  <si>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</si>
  <si>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</si>
  <si>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</si>
  <si>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</si>
  <si>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</si>
  <si>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</si>
  <si>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</si>
  <si>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</si>
  <si>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</si>
  <si>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</si>
  <si>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</si>
  <si>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</si>
  <si>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</si>
  <si>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</si>
  <si>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</si>
  <si>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</si>
  <si>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</si>
  <si>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</si>
  <si>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</si>
  <si>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</si>
  <si>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</si>
  <si>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</si>
  <si>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</si>
  <si>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</si>
  <si>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</si>
  <si>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</si>
  <si>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</si>
  <si>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</si>
  <si>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</si>
  <si>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</si>
  <si>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</si>
  <si>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</si>
  <si>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</si>
  <si>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</si>
  <si>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</si>
  <si>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</si>
  <si>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</si>
  <si>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</si>
  <si>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</si>
  <si>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</si>
  <si>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</si>
  <si>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</si>
  <si>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</si>
  <si>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</si>
  <si>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</si>
  <si>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</si>
  <si>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</si>
  <si>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</si>
  <si>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</si>
  <si>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</si>
  <si>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</si>
  <si>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</si>
  <si>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</si>
  <si>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</si>
  <si>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</si>
  <si>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</si>
  <si>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</si>
  <si>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</si>
  <si>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</si>
  <si>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</si>
  <si>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</si>
  <si>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</si>
  <si>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</si>
  <si>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</si>
  <si>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</si>
  <si>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</si>
  <si>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</si>
  <si>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</si>
  <si>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</si>
  <si>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</si>
  <si>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</si>
  <si>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</si>
  <si>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</si>
  <si>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</si>
  <si>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</si>
  <si>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</si>
  <si>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</si>
  <si>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</si>
  <si>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</si>
  <si>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</si>
  <si>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</si>
  <si>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</si>
  <si>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</si>
  <si>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</si>
  <si>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</si>
  <si>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</si>
  <si>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</si>
  <si>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</si>
  <si>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</si>
  <si>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</si>
  <si>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</si>
  <si>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</si>
  <si>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</si>
  <si>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</si>
  <si>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</si>
  <si>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</si>
  <si>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</si>
  <si>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</si>
  <si>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</si>
  <si>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</si>
  <si>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</si>
  <si>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</si>
  <si>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</si>
  <si>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</si>
  <si>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</si>
  <si>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</si>
  <si>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</si>
  <si>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</si>
  <si>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</si>
  <si>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</si>
  <si>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</si>
  <si>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</si>
  <si>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</si>
  <si>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</si>
  <si>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</si>
  <si>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</si>
  <si>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</si>
  <si>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</si>
  <si>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</si>
  <si>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</si>
  <si>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</si>
  <si>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</si>
  <si>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</si>
  <si>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</si>
  <si>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</si>
  <si>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</si>
  <si>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</si>
  <si>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</si>
  <si>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</si>
  <si>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</si>
  <si>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</si>
  <si>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</si>
  <si>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</si>
  <si>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</si>
  <si>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</si>
  <si>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</si>
  <si>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</si>
  <si>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</si>
  <si>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</si>
  <si>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</si>
  <si>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</si>
  <si>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</si>
  <si>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</si>
  <si>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</si>
  <si>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</si>
  <si>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</si>
  <si>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</si>
  <si>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</si>
  <si>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</si>
  <si>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</si>
  <si>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</si>
  <si>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</si>
  <si>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</si>
  <si>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</si>
  <si>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</si>
  <si>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</si>
  <si>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</si>
  <si>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</si>
  <si>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</si>
  <si>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</si>
  <si>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</si>
  <si>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</si>
  <si>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</si>
  <si>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</si>
  <si>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</si>
  <si>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</si>
  <si>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</si>
  <si>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</si>
  <si>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</si>
  <si>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</si>
  <si>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</si>
  <si>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</si>
  <si>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</si>
  <si>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</si>
  <si>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</si>
  <si>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</si>
  <si>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</si>
  <si>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</si>
  <si>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</si>
  <si>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</si>
  <si>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</si>
  <si>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</si>
  <si>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</si>
  <si>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</si>
  <si>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</si>
  <si>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</si>
  <si>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</si>
  <si>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</si>
  <si>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</si>
  <si>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</si>
  <si>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</si>
  <si>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</si>
  <si>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</si>
  <si>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</si>
  <si>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</si>
  <si>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</si>
  <si>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</si>
  <si>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</si>
  <si>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</si>
  <si>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</si>
  <si>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</si>
  <si>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</si>
  <si>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</si>
  <si>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</si>
  <si>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</si>
  <si>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</si>
  <si>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</si>
  <si>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</si>
  <si>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</si>
  <si>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</si>
  <si>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</si>
  <si>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</si>
  <si>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</si>
  <si>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</si>
  <si>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</si>
  <si>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</si>
  <si>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</si>
  <si>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</si>
  <si>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</si>
  <si>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</si>
  <si>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</si>
  <si>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</si>
  <si>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</si>
  <si>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</si>
  <si>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</si>
  <si>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</si>
  <si>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</si>
  <si>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</si>
  <si>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</si>
  <si>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</si>
  <si>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</si>
  <si>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</si>
  <si>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</si>
  <si>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</si>
  <si>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</si>
  <si>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</si>
  <si>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</si>
  <si>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</si>
  <si>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</si>
  <si>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</si>
  <si>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</si>
  <si>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</si>
  <si>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</si>
  <si>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</si>
  <si>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</si>
  <si>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</si>
  <si>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</si>
  <si>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</si>
  <si>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</si>
  <si>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</si>
  <si>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</si>
  <si>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</si>
  <si>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</si>
  <si>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</si>
  <si>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</si>
  <si>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</si>
  <si>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</si>
  <si>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</si>
  <si>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</si>
  <si>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</si>
  <si>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</si>
  <si>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</si>
  <si>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</si>
  <si>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</si>
  <si>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</si>
  <si>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</si>
  <si>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</si>
  <si>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</si>
  <si>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</si>
  <si>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</si>
  <si>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</si>
  <si>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</si>
  <si>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</si>
  <si>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</si>
  <si>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</si>
  <si>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</si>
  <si>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</si>
  <si>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</si>
  <si>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</si>
  <si>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</si>
  <si>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</si>
  <si>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</si>
  <si>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</si>
  <si>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</si>
  <si>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</si>
  <si>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</si>
  <si>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</si>
  <si>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</si>
  <si>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</si>
  <si>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</si>
  <si>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</si>
  <si>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</si>
  <si>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</si>
  <si>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</si>
  <si>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</si>
  <si>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</si>
  <si>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</si>
  <si>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</si>
  <si>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</si>
  <si>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</si>
  <si>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</si>
  <si>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</si>
  <si>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</si>
  <si>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</si>
  <si>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</si>
  <si>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</si>
  <si>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</si>
  <si>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</si>
  <si>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</si>
  <si>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</si>
  <si>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</si>
  <si>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</si>
  <si>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</si>
  <si>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</si>
  <si>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</si>
  <si>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</si>
  <si>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</si>
  <si>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</si>
  <si>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</si>
  <si>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</si>
  <si>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</si>
  <si>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</si>
  <si>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</si>
  <si>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</si>
  <si>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</si>
  <si>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</si>
  <si>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</si>
  <si>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</si>
  <si>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</si>
  <si>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</si>
  <si>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</si>
  <si>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</si>
  <si>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</si>
  <si>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</si>
  <si>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</si>
  <si>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</si>
  <si>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</si>
  <si>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</si>
  <si>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</si>
  <si>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</si>
  <si>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</si>
  <si>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</si>
  <si>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</si>
  <si>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</si>
  <si>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</si>
  <si>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</si>
  <si>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</si>
  <si>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</si>
  <si>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</si>
  <si>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</si>
  <si>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</si>
  <si>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</si>
  <si>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</si>
  <si>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</si>
  <si>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</si>
  <si>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</si>
  <si>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</si>
  <si>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</si>
  <si>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</si>
  <si>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</si>
  <si>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</si>
  <si>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</si>
  <si>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</si>
  <si>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</si>
  <si>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</si>
  <si>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</si>
  <si>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</si>
  <si>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</si>
  <si>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</si>
  <si>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</si>
  <si>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</si>
  <si>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</si>
  <si>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</si>
  <si>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</si>
  <si>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</si>
  <si>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</si>
  <si>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</si>
  <si>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</si>
  <si>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</si>
  <si>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</si>
  <si>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</si>
  <si>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</si>
  <si>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</si>
  <si>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</si>
  <si>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</si>
  <si>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</si>
  <si>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</si>
  <si>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</si>
  <si>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</si>
  <si>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</si>
  <si>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</si>
  <si>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</si>
  <si>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</si>
  <si>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</si>
  <si>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</si>
  <si>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</si>
  <si>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</si>
  <si>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</si>
  <si>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</si>
  <si>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</si>
  <si>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</si>
  <si>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</si>
  <si>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</si>
  <si>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</si>
  <si>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</si>
  <si>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</si>
  <si>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</si>
  <si>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</si>
  <si>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</si>
  <si>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</si>
  <si>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</si>
  <si>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</si>
  <si>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</si>
  <si>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</si>
  <si>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</si>
  <si>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</si>
  <si>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</si>
  <si>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</si>
  <si>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</si>
  <si>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</si>
  <si>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</si>
  <si>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</si>
  <si>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</si>
  <si>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</si>
  <si>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</si>
  <si>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</si>
  <si>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</si>
  <si>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</si>
  <si>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</si>
  <si>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</si>
  <si>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</si>
  <si>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</si>
  <si>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</si>
  <si>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</si>
  <si>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</si>
  <si>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</si>
  <si>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</si>
  <si>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</si>
  <si>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</si>
  <si>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</si>
  <si>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</si>
  <si>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</si>
  <si>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</si>
  <si>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</si>
  <si>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</si>
  <si>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</si>
  <si>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</si>
  <si>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</si>
  <si>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</si>
  <si>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</si>
  <si>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</si>
  <si>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</si>
  <si>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</si>
  <si>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</si>
  <si>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</si>
  <si>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</si>
  <si>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</si>
  <si>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</si>
  <si>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</si>
  <si>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</si>
  <si>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</si>
  <si>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</si>
  <si>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</si>
  <si>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</si>
  <si>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</si>
  <si>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</si>
  <si>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</si>
  <si>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</si>
  <si>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</si>
  <si>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</si>
  <si>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</si>
  <si>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</si>
  <si>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</si>
  <si>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</si>
  <si>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</si>
  <si>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</si>
  <si>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</si>
  <si>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</si>
  <si>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</si>
  <si>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</si>
  <si>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</si>
  <si>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</si>
  <si>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</si>
  <si>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</si>
  <si>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</si>
  <si>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</si>
  <si>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</si>
  <si>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</si>
  <si>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</si>
  <si>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</si>
  <si>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</si>
  <si>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</si>
  <si>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</si>
  <si>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</si>
  <si>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</si>
  <si>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</si>
  <si>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</si>
  <si>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</si>
  <si>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</si>
  <si>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</si>
  <si>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</si>
  <si>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</si>
  <si>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</si>
  <si>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</si>
  <si>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</si>
  <si>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</si>
  <si>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</si>
  <si>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</si>
  <si>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</si>
  <si>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</si>
  <si>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</si>
  <si>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</si>
  <si>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</si>
  <si>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</si>
  <si>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</si>
  <si>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</si>
  <si>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</si>
  <si>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</si>
  <si>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</si>
  <si>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</si>
  <si>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</si>
  <si>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</si>
  <si>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</si>
  <si>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</si>
  <si>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</si>
  <si>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</si>
  <si>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</si>
  <si>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</si>
  <si>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</si>
  <si>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</si>
  <si>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</si>
  <si>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</si>
  <si>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</si>
  <si>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</si>
  <si>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</si>
  <si>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</si>
  <si>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</si>
  <si>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</si>
  <si>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</si>
  <si>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</si>
  <si>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</si>
  <si>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</si>
  <si>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</si>
  <si>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</si>
  <si>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</si>
  <si>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</si>
  <si>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</si>
  <si>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</si>
  <si>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</si>
  <si>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</si>
  <si>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</si>
  <si>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</si>
  <si>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</si>
  <si>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</si>
  <si>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</si>
  <si>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</si>
  <si>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</si>
  <si>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</si>
  <si>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</si>
  <si>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</si>
  <si>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</si>
  <si>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</si>
  <si>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</si>
  <si>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</si>
  <si>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</si>
  <si>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</si>
  <si>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</si>
  <si>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</si>
  <si>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</si>
  <si>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</si>
  <si>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</si>
  <si>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</si>
  <si>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</si>
  <si>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</si>
  <si>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</si>
  <si>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</si>
  <si>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</si>
  <si>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</si>
  <si>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</si>
  <si>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</si>
  <si>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</si>
  <si>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</si>
  <si>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</si>
  <si>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</si>
  <si>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</si>
  <si>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</si>
  <si>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</si>
  <si>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</si>
  <si>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</si>
  <si>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</si>
  <si>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</si>
  <si>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</si>
  <si>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</si>
  <si>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</si>
  <si>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</si>
  <si>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</si>
  <si>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</si>
  <si>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</si>
  <si>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</si>
  <si>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</si>
  <si>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</si>
  <si>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</si>
  <si>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</si>
  <si>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</si>
  <si>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</si>
  <si>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</si>
  <si>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</si>
  <si>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</si>
  <si>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</si>
  <si>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</si>
  <si>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</si>
  <si>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</si>
  <si>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</si>
  <si>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</si>
  <si>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</si>
  <si>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</si>
  <si>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</si>
  <si>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</si>
  <si>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</si>
  <si>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</si>
  <si>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</si>
  <si>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</si>
  <si>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</si>
  <si>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</si>
  <si>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</si>
  <si>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</si>
  <si>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</si>
  <si>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</si>
  <si>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</si>
  <si>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</si>
  <si>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</si>
  <si>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</si>
  <si>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</si>
  <si>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</si>
  <si>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</si>
  <si>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</si>
  <si>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</si>
  <si>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</si>
  <si>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</si>
  <si>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</si>
  <si>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</si>
  <si>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</si>
  <si>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</si>
  <si>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</si>
  <si>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</si>
  <si>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</si>
  <si>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</si>
  <si>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</si>
  <si>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</si>
  <si>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</si>
  <si>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</si>
  <si>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</si>
  <si>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</si>
  <si>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</si>
  <si>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</si>
  <si>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</si>
  <si>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</si>
  <si>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</si>
  <si>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</si>
  <si>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</si>
  <si>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</si>
  <si>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</si>
  <si>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</si>
  <si>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</si>
  <si>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</si>
  <si>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</si>
  <si>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</si>
  <si>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</si>
  <si>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</si>
  <si>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</si>
  <si>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</si>
  <si>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</si>
  <si>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</si>
  <si>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</si>
  <si>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</si>
  <si>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</si>
  <si>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</si>
  <si>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</si>
  <si>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2m</t>
  </si>
  <si>
    <t>2n</t>
  </si>
  <si>
    <t>2o</t>
  </si>
  <si>
    <t>2p</t>
  </si>
  <si>
    <t>2q</t>
  </si>
  <si>
    <t>2r</t>
  </si>
  <si>
    <t>2s</t>
  </si>
  <si>
    <t>2t</t>
  </si>
  <si>
    <t>Hoe</t>
  </si>
  <si>
    <t>Sword</t>
  </si>
  <si>
    <t>Spade</t>
  </si>
  <si>
    <t>Pickaxe</t>
  </si>
  <si>
    <t>ArmorChest</t>
  </si>
  <si>
    <t>ArmorLeggings</t>
  </si>
  <si>
    <t>ArmorHeadgear</t>
  </si>
  <si>
    <t>ArmorFeet</t>
  </si>
  <si>
    <t>Knife</t>
  </si>
  <si>
    <t>Base Item</t>
  </si>
  <si>
    <t>Item Name</t>
  </si>
  <si>
    <t>Base Material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</si>
  <si>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</si>
  <si>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</si>
  <si>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</si>
  <si>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</si>
  <si>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</si>
  <si>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</si>
  <si>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</si>
  <si>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</si>
  <si>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</si>
  <si>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</si>
  <si>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</si>
  <si>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</si>
  <si>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</si>
  <si>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</si>
  <si>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</si>
  <si>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</si>
  <si>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</si>
  <si>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</si>
  <si>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</si>
  <si>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</si>
  <si>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Short Name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</si>
  <si>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</si>
  <si>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</si>
  <si>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</si>
  <si>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</si>
  <si>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</si>
  <si>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</si>
  <si>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</si>
  <si>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</si>
  <si>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</si>
  <si>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</si>
  <si>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</si>
  <si>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</si>
  <si>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</si>
  <si>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</si>
  <si>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33</t>
  </si>
  <si>
    <t>34</t>
  </si>
  <si>
    <t>35</t>
  </si>
  <si>
    <t>4x</t>
  </si>
  <si>
    <t>4y</t>
  </si>
  <si>
    <t>4z</t>
  </si>
  <si>
    <t>4A</t>
  </si>
  <si>
    <t>4B</t>
  </si>
  <si>
    <t>4C</t>
  </si>
  <si>
    <t>4D</t>
  </si>
  <si>
    <t>4E</t>
  </si>
  <si>
    <t>4F</t>
  </si>
  <si>
    <t>4G</t>
  </si>
  <si>
    <t>4H</t>
  </si>
  <si>
    <t>4I</t>
  </si>
  <si>
    <t>4J</t>
  </si>
  <si>
    <t>4K</t>
  </si>
  <si>
    <t>4L</t>
  </si>
  <si>
    <t>4M</t>
  </si>
  <si>
    <t>4N</t>
  </si>
  <si>
    <t>4O</t>
  </si>
  <si>
    <t>4P</t>
  </si>
  <si>
    <t>4Q</t>
  </si>
  <si>
    <t>4R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</si>
  <si>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</si>
  <si>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</si>
  <si>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</si>
  <si>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</si>
  <si>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</si>
  <si>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</si>
  <si>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</si>
  <si>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</si>
  <si>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</si>
  <si>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</si>
  <si>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</si>
  <si>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</si>
  <si>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</si>
  <si>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4g</t>
  </si>
  <si>
    <t>4h</t>
  </si>
  <si>
    <t>5f</t>
  </si>
  <si>
    <t>5w</t>
  </si>
  <si>
    <t>5x</t>
  </si>
  <si>
    <t>5K</t>
  </si>
  <si>
    <t>5L</t>
  </si>
  <si>
    <t>5M</t>
  </si>
  <si>
    <t>5P</t>
  </si>
  <si>
    <t>5Q</t>
  </si>
  <si>
    <t>5R</t>
  </si>
  <si>
    <t>5S</t>
  </si>
  <si>
    <t>5T</t>
  </si>
  <si>
    <t>5U</t>
  </si>
  <si>
    <t>5V</t>
  </si>
  <si>
    <t>5W</t>
  </si>
  <si>
    <t>5X</t>
  </si>
  <si>
    <t>5Y</t>
  </si>
  <si>
    <t>5Z</t>
  </si>
  <si>
    <t>60</t>
  </si>
  <si>
    <t>61</t>
  </si>
  <si>
    <t>62</t>
  </si>
  <si>
    <t>63</t>
  </si>
  <si>
    <t>64</t>
  </si>
  <si>
    <t>65</t>
  </si>
  <si>
    <t>66</t>
  </si>
  <si>
    <t>Armor Buff</t>
  </si>
  <si>
    <t>Adjective</t>
  </si>
  <si>
    <t>Rubber</t>
  </si>
  <si>
    <t>Pants</t>
  </si>
  <si>
    <t>Shoes</t>
  </si>
  <si>
    <t>Vest</t>
  </si>
  <si>
    <t>Pleather</t>
  </si>
  <si>
    <t>Polycraft Name</t>
  </si>
  <si>
    <t>Socks</t>
  </si>
  <si>
    <t>Nylon</t>
  </si>
  <si>
    <t>Kevlar</t>
  </si>
  <si>
    <t>Thermoplastic</t>
  </si>
  <si>
    <t>12L</t>
  </si>
  <si>
    <t>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</si>
</sst>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0" fontId="4" fillId="2" borderId="0" xfId="0" applyFont="1" applyFill="1" applyBorder="1"/>
    <xf numFmtId="49" fontId="1" fillId="0" borderId="0" xfId="3" applyNumberFormat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2.0.0</v>
          </cell>
        </row>
        <row r="21">
          <cell r="A21" t="str">
            <v>Bag</v>
          </cell>
        </row>
        <row r="24">
          <cell r="A24" t="str">
            <v>Sack</v>
          </cell>
        </row>
        <row r="27">
          <cell r="A27" t="str">
            <v>Powder Keg</v>
          </cell>
        </row>
        <row r="30">
          <cell r="A30" t="str">
            <v>Chemical Silo</v>
          </cell>
        </row>
        <row r="69">
          <cell r="B69" t="str">
            <v>Mold Type</v>
          </cell>
        </row>
        <row r="73">
          <cell r="B73" t="str">
            <v>Mold</v>
          </cell>
        </row>
        <row r="74">
          <cell r="B74" t="str">
            <v>Metal Die</v>
          </cell>
        </row>
        <row r="92">
          <cell r="A92" t="str">
            <v>Gripped</v>
          </cell>
        </row>
        <row r="95">
          <cell r="A95" t="str">
            <v>Base Material</v>
          </cell>
        </row>
        <row r="96">
          <cell r="A96" t="str">
            <v>Wooden</v>
          </cell>
        </row>
        <row r="97">
          <cell r="A97" t="str">
            <v>Stone</v>
          </cell>
        </row>
        <row r="98">
          <cell r="A98" t="str">
            <v>Iron</v>
          </cell>
        </row>
        <row r="99">
          <cell r="A99" t="str">
            <v>Golden</v>
          </cell>
        </row>
        <row r="100">
          <cell r="A100" t="str">
            <v>Diamond</v>
          </cell>
        </row>
        <row r="101">
          <cell r="A101" t="str">
            <v>Magic</v>
          </cell>
        </row>
        <row r="116">
          <cell r="A116" t="str">
            <v>Armor Leggings</v>
          </cell>
        </row>
        <row r="117">
          <cell r="A117" t="str">
            <v>Armor Feet</v>
          </cell>
        </row>
        <row r="118">
          <cell r="A118" t="str">
            <v>Armor Chest</v>
          </cell>
        </row>
        <row r="119">
          <cell r="A119" t="str">
            <v>Armor Headgear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>
        <row r="2">
          <cell r="B2" t="str">
            <v>Steel</v>
          </cell>
        </row>
        <row r="3">
          <cell r="B3" t="str">
            <v>Stainless Steel</v>
          </cell>
        </row>
      </sheetData>
      <sheetData sheetId="7"/>
      <sheetData sheetId="8">
        <row r="1">
          <cell r="A1" t="str">
            <v>Version</v>
          </cell>
        </row>
        <row r="2">
          <cell r="B2" t="str">
            <v>Acrylic-Formaldehyde</v>
          </cell>
          <cell r="C2" t="str">
            <v>af resin</v>
          </cell>
        </row>
        <row r="3">
          <cell r="B3" t="str">
            <v>Acrylonitrile-Butadiene-Styrene</v>
          </cell>
          <cell r="C3" t="str">
            <v>ABS</v>
          </cell>
        </row>
        <row r="4">
          <cell r="B4" t="str">
            <v>Alkyd Resin</v>
          </cell>
          <cell r="C4" t="str">
            <v>alkyd resin</v>
          </cell>
        </row>
        <row r="5">
          <cell r="B5" t="str">
            <v>Amorphous PolyEthylene Terephthalate</v>
          </cell>
          <cell r="C5" t="str">
            <v>A-PET</v>
          </cell>
        </row>
        <row r="6">
          <cell r="B6" t="str">
            <v>Bromine Isobutylene-Isoprene Rubber</v>
          </cell>
          <cell r="C6" t="str">
            <v>BIIR</v>
          </cell>
        </row>
        <row r="7">
          <cell r="B7" t="str">
            <v>Cellulose Diacetate</v>
          </cell>
          <cell r="C7" t="str">
            <v>CDAP</v>
          </cell>
        </row>
        <row r="8">
          <cell r="B8" t="str">
            <v>Cellulose Triacetate</v>
          </cell>
          <cell r="C8" t="str">
            <v>CTAP</v>
          </cell>
        </row>
        <row r="9">
          <cell r="B9" t="str">
            <v>Cellulosic</v>
          </cell>
          <cell r="C9" t="str">
            <v>cellulose</v>
          </cell>
        </row>
        <row r="10">
          <cell r="B10" t="str">
            <v>Chitin</v>
          </cell>
          <cell r="C10" t="str">
            <v>chitin</v>
          </cell>
        </row>
        <row r="11">
          <cell r="B11" t="str">
            <v>Chlorine Isobutylene-Isoprene Rubber</v>
          </cell>
          <cell r="C11" t="str">
            <v>CIIR</v>
          </cell>
        </row>
        <row r="12">
          <cell r="B12" t="str">
            <v>Epoxy Resin</v>
          </cell>
          <cell r="C12" t="str">
            <v>epoxy resin</v>
          </cell>
        </row>
        <row r="13">
          <cell r="B13" t="str">
            <v>Ethoxylates</v>
          </cell>
          <cell r="C13" t="str">
            <v>NRE</v>
          </cell>
        </row>
        <row r="14">
          <cell r="B14" t="str">
            <v>Ethylene-Propylene Monomer</v>
          </cell>
          <cell r="C14" t="str">
            <v>EPM</v>
          </cell>
        </row>
        <row r="15">
          <cell r="B15" t="str">
            <v>Ethylene-Propylene-Diene Monomer</v>
          </cell>
          <cell r="C15" t="str">
            <v>EPM</v>
          </cell>
        </row>
        <row r="16">
          <cell r="B16" t="str">
            <v>Ethylene-Vinyl Acetate</v>
          </cell>
          <cell r="C16" t="str">
            <v>EVA</v>
          </cell>
        </row>
        <row r="17">
          <cell r="B17" t="str">
            <v>High Density PolyEthylene</v>
          </cell>
          <cell r="C17" t="str">
            <v>HDPE</v>
          </cell>
        </row>
        <row r="18">
          <cell r="B18" t="str">
            <v>Hydrogenated Nitrile-Butadiene Rubber</v>
          </cell>
          <cell r="C18" t="str">
            <v>HNBR</v>
          </cell>
        </row>
        <row r="19">
          <cell r="B19" t="str">
            <v>Isobutylene-Isoprene Rubber</v>
          </cell>
          <cell r="C19" t="str">
            <v>IIR</v>
          </cell>
        </row>
        <row r="20">
          <cell r="B20" t="str">
            <v>Lignin</v>
          </cell>
          <cell r="C20" t="str">
            <v>lignin</v>
          </cell>
        </row>
        <row r="21">
          <cell r="B21" t="str">
            <v>Linear Low-Density PolyEthylene</v>
          </cell>
          <cell r="C21" t="str">
            <v>LLDPE</v>
          </cell>
        </row>
        <row r="22">
          <cell r="B22" t="str">
            <v>Liquid Crystal Polymer</v>
          </cell>
          <cell r="C22" t="str">
            <v>LCP</v>
          </cell>
        </row>
        <row r="23">
          <cell r="B23" t="str">
            <v>Low Density PolyEthylene</v>
          </cell>
          <cell r="C23" t="str">
            <v>LDPE</v>
          </cell>
        </row>
        <row r="24">
          <cell r="B24" t="str">
            <v>Medium Density PolyEthylene</v>
          </cell>
          <cell r="C24" t="str">
            <v>MDPE</v>
          </cell>
        </row>
        <row r="25">
          <cell r="B25" t="str">
            <v>Melamine-Formaldehyde Polymers</v>
          </cell>
          <cell r="C25" t="str">
            <v>MFP</v>
          </cell>
        </row>
        <row r="26">
          <cell r="B26" t="str">
            <v>Metaldehyde</v>
          </cell>
          <cell r="C26" t="str">
            <v>MALD</v>
          </cell>
        </row>
        <row r="27">
          <cell r="B27" t="str">
            <v>Nitrile-Butadiene Rubber</v>
          </cell>
          <cell r="C27" t="str">
            <v>NBR</v>
          </cell>
        </row>
        <row r="28">
          <cell r="B28" t="str">
            <v>Paraformaldehyde</v>
          </cell>
          <cell r="C28" t="str">
            <v>PFA</v>
          </cell>
        </row>
        <row r="29">
          <cell r="B29" t="str">
            <v>Paraldehyde</v>
          </cell>
          <cell r="C29" t="str">
            <v>PALD</v>
          </cell>
        </row>
        <row r="30">
          <cell r="B30" t="str">
            <v>Phenolic Resin</v>
          </cell>
          <cell r="C30" t="str">
            <v>phenol formaldehydes</v>
          </cell>
        </row>
        <row r="31">
          <cell r="B31" t="str">
            <v>Poly(3-Hydroxybutyrate-Co-3-Hydroxyvalerate)</v>
          </cell>
          <cell r="C31" t="str">
            <v>PHBV</v>
          </cell>
        </row>
        <row r="32">
          <cell r="B32" t="str">
            <v>Poly1-Butene</v>
          </cell>
          <cell r="C32" t="str">
            <v>P1B</v>
          </cell>
        </row>
        <row r="33">
          <cell r="B33" t="str">
            <v>Poly2,6-Dimethyl-1,4-Phenylene Ether</v>
          </cell>
          <cell r="C33" t="str">
            <v>PDPE</v>
          </cell>
        </row>
        <row r="34">
          <cell r="B34" t="str">
            <v>Poly-2-Hydroxy Butyrate</v>
          </cell>
          <cell r="C34" t="str">
            <v>PHB</v>
          </cell>
        </row>
        <row r="35">
          <cell r="B35" t="str">
            <v>Poly2-Hydroxyethyl Methacrylate</v>
          </cell>
          <cell r="C35" t="str">
            <v>PHEMA</v>
          </cell>
        </row>
        <row r="36">
          <cell r="B36" t="str">
            <v>PolyAcrylic Ester</v>
          </cell>
          <cell r="C36" t="str">
            <v>PAE</v>
          </cell>
        </row>
        <row r="37">
          <cell r="B37" t="str">
            <v>PolyAcrylonitrile</v>
          </cell>
          <cell r="C37" t="str">
            <v>PAN</v>
          </cell>
        </row>
        <row r="38">
          <cell r="B38" t="str">
            <v>PolyButadiene</v>
          </cell>
          <cell r="C38" t="str">
            <v>PBD</v>
          </cell>
        </row>
        <row r="39">
          <cell r="B39" t="str">
            <v>PolyButadiene Rubber</v>
          </cell>
          <cell r="C39" t="str">
            <v>PBR</v>
          </cell>
        </row>
        <row r="40">
          <cell r="B40" t="str">
            <v>PolyButylene Succinate</v>
          </cell>
          <cell r="C40" t="str">
            <v>PBS</v>
          </cell>
        </row>
        <row r="41">
          <cell r="B41" t="str">
            <v>PolyButylene Terephthalate</v>
          </cell>
          <cell r="C41" t="str">
            <v>PBT</v>
          </cell>
        </row>
        <row r="42">
          <cell r="B42" t="str">
            <v>PolyCaprolactone</v>
          </cell>
          <cell r="C42" t="str">
            <v>PCL</v>
          </cell>
        </row>
        <row r="43">
          <cell r="B43" t="str">
            <v>PolyCarbonate</v>
          </cell>
          <cell r="C43" t="str">
            <v>PC</v>
          </cell>
        </row>
        <row r="44">
          <cell r="B44" t="str">
            <v>PolyChloroPrene</v>
          </cell>
          <cell r="C44" t="str">
            <v>PCHL</v>
          </cell>
        </row>
        <row r="45">
          <cell r="B45" t="str">
            <v>PolyChlorotrifluoroethylene</v>
          </cell>
          <cell r="C45" t="str">
            <v>PCTFE</v>
          </cell>
        </row>
        <row r="46">
          <cell r="B46" t="str">
            <v>PolyDiMethylSiloxane</v>
          </cell>
          <cell r="C46" t="str">
            <v>PDMS</v>
          </cell>
        </row>
        <row r="47">
          <cell r="B47" t="str">
            <v>PolyEther Ether Ketone</v>
          </cell>
          <cell r="C47" t="str">
            <v>PEEK</v>
          </cell>
        </row>
        <row r="48">
          <cell r="B48" t="str">
            <v>PolyEtherImide</v>
          </cell>
          <cell r="C48" t="str">
            <v>PEI</v>
          </cell>
        </row>
        <row r="49">
          <cell r="B49" t="str">
            <v>PolyEthyl Acrylate</v>
          </cell>
          <cell r="C49" t="str">
            <v>PEA</v>
          </cell>
        </row>
        <row r="50">
          <cell r="B50" t="str">
            <v>PolyEthylene Adipate</v>
          </cell>
          <cell r="C50" t="str">
            <v>PEA</v>
          </cell>
        </row>
        <row r="51">
          <cell r="B51" t="str">
            <v>PolyEthylene Glycol</v>
          </cell>
          <cell r="C51" t="str">
            <v>PEG</v>
          </cell>
        </row>
        <row r="52">
          <cell r="B52" t="str">
            <v>PolyEthylene Hexamethylene Dicarbamate</v>
          </cell>
          <cell r="C52" t="str">
            <v>PEHD</v>
          </cell>
        </row>
        <row r="53">
          <cell r="B53" t="str">
            <v>PolyEthylene Naphthalate</v>
          </cell>
          <cell r="C53" t="str">
            <v>PEN</v>
          </cell>
        </row>
        <row r="54">
          <cell r="B54" t="str">
            <v>PolyEthylene Oxide</v>
          </cell>
          <cell r="C54" t="str">
            <v>PEO</v>
          </cell>
        </row>
        <row r="55">
          <cell r="B55" t="str">
            <v>PolyEthylene Sulphide</v>
          </cell>
          <cell r="C55" t="str">
            <v>PES</v>
          </cell>
        </row>
        <row r="56">
          <cell r="B56" t="str">
            <v>PolyEthylene Terephthalate</v>
          </cell>
          <cell r="C56" t="str">
            <v>PET</v>
          </cell>
        </row>
        <row r="57">
          <cell r="B57" t="str">
            <v>PolyEthylene Terephthalate Glycol-Modified</v>
          </cell>
          <cell r="C57" t="str">
            <v>PETG</v>
          </cell>
        </row>
        <row r="58">
          <cell r="B58" t="str">
            <v>PolyGlycolic Acid</v>
          </cell>
          <cell r="C58" t="str">
            <v>PGA</v>
          </cell>
        </row>
        <row r="59">
          <cell r="B59" t="str">
            <v>PolyHexamethylene Adipamide</v>
          </cell>
          <cell r="C59" t="str">
            <v>Nylon 6,7</v>
          </cell>
        </row>
        <row r="60">
          <cell r="B60" t="str">
            <v>PolyHexamethylene Sebacamide</v>
          </cell>
          <cell r="C60" t="str">
            <v>Nylon 6,11</v>
          </cell>
        </row>
        <row r="61">
          <cell r="B61" t="str">
            <v>PolyHydroxyalkanoate</v>
          </cell>
          <cell r="C61" t="str">
            <v>PHA</v>
          </cell>
        </row>
        <row r="62">
          <cell r="B62" t="str">
            <v>PolyHydroxybutyrate-Co-Hydroxyvalerate</v>
          </cell>
          <cell r="C62" t="str">
            <v>PHBV</v>
          </cell>
        </row>
        <row r="63">
          <cell r="B63" t="str">
            <v>PolyImide</v>
          </cell>
          <cell r="C63" t="str">
            <v>PI</v>
          </cell>
        </row>
        <row r="64">
          <cell r="B64" t="str">
            <v>PolyIsoBorynl Acrylate</v>
          </cell>
          <cell r="C64" t="str">
            <v>PIBOA</v>
          </cell>
        </row>
        <row r="65">
          <cell r="B65" t="str">
            <v>PolyIsoButyl Acrylate</v>
          </cell>
          <cell r="C65" t="str">
            <v>PIBA</v>
          </cell>
        </row>
        <row r="66">
          <cell r="B66" t="str">
            <v>PolyIsoButylene</v>
          </cell>
          <cell r="C66" t="str">
            <v>PIB</v>
          </cell>
        </row>
        <row r="67">
          <cell r="B67" t="str">
            <v>PolyIsoPrene</v>
          </cell>
          <cell r="C67" t="str">
            <v>NR</v>
          </cell>
        </row>
        <row r="68">
          <cell r="B68" t="str">
            <v>PolyLactic Acid</v>
          </cell>
          <cell r="C68" t="str">
            <v>PLA</v>
          </cell>
        </row>
        <row r="69">
          <cell r="B69" t="str">
            <v>PolyLactic-Co-Glycolic Acid</v>
          </cell>
          <cell r="C69" t="str">
            <v>PLGA</v>
          </cell>
        </row>
        <row r="70">
          <cell r="B70" t="str">
            <v>PolyMethyl Acrylate</v>
          </cell>
          <cell r="C70" t="str">
            <v>PMA</v>
          </cell>
        </row>
        <row r="71">
          <cell r="B71" t="str">
            <v>PolyMethyl Cyanoacrylate</v>
          </cell>
          <cell r="C71" t="str">
            <v>PMCA</v>
          </cell>
        </row>
        <row r="72">
          <cell r="B72" t="str">
            <v>PolyMethyl Methacrylate</v>
          </cell>
          <cell r="C72" t="str">
            <v>PMMA</v>
          </cell>
        </row>
        <row r="73">
          <cell r="B73" t="str">
            <v>PolyM-Methyl Styrene</v>
          </cell>
          <cell r="C73" t="str">
            <v>PMMS</v>
          </cell>
        </row>
        <row r="74">
          <cell r="B74" t="str">
            <v>PolyM-Phenylene Isophthalamide</v>
          </cell>
          <cell r="C74" t="str">
            <v>PMIA</v>
          </cell>
        </row>
        <row r="75">
          <cell r="B75" t="str">
            <v>PolyN-Butyl Acrylate</v>
          </cell>
          <cell r="C75" t="str">
            <v>PNBA</v>
          </cell>
        </row>
        <row r="76">
          <cell r="B76" t="str">
            <v>PolyOxymethylene</v>
          </cell>
          <cell r="C76" t="str">
            <v>POM</v>
          </cell>
        </row>
        <row r="77">
          <cell r="B77" t="str">
            <v>PolyPentamethylene Hexamethylene Dicarbamate</v>
          </cell>
          <cell r="C77" t="str">
            <v>PPHD</v>
          </cell>
        </row>
        <row r="78">
          <cell r="B78" t="str">
            <v>PolyPhenol</v>
          </cell>
          <cell r="C78" t="str">
            <v>polyphenol</v>
          </cell>
        </row>
        <row r="79">
          <cell r="B79" t="str">
            <v>PolyPhenylene Oxide</v>
          </cell>
          <cell r="C79" t="str">
            <v>PPO</v>
          </cell>
        </row>
        <row r="80">
          <cell r="B80" t="str">
            <v>PolyPhosphazene</v>
          </cell>
          <cell r="C80" t="str">
            <v>PPPHAZ</v>
          </cell>
        </row>
        <row r="81">
          <cell r="B81" t="str">
            <v>PolyP-Methyl Styrene</v>
          </cell>
          <cell r="C81" t="str">
            <v>PPMS</v>
          </cell>
        </row>
        <row r="82">
          <cell r="B82" t="str">
            <v>PolyP-Phenylene Sulphide</v>
          </cell>
          <cell r="C82" t="str">
            <v>PPS</v>
          </cell>
        </row>
        <row r="83">
          <cell r="B83" t="str">
            <v>PolyP-Phenylene Terephthalamide</v>
          </cell>
          <cell r="C83" t="str">
            <v>kevlar</v>
          </cell>
        </row>
        <row r="84">
          <cell r="B84" t="str">
            <v>PolyPropylene</v>
          </cell>
          <cell r="C84" t="str">
            <v>PP</v>
          </cell>
        </row>
        <row r="85">
          <cell r="B85" t="str">
            <v>PolyPropylene Glycol</v>
          </cell>
          <cell r="C85" t="str">
            <v>PPG</v>
          </cell>
        </row>
        <row r="86">
          <cell r="B86" t="str">
            <v>PolyPropylene Oxide</v>
          </cell>
          <cell r="C86" t="str">
            <v>PPOX</v>
          </cell>
        </row>
        <row r="87">
          <cell r="B87" t="str">
            <v>PolyStyrene</v>
          </cell>
          <cell r="C87" t="str">
            <v>PS</v>
          </cell>
        </row>
        <row r="88">
          <cell r="B88" t="str">
            <v>PolyTert-Butyl Acrylate</v>
          </cell>
          <cell r="C88" t="str">
            <v>PTBA</v>
          </cell>
        </row>
        <row r="89">
          <cell r="B89" t="str">
            <v>PolyTetraFluoroEthylene</v>
          </cell>
          <cell r="C89" t="str">
            <v>PTFE</v>
          </cell>
        </row>
        <row r="90">
          <cell r="B90" t="str">
            <v>PolyTetramethylene Ether Glycol</v>
          </cell>
          <cell r="C90" t="str">
            <v>PTMEG</v>
          </cell>
        </row>
        <row r="91">
          <cell r="B91" t="str">
            <v>PolyTetramethylene Glycol</v>
          </cell>
          <cell r="C91" t="str">
            <v>PTMG</v>
          </cell>
        </row>
        <row r="92">
          <cell r="B92" t="str">
            <v>PolyThiazyl</v>
          </cell>
          <cell r="C92" t="str">
            <v>PTA</v>
          </cell>
        </row>
        <row r="93">
          <cell r="B93" t="str">
            <v>PolyTrimethylene Terephthalate</v>
          </cell>
          <cell r="C93" t="str">
            <v>PTT</v>
          </cell>
        </row>
        <row r="94">
          <cell r="B94" t="str">
            <v>PolyUrethane</v>
          </cell>
          <cell r="C94" t="str">
            <v>PU</v>
          </cell>
        </row>
        <row r="95">
          <cell r="B95" t="str">
            <v>PolyVinyl Acetate</v>
          </cell>
          <cell r="C95" t="str">
            <v>PVAC</v>
          </cell>
        </row>
        <row r="96">
          <cell r="B96" t="str">
            <v>PolyVinyl Alcohol</v>
          </cell>
          <cell r="C96" t="str">
            <v>PVA</v>
          </cell>
        </row>
        <row r="97">
          <cell r="B97" t="str">
            <v>PolyVinyl Butyral</v>
          </cell>
          <cell r="C97" t="str">
            <v>PVB</v>
          </cell>
        </row>
        <row r="98">
          <cell r="B98" t="str">
            <v>PolyVinyl Chloride</v>
          </cell>
          <cell r="C98" t="str">
            <v>PVC</v>
          </cell>
        </row>
        <row r="99">
          <cell r="B99" t="str">
            <v>PolyVinyl Chloride Acetate</v>
          </cell>
          <cell r="C99" t="str">
            <v>PVCA</v>
          </cell>
        </row>
        <row r="100">
          <cell r="B100" t="str">
            <v>PolyVinyl Fluoride</v>
          </cell>
          <cell r="C100" t="str">
            <v>PVF</v>
          </cell>
        </row>
        <row r="101">
          <cell r="B101" t="str">
            <v>PolyVinyl Formal</v>
          </cell>
          <cell r="C101" t="str">
            <v>PVFO</v>
          </cell>
        </row>
        <row r="102">
          <cell r="B102" t="str">
            <v>PolyVinyl Methyl Ether</v>
          </cell>
          <cell r="C102" t="str">
            <v>PVME</v>
          </cell>
        </row>
        <row r="103">
          <cell r="B103" t="str">
            <v>PolyVinylidene Dichloride</v>
          </cell>
          <cell r="C103" t="str">
            <v>PVDC</v>
          </cell>
        </row>
        <row r="104">
          <cell r="B104" t="str">
            <v>PolyVinylidene Fluoride</v>
          </cell>
          <cell r="C104" t="str">
            <v>PVDF</v>
          </cell>
        </row>
        <row r="105">
          <cell r="B105" t="str">
            <v>PolyVinylidene Fluoride-Trifluoroethylene</v>
          </cell>
          <cell r="C105" t="str">
            <v>PVDF-TRFE</v>
          </cell>
        </row>
        <row r="106">
          <cell r="B106" t="str">
            <v>Styrene-Acrylonitrile</v>
          </cell>
          <cell r="C106" t="str">
            <v>SAN</v>
          </cell>
        </row>
        <row r="107">
          <cell r="B107" t="str">
            <v>Styrene-Butadiene Rubber</v>
          </cell>
          <cell r="C107" t="str">
            <v>SBR</v>
          </cell>
        </row>
        <row r="108">
          <cell r="B108" t="str">
            <v>Styrene-Butadiene-Styrene</v>
          </cell>
          <cell r="C108" t="str">
            <v>SBS</v>
          </cell>
        </row>
        <row r="109">
          <cell r="B109" t="str">
            <v>Styrene-Isoprene-Styrene</v>
          </cell>
          <cell r="C109" t="str">
            <v>SIS</v>
          </cell>
        </row>
        <row r="110">
          <cell r="B110" t="str">
            <v>Styrene-Maleic Anhydride Copolymer</v>
          </cell>
          <cell r="C110" t="str">
            <v>SMAC</v>
          </cell>
        </row>
        <row r="111">
          <cell r="B111" t="str">
            <v>Ultra-High-Molecular-Weight PolyEthylene</v>
          </cell>
          <cell r="C111" t="str">
            <v>UHMWPE</v>
          </cell>
        </row>
        <row r="112">
          <cell r="B112" t="str">
            <v>Urea-Formaldehyde Polymers</v>
          </cell>
          <cell r="C112" t="str">
            <v>UFP</v>
          </cell>
        </row>
        <row r="113">
          <cell r="B113" t="str">
            <v>Very-Low-Density PolyEthylene</v>
          </cell>
          <cell r="C113" t="str">
            <v>VLDPE</v>
          </cell>
        </row>
        <row r="114">
          <cell r="B114" t="str">
            <v>Vinyl Acetate-Acrylic Acid</v>
          </cell>
          <cell r="C114" t="str">
            <v>VA/AA</v>
          </cell>
        </row>
        <row r="115">
          <cell r="B115" t="str">
            <v>Polycaprolactam</v>
          </cell>
          <cell r="C115" t="str">
            <v>Nylon 6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Large Pipe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workbookViewId="0">
      <selection activeCell="J19" sqref="J19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4.140625" style="1" customWidth="1"/>
    <col min="7" max="7" width="5.140625" style="1" customWidth="1"/>
    <col min="8" max="8" width="11.14062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1.710937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[1]Enums!$A$21&amp;" ("&amp;J1&amp;")"</f>
        <v>Bag (Pellets)</v>
      </c>
      <c r="G1" s="5" t="str">
        <f xml:space="preserve"> [1]Enums!$A$24&amp;" ("&amp;J1&amp;")"</f>
        <v>Sack (Pellets)</v>
      </c>
      <c r="H1" s="5" t="str">
        <f xml:space="preserve"> [1]Enums!$A$27&amp;" ("&amp;J1&amp;")"</f>
        <v>Powder Keg (Pellets)</v>
      </c>
      <c r="I1" s="5" t="str">
        <f xml:space="preserve"> [1]Enums!$A$30&amp;" ("&amp;J1&amp;")"</f>
        <v>Chemical Silo (Pellets)</v>
      </c>
      <c r="J1" s="5" t="s">
        <v>452</v>
      </c>
      <c r="K1" s="4" t="s">
        <v>1833</v>
      </c>
      <c r="L1" s="4" t="s">
        <v>1834</v>
      </c>
      <c r="M1" s="41" t="s">
        <v>1907</v>
      </c>
      <c r="N1" s="41" t="s">
        <v>1996</v>
      </c>
    </row>
    <row r="2" spans="1:14" x14ac:dyDescent="0.2">
      <c r="A2" s="2"/>
      <c r="B2" s="3" t="s">
        <v>451</v>
      </c>
      <c r="C2" s="3" t="s">
        <v>450</v>
      </c>
      <c r="D2" s="3" t="s">
        <v>449</v>
      </c>
      <c r="E2" s="3" t="s">
        <v>448</v>
      </c>
      <c r="F2" s="1" t="str">
        <f xml:space="preserve"> [1]Enums!$A$21&amp;" ("&amp;J2&amp;" "&amp;$J$1&amp;")"</f>
        <v>Bag (Acrylic-Formaldehyde Pellets)</v>
      </c>
      <c r="G2" s="1" t="str">
        <f xml:space="preserve"> [1]Enums!$A$24&amp;" ("&amp;J2&amp;" "&amp;$J$1&amp;")"</f>
        <v>Sack (Acrylic-Formaldehyde Pellets)</v>
      </c>
      <c r="H2" s="1" t="str">
        <f xml:space="preserve"> [1]Enums!$A$27&amp;" ("&amp;J2&amp;" "&amp;$J$1&amp;")"</f>
        <v>Powder Keg (Acrylic-Formaldehyde Pellets)</v>
      </c>
      <c r="I2" s="1" t="str">
        <f xml:space="preserve"> [1]Enums!$A$30&amp;" ("&amp;J2&amp;" "&amp;$J$1&amp;")"</f>
        <v>Chemical Silo (Acrylic-Formaldehyde Pellets)</v>
      </c>
      <c r="J2" s="1" t="str">
        <f>[1]Polymers!$B2</f>
        <v>Acrylic-Formaldehyde</v>
      </c>
      <c r="K2">
        <v>1</v>
      </c>
      <c r="L2">
        <v>10</v>
      </c>
      <c r="M2" s="2" t="str">
        <f>[1]Polymers!$C2</f>
        <v>af resin</v>
      </c>
      <c r="N2" t="b"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 xml:space="preserve"> [1]Enums!$A$21&amp;" ("&amp;J3&amp;" "&amp;$J$1&amp;")"</f>
        <v>Bag (Acrylonitrile-Butadiene-Styrene Pellets)</v>
      </c>
      <c r="G3" s="1" t="str">
        <f xml:space="preserve"> [1]Enums!$A$24&amp;" ("&amp;J3&amp;" "&amp;$J$1&amp;")"</f>
        <v>Sack (Acrylonitrile-Butadiene-Styrene Pellets)</v>
      </c>
      <c r="H3" s="1" t="str">
        <f xml:space="preserve"> [1]Enums!$A$27&amp;" ("&amp;J3&amp;" "&amp;$J$1&amp;")"</f>
        <v>Powder Keg (Acrylonitrile-Butadiene-Styrene Pellets)</v>
      </c>
      <c r="I3" s="1" t="str">
        <f xml:space="preserve"> [1]Enums!$A$30&amp;" ("&amp;J3&amp;" "&amp;$J$1&amp;")"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t="b"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 xml:space="preserve"> [1]Enums!$A$21&amp;" ("&amp;J4&amp;" "&amp;$J$1&amp;")"</f>
        <v>Bag (Alkyd Resin Pellets)</v>
      </c>
      <c r="G4" s="1" t="str">
        <f xml:space="preserve"> [1]Enums!$A$24&amp;" ("&amp;J4&amp;" "&amp;$J$1&amp;")"</f>
        <v>Sack (Alkyd Resin Pellets)</v>
      </c>
      <c r="H4" s="1" t="str">
        <f xml:space="preserve"> [1]Enums!$A$27&amp;" ("&amp;J4&amp;" "&amp;$J$1&amp;")"</f>
        <v>Powder Keg (Alkyd Resin Pellets)</v>
      </c>
      <c r="I4" s="1" t="str">
        <f xml:space="preserve"> [1]Enums!$A$30&amp;" ("&amp;J4&amp;" "&amp;$J$1&amp;")"</f>
        <v>Chemical Silo (Alkyd Resin Pellets)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t="b"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 xml:space="preserve"> [1]Enums!$A$21&amp;" ("&amp;J5&amp;" "&amp;$J$1&amp;")"</f>
        <v>Bag (Amorphous PolyEthylene Terephthalate Pellets)</v>
      </c>
      <c r="G5" s="1" t="str">
        <f xml:space="preserve"> [1]Enums!$A$24&amp;" ("&amp;J5&amp;" "&amp;$J$1&amp;")"</f>
        <v>Sack (Amorphous PolyEthylene Terephthalate Pellets)</v>
      </c>
      <c r="H5" s="1" t="str">
        <f xml:space="preserve"> [1]Enums!$A$27&amp;" ("&amp;J5&amp;" "&amp;$J$1&amp;")"</f>
        <v>Powder Keg (Amorphous PolyEthylene Terephthalate Pellets)</v>
      </c>
      <c r="I5" s="1" t="str">
        <f xml:space="preserve"> [1]Enums!$A$30&amp;" ("&amp;J5&amp;" "&amp;$J$1&amp;")"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t="b">
        <v>1</v>
      </c>
    </row>
    <row r="6" spans="1:14" x14ac:dyDescent="0.2">
      <c r="A6" s="2"/>
      <c r="B6" s="3" t="s">
        <v>435</v>
      </c>
      <c r="C6" s="3" t="s">
        <v>434</v>
      </c>
      <c r="D6" s="3" t="s">
        <v>433</v>
      </c>
      <c r="E6" s="3" t="s">
        <v>432</v>
      </c>
      <c r="F6" s="1" t="str">
        <f xml:space="preserve"> [1]Enums!$A$21&amp;" ("&amp;J6&amp;" "&amp;$J$1&amp;")"</f>
        <v>Bag (Bromine Isobutylene-Isoprene Rubber Pellets)</v>
      </c>
      <c r="G6" s="1" t="str">
        <f xml:space="preserve"> [1]Enums!$A$24&amp;" ("&amp;J6&amp;" "&amp;$J$1&amp;")"</f>
        <v>Sack (Bromine Isobutylene-Isoprene Rubber Pellets)</v>
      </c>
      <c r="H6" s="1" t="str">
        <f xml:space="preserve"> [1]Enums!$A$27&amp;" ("&amp;J6&amp;" "&amp;$J$1&amp;")"</f>
        <v>Powder Keg (Bromine Isobutylene-Isoprene Rubber Pellets)</v>
      </c>
      <c r="I6" s="1" t="str">
        <f xml:space="preserve"> [1]Enums!$A$30&amp;" ("&amp;J6&amp;" "&amp;$J$1&amp;")"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t="b">
        <v>1</v>
      </c>
    </row>
    <row r="7" spans="1:14" x14ac:dyDescent="0.2">
      <c r="A7" s="2"/>
      <c r="B7" s="3" t="s">
        <v>431</v>
      </c>
      <c r="C7" s="3" t="s">
        <v>430</v>
      </c>
      <c r="D7" s="3" t="s">
        <v>429</v>
      </c>
      <c r="E7" s="3" t="s">
        <v>428</v>
      </c>
      <c r="F7" s="1" t="str">
        <f xml:space="preserve"> [1]Enums!$A$21&amp;" ("&amp;J7&amp;" "&amp;$J$1&amp;")"</f>
        <v>Bag (Cellulose Diacetate Pellets)</v>
      </c>
      <c r="G7" s="1" t="str">
        <f xml:space="preserve"> [1]Enums!$A$24&amp;" ("&amp;J7&amp;" "&amp;$J$1&amp;")"</f>
        <v>Sack (Cellulose Diacetate Pellets)</v>
      </c>
      <c r="H7" s="1" t="str">
        <f xml:space="preserve"> [1]Enums!$A$27&amp;" ("&amp;J7&amp;" "&amp;$J$1&amp;")"</f>
        <v>Powder Keg (Cellulose Diacetate Pellets)</v>
      </c>
      <c r="I7" s="1" t="str">
        <f xml:space="preserve"> [1]Enums!$A$30&amp;" ("&amp;J7&amp;" "&amp;$J$1&amp;")"</f>
        <v>Chemical Silo (Cellulose Diacetate Pellets)</v>
      </c>
      <c r="J7" s="1" t="str">
        <f>[1]Polymers!$B7</f>
        <v>Cellulose Diacetate</v>
      </c>
      <c r="K7">
        <v>1</v>
      </c>
      <c r="L7">
        <v>10</v>
      </c>
      <c r="M7" s="2" t="str">
        <f>[1]Polymers!$C7</f>
        <v>CDAP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 xml:space="preserve"> [1]Enums!$A$21&amp;" ("&amp;J8&amp;" "&amp;$J$1&amp;")"</f>
        <v>Bag (Cellulose Triacetate Pellets)</v>
      </c>
      <c r="G8" s="1" t="str">
        <f xml:space="preserve"> [1]Enums!$A$24&amp;" ("&amp;J8&amp;" "&amp;$J$1&amp;")"</f>
        <v>Sack (Cellulose Triacetate Pellets)</v>
      </c>
      <c r="H8" s="1" t="str">
        <f xml:space="preserve"> [1]Enums!$A$27&amp;" ("&amp;J8&amp;" "&amp;$J$1&amp;")"</f>
        <v>Powder Keg (Cellulose Triacetate Pellets)</v>
      </c>
      <c r="I8" s="1" t="str">
        <f xml:space="preserve"> [1]Enums!$A$30&amp;" ("&amp;J8&amp;" "&amp;$J$1&amp;")"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 xml:space="preserve"> [1]Enums!$A$21&amp;" ("&amp;J9&amp;" "&amp;$J$1&amp;")"</f>
        <v>Bag (Cellulosic Pellets)</v>
      </c>
      <c r="G9" s="1" t="str">
        <f xml:space="preserve"> [1]Enums!$A$24&amp;" ("&amp;J9&amp;" "&amp;$J$1&amp;")"</f>
        <v>Sack (Cellulosic Pellets)</v>
      </c>
      <c r="H9" s="1" t="str">
        <f xml:space="preserve"> [1]Enums!$A$27&amp;" ("&amp;J9&amp;" "&amp;$J$1&amp;")"</f>
        <v>Powder Keg (Cellulosic Pellets)</v>
      </c>
      <c r="I9" s="1" t="str">
        <f xml:space="preserve"> [1]Enums!$A$30&amp;" ("&amp;J9&amp;" "&amp;$J$1&amp;")"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</row>
    <row r="10" spans="1:14" x14ac:dyDescent="0.2">
      <c r="A10" s="2"/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 xml:space="preserve"> [1]Enums!$A$21&amp;" ("&amp;J10&amp;" "&amp;$J$1&amp;")"</f>
        <v>Bag (Chitin Pellets)</v>
      </c>
      <c r="G10" s="1" t="str">
        <f xml:space="preserve"> [1]Enums!$A$24&amp;" ("&amp;J10&amp;" "&amp;$J$1&amp;")"</f>
        <v>Sack (Chitin Pellets)</v>
      </c>
      <c r="H10" s="1" t="str">
        <f xml:space="preserve"> [1]Enums!$A$27&amp;" ("&amp;J10&amp;" "&amp;$J$1&amp;")"</f>
        <v>Powder Keg (Chitin Pellets)</v>
      </c>
      <c r="I10" s="1" t="str">
        <f xml:space="preserve"> [1]Enums!$A$30&amp;" ("&amp;J10&amp;" "&amp;$J$1&amp;")"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</row>
    <row r="11" spans="1:14" x14ac:dyDescent="0.2">
      <c r="A11" s="2"/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 xml:space="preserve"> [1]Enums!$A$21&amp;" ("&amp;J11&amp;" "&amp;$J$1&amp;")"</f>
        <v>Bag (Chlorine Isobutylene-Isoprene Rubber Pellets)</v>
      </c>
      <c r="G11" s="1" t="str">
        <f xml:space="preserve"> [1]Enums!$A$24&amp;" ("&amp;J11&amp;" "&amp;$J$1&amp;")"</f>
        <v>Sack (Chlorine Isobutylene-Isoprene Rubber Pellets)</v>
      </c>
      <c r="H11" s="1" t="str">
        <f xml:space="preserve"> [1]Enums!$A$27&amp;" ("&amp;J11&amp;" "&amp;$J$1&amp;")"</f>
        <v>Powder Keg (Chlorine Isobutylene-Isoprene Rubber Pellets)</v>
      </c>
      <c r="I11" s="1" t="str">
        <f xml:space="preserve"> [1]Enums!$A$30&amp;" ("&amp;J11&amp;" "&amp;$J$1&amp;")"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</row>
    <row r="12" spans="1:14" x14ac:dyDescent="0.2">
      <c r="A12" s="2"/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 xml:space="preserve"> [1]Enums!$A$21&amp;" ("&amp;J12&amp;" "&amp;$J$1&amp;")"</f>
        <v>Bag (Epoxy Resin Pellets)</v>
      </c>
      <c r="G12" s="1" t="str">
        <f xml:space="preserve"> [1]Enums!$A$24&amp;" ("&amp;J12&amp;" "&amp;$J$1&amp;")"</f>
        <v>Sack (Epoxy Resin Pellets)</v>
      </c>
      <c r="H12" s="1" t="str">
        <f xml:space="preserve"> [1]Enums!$A$27&amp;" ("&amp;J12&amp;" "&amp;$J$1&amp;")"</f>
        <v>Powder Keg (Epoxy Resin Pellets)</v>
      </c>
      <c r="I12" s="1" t="str">
        <f xml:space="preserve"> [1]Enums!$A$30&amp;" ("&amp;J12&amp;" "&amp;$J$1&amp;")"</f>
        <v>Chemical Silo (Epoxy Resin Pellets)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 xml:space="preserve"> [1]Enums!$A$21&amp;" ("&amp;J13&amp;" "&amp;$J$1&amp;")"</f>
        <v>Bag (Ethoxylates Pellets)</v>
      </c>
      <c r="G13" s="1" t="str">
        <f xml:space="preserve"> [1]Enums!$A$24&amp;" ("&amp;J13&amp;" "&amp;$J$1&amp;")"</f>
        <v>Sack (Ethoxylates Pellets)</v>
      </c>
      <c r="H13" s="1" t="str">
        <f xml:space="preserve"> [1]Enums!$A$27&amp;" ("&amp;J13&amp;" "&amp;$J$1&amp;")"</f>
        <v>Powder Keg (Ethoxylates Pellets)</v>
      </c>
      <c r="I13" s="1" t="str">
        <f xml:space="preserve"> [1]Enums!$A$30&amp;" ("&amp;J13&amp;" "&amp;$J$1&amp;")"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 xml:space="preserve"> [1]Enums!$A$21&amp;" ("&amp;J14&amp;" "&amp;$J$1&amp;")"</f>
        <v>Bag (Ethylene-Propylene Monomer Pellets)</v>
      </c>
      <c r="G14" s="1" t="str">
        <f xml:space="preserve"> [1]Enums!$A$24&amp;" ("&amp;J14&amp;" "&amp;$J$1&amp;")"</f>
        <v>Sack (Ethylene-Propylene Monomer Pellets)</v>
      </c>
      <c r="H14" s="1" t="str">
        <f xml:space="preserve"> [1]Enums!$A$27&amp;" ("&amp;J14&amp;" "&amp;$J$1&amp;")"</f>
        <v>Powder Keg (Ethylene-Propylene Monomer Pellets)</v>
      </c>
      <c r="I14" s="1" t="str">
        <f xml:space="preserve"> [1]Enums!$A$30&amp;" ("&amp;J14&amp;" "&amp;$J$1&amp;")"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 xml:space="preserve"> [1]Enums!$A$21&amp;" ("&amp;J15&amp;" "&amp;$J$1&amp;")"</f>
        <v>Bag (Ethylene-Propylene-Diene Monomer Pellets)</v>
      </c>
      <c r="G15" s="1" t="str">
        <f xml:space="preserve"> [1]Enums!$A$24&amp;" ("&amp;J15&amp;" "&amp;$J$1&amp;")"</f>
        <v>Sack (Ethylene-Propylene-Diene Monomer Pellets)</v>
      </c>
      <c r="H15" s="1" t="str">
        <f xml:space="preserve"> [1]Enums!$A$27&amp;" ("&amp;J15&amp;" "&amp;$J$1&amp;")"</f>
        <v>Powder Keg (Ethylene-Propylene-Diene Monomer Pellets)</v>
      </c>
      <c r="I15" s="1" t="str">
        <f xml:space="preserve"> [1]Enums!$A$30&amp;" ("&amp;J15&amp;" "&amp;$J$1&amp;")"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EPM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 xml:space="preserve"> [1]Enums!$A$21&amp;" ("&amp;J16&amp;" "&amp;$J$1&amp;")"</f>
        <v>Bag (Ethylene-Vinyl Acetate Pellets)</v>
      </c>
      <c r="G16" s="1" t="str">
        <f xml:space="preserve"> [1]Enums!$A$24&amp;" ("&amp;J16&amp;" "&amp;$J$1&amp;")"</f>
        <v>Sack (Ethylene-Vinyl Acetate Pellets)</v>
      </c>
      <c r="H16" s="1" t="str">
        <f xml:space="preserve"> [1]Enums!$A$27&amp;" ("&amp;J16&amp;" "&amp;$J$1&amp;")"</f>
        <v>Powder Keg (Ethylene-Vinyl Acetate Pellets)</v>
      </c>
      <c r="I16" s="1" t="str">
        <f xml:space="preserve"> [1]Enums!$A$30&amp;" ("&amp;J16&amp;" "&amp;$J$1&amp;")"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</row>
    <row r="17" spans="1:13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 xml:space="preserve"> [1]Enums!$A$21&amp;" ("&amp;J17&amp;" "&amp;$J$1&amp;")"</f>
        <v>Bag (High Density PolyEthylene Pellets)</v>
      </c>
      <c r="G17" s="1" t="str">
        <f xml:space="preserve"> [1]Enums!$A$24&amp;" ("&amp;J17&amp;" "&amp;$J$1&amp;")"</f>
        <v>Sack (High Density PolyEthylene Pellets)</v>
      </c>
      <c r="H17" s="1" t="str">
        <f xml:space="preserve"> [1]Enums!$A$27&amp;" ("&amp;J17&amp;" "&amp;$J$1&amp;")"</f>
        <v>Powder Keg (High Density PolyEthylene Pellets)</v>
      </c>
      <c r="I17" s="1" t="str">
        <f xml:space="preserve"> [1]Enums!$A$30&amp;" ("&amp;J17&amp;" "&amp;$J$1&amp;")"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</row>
    <row r="18" spans="1:13" x14ac:dyDescent="0.2">
      <c r="A18" s="2"/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 xml:space="preserve"> [1]Enums!$A$21&amp;" ("&amp;J18&amp;" "&amp;$J$1&amp;")"</f>
        <v>Bag (Hydrogenated Nitrile-Butadiene Rubber Pellets)</v>
      </c>
      <c r="G18" s="1" t="str">
        <f xml:space="preserve"> [1]Enums!$A$24&amp;" ("&amp;J18&amp;" "&amp;$J$1&amp;")"</f>
        <v>Sack (Hydrogenated Nitrile-Butadiene Rubber Pellets)</v>
      </c>
      <c r="H18" s="1" t="str">
        <f xml:space="preserve"> [1]Enums!$A$27&amp;" ("&amp;J18&amp;" "&amp;$J$1&amp;")"</f>
        <v>Powder Keg (Hydrogenated Nitrile-Butadiene Rubber Pellets)</v>
      </c>
      <c r="I18" s="1" t="str">
        <f xml:space="preserve"> [1]Enums!$A$30&amp;" ("&amp;J18&amp;" "&amp;$J$1&amp;")"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</row>
    <row r="19" spans="1:13" x14ac:dyDescent="0.2">
      <c r="A19" s="2"/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 xml:space="preserve"> [1]Enums!$A$21&amp;" ("&amp;J19&amp;" "&amp;$J$1&amp;")"</f>
        <v>Bag (Isobutylene-Isoprene Rubber Pellets)</v>
      </c>
      <c r="G19" s="1" t="str">
        <f xml:space="preserve"> [1]Enums!$A$24&amp;" ("&amp;J19&amp;" "&amp;$J$1&amp;")"</f>
        <v>Sack (Isobutylene-Isoprene Rubber Pellets)</v>
      </c>
      <c r="H19" s="1" t="str">
        <f xml:space="preserve"> [1]Enums!$A$27&amp;" ("&amp;J19&amp;" "&amp;$J$1&amp;")"</f>
        <v>Powder Keg (Isobutylene-Isoprene Rubber Pellets)</v>
      </c>
      <c r="I19" s="1" t="str">
        <f xml:space="preserve"> [1]Enums!$A$30&amp;" ("&amp;J19&amp;" "&amp;$J$1&amp;")"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IIR</v>
      </c>
    </row>
    <row r="20" spans="1:13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 xml:space="preserve"> [1]Enums!$A$21&amp;" ("&amp;J20&amp;" "&amp;$J$1&amp;")"</f>
        <v>Bag (Lignin Pellets)</v>
      </c>
      <c r="G20" s="1" t="str">
        <f xml:space="preserve"> [1]Enums!$A$24&amp;" ("&amp;J20&amp;" "&amp;$J$1&amp;")"</f>
        <v>Sack (Lignin Pellets)</v>
      </c>
      <c r="H20" s="1" t="str">
        <f xml:space="preserve"> [1]Enums!$A$27&amp;" ("&amp;J20&amp;" "&amp;$J$1&amp;")"</f>
        <v>Powder Keg (Lignin Pellets)</v>
      </c>
      <c r="I20" s="1" t="str">
        <f xml:space="preserve"> [1]Enums!$A$30&amp;" ("&amp;J20&amp;" "&amp;$J$1&amp;")"</f>
        <v>Chemical Silo (Lignin Pellets)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</row>
    <row r="21" spans="1:13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 xml:space="preserve"> [1]Enums!$A$21&amp;" ("&amp;J21&amp;" "&amp;$J$1&amp;")"</f>
        <v>Bag (Linear Low-Density PolyEthylene Pellets)</v>
      </c>
      <c r="G21" s="1" t="str">
        <f xml:space="preserve"> [1]Enums!$A$24&amp;" ("&amp;J21&amp;" "&amp;$J$1&amp;")"</f>
        <v>Sack (Linear Low-Density PolyEthylene Pellets)</v>
      </c>
      <c r="H21" s="1" t="str">
        <f xml:space="preserve"> [1]Enums!$A$27&amp;" ("&amp;J21&amp;" "&amp;$J$1&amp;")"</f>
        <v>Powder Keg (Linear Low-Density PolyEthylene Pellets)</v>
      </c>
      <c r="I21" s="1" t="str">
        <f xml:space="preserve"> [1]Enums!$A$30&amp;" ("&amp;J21&amp;" "&amp;$J$1&amp;")"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</row>
    <row r="22" spans="1:13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 xml:space="preserve"> [1]Enums!$A$21&amp;" ("&amp;J22&amp;" "&amp;$J$1&amp;")"</f>
        <v>Bag (Liquid Crystal Polymer Pellets)</v>
      </c>
      <c r="G22" s="1" t="str">
        <f xml:space="preserve"> [1]Enums!$A$24&amp;" ("&amp;J22&amp;" "&amp;$J$1&amp;")"</f>
        <v>Sack (Liquid Crystal Polymer Pellets)</v>
      </c>
      <c r="H22" s="1" t="str">
        <f xml:space="preserve"> [1]Enums!$A$27&amp;" ("&amp;J22&amp;" "&amp;$J$1&amp;")"</f>
        <v>Powder Keg (Liquid Crystal Polymer Pellets)</v>
      </c>
      <c r="I22" s="1" t="str">
        <f xml:space="preserve"> [1]Enums!$A$30&amp;" ("&amp;J22&amp;" "&amp;$J$1&amp;")"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</row>
    <row r="23" spans="1:13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 xml:space="preserve"> [1]Enums!$A$21&amp;" ("&amp;J23&amp;" "&amp;$J$1&amp;")"</f>
        <v>Bag (Low Density PolyEthylene Pellets)</v>
      </c>
      <c r="G23" s="1" t="str">
        <f xml:space="preserve"> [1]Enums!$A$24&amp;" ("&amp;J23&amp;" "&amp;$J$1&amp;")"</f>
        <v>Sack (Low Density PolyEthylene Pellets)</v>
      </c>
      <c r="H23" s="1" t="str">
        <f xml:space="preserve"> [1]Enums!$A$27&amp;" ("&amp;J23&amp;" "&amp;$J$1&amp;")"</f>
        <v>Powder Keg (Low Density PolyEthylene Pellets)</v>
      </c>
      <c r="I23" s="1" t="str">
        <f xml:space="preserve"> [1]Enums!$A$30&amp;" ("&amp;J23&amp;" "&amp;$J$1&amp;")"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</row>
    <row r="24" spans="1:13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 xml:space="preserve"> [1]Enums!$A$21&amp;" ("&amp;J24&amp;" "&amp;$J$1&amp;")"</f>
        <v>Bag (Medium Density PolyEthylene Pellets)</v>
      </c>
      <c r="G24" s="1" t="str">
        <f xml:space="preserve"> [1]Enums!$A$24&amp;" ("&amp;J24&amp;" "&amp;$J$1&amp;")"</f>
        <v>Sack (Medium Density PolyEthylene Pellets)</v>
      </c>
      <c r="H24" s="1" t="str">
        <f xml:space="preserve"> [1]Enums!$A$27&amp;" ("&amp;J24&amp;" "&amp;$J$1&amp;")"</f>
        <v>Powder Keg (Medium Density PolyEthylene Pellets)</v>
      </c>
      <c r="I24" s="1" t="str">
        <f xml:space="preserve"> [1]Enums!$A$30&amp;" ("&amp;J24&amp;" "&amp;$J$1&amp;")"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</row>
    <row r="25" spans="1:13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 xml:space="preserve"> [1]Enums!$A$21&amp;" ("&amp;J25&amp;" "&amp;$J$1&amp;")"</f>
        <v>Bag (Melamine-Formaldehyde Polymers Pellets)</v>
      </c>
      <c r="G25" s="1" t="str">
        <f xml:space="preserve"> [1]Enums!$A$24&amp;" ("&amp;J25&amp;" "&amp;$J$1&amp;")"</f>
        <v>Sack (Melamine-Formaldehyde Polymers Pellets)</v>
      </c>
      <c r="H25" s="1" t="str">
        <f xml:space="preserve"> [1]Enums!$A$27&amp;" ("&amp;J25&amp;" "&amp;$J$1&amp;")"</f>
        <v>Powder Keg (Melamine-Formaldehyde Polymers Pellets)</v>
      </c>
      <c r="I25" s="1" t="str">
        <f xml:space="preserve"> [1]Enums!$A$30&amp;" ("&amp;J25&amp;" "&amp;$J$1&amp;")"</f>
        <v>Chemical Silo (Melamine-Formaldehyde Polymers Pellets)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</row>
    <row r="26" spans="1:13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 xml:space="preserve"> [1]Enums!$A$21&amp;" ("&amp;J26&amp;" "&amp;$J$1&amp;")"</f>
        <v>Bag (Metaldehyde Pellets)</v>
      </c>
      <c r="G26" s="1" t="str">
        <f xml:space="preserve"> [1]Enums!$A$24&amp;" ("&amp;J26&amp;" "&amp;$J$1&amp;")"</f>
        <v>Sack (Metaldehyde Pellets)</v>
      </c>
      <c r="H26" s="1" t="str">
        <f xml:space="preserve"> [1]Enums!$A$27&amp;" ("&amp;J26&amp;" "&amp;$J$1&amp;")"</f>
        <v>Powder Keg (Metaldehyde Pellets)</v>
      </c>
      <c r="I26" s="1" t="str">
        <f xml:space="preserve"> [1]Enums!$A$30&amp;" ("&amp;J26&amp;" "&amp;$J$1&amp;")"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</row>
    <row r="27" spans="1:13" x14ac:dyDescent="0.2">
      <c r="A27" s="2"/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 xml:space="preserve"> [1]Enums!$A$21&amp;" ("&amp;J27&amp;" "&amp;$J$1&amp;")"</f>
        <v>Bag (Nitrile-Butadiene Rubber Pellets)</v>
      </c>
      <c r="G27" s="1" t="str">
        <f xml:space="preserve"> [1]Enums!$A$24&amp;" ("&amp;J27&amp;" "&amp;$J$1&amp;")"</f>
        <v>Sack (Nitrile-Butadiene Rubber Pellets)</v>
      </c>
      <c r="H27" s="1" t="str">
        <f xml:space="preserve"> [1]Enums!$A$27&amp;" ("&amp;J27&amp;" "&amp;$J$1&amp;")"</f>
        <v>Powder Keg (Nitrile-Butadiene Rubber Pellets)</v>
      </c>
      <c r="I27" s="1" t="str">
        <f xml:space="preserve"> [1]Enums!$A$30&amp;" ("&amp;J27&amp;" "&amp;$J$1&amp;")"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</row>
    <row r="28" spans="1:13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 xml:space="preserve"> [1]Enums!$A$21&amp;" ("&amp;J28&amp;" "&amp;$J$1&amp;")"</f>
        <v>Bag (Paraformaldehyde Pellets)</v>
      </c>
      <c r="G28" s="1" t="str">
        <f xml:space="preserve"> [1]Enums!$A$24&amp;" ("&amp;J28&amp;" "&amp;$J$1&amp;")"</f>
        <v>Sack (Paraformaldehyde Pellets)</v>
      </c>
      <c r="H28" s="1" t="str">
        <f xml:space="preserve"> [1]Enums!$A$27&amp;" ("&amp;J28&amp;" "&amp;$J$1&amp;")"</f>
        <v>Powder Keg (Paraformaldehyde Pellets)</v>
      </c>
      <c r="I28" s="1" t="str">
        <f xml:space="preserve"> [1]Enums!$A$30&amp;" ("&amp;J28&amp;" "&amp;$J$1&amp;")"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</row>
    <row r="29" spans="1:13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 xml:space="preserve"> [1]Enums!$A$21&amp;" ("&amp;J29&amp;" "&amp;$J$1&amp;")"</f>
        <v>Bag (Paraldehyde Pellets)</v>
      </c>
      <c r="G29" s="1" t="str">
        <f xml:space="preserve"> [1]Enums!$A$24&amp;" ("&amp;J29&amp;" "&amp;$J$1&amp;")"</f>
        <v>Sack (Paraldehyde Pellets)</v>
      </c>
      <c r="H29" s="1" t="str">
        <f xml:space="preserve"> [1]Enums!$A$27&amp;" ("&amp;J29&amp;" "&amp;$J$1&amp;")"</f>
        <v>Powder Keg (Paraldehyde Pellets)</v>
      </c>
      <c r="I29" s="1" t="str">
        <f xml:space="preserve"> [1]Enums!$A$30&amp;" ("&amp;J29&amp;" "&amp;$J$1&amp;")"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</row>
    <row r="30" spans="1:13" x14ac:dyDescent="0.2">
      <c r="A30" s="2"/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 xml:space="preserve"> [1]Enums!$A$21&amp;" ("&amp;J30&amp;" "&amp;$J$1&amp;")"</f>
        <v>Bag (Phenolic Resin Pellets)</v>
      </c>
      <c r="G30" s="1" t="str">
        <f xml:space="preserve"> [1]Enums!$A$24&amp;" ("&amp;J30&amp;" "&amp;$J$1&amp;")"</f>
        <v>Sack (Phenolic Resin Pellets)</v>
      </c>
      <c r="H30" s="1" t="str">
        <f xml:space="preserve"> [1]Enums!$A$27&amp;" ("&amp;J30&amp;" "&amp;$J$1&amp;")"</f>
        <v>Powder Keg (Phenolic Resin Pellets)</v>
      </c>
      <c r="I30" s="1" t="str">
        <f xml:space="preserve"> [1]Enums!$A$30&amp;" ("&amp;J30&amp;" "&amp;$J$1&amp;")"</f>
        <v>Chemical Silo (Phenolic Resin Pellets)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</row>
    <row r="31" spans="1:13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 xml:space="preserve"> [1]Enums!$A$21&amp;" ("&amp;J31&amp;" "&amp;$J$1&amp;")"</f>
        <v>Bag (Poly(3-Hydroxybutyrate-Co-3-Hydroxyvalerate) Pellets)</v>
      </c>
      <c r="G31" s="1" t="str">
        <f xml:space="preserve"> [1]Enums!$A$24&amp;" ("&amp;J31&amp;" "&amp;$J$1&amp;")"</f>
        <v>Sack (Poly(3-Hydroxybutyrate-Co-3-Hydroxyvalerate) Pellets)</v>
      </c>
      <c r="H31" s="1" t="str">
        <f xml:space="preserve"> [1]Enums!$A$27&amp;" ("&amp;J31&amp;" "&amp;$J$1&amp;")"</f>
        <v>Powder Keg (Poly(3-Hydroxybutyrate-Co-3-Hydroxyvalerate) Pellets)</v>
      </c>
      <c r="I31" s="1" t="str">
        <f xml:space="preserve"> [1]Enums!$A$30&amp;" ("&amp;J31&amp;" "&amp;$J$1&amp;")"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</row>
    <row r="32" spans="1:13" x14ac:dyDescent="0.2">
      <c r="A32" s="2"/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 xml:space="preserve"> [1]Enums!$A$21&amp;" ("&amp;J32&amp;" "&amp;$J$1&amp;")"</f>
        <v>Bag (Poly1-Butene Pellets)</v>
      </c>
      <c r="G32" s="1" t="str">
        <f xml:space="preserve"> [1]Enums!$A$24&amp;" ("&amp;J32&amp;" "&amp;$J$1&amp;")"</f>
        <v>Sack (Poly1-Butene Pellets)</v>
      </c>
      <c r="H32" s="1" t="str">
        <f xml:space="preserve"> [1]Enums!$A$27&amp;" ("&amp;J32&amp;" "&amp;$J$1&amp;")"</f>
        <v>Powder Keg (Poly1-Butene Pellets)</v>
      </c>
      <c r="I32" s="1" t="str">
        <f xml:space="preserve"> [1]Enums!$A$30&amp;" ("&amp;J32&amp;" "&amp;$J$1&amp;")"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</row>
    <row r="33" spans="1:13" x14ac:dyDescent="0.2">
      <c r="A33" s="2"/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 xml:space="preserve"> [1]Enums!$A$21&amp;" ("&amp;J33&amp;" "&amp;$J$1&amp;")"</f>
        <v>Bag (Poly2,6-Dimethyl-1,4-Phenylene Ether Pellets)</v>
      </c>
      <c r="G33" s="1" t="str">
        <f xml:space="preserve"> [1]Enums!$A$24&amp;" ("&amp;J33&amp;" "&amp;$J$1&amp;")"</f>
        <v>Sack (Poly2,6-Dimethyl-1,4-Phenylene Ether Pellets)</v>
      </c>
      <c r="H33" s="1" t="str">
        <f xml:space="preserve"> [1]Enums!$A$27&amp;" ("&amp;J33&amp;" "&amp;$J$1&amp;")"</f>
        <v>Powder Keg (Poly2,6-Dimethyl-1,4-Phenylene Ether Pellets)</v>
      </c>
      <c r="I33" s="1" t="str">
        <f xml:space="preserve"> [1]Enums!$A$30&amp;" ("&amp;J33&amp;" "&amp;$J$1&amp;")"</f>
        <v>Chemical Silo (Poly2,6-Dimethyl-1,4-Phenylene Ether Pellets)</v>
      </c>
      <c r="J33" s="1" t="str">
        <f>[1]Polymers!$B33</f>
        <v>Poly2,6-Dimethyl-1,4-Phenylene Ether</v>
      </c>
      <c r="K33">
        <v>1</v>
      </c>
      <c r="L33">
        <v>10</v>
      </c>
      <c r="M33" s="2" t="str">
        <f>[1]Polymers!$C33</f>
        <v>PDPE</v>
      </c>
    </row>
    <row r="34" spans="1:13" x14ac:dyDescent="0.2">
      <c r="A34" s="2"/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 xml:space="preserve"> [1]Enums!$A$21&amp;" ("&amp;J34&amp;" "&amp;$J$1&amp;")"</f>
        <v>Bag (Poly-2-Hydroxy Butyrate Pellets)</v>
      </c>
      <c r="G34" s="1" t="str">
        <f xml:space="preserve"> [1]Enums!$A$24&amp;" ("&amp;J34&amp;" "&amp;$J$1&amp;")"</f>
        <v>Sack (Poly-2-Hydroxy Butyrate Pellets)</v>
      </c>
      <c r="H34" s="1" t="str">
        <f xml:space="preserve"> [1]Enums!$A$27&amp;" ("&amp;J34&amp;" "&amp;$J$1&amp;")"</f>
        <v>Powder Keg (Poly-2-Hydroxy Butyrate Pellets)</v>
      </c>
      <c r="I34" s="1" t="str">
        <f xml:space="preserve"> [1]Enums!$A$30&amp;" ("&amp;J34&amp;" "&amp;$J$1&amp;")"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</row>
    <row r="35" spans="1:13" x14ac:dyDescent="0.2">
      <c r="A35" s="2"/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 xml:space="preserve"> [1]Enums!$A$21&amp;" ("&amp;J35&amp;" "&amp;$J$1&amp;")"</f>
        <v>Bag (Poly2-Hydroxyethyl Methacrylate Pellets)</v>
      </c>
      <c r="G35" s="1" t="str">
        <f xml:space="preserve"> [1]Enums!$A$24&amp;" ("&amp;J35&amp;" "&amp;$J$1&amp;")"</f>
        <v>Sack (Poly2-Hydroxyethyl Methacrylate Pellets)</v>
      </c>
      <c r="H35" s="1" t="str">
        <f xml:space="preserve"> [1]Enums!$A$27&amp;" ("&amp;J35&amp;" "&amp;$J$1&amp;")"</f>
        <v>Powder Keg (Poly2-Hydroxyethyl Methacrylate Pellets)</v>
      </c>
      <c r="I35" s="1" t="str">
        <f xml:space="preserve"> [1]Enums!$A$30&amp;" ("&amp;J35&amp;" "&amp;$J$1&amp;")"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</row>
    <row r="36" spans="1:13" x14ac:dyDescent="0.2">
      <c r="A36" s="2"/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 xml:space="preserve"> [1]Enums!$A$21&amp;" ("&amp;J36&amp;" "&amp;$J$1&amp;")"</f>
        <v>Bag (PolyAcrylic Ester Pellets)</v>
      </c>
      <c r="G36" s="1" t="str">
        <f xml:space="preserve"> [1]Enums!$A$24&amp;" ("&amp;J36&amp;" "&amp;$J$1&amp;")"</f>
        <v>Sack (PolyAcrylic Ester Pellets)</v>
      </c>
      <c r="H36" s="1" t="str">
        <f xml:space="preserve"> [1]Enums!$A$27&amp;" ("&amp;J36&amp;" "&amp;$J$1&amp;")"</f>
        <v>Powder Keg (PolyAcrylic Ester Pellets)</v>
      </c>
      <c r="I36" s="1" t="str">
        <f xml:space="preserve"> [1]Enums!$A$30&amp;" ("&amp;J36&amp;" "&amp;$J$1&amp;")"</f>
        <v>Chemical Silo (PolyAcrylic Ester Pellets)</v>
      </c>
      <c r="J36" s="1" t="str">
        <f>[1]Polymers!$B36</f>
        <v>PolyAcrylic Ester</v>
      </c>
      <c r="K36">
        <v>1</v>
      </c>
      <c r="L36">
        <v>10</v>
      </c>
      <c r="M36" s="2" t="str">
        <f>[1]Polymers!$C36</f>
        <v>PAE</v>
      </c>
    </row>
    <row r="37" spans="1:13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 xml:space="preserve"> [1]Enums!$A$21&amp;" ("&amp;J37&amp;" "&amp;$J$1&amp;")"</f>
        <v>Bag (PolyAcrylonitrile Pellets)</v>
      </c>
      <c r="G37" s="1" t="str">
        <f xml:space="preserve"> [1]Enums!$A$24&amp;" ("&amp;J37&amp;" "&amp;$J$1&amp;")"</f>
        <v>Sack (PolyAcrylonitrile Pellets)</v>
      </c>
      <c r="H37" s="1" t="str">
        <f xml:space="preserve"> [1]Enums!$A$27&amp;" ("&amp;J37&amp;" "&amp;$J$1&amp;")"</f>
        <v>Powder Keg (PolyAcrylonitrile Pellets)</v>
      </c>
      <c r="I37" s="1" t="str">
        <f xml:space="preserve"> [1]Enums!$A$30&amp;" ("&amp;J37&amp;" "&amp;$J$1&amp;")"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</row>
    <row r="38" spans="1:13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 xml:space="preserve"> [1]Enums!$A$21&amp;" ("&amp;J38&amp;" "&amp;$J$1&amp;")"</f>
        <v>Bag (PolyButadiene Pellets)</v>
      </c>
      <c r="G38" s="1" t="str">
        <f xml:space="preserve"> [1]Enums!$A$24&amp;" ("&amp;J38&amp;" "&amp;$J$1&amp;")"</f>
        <v>Sack (PolyButadiene Pellets)</v>
      </c>
      <c r="H38" s="1" t="str">
        <f xml:space="preserve"> [1]Enums!$A$27&amp;" ("&amp;J38&amp;" "&amp;$J$1&amp;")"</f>
        <v>Powder Keg (PolyButadiene Pellets)</v>
      </c>
      <c r="I38" s="1" t="str">
        <f xml:space="preserve"> [1]Enums!$A$30&amp;" ("&amp;J38&amp;" "&amp;$J$1&amp;")"</f>
        <v>Chemical Silo (PolyButadiene Pellets)</v>
      </c>
      <c r="J38" s="1" t="str">
        <f>[1]Polymers!$B38</f>
        <v>PolyButadiene</v>
      </c>
      <c r="K38">
        <v>1</v>
      </c>
      <c r="L38">
        <v>10</v>
      </c>
      <c r="M38" s="2" t="str">
        <f>[1]Polymers!$C38</f>
        <v>PBD</v>
      </c>
    </row>
    <row r="39" spans="1:13" x14ac:dyDescent="0.2">
      <c r="A39" s="2"/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 xml:space="preserve"> [1]Enums!$A$21&amp;" ("&amp;J39&amp;" "&amp;$J$1&amp;")"</f>
        <v>Bag (PolyButadiene Rubber Pellets)</v>
      </c>
      <c r="G39" s="1" t="str">
        <f xml:space="preserve"> [1]Enums!$A$24&amp;" ("&amp;J39&amp;" "&amp;$J$1&amp;")"</f>
        <v>Sack (PolyButadiene Rubber Pellets)</v>
      </c>
      <c r="H39" s="1" t="str">
        <f xml:space="preserve"> [1]Enums!$A$27&amp;" ("&amp;J39&amp;" "&amp;$J$1&amp;")"</f>
        <v>Powder Keg (PolyButadiene Rubber Pellets)</v>
      </c>
      <c r="I39" s="1" t="str">
        <f xml:space="preserve"> [1]Enums!$A$30&amp;" ("&amp;J39&amp;" "&amp;$J$1&amp;")"</f>
        <v>Chemical Silo (PolyButadiene Rubber Pellets)</v>
      </c>
      <c r="J39" s="1" t="str">
        <f>[1]Polymers!$B39</f>
        <v>PolyButadiene Rubber</v>
      </c>
      <c r="K39">
        <v>1</v>
      </c>
      <c r="L39">
        <v>10</v>
      </c>
      <c r="M39" s="2" t="str">
        <f>[1]Polymers!$C39</f>
        <v>PBR</v>
      </c>
    </row>
    <row r="40" spans="1:13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 xml:space="preserve"> [1]Enums!$A$21&amp;" ("&amp;J40&amp;" "&amp;$J$1&amp;")"</f>
        <v>Bag (PolyButylene Succinate Pellets)</v>
      </c>
      <c r="G40" s="1" t="str">
        <f xml:space="preserve"> [1]Enums!$A$24&amp;" ("&amp;J40&amp;" "&amp;$J$1&amp;")"</f>
        <v>Sack (PolyButylene Succinate Pellets)</v>
      </c>
      <c r="H40" s="1" t="str">
        <f xml:space="preserve"> [1]Enums!$A$27&amp;" ("&amp;J40&amp;" "&amp;$J$1&amp;")"</f>
        <v>Powder Keg (PolyButylene Succinate Pellets)</v>
      </c>
      <c r="I40" s="1" t="str">
        <f xml:space="preserve"> [1]Enums!$A$30&amp;" ("&amp;J40&amp;" "&amp;$J$1&amp;")"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</row>
    <row r="41" spans="1:13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 xml:space="preserve"> [1]Enums!$A$21&amp;" ("&amp;J41&amp;" "&amp;$J$1&amp;")"</f>
        <v>Bag (PolyButylene Terephthalate Pellets)</v>
      </c>
      <c r="G41" s="1" t="str">
        <f xml:space="preserve"> [1]Enums!$A$24&amp;" ("&amp;J41&amp;" "&amp;$J$1&amp;")"</f>
        <v>Sack (PolyButylene Terephthalate Pellets)</v>
      </c>
      <c r="H41" s="1" t="str">
        <f xml:space="preserve"> [1]Enums!$A$27&amp;" ("&amp;J41&amp;" "&amp;$J$1&amp;")"</f>
        <v>Powder Keg (PolyButylene Terephthalate Pellets)</v>
      </c>
      <c r="I41" s="1" t="str">
        <f xml:space="preserve"> [1]Enums!$A$30&amp;" ("&amp;J41&amp;" "&amp;$J$1&amp;")"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</row>
    <row r="42" spans="1:13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 xml:space="preserve"> [1]Enums!$A$21&amp;" ("&amp;J42&amp;" "&amp;$J$1&amp;")"</f>
        <v>Bag (PolyCaprolactone Pellets)</v>
      </c>
      <c r="G42" s="1" t="str">
        <f xml:space="preserve"> [1]Enums!$A$24&amp;" ("&amp;J42&amp;" "&amp;$J$1&amp;")"</f>
        <v>Sack (PolyCaprolactone Pellets)</v>
      </c>
      <c r="H42" s="1" t="str">
        <f xml:space="preserve"> [1]Enums!$A$27&amp;" ("&amp;J42&amp;" "&amp;$J$1&amp;")"</f>
        <v>Powder Keg (PolyCaprolactone Pellets)</v>
      </c>
      <c r="I42" s="1" t="str">
        <f xml:space="preserve"> [1]Enums!$A$30&amp;" ("&amp;J42&amp;" "&amp;$J$1&amp;")"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</row>
    <row r="43" spans="1:13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 xml:space="preserve"> [1]Enums!$A$21&amp;" ("&amp;J43&amp;" "&amp;$J$1&amp;")"</f>
        <v>Bag (PolyCarbonate Pellets)</v>
      </c>
      <c r="G43" s="1" t="str">
        <f xml:space="preserve"> [1]Enums!$A$24&amp;" ("&amp;J43&amp;" "&amp;$J$1&amp;")"</f>
        <v>Sack (PolyCarbonate Pellets)</v>
      </c>
      <c r="H43" s="1" t="str">
        <f xml:space="preserve"> [1]Enums!$A$27&amp;" ("&amp;J43&amp;" "&amp;$J$1&amp;")"</f>
        <v>Powder Keg (PolyCarbonate Pellets)</v>
      </c>
      <c r="I43" s="1" t="str">
        <f xml:space="preserve"> [1]Enums!$A$30&amp;" ("&amp;J43&amp;" "&amp;$J$1&amp;")"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</row>
    <row r="44" spans="1:13" x14ac:dyDescent="0.2">
      <c r="A44" s="2"/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 xml:space="preserve"> [1]Enums!$A$21&amp;" ("&amp;J44&amp;" "&amp;$J$1&amp;")"</f>
        <v>Bag (PolyChloroPrene Pellets)</v>
      </c>
      <c r="G44" s="1" t="str">
        <f xml:space="preserve"> [1]Enums!$A$24&amp;" ("&amp;J44&amp;" "&amp;$J$1&amp;")"</f>
        <v>Sack (PolyChloroPrene Pellets)</v>
      </c>
      <c r="H44" s="1" t="str">
        <f xml:space="preserve"> [1]Enums!$A$27&amp;" ("&amp;J44&amp;" "&amp;$J$1&amp;")"</f>
        <v>Powder Keg (PolyChloroPrene Pellets)</v>
      </c>
      <c r="I44" s="1" t="str">
        <f xml:space="preserve"> [1]Enums!$A$30&amp;" ("&amp;J44&amp;" "&amp;$J$1&amp;")"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</row>
    <row r="45" spans="1:13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 xml:space="preserve"> [1]Enums!$A$21&amp;" ("&amp;J45&amp;" "&amp;$J$1&amp;")"</f>
        <v>Bag (PolyChlorotrifluoroethylene Pellets)</v>
      </c>
      <c r="G45" s="1" t="str">
        <f xml:space="preserve"> [1]Enums!$A$24&amp;" ("&amp;J45&amp;" "&amp;$J$1&amp;")"</f>
        <v>Sack (PolyChlorotrifluoroethylene Pellets)</v>
      </c>
      <c r="H45" s="1" t="str">
        <f xml:space="preserve"> [1]Enums!$A$27&amp;" ("&amp;J45&amp;" "&amp;$J$1&amp;")"</f>
        <v>Powder Keg (PolyChlorotrifluoroethylene Pellets)</v>
      </c>
      <c r="I45" s="1" t="str">
        <f xml:space="preserve"> [1]Enums!$A$30&amp;" ("&amp;J45&amp;" "&amp;$J$1&amp;")"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</row>
    <row r="46" spans="1:13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 xml:space="preserve"> [1]Enums!$A$21&amp;" ("&amp;J46&amp;" "&amp;$J$1&amp;")"</f>
        <v>Bag (PolyDiMethylSiloxane Pellets)</v>
      </c>
      <c r="G46" s="1" t="str">
        <f xml:space="preserve"> [1]Enums!$A$24&amp;" ("&amp;J46&amp;" "&amp;$J$1&amp;")"</f>
        <v>Sack (PolyDiMethylSiloxane Pellets)</v>
      </c>
      <c r="H46" s="1" t="str">
        <f xml:space="preserve"> [1]Enums!$A$27&amp;" ("&amp;J46&amp;" "&amp;$J$1&amp;")"</f>
        <v>Powder Keg (PolyDiMethylSiloxane Pellets)</v>
      </c>
      <c r="I46" s="1" t="str">
        <f xml:space="preserve"> [1]Enums!$A$30&amp;" ("&amp;J46&amp;" "&amp;$J$1&amp;")"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</row>
    <row r="47" spans="1:13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 xml:space="preserve"> [1]Enums!$A$21&amp;" ("&amp;J47&amp;" "&amp;$J$1&amp;")"</f>
        <v>Bag (PolyEther Ether Ketone Pellets)</v>
      </c>
      <c r="G47" s="1" t="str">
        <f xml:space="preserve"> [1]Enums!$A$24&amp;" ("&amp;J47&amp;" "&amp;$J$1&amp;")"</f>
        <v>Sack (PolyEther Ether Ketone Pellets)</v>
      </c>
      <c r="H47" s="1" t="str">
        <f xml:space="preserve"> [1]Enums!$A$27&amp;" ("&amp;J47&amp;" "&amp;$J$1&amp;")"</f>
        <v>Powder Keg (PolyEther Ether Ketone Pellets)</v>
      </c>
      <c r="I47" s="1" t="str">
        <f xml:space="preserve"> [1]Enums!$A$30&amp;" ("&amp;J47&amp;" "&amp;$J$1&amp;")"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</row>
    <row r="48" spans="1:13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 xml:space="preserve"> [1]Enums!$A$21&amp;" ("&amp;J48&amp;" "&amp;$J$1&amp;")"</f>
        <v>Bag (PolyEtherImide Pellets)</v>
      </c>
      <c r="G48" s="1" t="str">
        <f xml:space="preserve"> [1]Enums!$A$24&amp;" ("&amp;J48&amp;" "&amp;$J$1&amp;")"</f>
        <v>Sack (PolyEtherImide Pellets)</v>
      </c>
      <c r="H48" s="1" t="str">
        <f xml:space="preserve"> [1]Enums!$A$27&amp;" ("&amp;J48&amp;" "&amp;$J$1&amp;")"</f>
        <v>Powder Keg (PolyEtherImide Pellets)</v>
      </c>
      <c r="I48" s="1" t="str">
        <f xml:space="preserve"> [1]Enums!$A$30&amp;" ("&amp;J48&amp;" "&amp;$J$1&amp;")"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</row>
    <row r="49" spans="1:13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 xml:space="preserve"> [1]Enums!$A$21&amp;" ("&amp;J49&amp;" "&amp;$J$1&amp;")"</f>
        <v>Bag (PolyEthyl Acrylate Pellets)</v>
      </c>
      <c r="G49" s="1" t="str">
        <f xml:space="preserve"> [1]Enums!$A$24&amp;" ("&amp;J49&amp;" "&amp;$J$1&amp;")"</f>
        <v>Sack (PolyEthyl Acrylate Pellets)</v>
      </c>
      <c r="H49" s="1" t="str">
        <f xml:space="preserve"> [1]Enums!$A$27&amp;" ("&amp;J49&amp;" "&amp;$J$1&amp;")"</f>
        <v>Powder Keg (PolyEthyl Acrylate Pellets)</v>
      </c>
      <c r="I49" s="1" t="str">
        <f xml:space="preserve"> [1]Enums!$A$30&amp;" ("&amp;J49&amp;" "&amp;$J$1&amp;")"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</row>
    <row r="50" spans="1:13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 xml:space="preserve"> [1]Enums!$A$21&amp;" ("&amp;J50&amp;" "&amp;$J$1&amp;")"</f>
        <v>Bag (PolyEthylene Adipate Pellets)</v>
      </c>
      <c r="G50" s="1" t="str">
        <f xml:space="preserve"> [1]Enums!$A$24&amp;" ("&amp;J50&amp;" "&amp;$J$1&amp;")"</f>
        <v>Sack (PolyEthylene Adipate Pellets)</v>
      </c>
      <c r="H50" s="1" t="str">
        <f xml:space="preserve"> [1]Enums!$A$27&amp;" ("&amp;J50&amp;" "&amp;$J$1&amp;")"</f>
        <v>Powder Keg (PolyEthylene Adipate Pellets)</v>
      </c>
      <c r="I50" s="1" t="str">
        <f xml:space="preserve"> [1]Enums!$A$30&amp;" ("&amp;J50&amp;" "&amp;$J$1&amp;")"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</v>
      </c>
    </row>
    <row r="51" spans="1:13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 xml:space="preserve"> [1]Enums!$A$21&amp;" ("&amp;J51&amp;" "&amp;$J$1&amp;")"</f>
        <v>Bag (PolyEthylene Glycol Pellets)</v>
      </c>
      <c r="G51" s="1" t="str">
        <f xml:space="preserve"> [1]Enums!$A$24&amp;" ("&amp;J51&amp;" "&amp;$J$1&amp;")"</f>
        <v>Sack (PolyEthylene Glycol Pellets)</v>
      </c>
      <c r="H51" s="1" t="str">
        <f xml:space="preserve"> [1]Enums!$A$27&amp;" ("&amp;J51&amp;" "&amp;$J$1&amp;")"</f>
        <v>Powder Keg (PolyEthylene Glycol Pellets)</v>
      </c>
      <c r="I51" s="1" t="str">
        <f xml:space="preserve"> [1]Enums!$A$30&amp;" ("&amp;J51&amp;" "&amp;$J$1&amp;")"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</row>
    <row r="52" spans="1:13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 xml:space="preserve"> [1]Enums!$A$21&amp;" ("&amp;J52&amp;" "&amp;$J$1&amp;")"</f>
        <v>Bag (PolyEthylene Hexamethylene Dicarbamate Pellets)</v>
      </c>
      <c r="G52" s="1" t="str">
        <f xml:space="preserve"> [1]Enums!$A$24&amp;" ("&amp;J52&amp;" "&amp;$J$1&amp;")"</f>
        <v>Sack (PolyEthylene Hexamethylene Dicarbamate Pellets)</v>
      </c>
      <c r="H52" s="1" t="str">
        <f xml:space="preserve"> [1]Enums!$A$27&amp;" ("&amp;J52&amp;" "&amp;$J$1&amp;")"</f>
        <v>Powder Keg (PolyEthylene Hexamethylene Dicarbamate Pellets)</v>
      </c>
      <c r="I52" s="1" t="str">
        <f xml:space="preserve"> [1]Enums!$A$30&amp;" ("&amp;J52&amp;" "&amp;$J$1&amp;")"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</row>
    <row r="53" spans="1:13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 xml:space="preserve"> [1]Enums!$A$21&amp;" ("&amp;J53&amp;" "&amp;$J$1&amp;")"</f>
        <v>Bag (PolyEthylene Naphthalate Pellets)</v>
      </c>
      <c r="G53" s="1" t="str">
        <f xml:space="preserve"> [1]Enums!$A$24&amp;" ("&amp;J53&amp;" "&amp;$J$1&amp;")"</f>
        <v>Sack (PolyEthylene Naphthalate Pellets)</v>
      </c>
      <c r="H53" s="1" t="str">
        <f xml:space="preserve"> [1]Enums!$A$27&amp;" ("&amp;J53&amp;" "&amp;$J$1&amp;")"</f>
        <v>Powder Keg (PolyEthylene Naphthalate Pellets)</v>
      </c>
      <c r="I53" s="1" t="str">
        <f xml:space="preserve"> [1]Enums!$A$30&amp;" ("&amp;J53&amp;" "&amp;$J$1&amp;")"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</row>
    <row r="54" spans="1:13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 xml:space="preserve"> [1]Enums!$A$21&amp;" ("&amp;J54&amp;" "&amp;$J$1&amp;")"</f>
        <v>Bag (PolyEthylene Oxide Pellets)</v>
      </c>
      <c r="G54" s="1" t="str">
        <f xml:space="preserve"> [1]Enums!$A$24&amp;" ("&amp;J54&amp;" "&amp;$J$1&amp;")"</f>
        <v>Sack (PolyEthylene Oxide Pellets)</v>
      </c>
      <c r="H54" s="1" t="str">
        <f xml:space="preserve"> [1]Enums!$A$27&amp;" ("&amp;J54&amp;" "&amp;$J$1&amp;")"</f>
        <v>Powder Keg (PolyEthylene Oxide Pellets)</v>
      </c>
      <c r="I54" s="1" t="str">
        <f xml:space="preserve"> [1]Enums!$A$30&amp;" ("&amp;J54&amp;" "&amp;$J$1&amp;")"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</row>
    <row r="55" spans="1:13" x14ac:dyDescent="0.2">
      <c r="A55" s="2"/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 xml:space="preserve"> [1]Enums!$A$21&amp;" ("&amp;J55&amp;" "&amp;$J$1&amp;")"</f>
        <v>Bag (PolyEthylene Sulphide Pellets)</v>
      </c>
      <c r="G55" s="1" t="str">
        <f xml:space="preserve"> [1]Enums!$A$24&amp;" ("&amp;J55&amp;" "&amp;$J$1&amp;")"</f>
        <v>Sack (PolyEthylene Sulphide Pellets)</v>
      </c>
      <c r="H55" s="1" t="str">
        <f xml:space="preserve"> [1]Enums!$A$27&amp;" ("&amp;J55&amp;" "&amp;$J$1&amp;")"</f>
        <v>Powder Keg (PolyEthylene Sulphide Pellets)</v>
      </c>
      <c r="I55" s="1" t="str">
        <f xml:space="preserve"> [1]Enums!$A$30&amp;" ("&amp;J55&amp;" "&amp;$J$1&amp;")"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</row>
    <row r="56" spans="1:13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 xml:space="preserve"> [1]Enums!$A$21&amp;" ("&amp;J56&amp;" "&amp;$J$1&amp;")"</f>
        <v>Bag (PolyEthylene Terephthalate Pellets)</v>
      </c>
      <c r="G56" s="1" t="str">
        <f xml:space="preserve"> [1]Enums!$A$24&amp;" ("&amp;J56&amp;" "&amp;$J$1&amp;")"</f>
        <v>Sack (PolyEthylene Terephthalate Pellets)</v>
      </c>
      <c r="H56" s="1" t="str">
        <f xml:space="preserve"> [1]Enums!$A$27&amp;" ("&amp;J56&amp;" "&amp;$J$1&amp;")"</f>
        <v>Powder Keg (PolyEthylene Terephthalate Pellets)</v>
      </c>
      <c r="I56" s="1" t="str">
        <f xml:space="preserve"> [1]Enums!$A$30&amp;" ("&amp;J56&amp;" "&amp;$J$1&amp;")"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</row>
    <row r="57" spans="1:13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 xml:space="preserve"> [1]Enums!$A$21&amp;" ("&amp;J57&amp;" "&amp;$J$1&amp;")"</f>
        <v>Bag (PolyEthylene Terephthalate Glycol-Modified Pellets)</v>
      </c>
      <c r="G57" s="1" t="str">
        <f xml:space="preserve"> [1]Enums!$A$24&amp;" ("&amp;J57&amp;" "&amp;$J$1&amp;")"</f>
        <v>Sack (PolyEthylene Terephthalate Glycol-Modified Pellets)</v>
      </c>
      <c r="H57" s="1" t="str">
        <f xml:space="preserve"> [1]Enums!$A$27&amp;" ("&amp;J57&amp;" "&amp;$J$1&amp;")"</f>
        <v>Powder Keg (PolyEthylene Terephthalate Glycol-Modified Pellets)</v>
      </c>
      <c r="I57" s="1" t="str">
        <f xml:space="preserve"> [1]Enums!$A$30&amp;" ("&amp;J57&amp;" "&amp;$J$1&amp;")"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</row>
    <row r="58" spans="1:13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 xml:space="preserve"> [1]Enums!$A$21&amp;" ("&amp;J58&amp;" "&amp;$J$1&amp;")"</f>
        <v>Bag (PolyGlycolic Acid Pellets)</v>
      </c>
      <c r="G58" s="1" t="str">
        <f xml:space="preserve"> [1]Enums!$A$24&amp;" ("&amp;J58&amp;" "&amp;$J$1&amp;")"</f>
        <v>Sack (PolyGlycolic Acid Pellets)</v>
      </c>
      <c r="H58" s="1" t="str">
        <f xml:space="preserve"> [1]Enums!$A$27&amp;" ("&amp;J58&amp;" "&amp;$J$1&amp;")"</f>
        <v>Powder Keg (PolyGlycolic Acid Pellets)</v>
      </c>
      <c r="I58" s="1" t="str">
        <f xml:space="preserve"> [1]Enums!$A$30&amp;" ("&amp;J58&amp;" "&amp;$J$1&amp;")"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</row>
    <row r="59" spans="1:13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 xml:space="preserve"> [1]Enums!$A$21&amp;" ("&amp;J59&amp;" "&amp;$J$1&amp;")"</f>
        <v>Bag (PolyHexamethylene Adipamide Pellets)</v>
      </c>
      <c r="G59" s="1" t="str">
        <f xml:space="preserve"> [1]Enums!$A$24&amp;" ("&amp;J59&amp;" "&amp;$J$1&amp;")"</f>
        <v>Sack (PolyHexamethylene Adipamide Pellets)</v>
      </c>
      <c r="H59" s="1" t="str">
        <f xml:space="preserve"> [1]Enums!$A$27&amp;" ("&amp;J59&amp;" "&amp;$J$1&amp;")"</f>
        <v>Powder Keg (PolyHexamethylene Adipamide Pellets)</v>
      </c>
      <c r="I59" s="1" t="str">
        <f xml:space="preserve"> [1]Enums!$A$30&amp;" ("&amp;J59&amp;" "&amp;$J$1&amp;")"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</row>
    <row r="60" spans="1:13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 xml:space="preserve"> [1]Enums!$A$21&amp;" ("&amp;J60&amp;" "&amp;$J$1&amp;")"</f>
        <v>Bag (PolyHexamethylene Sebacamide Pellets)</v>
      </c>
      <c r="G60" s="1" t="str">
        <f xml:space="preserve"> [1]Enums!$A$24&amp;" ("&amp;J60&amp;" "&amp;$J$1&amp;")"</f>
        <v>Sack (PolyHexamethylene Sebacamide Pellets)</v>
      </c>
      <c r="H60" s="1" t="str">
        <f xml:space="preserve"> [1]Enums!$A$27&amp;" ("&amp;J60&amp;" "&amp;$J$1&amp;")"</f>
        <v>Powder Keg (PolyHexamethylene Sebacamide Pellets)</v>
      </c>
      <c r="I60" s="1" t="str">
        <f xml:space="preserve"> [1]Enums!$A$30&amp;" ("&amp;J60&amp;" "&amp;$J$1&amp;")"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6,11</v>
      </c>
    </row>
    <row r="61" spans="1:13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 xml:space="preserve"> [1]Enums!$A$21&amp;" ("&amp;J61&amp;" "&amp;$J$1&amp;")"</f>
        <v>Bag (PolyHydroxyalkanoate Pellets)</v>
      </c>
      <c r="G61" s="1" t="str">
        <f xml:space="preserve"> [1]Enums!$A$24&amp;" ("&amp;J61&amp;" "&amp;$J$1&amp;")"</f>
        <v>Sack (PolyHydroxyalkanoate Pellets)</v>
      </c>
      <c r="H61" s="1" t="str">
        <f xml:space="preserve"> [1]Enums!$A$27&amp;" ("&amp;J61&amp;" "&amp;$J$1&amp;")"</f>
        <v>Powder Keg (PolyHydroxyalkanoate Pellets)</v>
      </c>
      <c r="I61" s="1" t="str">
        <f xml:space="preserve"> [1]Enums!$A$30&amp;" ("&amp;J61&amp;" "&amp;$J$1&amp;")"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</row>
    <row r="62" spans="1:13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 xml:space="preserve"> [1]Enums!$A$21&amp;" ("&amp;J62&amp;" "&amp;$J$1&amp;")"</f>
        <v>Bag (PolyHydroxybutyrate-Co-Hydroxyvalerate Pellets)</v>
      </c>
      <c r="G62" s="1" t="str">
        <f xml:space="preserve"> [1]Enums!$A$24&amp;" ("&amp;J62&amp;" "&amp;$J$1&amp;")"</f>
        <v>Sack (PolyHydroxybutyrate-Co-Hydroxyvalerate Pellets)</v>
      </c>
      <c r="H62" s="1" t="str">
        <f xml:space="preserve"> [1]Enums!$A$27&amp;" ("&amp;J62&amp;" "&amp;$J$1&amp;")"</f>
        <v>Powder Keg (PolyHydroxybutyrate-Co-Hydroxyvalerate Pellets)</v>
      </c>
      <c r="I62" s="1" t="str">
        <f xml:space="preserve"> [1]Enums!$A$30&amp;" ("&amp;J62&amp;" "&amp;$J$1&amp;")"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</row>
    <row r="63" spans="1:13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 xml:space="preserve"> [1]Enums!$A$21&amp;" ("&amp;J63&amp;" "&amp;$J$1&amp;")"</f>
        <v>Bag (PolyImide Pellets)</v>
      </c>
      <c r="G63" s="1" t="str">
        <f xml:space="preserve"> [1]Enums!$A$24&amp;" ("&amp;J63&amp;" "&amp;$J$1&amp;")"</f>
        <v>Sack (PolyImide Pellets)</v>
      </c>
      <c r="H63" s="1" t="str">
        <f xml:space="preserve"> [1]Enums!$A$27&amp;" ("&amp;J63&amp;" "&amp;$J$1&amp;")"</f>
        <v>Powder Keg (PolyImide Pellets)</v>
      </c>
      <c r="I63" s="1" t="str">
        <f xml:space="preserve"> [1]Enums!$A$30&amp;" ("&amp;J63&amp;" "&amp;$J$1&amp;")"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</row>
    <row r="64" spans="1:13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 xml:space="preserve"> [1]Enums!$A$21&amp;" ("&amp;J64&amp;" "&amp;$J$1&amp;")"</f>
        <v>Bag (PolyIsoBorynl Acrylate Pellets)</v>
      </c>
      <c r="G64" s="1" t="str">
        <f xml:space="preserve"> [1]Enums!$A$24&amp;" ("&amp;J64&amp;" "&amp;$J$1&amp;")"</f>
        <v>Sack (PolyIsoBorynl Acrylate Pellets)</v>
      </c>
      <c r="H64" s="1" t="str">
        <f xml:space="preserve"> [1]Enums!$A$27&amp;" ("&amp;J64&amp;" "&amp;$J$1&amp;")"</f>
        <v>Powder Keg (PolyIsoBorynl Acrylate Pellets)</v>
      </c>
      <c r="I64" s="1" t="str">
        <f xml:space="preserve"> [1]Enums!$A$30&amp;" ("&amp;J64&amp;" "&amp;$J$1&amp;")"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</row>
    <row r="65" spans="1:13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 xml:space="preserve"> [1]Enums!$A$21&amp;" ("&amp;J65&amp;" "&amp;$J$1&amp;")"</f>
        <v>Bag (PolyIsoButyl Acrylate Pellets)</v>
      </c>
      <c r="G65" s="1" t="str">
        <f xml:space="preserve"> [1]Enums!$A$24&amp;" ("&amp;J65&amp;" "&amp;$J$1&amp;")"</f>
        <v>Sack (PolyIsoButyl Acrylate Pellets)</v>
      </c>
      <c r="H65" s="1" t="str">
        <f xml:space="preserve"> [1]Enums!$A$27&amp;" ("&amp;J65&amp;" "&amp;$J$1&amp;")"</f>
        <v>Powder Keg (PolyIsoButyl Acrylate Pellets)</v>
      </c>
      <c r="I65" s="1" t="str">
        <f xml:space="preserve"> [1]Enums!$A$30&amp;" ("&amp;J65&amp;" "&amp;$J$1&amp;")"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</row>
    <row r="66" spans="1:13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 xml:space="preserve"> [1]Enums!$A$21&amp;" ("&amp;J66&amp;" "&amp;$J$1&amp;")"</f>
        <v>Bag (PolyIsoButylene Pellets)</v>
      </c>
      <c r="G66" s="1" t="str">
        <f xml:space="preserve"> [1]Enums!$A$24&amp;" ("&amp;J66&amp;" "&amp;$J$1&amp;")"</f>
        <v>Sack (PolyIsoButylene Pellets)</v>
      </c>
      <c r="H66" s="1" t="str">
        <f xml:space="preserve"> [1]Enums!$A$27&amp;" ("&amp;J66&amp;" "&amp;$J$1&amp;")"</f>
        <v>Powder Keg (PolyIsoButylene Pellets)</v>
      </c>
      <c r="I66" s="1" t="str">
        <f xml:space="preserve"> [1]Enums!$A$30&amp;" ("&amp;J66&amp;" "&amp;$J$1&amp;")"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</row>
    <row r="67" spans="1:13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 xml:space="preserve"> [1]Enums!$A$21&amp;" ("&amp;J67&amp;" "&amp;$J$1&amp;")"</f>
        <v>Bag (PolyIsoPrene Pellets)</v>
      </c>
      <c r="G67" s="1" t="str">
        <f xml:space="preserve"> [1]Enums!$A$24&amp;" ("&amp;J67&amp;" "&amp;$J$1&amp;")"</f>
        <v>Sack (PolyIsoPrene Pellets)</v>
      </c>
      <c r="H67" s="1" t="str">
        <f xml:space="preserve"> [1]Enums!$A$27&amp;" ("&amp;J67&amp;" "&amp;$J$1&amp;")"</f>
        <v>Powder Keg (PolyIsoPrene Pellets)</v>
      </c>
      <c r="I67" s="1" t="str">
        <f xml:space="preserve"> [1]Enums!$A$30&amp;" ("&amp;J67&amp;" "&amp;$J$1&amp;")"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NR</v>
      </c>
    </row>
    <row r="68" spans="1:13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 xml:space="preserve"> [1]Enums!$A$21&amp;" ("&amp;J68&amp;" "&amp;$J$1&amp;")"</f>
        <v>Bag (PolyLactic Acid Pellets)</v>
      </c>
      <c r="G68" s="1" t="str">
        <f xml:space="preserve"> [1]Enums!$A$24&amp;" ("&amp;J68&amp;" "&amp;$J$1&amp;")"</f>
        <v>Sack (PolyLactic Acid Pellets)</v>
      </c>
      <c r="H68" s="1" t="str">
        <f xml:space="preserve"> [1]Enums!$A$27&amp;" ("&amp;J68&amp;" "&amp;$J$1&amp;")"</f>
        <v>Powder Keg (PolyLactic Acid Pellets)</v>
      </c>
      <c r="I68" s="1" t="str">
        <f xml:space="preserve"> [1]Enums!$A$30&amp;" ("&amp;J68&amp;" "&amp;$J$1&amp;")"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</row>
    <row r="69" spans="1:13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 xml:space="preserve"> [1]Enums!$A$21&amp;" ("&amp;J69&amp;" "&amp;$J$1&amp;")"</f>
        <v>Bag (PolyLactic-Co-Glycolic Acid Pellets)</v>
      </c>
      <c r="G69" s="1" t="str">
        <f xml:space="preserve"> [1]Enums!$A$24&amp;" ("&amp;J69&amp;" "&amp;$J$1&amp;")"</f>
        <v>Sack (PolyLactic-Co-Glycolic Acid Pellets)</v>
      </c>
      <c r="H69" s="1" t="str">
        <f xml:space="preserve"> [1]Enums!$A$27&amp;" ("&amp;J69&amp;" "&amp;$J$1&amp;")"</f>
        <v>Powder Keg (PolyLactic-Co-Glycolic Acid Pellets)</v>
      </c>
      <c r="I69" s="1" t="str">
        <f xml:space="preserve"> [1]Enums!$A$30&amp;" ("&amp;J69&amp;" "&amp;$J$1&amp;")"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</row>
    <row r="70" spans="1:13" x14ac:dyDescent="0.2">
      <c r="A70" s="2"/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 xml:space="preserve"> [1]Enums!$A$21&amp;" ("&amp;J70&amp;" "&amp;$J$1&amp;")"</f>
        <v>Bag (PolyMethyl Acrylate Pellets)</v>
      </c>
      <c r="G70" s="1" t="str">
        <f xml:space="preserve"> [1]Enums!$A$24&amp;" ("&amp;J70&amp;" "&amp;$J$1&amp;")"</f>
        <v>Sack (PolyMethyl Acrylate Pellets)</v>
      </c>
      <c r="H70" s="1" t="str">
        <f xml:space="preserve"> [1]Enums!$A$27&amp;" ("&amp;J70&amp;" "&amp;$J$1&amp;")"</f>
        <v>Powder Keg (PolyMethyl Acrylate Pellets)</v>
      </c>
      <c r="I70" s="1" t="str">
        <f xml:space="preserve"> [1]Enums!$A$30&amp;" ("&amp;J70&amp;" "&amp;$J$1&amp;")"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</row>
    <row r="71" spans="1:13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 xml:space="preserve"> [1]Enums!$A$21&amp;" ("&amp;J71&amp;" "&amp;$J$1&amp;")"</f>
        <v>Bag (PolyMethyl Cyanoacrylate Pellets)</v>
      </c>
      <c r="G71" s="1" t="str">
        <f xml:space="preserve"> [1]Enums!$A$24&amp;" ("&amp;J71&amp;" "&amp;$J$1&amp;")"</f>
        <v>Sack (PolyMethyl Cyanoacrylate Pellets)</v>
      </c>
      <c r="H71" s="1" t="str">
        <f xml:space="preserve"> [1]Enums!$A$27&amp;" ("&amp;J71&amp;" "&amp;$J$1&amp;")"</f>
        <v>Powder Keg (PolyMethyl Cyanoacrylate Pellets)</v>
      </c>
      <c r="I71" s="1" t="str">
        <f xml:space="preserve"> [1]Enums!$A$30&amp;" ("&amp;J71&amp;" "&amp;$J$1&amp;")"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</row>
    <row r="72" spans="1:13" x14ac:dyDescent="0.2">
      <c r="A72" s="2"/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 xml:space="preserve"> [1]Enums!$A$21&amp;" ("&amp;J72&amp;" "&amp;$J$1&amp;")"</f>
        <v>Bag (PolyMethyl Methacrylate Pellets)</v>
      </c>
      <c r="G72" s="1" t="str">
        <f xml:space="preserve"> [1]Enums!$A$24&amp;" ("&amp;J72&amp;" "&amp;$J$1&amp;")"</f>
        <v>Sack (PolyMethyl Methacrylate Pellets)</v>
      </c>
      <c r="H72" s="1" t="str">
        <f xml:space="preserve"> [1]Enums!$A$27&amp;" ("&amp;J72&amp;" "&amp;$J$1&amp;")"</f>
        <v>Powder Keg (PolyMethyl Methacrylate Pellets)</v>
      </c>
      <c r="I72" s="1" t="str">
        <f xml:space="preserve"> [1]Enums!$A$30&amp;" ("&amp;J72&amp;" "&amp;$J$1&amp;")"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</row>
    <row r="73" spans="1:13" x14ac:dyDescent="0.2">
      <c r="A73" s="2"/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 xml:space="preserve"> [1]Enums!$A$21&amp;" ("&amp;J73&amp;" "&amp;$J$1&amp;")"</f>
        <v>Bag (PolyM-Methyl Styrene Pellets)</v>
      </c>
      <c r="G73" s="1" t="str">
        <f xml:space="preserve"> [1]Enums!$A$24&amp;" ("&amp;J73&amp;" "&amp;$J$1&amp;")"</f>
        <v>Sack (PolyM-Methyl Styrene Pellets)</v>
      </c>
      <c r="H73" s="1" t="str">
        <f xml:space="preserve"> [1]Enums!$A$27&amp;" ("&amp;J73&amp;" "&amp;$J$1&amp;")"</f>
        <v>Powder Keg (PolyM-Methyl Styrene Pellets)</v>
      </c>
      <c r="I73" s="1" t="str">
        <f xml:space="preserve"> [1]Enums!$A$30&amp;" ("&amp;J73&amp;" "&amp;$J$1&amp;")"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</row>
    <row r="74" spans="1:13" x14ac:dyDescent="0.2">
      <c r="A74" s="2"/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 xml:space="preserve"> [1]Enums!$A$21&amp;" ("&amp;J74&amp;" "&amp;$J$1&amp;")"</f>
        <v>Bag (PolyM-Phenylene Isophthalamide Pellets)</v>
      </c>
      <c r="G74" s="1" t="str">
        <f xml:space="preserve"> [1]Enums!$A$24&amp;" ("&amp;J74&amp;" "&amp;$J$1&amp;")"</f>
        <v>Sack (PolyM-Phenylene Isophthalamide Pellets)</v>
      </c>
      <c r="H74" s="1" t="str">
        <f xml:space="preserve"> [1]Enums!$A$27&amp;" ("&amp;J74&amp;" "&amp;$J$1&amp;")"</f>
        <v>Powder Keg (PolyM-Phenylene Isophthalamide Pellets)</v>
      </c>
      <c r="I74" s="1" t="str">
        <f xml:space="preserve"> [1]Enums!$A$30&amp;" ("&amp;J74&amp;" "&amp;$J$1&amp;")"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PMIA</v>
      </c>
    </row>
    <row r="75" spans="1:13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 xml:space="preserve"> [1]Enums!$A$21&amp;" ("&amp;J75&amp;" "&amp;$J$1&amp;")"</f>
        <v>Bag (PolyN-Butyl Acrylate Pellets)</v>
      </c>
      <c r="G75" s="1" t="str">
        <f xml:space="preserve"> [1]Enums!$A$24&amp;" ("&amp;J75&amp;" "&amp;$J$1&amp;")"</f>
        <v>Sack (PolyN-Butyl Acrylate Pellets)</v>
      </c>
      <c r="H75" s="1" t="str">
        <f xml:space="preserve"> [1]Enums!$A$27&amp;" ("&amp;J75&amp;" "&amp;$J$1&amp;")"</f>
        <v>Powder Keg (PolyN-Butyl Acrylate Pellets)</v>
      </c>
      <c r="I75" s="1" t="str">
        <f xml:space="preserve"> [1]Enums!$A$30&amp;" ("&amp;J75&amp;" "&amp;$J$1&amp;")"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</row>
    <row r="76" spans="1:13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 xml:space="preserve"> [1]Enums!$A$21&amp;" ("&amp;J76&amp;" "&amp;$J$1&amp;")"</f>
        <v>Bag (PolyOxymethylene Pellets)</v>
      </c>
      <c r="G76" s="1" t="str">
        <f xml:space="preserve"> [1]Enums!$A$24&amp;" ("&amp;J76&amp;" "&amp;$J$1&amp;")"</f>
        <v>Sack (PolyOxymethylene Pellets)</v>
      </c>
      <c r="H76" s="1" t="str">
        <f xml:space="preserve"> [1]Enums!$A$27&amp;" ("&amp;J76&amp;" "&amp;$J$1&amp;")"</f>
        <v>Powder Keg (PolyOxymethylene Pellets)</v>
      </c>
      <c r="I76" s="1" t="str">
        <f xml:space="preserve"> [1]Enums!$A$30&amp;" ("&amp;J76&amp;" "&amp;$J$1&amp;")"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</row>
    <row r="77" spans="1:13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 xml:space="preserve"> [1]Enums!$A$21&amp;" ("&amp;J77&amp;" "&amp;$J$1&amp;")"</f>
        <v>Bag (PolyPentamethylene Hexamethylene Dicarbamate Pellets)</v>
      </c>
      <c r="G77" s="1" t="str">
        <f xml:space="preserve"> [1]Enums!$A$24&amp;" ("&amp;J77&amp;" "&amp;$J$1&amp;")"</f>
        <v>Sack (PolyPentamethylene Hexamethylene Dicarbamate Pellets)</v>
      </c>
      <c r="H77" s="1" t="str">
        <f xml:space="preserve"> [1]Enums!$A$27&amp;" ("&amp;J77&amp;" "&amp;$J$1&amp;")"</f>
        <v>Powder Keg (PolyPentamethylene Hexamethylene Dicarbamate Pellets)</v>
      </c>
      <c r="I77" s="1" t="str">
        <f xml:space="preserve"> [1]Enums!$A$30&amp;" ("&amp;J77&amp;" "&amp;$J$1&amp;")"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</row>
    <row r="78" spans="1:13" x14ac:dyDescent="0.2">
      <c r="A78" s="2"/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 xml:space="preserve"> [1]Enums!$A$21&amp;" ("&amp;J78&amp;" "&amp;$J$1&amp;")"</f>
        <v>Bag (PolyPhenol Pellets)</v>
      </c>
      <c r="G78" s="1" t="str">
        <f xml:space="preserve"> [1]Enums!$A$24&amp;" ("&amp;J78&amp;" "&amp;$J$1&amp;")"</f>
        <v>Sack (PolyPhenol Pellets)</v>
      </c>
      <c r="H78" s="1" t="str">
        <f xml:space="preserve"> [1]Enums!$A$27&amp;" ("&amp;J78&amp;" "&amp;$J$1&amp;")"</f>
        <v>Powder Keg (PolyPhenol Pellets)</v>
      </c>
      <c r="I78" s="1" t="str">
        <f xml:space="preserve"> [1]Enums!$A$30&amp;" ("&amp;J78&amp;" "&amp;$J$1&amp;")"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</row>
    <row r="79" spans="1:13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 xml:space="preserve"> [1]Enums!$A$21&amp;" ("&amp;J79&amp;" "&amp;$J$1&amp;")"</f>
        <v>Bag (PolyPhenylene Oxide Pellets)</v>
      </c>
      <c r="G79" s="1" t="str">
        <f xml:space="preserve"> [1]Enums!$A$24&amp;" ("&amp;J79&amp;" "&amp;$J$1&amp;")"</f>
        <v>Sack (PolyPhenylene Oxide Pellets)</v>
      </c>
      <c r="H79" s="1" t="str">
        <f xml:space="preserve"> [1]Enums!$A$27&amp;" ("&amp;J79&amp;" "&amp;$J$1&amp;")"</f>
        <v>Powder Keg (PolyPhenylene Oxide Pellets)</v>
      </c>
      <c r="I79" s="1" t="str">
        <f xml:space="preserve"> [1]Enums!$A$30&amp;" ("&amp;J79&amp;" "&amp;$J$1&amp;")"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</row>
    <row r="80" spans="1:13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 xml:space="preserve"> [1]Enums!$A$21&amp;" ("&amp;J80&amp;" "&amp;$J$1&amp;")"</f>
        <v>Bag (PolyPhosphazene Pellets)</v>
      </c>
      <c r="G80" s="1" t="str">
        <f xml:space="preserve"> [1]Enums!$A$24&amp;" ("&amp;J80&amp;" "&amp;$J$1&amp;")"</f>
        <v>Sack (PolyPhosphazene Pellets)</v>
      </c>
      <c r="H80" s="1" t="str">
        <f xml:space="preserve"> [1]Enums!$A$27&amp;" ("&amp;J80&amp;" "&amp;$J$1&amp;")"</f>
        <v>Powder Keg (PolyPhosphazene Pellets)</v>
      </c>
      <c r="I80" s="1" t="str">
        <f xml:space="preserve"> [1]Enums!$A$30&amp;" ("&amp;J80&amp;" "&amp;$J$1&amp;")"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</row>
    <row r="81" spans="1:13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 xml:space="preserve"> [1]Enums!$A$21&amp;" ("&amp;J81&amp;" "&amp;$J$1&amp;")"</f>
        <v>Bag (PolyP-Methyl Styrene Pellets)</v>
      </c>
      <c r="G81" s="1" t="str">
        <f xml:space="preserve"> [1]Enums!$A$24&amp;" ("&amp;J81&amp;" "&amp;$J$1&amp;")"</f>
        <v>Sack (PolyP-Methyl Styrene Pellets)</v>
      </c>
      <c r="H81" s="1" t="str">
        <f xml:space="preserve"> [1]Enums!$A$27&amp;" ("&amp;J81&amp;" "&amp;$J$1&amp;")"</f>
        <v>Powder Keg (PolyP-Methyl Styrene Pellets)</v>
      </c>
      <c r="I81" s="1" t="str">
        <f xml:space="preserve"> [1]Enums!$A$30&amp;" ("&amp;J81&amp;" "&amp;$J$1&amp;")"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</row>
    <row r="82" spans="1:13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 xml:space="preserve"> [1]Enums!$A$21&amp;" ("&amp;J82&amp;" "&amp;$J$1&amp;")"</f>
        <v>Bag (PolyP-Phenylene Sulphide Pellets)</v>
      </c>
      <c r="G82" s="1" t="str">
        <f xml:space="preserve"> [1]Enums!$A$24&amp;" ("&amp;J82&amp;" "&amp;$J$1&amp;")"</f>
        <v>Sack (PolyP-Phenylene Sulphide Pellets)</v>
      </c>
      <c r="H82" s="1" t="str">
        <f xml:space="preserve"> [1]Enums!$A$27&amp;" ("&amp;J82&amp;" "&amp;$J$1&amp;")"</f>
        <v>Powder Keg (PolyP-Phenylene Sulphide Pellets)</v>
      </c>
      <c r="I82" s="1" t="str">
        <f xml:space="preserve"> [1]Enums!$A$30&amp;" ("&amp;J82&amp;" "&amp;$J$1&amp;")"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</row>
    <row r="83" spans="1:13" x14ac:dyDescent="0.2">
      <c r="A83" s="2"/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 xml:space="preserve"> [1]Enums!$A$21&amp;" ("&amp;J83&amp;" "&amp;$J$1&amp;")"</f>
        <v>Bag (PolyP-Phenylene Terephthalamide Pellets)</v>
      </c>
      <c r="G83" s="1" t="str">
        <f xml:space="preserve"> [1]Enums!$A$24&amp;" ("&amp;J83&amp;" "&amp;$J$1&amp;")"</f>
        <v>Sack (PolyP-Phenylene Terephthalamide Pellets)</v>
      </c>
      <c r="H83" s="1" t="str">
        <f xml:space="preserve"> [1]Enums!$A$27&amp;" ("&amp;J83&amp;" "&amp;$J$1&amp;")"</f>
        <v>Powder Keg (PolyP-Phenylene Terephthalamide Pellets)</v>
      </c>
      <c r="I83" s="1" t="str">
        <f xml:space="preserve"> [1]Enums!$A$30&amp;" ("&amp;J83&amp;" "&amp;$J$1&amp;")"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</row>
    <row r="84" spans="1:13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 xml:space="preserve"> [1]Enums!$A$21&amp;" ("&amp;J84&amp;" "&amp;$J$1&amp;")"</f>
        <v>Bag (PolyPropylene Pellets)</v>
      </c>
      <c r="G84" s="1" t="str">
        <f xml:space="preserve"> [1]Enums!$A$24&amp;" ("&amp;J84&amp;" "&amp;$J$1&amp;")"</f>
        <v>Sack (PolyPropylene Pellets)</v>
      </c>
      <c r="H84" s="1" t="str">
        <f xml:space="preserve"> [1]Enums!$A$27&amp;" ("&amp;J84&amp;" "&amp;$J$1&amp;")"</f>
        <v>Powder Keg (PolyPropylene Pellets)</v>
      </c>
      <c r="I84" s="1" t="str">
        <f xml:space="preserve"> [1]Enums!$A$30&amp;" ("&amp;J84&amp;" "&amp;$J$1&amp;")"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</row>
    <row r="85" spans="1:13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 xml:space="preserve"> [1]Enums!$A$21&amp;" ("&amp;J85&amp;" "&amp;$J$1&amp;")"</f>
        <v>Bag (PolyPropylene Glycol Pellets)</v>
      </c>
      <c r="G85" s="1" t="str">
        <f xml:space="preserve"> [1]Enums!$A$24&amp;" ("&amp;J85&amp;" "&amp;$J$1&amp;")"</f>
        <v>Sack (PolyPropylene Glycol Pellets)</v>
      </c>
      <c r="H85" s="1" t="str">
        <f xml:space="preserve"> [1]Enums!$A$27&amp;" ("&amp;J85&amp;" "&amp;$J$1&amp;")"</f>
        <v>Powder Keg (PolyPropylene Glycol Pellets)</v>
      </c>
      <c r="I85" s="1" t="str">
        <f xml:space="preserve"> [1]Enums!$A$30&amp;" ("&amp;J85&amp;" "&amp;$J$1&amp;")"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</row>
    <row r="86" spans="1:13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 xml:space="preserve"> [1]Enums!$A$21&amp;" ("&amp;J86&amp;" "&amp;$J$1&amp;")"</f>
        <v>Bag (PolyPropylene Oxide Pellets)</v>
      </c>
      <c r="G86" s="1" t="str">
        <f xml:space="preserve"> [1]Enums!$A$24&amp;" ("&amp;J86&amp;" "&amp;$J$1&amp;")"</f>
        <v>Sack (PolyPropylene Oxide Pellets)</v>
      </c>
      <c r="H86" s="1" t="str">
        <f xml:space="preserve"> [1]Enums!$A$27&amp;" ("&amp;J86&amp;" "&amp;$J$1&amp;")"</f>
        <v>Powder Keg (PolyPropylene Oxide Pellets)</v>
      </c>
      <c r="I86" s="1" t="str">
        <f xml:space="preserve"> [1]Enums!$A$30&amp;" ("&amp;J86&amp;" "&amp;$J$1&amp;")"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</row>
    <row r="87" spans="1:13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 xml:space="preserve"> [1]Enums!$A$21&amp;" ("&amp;J87&amp;" "&amp;$J$1&amp;")"</f>
        <v>Bag (PolyStyrene Pellets)</v>
      </c>
      <c r="G87" s="1" t="str">
        <f xml:space="preserve"> [1]Enums!$A$24&amp;" ("&amp;J87&amp;" "&amp;$J$1&amp;")"</f>
        <v>Sack (PolyStyrene Pellets)</v>
      </c>
      <c r="H87" s="1" t="str">
        <f xml:space="preserve"> [1]Enums!$A$27&amp;" ("&amp;J87&amp;" "&amp;$J$1&amp;")"</f>
        <v>Powder Keg (PolyStyrene Pellets)</v>
      </c>
      <c r="I87" s="1" t="str">
        <f xml:space="preserve"> [1]Enums!$A$30&amp;" ("&amp;J87&amp;" "&amp;$J$1&amp;")"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</row>
    <row r="88" spans="1:13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 xml:space="preserve"> [1]Enums!$A$21&amp;" ("&amp;J88&amp;" "&amp;$J$1&amp;")"</f>
        <v>Bag (PolyTert-Butyl Acrylate Pellets)</v>
      </c>
      <c r="G88" s="1" t="str">
        <f xml:space="preserve"> [1]Enums!$A$24&amp;" ("&amp;J88&amp;" "&amp;$J$1&amp;")"</f>
        <v>Sack (PolyTert-Butyl Acrylate Pellets)</v>
      </c>
      <c r="H88" s="1" t="str">
        <f xml:space="preserve"> [1]Enums!$A$27&amp;" ("&amp;J88&amp;" "&amp;$J$1&amp;")"</f>
        <v>Powder Keg (PolyTert-Butyl Acrylate Pellets)</v>
      </c>
      <c r="I88" s="1" t="str">
        <f xml:space="preserve"> [1]Enums!$A$30&amp;" ("&amp;J88&amp;" "&amp;$J$1&amp;")"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</row>
    <row r="89" spans="1:13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 xml:space="preserve"> [1]Enums!$A$21&amp;" ("&amp;J89&amp;" "&amp;$J$1&amp;")"</f>
        <v>Bag (PolyTetraFluoroEthylene Pellets)</v>
      </c>
      <c r="G89" s="1" t="str">
        <f xml:space="preserve"> [1]Enums!$A$24&amp;" ("&amp;J89&amp;" "&amp;$J$1&amp;")"</f>
        <v>Sack (PolyTetraFluoroEthylene Pellets)</v>
      </c>
      <c r="H89" s="1" t="str">
        <f xml:space="preserve"> [1]Enums!$A$27&amp;" ("&amp;J89&amp;" "&amp;$J$1&amp;")"</f>
        <v>Powder Keg (PolyTetraFluoroEthylene Pellets)</v>
      </c>
      <c r="I89" s="1" t="str">
        <f xml:space="preserve"> [1]Enums!$A$30&amp;" ("&amp;J89&amp;" "&amp;$J$1&amp;")"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</row>
    <row r="90" spans="1:13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 xml:space="preserve"> [1]Enums!$A$21&amp;" ("&amp;J90&amp;" "&amp;$J$1&amp;")"</f>
        <v>Bag (PolyTetramethylene Ether Glycol Pellets)</v>
      </c>
      <c r="G90" s="1" t="str">
        <f xml:space="preserve"> [1]Enums!$A$24&amp;" ("&amp;J90&amp;" "&amp;$J$1&amp;")"</f>
        <v>Sack (PolyTetramethylene Ether Glycol Pellets)</v>
      </c>
      <c r="H90" s="1" t="str">
        <f xml:space="preserve"> [1]Enums!$A$27&amp;" ("&amp;J90&amp;" "&amp;$J$1&amp;")"</f>
        <v>Powder Keg (PolyTetramethylene Ether Glycol Pellets)</v>
      </c>
      <c r="I90" s="1" t="str">
        <f xml:space="preserve"> [1]Enums!$A$30&amp;" ("&amp;J90&amp;" "&amp;$J$1&amp;")"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</row>
    <row r="91" spans="1:13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 xml:space="preserve"> [1]Enums!$A$21&amp;" ("&amp;J91&amp;" "&amp;$J$1&amp;")"</f>
        <v>Bag (PolyTetramethylene Glycol Pellets)</v>
      </c>
      <c r="G91" s="1" t="str">
        <f xml:space="preserve"> [1]Enums!$A$24&amp;" ("&amp;J91&amp;" "&amp;$J$1&amp;")"</f>
        <v>Sack (PolyTetramethylene Glycol Pellets)</v>
      </c>
      <c r="H91" s="1" t="str">
        <f xml:space="preserve"> [1]Enums!$A$27&amp;" ("&amp;J91&amp;" "&amp;$J$1&amp;")"</f>
        <v>Powder Keg (PolyTetramethylene Glycol Pellets)</v>
      </c>
      <c r="I91" s="1" t="str">
        <f xml:space="preserve"> [1]Enums!$A$30&amp;" ("&amp;J91&amp;" "&amp;$J$1&amp;")"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</row>
    <row r="92" spans="1:13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 xml:space="preserve"> [1]Enums!$A$21&amp;" ("&amp;J92&amp;" "&amp;$J$1&amp;")"</f>
        <v>Bag (PolyThiazyl Pellets)</v>
      </c>
      <c r="G92" s="1" t="str">
        <f xml:space="preserve"> [1]Enums!$A$24&amp;" ("&amp;J92&amp;" "&amp;$J$1&amp;")"</f>
        <v>Sack (PolyThiazyl Pellets)</v>
      </c>
      <c r="H92" s="1" t="str">
        <f xml:space="preserve"> [1]Enums!$A$27&amp;" ("&amp;J92&amp;" "&amp;$J$1&amp;")"</f>
        <v>Powder Keg (PolyThiazyl Pellets)</v>
      </c>
      <c r="I92" s="1" t="str">
        <f xml:space="preserve"> [1]Enums!$A$30&amp;" ("&amp;J92&amp;" "&amp;$J$1&amp;")"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</row>
    <row r="93" spans="1:13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 xml:space="preserve"> [1]Enums!$A$21&amp;" ("&amp;J93&amp;" "&amp;$J$1&amp;")"</f>
        <v>Bag (PolyTrimethylene Terephthalate Pellets)</v>
      </c>
      <c r="G93" s="1" t="str">
        <f xml:space="preserve"> [1]Enums!$A$24&amp;" ("&amp;J93&amp;" "&amp;$J$1&amp;")"</f>
        <v>Sack (PolyTrimethylene Terephthalate Pellets)</v>
      </c>
      <c r="H93" s="1" t="str">
        <f xml:space="preserve"> [1]Enums!$A$27&amp;" ("&amp;J93&amp;" "&amp;$J$1&amp;")"</f>
        <v>Powder Keg (PolyTrimethylene Terephthalate Pellets)</v>
      </c>
      <c r="I93" s="1" t="str">
        <f xml:space="preserve"> [1]Enums!$A$30&amp;" ("&amp;J93&amp;" "&amp;$J$1&amp;")"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</row>
    <row r="94" spans="1:13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 xml:space="preserve"> [1]Enums!$A$21&amp;" ("&amp;J94&amp;" "&amp;$J$1&amp;")"</f>
        <v>Bag (PolyUrethane Pellets)</v>
      </c>
      <c r="G94" s="1" t="str">
        <f xml:space="preserve"> [1]Enums!$A$24&amp;" ("&amp;J94&amp;" "&amp;$J$1&amp;")"</f>
        <v>Sack (PolyUrethane Pellets)</v>
      </c>
      <c r="H94" s="1" t="str">
        <f xml:space="preserve"> [1]Enums!$A$27&amp;" ("&amp;J94&amp;" "&amp;$J$1&amp;")"</f>
        <v>Powder Keg (PolyUrethane Pellets)</v>
      </c>
      <c r="I94" s="1" t="str">
        <f xml:space="preserve"> [1]Enums!$A$30&amp;" ("&amp;J94&amp;" "&amp;$J$1&amp;")"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</row>
    <row r="95" spans="1:13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 xml:space="preserve"> [1]Enums!$A$21&amp;" ("&amp;J95&amp;" "&amp;$J$1&amp;")"</f>
        <v>Bag (PolyVinyl Acetate Pellets)</v>
      </c>
      <c r="G95" s="1" t="str">
        <f xml:space="preserve"> [1]Enums!$A$24&amp;" ("&amp;J95&amp;" "&amp;$J$1&amp;")"</f>
        <v>Sack (PolyVinyl Acetate Pellets)</v>
      </c>
      <c r="H95" s="1" t="str">
        <f xml:space="preserve"> [1]Enums!$A$27&amp;" ("&amp;J95&amp;" "&amp;$J$1&amp;")"</f>
        <v>Powder Keg (PolyVinyl Acetate Pellets)</v>
      </c>
      <c r="I95" s="1" t="str">
        <f xml:space="preserve"> [1]Enums!$A$30&amp;" ("&amp;J95&amp;" "&amp;$J$1&amp;")"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</row>
    <row r="96" spans="1:13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 xml:space="preserve"> [1]Enums!$A$21&amp;" ("&amp;J96&amp;" "&amp;$J$1&amp;")"</f>
        <v>Bag (PolyVinyl Alcohol Pellets)</v>
      </c>
      <c r="G96" s="1" t="str">
        <f xml:space="preserve"> [1]Enums!$A$24&amp;" ("&amp;J96&amp;" "&amp;$J$1&amp;")"</f>
        <v>Sack (PolyVinyl Alcohol Pellets)</v>
      </c>
      <c r="H96" s="1" t="str">
        <f xml:space="preserve"> [1]Enums!$A$27&amp;" ("&amp;J96&amp;" "&amp;$J$1&amp;")"</f>
        <v>Powder Keg (PolyVinyl Alcohol Pellets)</v>
      </c>
      <c r="I96" s="1" t="str">
        <f xml:space="preserve"> [1]Enums!$A$30&amp;" ("&amp;J96&amp;" "&amp;$J$1&amp;")"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</row>
    <row r="97" spans="1:13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 xml:space="preserve"> [1]Enums!$A$21&amp;" ("&amp;J97&amp;" "&amp;$J$1&amp;")"</f>
        <v>Bag (PolyVinyl Butyral Pellets)</v>
      </c>
      <c r="G97" s="1" t="str">
        <f xml:space="preserve"> [1]Enums!$A$24&amp;" ("&amp;J97&amp;" "&amp;$J$1&amp;")"</f>
        <v>Sack (PolyVinyl Butyral Pellets)</v>
      </c>
      <c r="H97" s="1" t="str">
        <f xml:space="preserve"> [1]Enums!$A$27&amp;" ("&amp;J97&amp;" "&amp;$J$1&amp;")"</f>
        <v>Powder Keg (PolyVinyl Butyral Pellets)</v>
      </c>
      <c r="I97" s="1" t="str">
        <f xml:space="preserve"> [1]Enums!$A$30&amp;" ("&amp;J97&amp;" "&amp;$J$1&amp;")"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</row>
    <row r="98" spans="1:13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 xml:space="preserve"> [1]Enums!$A$21&amp;" ("&amp;J98&amp;" "&amp;$J$1&amp;")"</f>
        <v>Bag (PolyVinyl Chloride Pellets)</v>
      </c>
      <c r="G98" s="1" t="str">
        <f xml:space="preserve"> [1]Enums!$A$24&amp;" ("&amp;J98&amp;" "&amp;$J$1&amp;")"</f>
        <v>Sack (PolyVinyl Chloride Pellets)</v>
      </c>
      <c r="H98" s="1" t="str">
        <f xml:space="preserve"> [1]Enums!$A$27&amp;" ("&amp;J98&amp;" "&amp;$J$1&amp;")"</f>
        <v>Powder Keg (PolyVinyl Chloride Pellets)</v>
      </c>
      <c r="I98" s="1" t="str">
        <f xml:space="preserve"> [1]Enums!$A$30&amp;" ("&amp;J98&amp;" "&amp;$J$1&amp;")"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</row>
    <row r="99" spans="1:13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 xml:space="preserve"> [1]Enums!$A$21&amp;" ("&amp;J99&amp;" "&amp;$J$1&amp;")"</f>
        <v>Bag (PolyVinyl Chloride Acetate Pellets)</v>
      </c>
      <c r="G99" s="1" t="str">
        <f xml:space="preserve"> [1]Enums!$A$24&amp;" ("&amp;J99&amp;" "&amp;$J$1&amp;")"</f>
        <v>Sack (PolyVinyl Chloride Acetate Pellets)</v>
      </c>
      <c r="H99" s="1" t="str">
        <f xml:space="preserve"> [1]Enums!$A$27&amp;" ("&amp;J99&amp;" "&amp;$J$1&amp;")"</f>
        <v>Powder Keg (PolyVinyl Chloride Acetate Pellets)</v>
      </c>
      <c r="I99" s="1" t="str">
        <f xml:space="preserve"> [1]Enums!$A$30&amp;" ("&amp;J99&amp;" "&amp;$J$1&amp;")"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</row>
    <row r="100" spans="1:13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 xml:space="preserve"> [1]Enums!$A$21&amp;" ("&amp;J100&amp;" "&amp;$J$1&amp;")"</f>
        <v>Bag (PolyVinyl Fluoride Pellets)</v>
      </c>
      <c r="G100" s="1" t="str">
        <f xml:space="preserve"> [1]Enums!$A$24&amp;" ("&amp;J100&amp;" "&amp;$J$1&amp;")"</f>
        <v>Sack (PolyVinyl Fluoride Pellets)</v>
      </c>
      <c r="H100" s="1" t="str">
        <f xml:space="preserve"> [1]Enums!$A$27&amp;" ("&amp;J100&amp;" "&amp;$J$1&amp;")"</f>
        <v>Powder Keg (PolyVinyl Fluoride Pellets)</v>
      </c>
      <c r="I100" s="1" t="str">
        <f xml:space="preserve"> [1]Enums!$A$30&amp;" ("&amp;J100&amp;" "&amp;$J$1&amp;")"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</row>
    <row r="101" spans="1:13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 xml:space="preserve"> [1]Enums!$A$21&amp;" ("&amp;J101&amp;" "&amp;$J$1&amp;")"</f>
        <v>Bag (PolyVinyl Formal Pellets)</v>
      </c>
      <c r="G101" s="1" t="str">
        <f xml:space="preserve"> [1]Enums!$A$24&amp;" ("&amp;J101&amp;" "&amp;$J$1&amp;")"</f>
        <v>Sack (PolyVinyl Formal Pellets)</v>
      </c>
      <c r="H101" s="1" t="str">
        <f xml:space="preserve"> [1]Enums!$A$27&amp;" ("&amp;J101&amp;" "&amp;$J$1&amp;")"</f>
        <v>Powder Keg (PolyVinyl Formal Pellets)</v>
      </c>
      <c r="I101" s="1" t="str">
        <f xml:space="preserve"> [1]Enums!$A$30&amp;" ("&amp;J101&amp;" "&amp;$J$1&amp;")"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</row>
    <row r="102" spans="1:13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 xml:space="preserve"> [1]Enums!$A$21&amp;" ("&amp;J102&amp;" "&amp;$J$1&amp;")"</f>
        <v>Bag (PolyVinyl Methyl Ether Pellets)</v>
      </c>
      <c r="G102" s="1" t="str">
        <f xml:space="preserve"> [1]Enums!$A$24&amp;" ("&amp;J102&amp;" "&amp;$J$1&amp;")"</f>
        <v>Sack (PolyVinyl Methyl Ether Pellets)</v>
      </c>
      <c r="H102" s="1" t="str">
        <f xml:space="preserve"> [1]Enums!$A$27&amp;" ("&amp;J102&amp;" "&amp;$J$1&amp;")"</f>
        <v>Powder Keg (PolyVinyl Methyl Ether Pellets)</v>
      </c>
      <c r="I102" s="1" t="str">
        <f xml:space="preserve"> [1]Enums!$A$30&amp;" ("&amp;J102&amp;" "&amp;$J$1&amp;")"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</row>
    <row r="103" spans="1:13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 xml:space="preserve"> [1]Enums!$A$21&amp;" ("&amp;J103&amp;" "&amp;$J$1&amp;")"</f>
        <v>Bag (PolyVinylidene Dichloride Pellets)</v>
      </c>
      <c r="G103" s="1" t="str">
        <f xml:space="preserve"> [1]Enums!$A$24&amp;" ("&amp;J103&amp;" "&amp;$J$1&amp;")"</f>
        <v>Sack (PolyVinylidene Dichloride Pellets)</v>
      </c>
      <c r="H103" s="1" t="str">
        <f xml:space="preserve"> [1]Enums!$A$27&amp;" ("&amp;J103&amp;" "&amp;$J$1&amp;")"</f>
        <v>Powder Keg (PolyVinylidene Dichloride Pellets)</v>
      </c>
      <c r="I103" s="1" t="str">
        <f xml:space="preserve"> [1]Enums!$A$30&amp;" ("&amp;J103&amp;" "&amp;$J$1&amp;")"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</row>
    <row r="104" spans="1:13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 xml:space="preserve"> [1]Enums!$A$21&amp;" ("&amp;J104&amp;" "&amp;$J$1&amp;")"</f>
        <v>Bag (PolyVinylidene Fluoride Pellets)</v>
      </c>
      <c r="G104" s="1" t="str">
        <f xml:space="preserve"> [1]Enums!$A$24&amp;" ("&amp;J104&amp;" "&amp;$J$1&amp;")"</f>
        <v>Sack (PolyVinylidene Fluoride Pellets)</v>
      </c>
      <c r="H104" s="1" t="str">
        <f xml:space="preserve"> [1]Enums!$A$27&amp;" ("&amp;J104&amp;" "&amp;$J$1&amp;")"</f>
        <v>Powder Keg (PolyVinylidene Fluoride Pellets)</v>
      </c>
      <c r="I104" s="1" t="str">
        <f xml:space="preserve"> [1]Enums!$A$30&amp;" ("&amp;J104&amp;" "&amp;$J$1&amp;")"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</row>
    <row r="105" spans="1:13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 xml:space="preserve"> [1]Enums!$A$21&amp;" ("&amp;J105&amp;" "&amp;$J$1&amp;")"</f>
        <v>Bag (PolyVinylidene Fluoride-Trifluoroethylene Pellets)</v>
      </c>
      <c r="G105" s="1" t="str">
        <f xml:space="preserve"> [1]Enums!$A$24&amp;" ("&amp;J105&amp;" "&amp;$J$1&amp;")"</f>
        <v>Sack (PolyVinylidene Fluoride-Trifluoroethylene Pellets)</v>
      </c>
      <c r="H105" s="1" t="str">
        <f xml:space="preserve"> [1]Enums!$A$27&amp;" ("&amp;J105&amp;" "&amp;$J$1&amp;")"</f>
        <v>Powder Keg (PolyVinylidene Fluoride-Trifluoroethylene Pellets)</v>
      </c>
      <c r="I105" s="1" t="str">
        <f xml:space="preserve"> [1]Enums!$A$30&amp;" ("&amp;J105&amp;" "&amp;$J$1&amp;")"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</row>
    <row r="106" spans="1:13" x14ac:dyDescent="0.2">
      <c r="A106" s="2"/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 xml:space="preserve"> [1]Enums!$A$21&amp;" ("&amp;J106&amp;" "&amp;$J$1&amp;")"</f>
        <v>Bag (Styrene-Acrylonitrile Pellets)</v>
      </c>
      <c r="G106" s="1" t="str">
        <f xml:space="preserve"> [1]Enums!$A$24&amp;" ("&amp;J106&amp;" "&amp;$J$1&amp;")"</f>
        <v>Sack (Styrene-Acrylonitrile Pellets)</v>
      </c>
      <c r="H106" s="1" t="str">
        <f xml:space="preserve"> [1]Enums!$A$27&amp;" ("&amp;J106&amp;" "&amp;$J$1&amp;")"</f>
        <v>Powder Keg (Styrene-Acrylonitrile Pellets)</v>
      </c>
      <c r="I106" s="1" t="str">
        <f xml:space="preserve"> [1]Enums!$A$30&amp;" ("&amp;J106&amp;" "&amp;$J$1&amp;")"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</row>
    <row r="107" spans="1:13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 xml:space="preserve"> [1]Enums!$A$21&amp;" ("&amp;J107&amp;" "&amp;$J$1&amp;")"</f>
        <v>Bag (Styrene-Butadiene Rubber Pellets)</v>
      </c>
      <c r="G107" s="1" t="str">
        <f xml:space="preserve"> [1]Enums!$A$24&amp;" ("&amp;J107&amp;" "&amp;$J$1&amp;")"</f>
        <v>Sack (Styrene-Butadiene Rubber Pellets)</v>
      </c>
      <c r="H107" s="1" t="str">
        <f xml:space="preserve"> [1]Enums!$A$27&amp;" ("&amp;J107&amp;" "&amp;$J$1&amp;")"</f>
        <v>Powder Keg (Styrene-Butadiene Rubber Pellets)</v>
      </c>
      <c r="I107" s="1" t="str">
        <f xml:space="preserve"> [1]Enums!$A$30&amp;" ("&amp;J107&amp;" "&amp;$J$1&amp;")"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</row>
    <row r="108" spans="1:13" x14ac:dyDescent="0.2">
      <c r="A108" s="2"/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 xml:space="preserve"> [1]Enums!$A$21&amp;" ("&amp;J108&amp;" "&amp;$J$1&amp;")"</f>
        <v>Bag (Styrene-Butadiene-Styrene Pellets)</v>
      </c>
      <c r="G108" s="1" t="str">
        <f xml:space="preserve"> [1]Enums!$A$24&amp;" ("&amp;J108&amp;" "&amp;$J$1&amp;")"</f>
        <v>Sack (Styrene-Butadiene-Styrene Pellets)</v>
      </c>
      <c r="H108" s="1" t="str">
        <f xml:space="preserve"> [1]Enums!$A$27&amp;" ("&amp;J108&amp;" "&amp;$J$1&amp;")"</f>
        <v>Powder Keg (Styrene-Butadiene-Styrene Pellets)</v>
      </c>
      <c r="I108" s="1" t="str">
        <f xml:space="preserve"> [1]Enums!$A$30&amp;" ("&amp;J108&amp;" "&amp;$J$1&amp;")"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</row>
    <row r="109" spans="1:13" x14ac:dyDescent="0.2">
      <c r="A109" s="2"/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 xml:space="preserve"> [1]Enums!$A$21&amp;" ("&amp;J109&amp;" "&amp;$J$1&amp;")"</f>
        <v>Bag (Styrene-Isoprene-Styrene Pellets)</v>
      </c>
      <c r="G109" s="1" t="str">
        <f xml:space="preserve"> [1]Enums!$A$24&amp;" ("&amp;J109&amp;" "&amp;$J$1&amp;")"</f>
        <v>Sack (Styrene-Isoprene-Styrene Pellets)</v>
      </c>
      <c r="H109" s="1" t="str">
        <f xml:space="preserve"> [1]Enums!$A$27&amp;" ("&amp;J109&amp;" "&amp;$J$1&amp;")"</f>
        <v>Powder Keg (Styrene-Isoprene-Styrene Pellets)</v>
      </c>
      <c r="I109" s="1" t="str">
        <f xml:space="preserve"> [1]Enums!$A$30&amp;" ("&amp;J109&amp;" "&amp;$J$1&amp;")"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</row>
    <row r="110" spans="1:13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 xml:space="preserve"> [1]Enums!$A$21&amp;" ("&amp;J110&amp;" "&amp;$J$1&amp;")"</f>
        <v>Bag (Styrene-Maleic Anhydride Copolymer Pellets)</v>
      </c>
      <c r="G110" s="1" t="str">
        <f xml:space="preserve"> [1]Enums!$A$24&amp;" ("&amp;J110&amp;" "&amp;$J$1&amp;")"</f>
        <v>Sack (Styrene-Maleic Anhydride Copolymer Pellets)</v>
      </c>
      <c r="H110" s="1" t="str">
        <f xml:space="preserve"> [1]Enums!$A$27&amp;" ("&amp;J110&amp;" "&amp;$J$1&amp;")"</f>
        <v>Powder Keg (Styrene-Maleic Anhydride Copolymer Pellets)</v>
      </c>
      <c r="I110" s="1" t="str">
        <f xml:space="preserve"> [1]Enums!$A$30&amp;" ("&amp;J110&amp;" "&amp;$J$1&amp;")"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</row>
    <row r="111" spans="1:13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 xml:space="preserve"> [1]Enums!$A$21&amp;" ("&amp;J111&amp;" "&amp;$J$1&amp;")"</f>
        <v>Bag (Ultra-High-Molecular-Weight PolyEthylene Pellets)</v>
      </c>
      <c r="G111" s="1" t="str">
        <f xml:space="preserve"> [1]Enums!$A$24&amp;" ("&amp;J111&amp;" "&amp;$J$1&amp;")"</f>
        <v>Sack (Ultra-High-Molecular-Weight PolyEthylene Pellets)</v>
      </c>
      <c r="H111" s="1" t="str">
        <f xml:space="preserve"> [1]Enums!$A$27&amp;" ("&amp;J111&amp;" "&amp;$J$1&amp;")"</f>
        <v>Powder Keg (Ultra-High-Molecular-Weight PolyEthylene Pellets)</v>
      </c>
      <c r="I111" s="1" t="str">
        <f xml:space="preserve"> [1]Enums!$A$30&amp;" ("&amp;J111&amp;" "&amp;$J$1&amp;")"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</row>
    <row r="112" spans="1:13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 xml:space="preserve"> [1]Enums!$A$21&amp;" ("&amp;J112&amp;" "&amp;$J$1&amp;")"</f>
        <v>Bag (Urea-Formaldehyde Polymers Pellets)</v>
      </c>
      <c r="G112" s="1" t="str">
        <f xml:space="preserve"> [1]Enums!$A$24&amp;" ("&amp;J112&amp;" "&amp;$J$1&amp;")"</f>
        <v>Sack (Urea-Formaldehyde Polymers Pellets)</v>
      </c>
      <c r="H112" s="1" t="str">
        <f xml:space="preserve"> [1]Enums!$A$27&amp;" ("&amp;J112&amp;" "&amp;$J$1&amp;")"</f>
        <v>Powder Keg (Urea-Formaldehyde Polymers Pellets)</v>
      </c>
      <c r="I112" s="1" t="str">
        <f xml:space="preserve"> [1]Enums!$A$30&amp;" ("&amp;J112&amp;" "&amp;$J$1&amp;")"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</row>
    <row r="113" spans="1:13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 xml:space="preserve"> [1]Enums!$A$21&amp;" ("&amp;J113&amp;" "&amp;$J$1&amp;")"</f>
        <v>Bag (Very-Low-Density PolyEthylene Pellets)</v>
      </c>
      <c r="G113" s="1" t="str">
        <f xml:space="preserve"> [1]Enums!$A$24&amp;" ("&amp;J113&amp;" "&amp;$J$1&amp;")"</f>
        <v>Sack (Very-Low-Density PolyEthylene Pellets)</v>
      </c>
      <c r="H113" s="1" t="str">
        <f xml:space="preserve"> [1]Enums!$A$27&amp;" ("&amp;J113&amp;" "&amp;$J$1&amp;")"</f>
        <v>Powder Keg (Very-Low-Density PolyEthylene Pellets)</v>
      </c>
      <c r="I113" s="1" t="str">
        <f xml:space="preserve"> [1]Enums!$A$30&amp;" ("&amp;J113&amp;" "&amp;$J$1&amp;")"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</row>
    <row r="114" spans="1:13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 xml:space="preserve"> [1]Enums!$A$21&amp;" ("&amp;J114&amp;" "&amp;$J$1&amp;")"</f>
        <v>Bag (Vinyl Acetate-Acrylic Acid Pellets)</v>
      </c>
      <c r="G114" s="1" t="str">
        <f xml:space="preserve"> [1]Enums!$A$24&amp;" ("&amp;J114&amp;" "&amp;$J$1&amp;")"</f>
        <v>Sack (Vinyl Acetate-Acrylic Acid Pellets)</v>
      </c>
      <c r="H114" s="1" t="str">
        <f xml:space="preserve"> [1]Enums!$A$27&amp;" ("&amp;J114&amp;" "&amp;$J$1&amp;")"</f>
        <v>Powder Keg (Vinyl Acetate-Acrylic Acid Pellets)</v>
      </c>
      <c r="I114" s="1" t="str">
        <f xml:space="preserve"> [1]Enums!$A$30&amp;" ("&amp;J114&amp;" "&amp;$J$1&amp;")"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</row>
    <row r="115" spans="1:13" x14ac:dyDescent="0.2">
      <c r="A115" s="2" t="str">
        <f>[1]Enums!$A$12</f>
        <v>1.1.0</v>
      </c>
      <c r="B115" s="16" t="s">
        <v>1894</v>
      </c>
      <c r="C115" s="16" t="s">
        <v>1893</v>
      </c>
      <c r="D115" s="16" t="s">
        <v>1892</v>
      </c>
      <c r="E115" s="16" t="s">
        <v>1891</v>
      </c>
      <c r="F115" s="1" t="str">
        <f xml:space="preserve"> [1]Enums!$A$21&amp;" ("&amp;J115&amp;" "&amp;$J$1&amp;")"</f>
        <v>Bag (Polycaprolactam Pellets)</v>
      </c>
      <c r="G115" s="1" t="str">
        <f xml:space="preserve"> [1]Enums!$A$24&amp;" ("&amp;J115&amp;" "&amp;$J$1&amp;")"</f>
        <v>Sack (Polycaprolactam Pellets)</v>
      </c>
      <c r="H115" s="1" t="str">
        <f xml:space="preserve"> [1]Enums!$A$27&amp;" ("&amp;J115&amp;" "&amp;$J$1&amp;")"</f>
        <v>Powder Keg (Polycaprolactam Pellets)</v>
      </c>
      <c r="I115" s="1" t="str">
        <f xml:space="preserve"> [1]Enums!$A$30&amp;" ("&amp;J115&amp;" "&amp;$J$1&amp;")"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</row>
    <row r="116" spans="1:13" x14ac:dyDescent="0.2">
      <c r="A116" s="2"/>
    </row>
    <row r="117" spans="1:13" x14ac:dyDescent="0.2">
      <c r="A117" s="2"/>
    </row>
    <row r="118" spans="1:13" x14ac:dyDescent="0.2">
      <c r="A118" s="2"/>
    </row>
    <row r="119" spans="1:13" x14ac:dyDescent="0.2">
      <c r="A119" s="2"/>
    </row>
    <row r="120" spans="1:13" x14ac:dyDescent="0.2">
      <c r="A120" s="2"/>
    </row>
    <row r="121" spans="1:13" x14ac:dyDescent="0.2">
      <c r="A121" s="2"/>
    </row>
    <row r="122" spans="1:13" x14ac:dyDescent="0.2">
      <c r="A122" s="2"/>
    </row>
    <row r="123" spans="1:13" x14ac:dyDescent="0.2">
      <c r="A123" s="2"/>
    </row>
    <row r="124" spans="1:13" x14ac:dyDescent="0.2">
      <c r="A124" s="2"/>
    </row>
    <row r="125" spans="1:13" x14ac:dyDescent="0.2">
      <c r="A125" s="2"/>
    </row>
    <row r="126" spans="1:13" x14ac:dyDescent="0.2">
      <c r="A126" s="2"/>
    </row>
    <row r="127" spans="1:13" x14ac:dyDescent="0.2">
      <c r="A127" s="2"/>
    </row>
    <row r="128" spans="1:13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41"/>
  <sheetViews>
    <sheetView workbookViewId="0">
      <selection activeCell="E19" sqref="D19:E19"/>
    </sheetView>
  </sheetViews>
  <sheetFormatPr defaultRowHeight="12.75" x14ac:dyDescent="0.2"/>
  <cols>
    <col min="3" max="5" width="17.85546875" customWidth="1"/>
    <col min="6" max="6" width="17.42578125" customWidth="1"/>
    <col min="7" max="7" width="15.28515625" customWidth="1"/>
    <col min="8" max="8" width="15" customWidth="1"/>
  </cols>
  <sheetData>
    <row r="1" spans="1:11" s="21" customFormat="1" ht="15" x14ac:dyDescent="0.25">
      <c r="A1" s="28" t="str">
        <f>[1]Enums!$A$1</f>
        <v>Version</v>
      </c>
      <c r="B1" s="32" t="str">
        <f xml:space="preserve"> '[1]Game IDs'!A1</f>
        <v>Game ID</v>
      </c>
      <c r="C1" s="20" t="s">
        <v>1884</v>
      </c>
      <c r="D1" s="20" t="s">
        <v>1886</v>
      </c>
      <c r="E1" s="20" t="s">
        <v>1885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[1]Enums!$A$13</f>
        <v>2.0.0</v>
      </c>
      <c r="B2" s="16" t="s">
        <v>1835</v>
      </c>
      <c r="C2" s="2" t="s">
        <v>1875</v>
      </c>
      <c r="D2" s="2" t="str">
        <f>[1]Alloys!$B$2</f>
        <v>Steel</v>
      </c>
      <c r="E2" s="2"/>
      <c r="F2" t="str">
        <f>[1]Enums!$A$98</f>
        <v>Iron</v>
      </c>
    </row>
    <row r="3" spans="1:11" x14ac:dyDescent="0.2">
      <c r="A3" s="23" t="str">
        <f>[1]Enums!$A$13</f>
        <v>2.0.0</v>
      </c>
      <c r="B3" s="16" t="s">
        <v>1836</v>
      </c>
      <c r="C3" s="2" t="s">
        <v>1876</v>
      </c>
      <c r="D3" s="2" t="str">
        <f>[1]Alloys!$B$2</f>
        <v>Steel</v>
      </c>
      <c r="E3" s="2"/>
      <c r="F3" s="2" t="str">
        <f>[1]Enums!$A$98</f>
        <v>Iron</v>
      </c>
    </row>
    <row r="4" spans="1:11" x14ac:dyDescent="0.2">
      <c r="A4" s="23" t="str">
        <f>[1]Enums!$A$13</f>
        <v>2.0.0</v>
      </c>
      <c r="B4" s="16" t="s">
        <v>1837</v>
      </c>
      <c r="C4" s="2" t="s">
        <v>1877</v>
      </c>
      <c r="D4" s="2" t="str">
        <f>[1]Alloys!$B$2</f>
        <v>Steel</v>
      </c>
      <c r="E4" s="2"/>
      <c r="F4" t="str">
        <f>[1]Enums!$A$98</f>
        <v>Iron</v>
      </c>
    </row>
    <row r="5" spans="1:11" x14ac:dyDescent="0.2">
      <c r="A5" s="23" t="str">
        <f>[1]Enums!$A$13</f>
        <v>2.0.0</v>
      </c>
      <c r="B5" s="16" t="s">
        <v>1838</v>
      </c>
      <c r="C5" s="2" t="s">
        <v>1878</v>
      </c>
      <c r="D5" s="2" t="str">
        <f>[1]Alloys!$B$2</f>
        <v>Steel</v>
      </c>
      <c r="E5" s="2"/>
      <c r="F5" s="2" t="str">
        <f>[1]Enums!$A$98</f>
        <v>Iron</v>
      </c>
    </row>
    <row r="6" spans="1:11" x14ac:dyDescent="0.2">
      <c r="A6" s="23" t="str">
        <f>[1]Enums!$A$13</f>
        <v>2.0.0</v>
      </c>
      <c r="B6" s="16" t="s">
        <v>1839</v>
      </c>
      <c r="C6" s="2" t="s">
        <v>1879</v>
      </c>
      <c r="D6" s="2" t="str">
        <f>[1]Alloys!$B$2</f>
        <v>Steel</v>
      </c>
      <c r="E6" s="2"/>
      <c r="F6" t="str">
        <f>[1]Enums!$A$98</f>
        <v>Iron</v>
      </c>
    </row>
    <row r="7" spans="1:11" x14ac:dyDescent="0.2">
      <c r="A7" s="23" t="str">
        <f>[1]Enums!$A$13</f>
        <v>2.0.0</v>
      </c>
      <c r="B7" s="16" t="s">
        <v>1840</v>
      </c>
      <c r="C7" s="2" t="s">
        <v>1880</v>
      </c>
      <c r="D7" s="2" t="str">
        <f>[1]Alloys!$B$2</f>
        <v>Steel</v>
      </c>
      <c r="E7" s="2"/>
      <c r="F7" s="2" t="str">
        <f>[1]Enums!$A$98</f>
        <v>Iron</v>
      </c>
    </row>
    <row r="8" spans="1:11" x14ac:dyDescent="0.2">
      <c r="A8" s="23" t="str">
        <f>[1]Enums!$A$13</f>
        <v>2.0.0</v>
      </c>
      <c r="B8" s="16" t="s">
        <v>1841</v>
      </c>
      <c r="C8" s="2" t="s">
        <v>1881</v>
      </c>
      <c r="D8" s="2" t="str">
        <f>[1]Alloys!$B$2</f>
        <v>Steel</v>
      </c>
      <c r="E8" s="2"/>
      <c r="F8" t="str">
        <f>[1]Enums!$A$98</f>
        <v>Iron</v>
      </c>
    </row>
    <row r="9" spans="1:11" x14ac:dyDescent="0.2">
      <c r="A9" s="23" t="str">
        <f>[1]Enums!$A$13</f>
        <v>2.0.0</v>
      </c>
      <c r="B9" s="16" t="s">
        <v>1842</v>
      </c>
      <c r="C9" s="2" t="s">
        <v>1882</v>
      </c>
      <c r="D9" s="2" t="str">
        <f>[1]Alloys!$B$2</f>
        <v>Steel</v>
      </c>
      <c r="E9" s="2"/>
      <c r="F9" s="2" t="str">
        <f>[1]Enums!$A$98</f>
        <v>Iron</v>
      </c>
    </row>
    <row r="10" spans="1:11" x14ac:dyDescent="0.2">
      <c r="A10" s="23" t="str">
        <f>[1]Enums!$A$13</f>
        <v>2.0.0</v>
      </c>
      <c r="B10" s="16" t="s">
        <v>1843</v>
      </c>
      <c r="C10" s="2" t="s">
        <v>1883</v>
      </c>
      <c r="D10" s="2" t="str">
        <f>[1]Alloys!$B$2</f>
        <v>Steel</v>
      </c>
      <c r="E10" s="2"/>
      <c r="F10" t="str">
        <f>[1]Enums!$A$98</f>
        <v>Iron</v>
      </c>
    </row>
    <row r="11" spans="1:11" x14ac:dyDescent="0.2">
      <c r="A11" s="23" t="str">
        <f>[1]Enums!$A$13</f>
        <v>2.0.0</v>
      </c>
      <c r="B11" s="16" t="s">
        <v>1844</v>
      </c>
      <c r="D11" s="2" t="str">
        <f>[1]Alloys!$B$3</f>
        <v>Stainless Steel</v>
      </c>
    </row>
    <row r="12" spans="1:11" x14ac:dyDescent="0.2">
      <c r="A12" s="23" t="str">
        <f>[1]Enums!$A$13</f>
        <v>2.0.0</v>
      </c>
      <c r="B12" s="16" t="s">
        <v>1845</v>
      </c>
    </row>
    <row r="13" spans="1:11" x14ac:dyDescent="0.2">
      <c r="A13" s="23" t="str">
        <f>[1]Enums!$A$13</f>
        <v>2.0.0</v>
      </c>
      <c r="B13" s="16" t="s">
        <v>1846</v>
      </c>
    </row>
    <row r="14" spans="1:11" x14ac:dyDescent="0.2">
      <c r="A14" s="23" t="str">
        <f>[1]Enums!$A$13</f>
        <v>2.0.0</v>
      </c>
      <c r="B14" s="16" t="s">
        <v>1847</v>
      </c>
    </row>
    <row r="15" spans="1:11" x14ac:dyDescent="0.2">
      <c r="A15" s="23" t="str">
        <f>[1]Enums!$A$13</f>
        <v>2.0.0</v>
      </c>
      <c r="B15" s="16" t="s">
        <v>1848</v>
      </c>
    </row>
    <row r="16" spans="1:11" x14ac:dyDescent="0.2">
      <c r="A16" s="23" t="str">
        <f>[1]Enums!$A$13</f>
        <v>2.0.0</v>
      </c>
      <c r="B16" s="16" t="s">
        <v>1849</v>
      </c>
    </row>
    <row r="17" spans="1:2" x14ac:dyDescent="0.2">
      <c r="A17" s="23" t="str">
        <f>[1]Enums!$A$13</f>
        <v>2.0.0</v>
      </c>
      <c r="B17" s="16" t="s">
        <v>1850</v>
      </c>
    </row>
    <row r="18" spans="1:2" x14ac:dyDescent="0.2">
      <c r="A18" s="23" t="str">
        <f>[1]Enums!$A$13</f>
        <v>2.0.0</v>
      </c>
      <c r="B18" s="16" t="s">
        <v>1851</v>
      </c>
    </row>
    <row r="19" spans="1:2" x14ac:dyDescent="0.2">
      <c r="A19" s="23" t="str">
        <f>[1]Enums!$A$13</f>
        <v>2.0.0</v>
      </c>
      <c r="B19" s="16" t="s">
        <v>1852</v>
      </c>
    </row>
    <row r="20" spans="1:2" x14ac:dyDescent="0.2">
      <c r="A20" s="23" t="str">
        <f>[1]Enums!$A$13</f>
        <v>2.0.0</v>
      </c>
      <c r="B20" s="16" t="s">
        <v>1853</v>
      </c>
    </row>
    <row r="21" spans="1:2" x14ac:dyDescent="0.2">
      <c r="A21" s="23" t="str">
        <f>[1]Enums!$A$13</f>
        <v>2.0.0</v>
      </c>
      <c r="B21" s="16" t="s">
        <v>1854</v>
      </c>
    </row>
    <row r="22" spans="1:2" x14ac:dyDescent="0.2">
      <c r="A22" s="23" t="str">
        <f>[1]Enums!$A$13</f>
        <v>2.0.0</v>
      </c>
      <c r="B22" s="16" t="s">
        <v>1855</v>
      </c>
    </row>
    <row r="23" spans="1:2" x14ac:dyDescent="0.2">
      <c r="A23" s="23" t="str">
        <f>[1]Enums!$A$13</f>
        <v>2.0.0</v>
      </c>
      <c r="B23" s="16" t="s">
        <v>1856</v>
      </c>
    </row>
    <row r="24" spans="1:2" x14ac:dyDescent="0.2">
      <c r="A24" s="23" t="str">
        <f>[1]Enums!$A$13</f>
        <v>2.0.0</v>
      </c>
      <c r="B24" s="16" t="s">
        <v>1857</v>
      </c>
    </row>
    <row r="25" spans="1:2" x14ac:dyDescent="0.2">
      <c r="A25" s="23" t="str">
        <f>[1]Enums!$A$13</f>
        <v>2.0.0</v>
      </c>
      <c r="B25" s="16" t="s">
        <v>1858</v>
      </c>
    </row>
    <row r="26" spans="1:2" x14ac:dyDescent="0.2">
      <c r="A26" s="23" t="str">
        <f>[1]Enums!$A$13</f>
        <v>2.0.0</v>
      </c>
      <c r="B26" s="16" t="s">
        <v>1859</v>
      </c>
    </row>
    <row r="27" spans="1:2" x14ac:dyDescent="0.2">
      <c r="A27" s="23" t="str">
        <f>[1]Enums!$A$13</f>
        <v>2.0.0</v>
      </c>
      <c r="B27" s="16" t="s">
        <v>1860</v>
      </c>
    </row>
    <row r="28" spans="1:2" x14ac:dyDescent="0.2">
      <c r="A28" s="23" t="str">
        <f>[1]Enums!$A$13</f>
        <v>2.0.0</v>
      </c>
      <c r="B28" s="16" t="s">
        <v>1861</v>
      </c>
    </row>
    <row r="29" spans="1:2" x14ac:dyDescent="0.2">
      <c r="A29" s="23" t="str">
        <f>[1]Enums!$A$13</f>
        <v>2.0.0</v>
      </c>
      <c r="B29" s="16" t="s">
        <v>1862</v>
      </c>
    </row>
    <row r="30" spans="1:2" x14ac:dyDescent="0.2">
      <c r="A30" s="23" t="str">
        <f>[1]Enums!$A$13</f>
        <v>2.0.0</v>
      </c>
      <c r="B30" s="16" t="s">
        <v>1863</v>
      </c>
    </row>
    <row r="31" spans="1:2" x14ac:dyDescent="0.2">
      <c r="A31" s="23" t="str">
        <f>[1]Enums!$A$13</f>
        <v>2.0.0</v>
      </c>
      <c r="B31" s="16" t="s">
        <v>1864</v>
      </c>
    </row>
    <row r="32" spans="1:2" x14ac:dyDescent="0.2">
      <c r="A32" s="23" t="str">
        <f>[1]Enums!$A$13</f>
        <v>2.0.0</v>
      </c>
      <c r="B32" s="16" t="s">
        <v>1865</v>
      </c>
    </row>
    <row r="33" spans="1:2" x14ac:dyDescent="0.2">
      <c r="A33" s="23" t="str">
        <f>[1]Enums!$A$13</f>
        <v>2.0.0</v>
      </c>
      <c r="B33" s="16" t="s">
        <v>1866</v>
      </c>
    </row>
    <row r="34" spans="1:2" x14ac:dyDescent="0.2">
      <c r="A34" s="23" t="str">
        <f>[1]Enums!$A$13</f>
        <v>2.0.0</v>
      </c>
      <c r="B34" s="16" t="s">
        <v>1867</v>
      </c>
    </row>
    <row r="35" spans="1:2" x14ac:dyDescent="0.2">
      <c r="A35" s="23" t="str">
        <f>[1]Enums!$A$13</f>
        <v>2.0.0</v>
      </c>
      <c r="B35" s="16" t="s">
        <v>1868</v>
      </c>
    </row>
    <row r="36" spans="1:2" x14ac:dyDescent="0.2">
      <c r="A36" s="23" t="str">
        <f>[1]Enums!$A$13</f>
        <v>2.0.0</v>
      </c>
      <c r="B36" s="16" t="s">
        <v>1869</v>
      </c>
    </row>
    <row r="37" spans="1:2" x14ac:dyDescent="0.2">
      <c r="A37" s="23" t="str">
        <f>[1]Enums!$A$13</f>
        <v>2.0.0</v>
      </c>
      <c r="B37" s="16" t="s">
        <v>1870</v>
      </c>
    </row>
    <row r="38" spans="1:2" x14ac:dyDescent="0.2">
      <c r="A38" s="23" t="str">
        <f>[1]Enums!$A$13</f>
        <v>2.0.0</v>
      </c>
      <c r="B38" s="16" t="s">
        <v>1871</v>
      </c>
    </row>
    <row r="39" spans="1:2" x14ac:dyDescent="0.2">
      <c r="A39" s="23" t="str">
        <f>[1]Enums!$A$13</f>
        <v>2.0.0</v>
      </c>
      <c r="B39" s="16" t="s">
        <v>1872</v>
      </c>
    </row>
    <row r="40" spans="1:2" x14ac:dyDescent="0.2">
      <c r="A40" s="23" t="str">
        <f>[1]Enums!$A$13</f>
        <v>2.0.0</v>
      </c>
      <c r="B40" s="16" t="s">
        <v>1873</v>
      </c>
    </row>
    <row r="41" spans="1:2" x14ac:dyDescent="0.2">
      <c r="A41" s="23" t="str">
        <f>[1]Enums!$A$13</f>
        <v>2.0.0</v>
      </c>
      <c r="B41" s="16" t="s">
        <v>1874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tabSelected="1" workbookViewId="0">
      <selection activeCell="L40" sqref="L40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17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[1]Enums!$A$95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[1]Enums!$A$92&amp;" "&amp;D2</f>
        <v>Gripped Iron Shovel</v>
      </c>
      <c r="D2" s="24" t="str">
        <f>'[1]Items (MC)'!$B$2</f>
        <v>Iron Shovel</v>
      </c>
      <c r="E2" s="22" t="str">
        <f>'Molded Items'!$C$2</f>
        <v>Grip (NR)</v>
      </c>
      <c r="F2" s="34" t="str">
        <f>[1]Enums!$A$98</f>
        <v>Iron</v>
      </c>
      <c r="G2" s="24">
        <v>2</v>
      </c>
      <c r="H2" s="24">
        <v>2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[1]Enums!$A$92&amp;" "&amp;D3</f>
        <v>Gripped Iron Pickaxe</v>
      </c>
      <c r="D3" s="21" t="str">
        <f>'[1]Items (MC)'!$B$3</f>
        <v>Iron Pickaxe</v>
      </c>
      <c r="E3" s="22" t="str">
        <f>'Molded Items'!$C$2</f>
        <v>Grip (NR)</v>
      </c>
      <c r="F3" s="34" t="str">
        <f>[1]Enums!$A$98</f>
        <v>Iron</v>
      </c>
      <c r="G3" s="24">
        <v>2</v>
      </c>
      <c r="H3" s="24">
        <v>2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[1]Enums!$A$92&amp;" "&amp;D4</f>
        <v>Gripped Iron Axe</v>
      </c>
      <c r="D4" s="21" t="str">
        <f>'[1]Items (MC)'!$B$4</f>
        <v>Iron Axe</v>
      </c>
      <c r="E4" s="22" t="str">
        <f>'Molded Items'!$C$2</f>
        <v>Grip (NR)</v>
      </c>
      <c r="F4" s="34" t="str">
        <f>[1]Enums!$A$98</f>
        <v>Iron</v>
      </c>
      <c r="G4" s="24">
        <v>2</v>
      </c>
      <c r="H4" s="24">
        <v>2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[1]Enums!$A$92&amp;" "&amp;D5</f>
        <v>Gripped Iron Sword</v>
      </c>
      <c r="D5" s="21" t="str">
        <f>'[1]Items (MC)'!$B$13</f>
        <v>Iron Sword</v>
      </c>
      <c r="E5" s="22" t="str">
        <f>'Molded Items'!$C$2</f>
        <v>Grip (NR)</v>
      </c>
      <c r="F5" s="34" t="str">
        <f>[1]Enums!$A$98</f>
        <v>Iron</v>
      </c>
      <c r="G5" s="24">
        <v>2</v>
      </c>
      <c r="H5" s="24">
        <v>2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[1]Enums!$A$92&amp;" "&amp;D6</f>
        <v>Gripped Wooden Sword</v>
      </c>
      <c r="D6" s="21" t="str">
        <f>'[1]Items (MC)'!$B$14</f>
        <v>Wooden Sword</v>
      </c>
      <c r="E6" s="22" t="str">
        <f>'Molded Items'!$C$2</f>
        <v>Grip (NR)</v>
      </c>
      <c r="F6" s="34" t="str">
        <f>[1]Enums!$A$96</f>
        <v>Wooden</v>
      </c>
      <c r="G6" s="24">
        <v>2</v>
      </c>
      <c r="H6" s="24">
        <v>2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[1]Enums!$A$92&amp;" "&amp;D7</f>
        <v>Gripped Wooden Shovel</v>
      </c>
      <c r="D7" s="21" t="str">
        <f>'[1]Items (MC)'!$B$15</f>
        <v>Wooden Shovel</v>
      </c>
      <c r="E7" s="22" t="str">
        <f>'Molded Items'!$C$2</f>
        <v>Grip (NR)</v>
      </c>
      <c r="F7" s="34" t="str">
        <f>[1]Enums!$A$96</f>
        <v>Wooden</v>
      </c>
      <c r="G7" s="24">
        <v>2</v>
      </c>
      <c r="H7" s="24">
        <v>2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[1]Enums!$A$92&amp;" "&amp;D8</f>
        <v>Gripped Wooden Pickaxe</v>
      </c>
      <c r="D8" s="21" t="str">
        <f>'[1]Items (MC)'!$B$16</f>
        <v>Wooden Pickaxe</v>
      </c>
      <c r="E8" s="22" t="str">
        <f>'Molded Items'!$C$2</f>
        <v>Grip (NR)</v>
      </c>
      <c r="F8" s="34" t="str">
        <f>[1]Enums!$A$96</f>
        <v>Wooden</v>
      </c>
      <c r="G8" s="24">
        <v>2</v>
      </c>
      <c r="H8" s="24">
        <v>2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[1]Enums!$A$92&amp;" "&amp;D9</f>
        <v>Gripped Wooden Axe</v>
      </c>
      <c r="D9" s="21" t="str">
        <f>'[1]Items (MC)'!$B$17</f>
        <v>Wooden Axe</v>
      </c>
      <c r="E9" s="22" t="str">
        <f>'Molded Items'!$C$2</f>
        <v>Grip (NR)</v>
      </c>
      <c r="F9" s="34" t="str">
        <f>[1]Enums!$A$96</f>
        <v>Wooden</v>
      </c>
      <c r="G9" s="24">
        <v>2</v>
      </c>
      <c r="H9" s="24">
        <v>2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[1]Enums!$A$92&amp;" "&amp;D10</f>
        <v>Gripped Stone Sword</v>
      </c>
      <c r="D10" s="21" t="str">
        <f>'[1]Items (MC)'!$B$18</f>
        <v>Stone Sword</v>
      </c>
      <c r="E10" s="22" t="str">
        <f>'Molded Items'!$C$2</f>
        <v>Grip (NR)</v>
      </c>
      <c r="F10" s="34" t="str">
        <f>[1]Enums!$A$97</f>
        <v>Stone</v>
      </c>
      <c r="G10" s="24">
        <v>2</v>
      </c>
      <c r="H10" s="24">
        <v>2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[1]Enums!$A$92&amp;" "&amp;D11</f>
        <v>Gripped Stone Shovel</v>
      </c>
      <c r="D11" s="21" t="str">
        <f>'[1]Items (MC)'!$B$19</f>
        <v>Stone Shovel</v>
      </c>
      <c r="E11" s="22" t="str">
        <f>'Molded Items'!$C$2</f>
        <v>Grip (NR)</v>
      </c>
      <c r="F11" s="34" t="str">
        <f>[1]Enums!$A$97</f>
        <v>Stone</v>
      </c>
      <c r="G11" s="24">
        <v>2</v>
      </c>
      <c r="H11" s="24">
        <v>2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[1]Enums!$A$92&amp;" "&amp;D12</f>
        <v>Gripped Stone Pickaxe</v>
      </c>
      <c r="D12" s="21" t="str">
        <f>'[1]Items (MC)'!$B$20</f>
        <v>Stone Pickaxe</v>
      </c>
      <c r="E12" s="22" t="str">
        <f>'Molded Items'!$C$2</f>
        <v>Grip (NR)</v>
      </c>
      <c r="F12" s="34" t="str">
        <f>[1]Enums!$A$97</f>
        <v>Stone</v>
      </c>
      <c r="G12" s="24">
        <v>2</v>
      </c>
      <c r="H12" s="24">
        <v>2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[1]Enums!$A$92&amp;" "&amp;D13</f>
        <v>Gripped Stone Axe</v>
      </c>
      <c r="D13" s="21" t="str">
        <f>'[1]Items (MC)'!$B$21</f>
        <v>Stone Axe</v>
      </c>
      <c r="E13" s="22" t="str">
        <f>'Molded Items'!$C$2</f>
        <v>Grip (NR)</v>
      </c>
      <c r="F13" s="34" t="str">
        <f>[1]Enums!$A$97</f>
        <v>Stone</v>
      </c>
      <c r="G13" s="24">
        <v>2</v>
      </c>
      <c r="H13" s="24">
        <v>2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[1]Enums!$A$92&amp;" "&amp;D14</f>
        <v>Gripped Diamond Sword</v>
      </c>
      <c r="D14" s="21" t="str">
        <f>'[1]Items (MC)'!$B$22</f>
        <v>Diamond Sword</v>
      </c>
      <c r="E14" s="22" t="str">
        <f>'Molded Items'!$C$2</f>
        <v>Grip (NR)</v>
      </c>
      <c r="F14" s="34" t="str">
        <f>[1]Enums!$A$100</f>
        <v>Diamond</v>
      </c>
      <c r="G14" s="24">
        <v>2</v>
      </c>
      <c r="H14" s="24">
        <v>2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[1]Enums!$A$92&amp;" "&amp;D15</f>
        <v>Gripped Diamond Shovel</v>
      </c>
      <c r="D15" s="21" t="str">
        <f>'[1]Items (MC)'!$B$23</f>
        <v>Diamond Shovel</v>
      </c>
      <c r="E15" s="22" t="str">
        <f>'Molded Items'!$C$2</f>
        <v>Grip (NR)</v>
      </c>
      <c r="F15" s="34" t="str">
        <f>[1]Enums!$A$100</f>
        <v>Diamond</v>
      </c>
      <c r="G15" s="24">
        <v>2</v>
      </c>
      <c r="H15" s="24">
        <v>2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[1]Enums!$A$92&amp;" "&amp;D16</f>
        <v>Gripped Diamond Pickaxe</v>
      </c>
      <c r="D16" s="21" t="str">
        <f>'[1]Items (MC)'!$B$24</f>
        <v>Diamond Pickaxe</v>
      </c>
      <c r="E16" s="22" t="str">
        <f>'Molded Items'!$C$2</f>
        <v>Grip (NR)</v>
      </c>
      <c r="F16" s="34" t="str">
        <f>[1]Enums!$A$100</f>
        <v>Diamond</v>
      </c>
      <c r="G16" s="24">
        <v>2</v>
      </c>
      <c r="H16" s="24">
        <v>2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[1]Enums!$A$92&amp;" "&amp;D17</f>
        <v>Gripped Diamond Axe</v>
      </c>
      <c r="D17" s="21" t="str">
        <f>'[1]Items (MC)'!$B$25</f>
        <v>Diamond Axe</v>
      </c>
      <c r="E17" s="22" t="str">
        <f>'Molded Items'!$C$2</f>
        <v>Grip (NR)</v>
      </c>
      <c r="F17" s="34" t="str">
        <f>[1]Enums!$A$100</f>
        <v>Diamond</v>
      </c>
      <c r="G17" s="24">
        <v>2</v>
      </c>
      <c r="H17" s="24">
        <v>2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[1]Enums!$A$92&amp;" "&amp;D18</f>
        <v>Gripped Golden Sword</v>
      </c>
      <c r="D18" s="21" t="str">
        <f>'[1]Items (MC)'!$B$29</f>
        <v>Golden Sword</v>
      </c>
      <c r="E18" s="22" t="str">
        <f>'Molded Items'!$C$2</f>
        <v>Grip (NR)</v>
      </c>
      <c r="F18" s="34" t="str">
        <f>[1]Enums!$A$99</f>
        <v>Golden</v>
      </c>
      <c r="G18" s="24">
        <v>2</v>
      </c>
      <c r="H18" s="24">
        <v>2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[1]Enums!$A$92&amp;" "&amp;D19</f>
        <v>Gripped Golden Shovel</v>
      </c>
      <c r="D19" s="21" t="str">
        <f>'[1]Items (MC)'!$B$30</f>
        <v>Golden Shovel</v>
      </c>
      <c r="E19" s="22" t="str">
        <f>'Molded Items'!$C$2</f>
        <v>Grip (NR)</v>
      </c>
      <c r="F19" s="34" t="str">
        <f>[1]Enums!$A$99</f>
        <v>Golden</v>
      </c>
      <c r="G19" s="24">
        <v>2</v>
      </c>
      <c r="H19" s="24">
        <v>2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[1]Enums!$A$92&amp;" "&amp;D20</f>
        <v>Gripped Golden Pickaxe</v>
      </c>
      <c r="D20" s="21" t="str">
        <f>'[1]Items (MC)'!$B$31</f>
        <v>Golden Pickaxe</v>
      </c>
      <c r="E20" s="22" t="str">
        <f>'Molded Items'!$C$2</f>
        <v>Grip (NR)</v>
      </c>
      <c r="F20" s="34" t="str">
        <f>[1]Enums!$A$99</f>
        <v>Golden</v>
      </c>
      <c r="G20" s="24">
        <v>2</v>
      </c>
      <c r="H20" s="24">
        <v>2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[1]Enums!$A$92&amp;" "&amp;D21</f>
        <v>Gripped Golden Axe</v>
      </c>
      <c r="D21" s="21" t="str">
        <f>'[1]Items (MC)'!$B$32</f>
        <v>Golden Axe</v>
      </c>
      <c r="E21" s="22" t="str">
        <f>'Molded Items'!$C$2</f>
        <v>Grip (NR)</v>
      </c>
      <c r="F21" s="34" t="str">
        <f>[1]Enums!$A$99</f>
        <v>Golden</v>
      </c>
      <c r="G21" s="24">
        <v>2</v>
      </c>
      <c r="H21" s="24">
        <v>2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[1]Enums!$A$92&amp;" "&amp;D22</f>
        <v>Gripped Wooden Hoe</v>
      </c>
      <c r="D22" s="21" t="str">
        <f>'[1]Items (MC)'!$B$36</f>
        <v>Wooden Hoe</v>
      </c>
      <c r="E22" s="22" t="str">
        <f>'Molded Items'!$C$2</f>
        <v>Grip (NR)</v>
      </c>
      <c r="F22" s="34" t="str">
        <f>[1]Enums!$A$96</f>
        <v>Wooden</v>
      </c>
      <c r="G22" s="24">
        <v>2</v>
      </c>
      <c r="H22" s="24">
        <v>2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[1]Enums!$A$92&amp;" "&amp;D23</f>
        <v>Gripped Stone Hoe</v>
      </c>
      <c r="D23" s="21" t="str">
        <f>'[1]Items (MC)'!$B$37</f>
        <v>Stone Hoe</v>
      </c>
      <c r="E23" s="22" t="str">
        <f>'Molded Items'!$C$2</f>
        <v>Grip (NR)</v>
      </c>
      <c r="F23" s="34" t="str">
        <f>[1]Enums!$A$97</f>
        <v>Stone</v>
      </c>
      <c r="G23" s="24">
        <v>2</v>
      </c>
      <c r="H23" s="24">
        <v>2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[1]Enums!$A$92&amp;" "&amp;D24</f>
        <v>Gripped Iron Hoe</v>
      </c>
      <c r="D24" s="21" t="str">
        <f>'[1]Items (MC)'!$B$38</f>
        <v>Iron Hoe</v>
      </c>
      <c r="E24" s="22" t="str">
        <f>'Molded Items'!$C$2</f>
        <v>Grip (NR)</v>
      </c>
      <c r="F24" s="34" t="str">
        <f>[1]Enums!$A$98</f>
        <v>Iron</v>
      </c>
      <c r="G24" s="24">
        <v>2</v>
      </c>
      <c r="H24" s="24">
        <v>2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[1]Enums!$A$92&amp;" "&amp;D25</f>
        <v>Gripped Diamond Hoe</v>
      </c>
      <c r="D25" s="21" t="str">
        <f>'[1]Items (MC)'!$B$39</f>
        <v>Diamond Hoe</v>
      </c>
      <c r="E25" s="22" t="str">
        <f>'Molded Items'!$C$2</f>
        <v>Grip (NR)</v>
      </c>
      <c r="F25" s="34" t="str">
        <f>[1]Enums!$A$100</f>
        <v>Diamond</v>
      </c>
      <c r="G25" s="24">
        <v>2</v>
      </c>
      <c r="H25" s="24">
        <v>2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[1]Enums!$A$92&amp;" "&amp;D26</f>
        <v>Gripped Golden Hoe</v>
      </c>
      <c r="D26" s="21" t="str">
        <f>'[1]Items (MC)'!$B$40</f>
        <v>Golden Hoe</v>
      </c>
      <c r="E26" s="22" t="str">
        <f>'Molded Items'!$C$2</f>
        <v>Grip (NR)</v>
      </c>
      <c r="F26" s="34" t="str">
        <f>[1]Enums!$A$99</f>
        <v>Golden</v>
      </c>
      <c r="G26" s="24">
        <v>2</v>
      </c>
      <c r="H26" s="24">
        <v>2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[1]Enums!$A$95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[1]Enums!$A$96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[1]Enums!$A$97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[1]Enums!$A$98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[1]Enums!$A$99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[1]Enums!$A$100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[1]Enums!$A$101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[1]Enums!$A$92&amp;" "&amp;I8</f>
        <v>Gripped Wooden Pogo Stick</v>
      </c>
      <c r="D8" s="34" t="str">
        <f>[1]Enums!$A$96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[1]Enums!$A$92&amp;" "&amp;I9</f>
        <v>Gripped Stone Pogo Stick</v>
      </c>
      <c r="D9" s="34" t="str">
        <f>[1]Enums!$A$97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[1]Enums!$A$92&amp;" "&amp;I10</f>
        <v>Gripped Iron Pogo Stick</v>
      </c>
      <c r="D10" s="34" t="str">
        <f>[1]Enums!$A$98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[1]Enums!$A$92&amp;" "&amp;I11</f>
        <v>Gripped Golden Pogo Stick</v>
      </c>
      <c r="D11" s="34" t="str">
        <f>[1]Enums!$A$99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[1]Enums!$A$92&amp;" "&amp;I12</f>
        <v>Gripped Diamond Pogo Stick</v>
      </c>
      <c r="D12" s="34" t="str">
        <f>[1]Enums!$A$100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15"/>
  <sheetViews>
    <sheetView workbookViewId="0">
      <selection activeCell="E20" sqref="E20"/>
    </sheetView>
  </sheetViews>
  <sheetFormatPr defaultColWidth="8.85546875" defaultRowHeight="12.75" x14ac:dyDescent="0.2"/>
  <cols>
    <col min="4" max="4" width="21.28515625" customWidth="1"/>
    <col min="5" max="5" width="39.42578125" customWidth="1"/>
    <col min="6" max="6" width="29.140625" customWidth="1"/>
    <col min="7" max="7" width="14.7109375" customWidth="1"/>
    <col min="9" max="9" width="19.42578125" customWidth="1"/>
    <col min="10" max="10" width="25.42578125" customWidth="1"/>
    <col min="11" max="11" width="9.42578125" customWidth="1"/>
    <col min="12" max="12" width="15.140625" customWidth="1"/>
    <col min="13" max="13" width="12" customWidth="1"/>
  </cols>
  <sheetData>
    <row r="1" spans="1:13" ht="30" x14ac:dyDescent="0.25">
      <c r="A1" s="7" t="str">
        <f>[1]Enums!$A$1</f>
        <v>Version</v>
      </c>
      <c r="B1" s="14" t="s">
        <v>596</v>
      </c>
      <c r="C1" s="14" t="s">
        <v>595</v>
      </c>
      <c r="D1" s="5" t="s">
        <v>1906</v>
      </c>
      <c r="E1" s="8" t="s">
        <v>566</v>
      </c>
      <c r="F1" s="5" t="s">
        <v>594</v>
      </c>
      <c r="G1" s="7" t="s">
        <v>593</v>
      </c>
      <c r="H1" s="7" t="s">
        <v>592</v>
      </c>
      <c r="I1" s="7" t="s">
        <v>591</v>
      </c>
      <c r="J1" s="13" t="s">
        <v>590</v>
      </c>
      <c r="K1" s="12" t="s">
        <v>589</v>
      </c>
      <c r="L1" s="12" t="s">
        <v>588</v>
      </c>
      <c r="M1" s="7"/>
    </row>
    <row r="2" spans="1:13" x14ac:dyDescent="0.2">
      <c r="A2" s="2" t="str">
        <f>[1]Enums!$A$2</f>
        <v>1.0.0</v>
      </c>
      <c r="B2" s="3" t="s">
        <v>587</v>
      </c>
      <c r="C2" s="3" t="s">
        <v>586</v>
      </c>
      <c r="D2" s="1" t="str">
        <f>$F2&amp;" "&amp;$D$1&amp;" ("&amp;G2&amp;" x " &amp;H2&amp; ")"</f>
        <v>ABS Brick (1 x 1)</v>
      </c>
      <c r="E2" s="1" t="str">
        <f xml:space="preserve"> Pellets!$G$3</f>
        <v>Sack (Acrylonitrile-Butadiene-Styrene Pellets)</v>
      </c>
      <c r="F2" s="1" t="str">
        <f>VLOOKUP(E2, Pellets!G:M, 7,FALSE)</f>
        <v>ABS</v>
      </c>
      <c r="G2">
        <v>1</v>
      </c>
      <c r="H2">
        <v>1</v>
      </c>
      <c r="I2" t="str">
        <f t="shared" ref="I2:I13" si="0">$D$2</f>
        <v>ABS Brick (1 x 1)</v>
      </c>
      <c r="J2" t="str">
        <f>Molds!C14</f>
        <v>Mold (ABS Brick (1 x 1))</v>
      </c>
      <c r="K2" s="11">
        <v>1</v>
      </c>
      <c r="L2" s="11">
        <v>10</v>
      </c>
      <c r="M2" s="10"/>
    </row>
    <row r="3" spans="1:13" x14ac:dyDescent="0.2">
      <c r="A3" s="2" t="str">
        <f>[1]Enums!$A$2</f>
        <v>1.0.0</v>
      </c>
      <c r="B3" s="3" t="s">
        <v>585</v>
      </c>
      <c r="C3" s="3" t="s">
        <v>584</v>
      </c>
      <c r="D3" s="1" t="str">
        <f t="shared" ref="D3:D13" si="1">$F3&amp;" "&amp;$D$1&amp;" ("&amp;G3&amp;" x " &amp;H3&amp; ")"</f>
        <v>ABS Brick (1 x 2)</v>
      </c>
      <c r="E3" s="1" t="str">
        <f xml:space="preserve"> Pellets!$G$3</f>
        <v>Sack (Acrylonitrile-Butadiene-Styrene Pellets)</v>
      </c>
      <c r="F3" s="1" t="str">
        <f>VLOOKUP(E3, Pellets!G:M, 7,FALSE)</f>
        <v>ABS</v>
      </c>
      <c r="G3">
        <v>1</v>
      </c>
      <c r="H3">
        <v>2</v>
      </c>
      <c r="I3" t="str">
        <f t="shared" si="0"/>
        <v>ABS Brick (1 x 1)</v>
      </c>
      <c r="J3" t="str">
        <f>Molds!C15</f>
        <v>Mold (ABS Brick (1 x 2))</v>
      </c>
      <c r="K3" s="11">
        <v>1</v>
      </c>
      <c r="L3" s="11">
        <v>10</v>
      </c>
      <c r="M3" s="10"/>
    </row>
    <row r="4" spans="1:13" x14ac:dyDescent="0.2">
      <c r="A4" s="2" t="str">
        <f>[1]Enums!$A$2</f>
        <v>1.0.0</v>
      </c>
      <c r="B4" s="3" t="s">
        <v>583</v>
      </c>
      <c r="C4" s="3" t="s">
        <v>582</v>
      </c>
      <c r="D4" s="1" t="str">
        <f t="shared" si="1"/>
        <v>ABS Brick (1 x 3)</v>
      </c>
      <c r="E4" s="1" t="str">
        <f xml:space="preserve"> Pellets!$G$3</f>
        <v>Sack (Acrylonitrile-Butadiene-Styrene Pellets)</v>
      </c>
      <c r="F4" s="1" t="str">
        <f>VLOOKUP(E4, Pellets!G:M, 7,FALSE)</f>
        <v>ABS</v>
      </c>
      <c r="G4">
        <v>1</v>
      </c>
      <c r="H4">
        <v>3</v>
      </c>
      <c r="I4" t="str">
        <f t="shared" si="0"/>
        <v>ABS Brick (1 x 1)</v>
      </c>
      <c r="J4" t="str">
        <f>Molds!C16</f>
        <v>Mold (ABS Brick (1 x 3))</v>
      </c>
      <c r="K4" s="11">
        <v>2</v>
      </c>
      <c r="L4" s="11">
        <v>10</v>
      </c>
      <c r="M4" s="10"/>
    </row>
    <row r="5" spans="1:13" x14ac:dyDescent="0.2">
      <c r="A5" s="2" t="str">
        <f>[1]Enums!$A$2</f>
        <v>1.0.0</v>
      </c>
      <c r="B5" s="3" t="s">
        <v>577</v>
      </c>
      <c r="C5" s="3" t="s">
        <v>581</v>
      </c>
      <c r="D5" s="1" t="str">
        <f t="shared" si="1"/>
        <v>ABS Brick (1 x 4)</v>
      </c>
      <c r="E5" s="1" t="str">
        <f xml:space="preserve"> Pellets!$G$3</f>
        <v>Sack (Acrylonitrile-Butadiene-Styrene Pellets)</v>
      </c>
      <c r="F5" s="1" t="str">
        <f>VLOOKUP(E5, Pellets!G:M, 7,FALSE)</f>
        <v>ABS</v>
      </c>
      <c r="G5">
        <v>1</v>
      </c>
      <c r="H5">
        <v>4</v>
      </c>
      <c r="I5" t="str">
        <f t="shared" si="0"/>
        <v>ABS Brick (1 x 1)</v>
      </c>
      <c r="J5" t="str">
        <f>Molds!C17</f>
        <v>Mold (ABS Brick (1 x 4))</v>
      </c>
      <c r="K5" s="11">
        <v>2</v>
      </c>
      <c r="L5" s="11">
        <v>10</v>
      </c>
      <c r="M5" s="10"/>
    </row>
    <row r="6" spans="1:13" x14ac:dyDescent="0.2">
      <c r="A6" s="2" t="str">
        <f>[1]Enums!$A$2</f>
        <v>1.0.0</v>
      </c>
      <c r="B6" s="3" t="s">
        <v>575</v>
      </c>
      <c r="C6" s="3" t="s">
        <v>580</v>
      </c>
      <c r="D6" s="1" t="str">
        <f t="shared" si="1"/>
        <v>ABS Brick (2 x 2)</v>
      </c>
      <c r="E6" s="1" t="str">
        <f xml:space="preserve"> Pellets!$G$3</f>
        <v>Sack (Acrylonitrile-Butadiene-Styrene Pellets)</v>
      </c>
      <c r="F6" s="1" t="str">
        <f>VLOOKUP(E6, Pellets!G:M, 7,FALSE)</f>
        <v>ABS</v>
      </c>
      <c r="G6">
        <v>2</v>
      </c>
      <c r="H6">
        <v>2</v>
      </c>
      <c r="I6" t="str">
        <f t="shared" si="0"/>
        <v>ABS Brick (1 x 1)</v>
      </c>
      <c r="J6" t="str">
        <f>Molds!C18</f>
        <v>Mold (ABS Brick (2 x 2))</v>
      </c>
      <c r="K6" s="11">
        <v>2</v>
      </c>
      <c r="L6" s="11">
        <v>10</v>
      </c>
      <c r="M6" s="10"/>
    </row>
    <row r="7" spans="1:13" x14ac:dyDescent="0.2">
      <c r="A7" s="2" t="str">
        <f>[1]Enums!$A$2</f>
        <v>1.0.0</v>
      </c>
      <c r="B7" s="3" t="s">
        <v>573</v>
      </c>
      <c r="C7" s="3" t="s">
        <v>579</v>
      </c>
      <c r="D7" s="1" t="str">
        <f t="shared" si="1"/>
        <v>ABS Brick (2 x 3)</v>
      </c>
      <c r="E7" s="1" t="str">
        <f xml:space="preserve"> Pellets!$G$3</f>
        <v>Sack (Acrylonitrile-Butadiene-Styrene Pellets)</v>
      </c>
      <c r="F7" s="1" t="str">
        <f>VLOOKUP(E7, Pellets!G:M, 7,FALSE)</f>
        <v>ABS</v>
      </c>
      <c r="G7">
        <v>2</v>
      </c>
      <c r="H7">
        <v>3</v>
      </c>
      <c r="I7" t="str">
        <f t="shared" si="0"/>
        <v>ABS Brick (1 x 1)</v>
      </c>
      <c r="J7" t="str">
        <f>Molds!C19</f>
        <v>Mold (ABS Brick (2 x 3))</v>
      </c>
      <c r="K7" s="11">
        <v>3</v>
      </c>
      <c r="L7" s="11">
        <v>10</v>
      </c>
      <c r="M7" s="10"/>
    </row>
    <row r="8" spans="1:13" x14ac:dyDescent="0.2">
      <c r="A8" s="2" t="str">
        <f>[1]Enums!$A$2</f>
        <v>1.0.0</v>
      </c>
      <c r="B8" s="3" t="s">
        <v>578</v>
      </c>
      <c r="C8" s="3" t="s">
        <v>577</v>
      </c>
      <c r="D8" s="1" t="str">
        <f t="shared" si="1"/>
        <v>ABS Brick (2 x 4)</v>
      </c>
      <c r="E8" s="1" t="str">
        <f xml:space="preserve"> Pellets!$G$3</f>
        <v>Sack (Acrylonitrile-Butadiene-Styrene Pellets)</v>
      </c>
      <c r="F8" s="1" t="str">
        <f>VLOOKUP(E8, Pellets!G:M, 7,FALSE)</f>
        <v>ABS</v>
      </c>
      <c r="G8">
        <v>2</v>
      </c>
      <c r="H8">
        <v>4</v>
      </c>
      <c r="I8" t="str">
        <f t="shared" si="0"/>
        <v>ABS Brick (1 x 1)</v>
      </c>
      <c r="J8" t="str">
        <f>Molds!C20</f>
        <v>Mold (ABS Brick (2 x 4))</v>
      </c>
      <c r="K8" s="11">
        <v>3</v>
      </c>
      <c r="L8" s="11">
        <v>10</v>
      </c>
      <c r="M8" s="10"/>
    </row>
    <row r="9" spans="1:13" x14ac:dyDescent="0.2">
      <c r="A9" s="2" t="str">
        <f>[1]Enums!$A$2</f>
        <v>1.0.0</v>
      </c>
      <c r="B9" s="3" t="s">
        <v>576</v>
      </c>
      <c r="C9" s="3" t="s">
        <v>575</v>
      </c>
      <c r="D9" s="1" t="str">
        <f t="shared" si="1"/>
        <v>ABS Brick (3 x 3)</v>
      </c>
      <c r="E9" s="1" t="str">
        <f xml:space="preserve"> Pellets!$G$3</f>
        <v>Sack (Acrylonitrile-Butadiene-Styrene Pellets)</v>
      </c>
      <c r="F9" s="1" t="str">
        <f>VLOOKUP(E9, Pellets!G:M, 7,FALSE)</f>
        <v>ABS</v>
      </c>
      <c r="G9">
        <v>3</v>
      </c>
      <c r="H9">
        <v>3</v>
      </c>
      <c r="I9" t="str">
        <f t="shared" si="0"/>
        <v>ABS Brick (1 x 1)</v>
      </c>
      <c r="J9" t="str">
        <f>Molds!C21</f>
        <v>Mold (ABS Brick (3 x 3))</v>
      </c>
      <c r="K9" s="11">
        <v>3</v>
      </c>
      <c r="L9" s="11">
        <v>10</v>
      </c>
      <c r="M9" s="10"/>
    </row>
    <row r="10" spans="1:13" x14ac:dyDescent="0.2">
      <c r="A10" s="2" t="str">
        <f>[1]Enums!$A$2</f>
        <v>1.0.0</v>
      </c>
      <c r="B10" s="3" t="s">
        <v>574</v>
      </c>
      <c r="C10" s="3" t="s">
        <v>573</v>
      </c>
      <c r="D10" s="1" t="str">
        <f t="shared" si="1"/>
        <v>ABS Brick (3 x 4)</v>
      </c>
      <c r="E10" s="1" t="str">
        <f xml:space="preserve"> Pellets!$G$3</f>
        <v>Sack (Acrylonitrile-Butadiene-Styrene Pellets)</v>
      </c>
      <c r="F10" s="1" t="str">
        <f>VLOOKUP(E10, Pellets!G:M, 7,FALSE)</f>
        <v>ABS</v>
      </c>
      <c r="G10">
        <v>3</v>
      </c>
      <c r="H10">
        <v>4</v>
      </c>
      <c r="I10" t="str">
        <f t="shared" si="0"/>
        <v>ABS Brick (1 x 1)</v>
      </c>
      <c r="J10" t="str">
        <f>Molds!C22</f>
        <v>Mold (ABS Brick (3 x 4))</v>
      </c>
      <c r="K10" s="11">
        <v>3</v>
      </c>
      <c r="L10" s="11">
        <v>10</v>
      </c>
      <c r="M10" s="10"/>
    </row>
    <row r="11" spans="1:13" x14ac:dyDescent="0.2">
      <c r="A11" s="2" t="str">
        <f>[1]Enums!$A$2</f>
        <v>1.0.0</v>
      </c>
      <c r="B11" s="3" t="s">
        <v>572</v>
      </c>
      <c r="C11" s="3" t="s">
        <v>571</v>
      </c>
      <c r="D11" s="1" t="str">
        <f t="shared" si="1"/>
        <v>ABS Brick (4 x 4)</v>
      </c>
      <c r="E11" s="1" t="str">
        <f xml:space="preserve"> Pellets!$G$3</f>
        <v>Sack (Acrylonitrile-Butadiene-Styrene Pellets)</v>
      </c>
      <c r="F11" s="1" t="str">
        <f>VLOOKUP(E11, Pellets!G:M, 7,FALSE)</f>
        <v>ABS</v>
      </c>
      <c r="G11">
        <v>4</v>
      </c>
      <c r="H11">
        <v>4</v>
      </c>
      <c r="I11" t="str">
        <f t="shared" si="0"/>
        <v>ABS Brick (1 x 1)</v>
      </c>
      <c r="J11" t="str">
        <f>Molds!C23</f>
        <v>Mold (ABS Brick (4 x 4))</v>
      </c>
      <c r="K11" s="11">
        <v>4</v>
      </c>
      <c r="L11" s="11">
        <v>10</v>
      </c>
      <c r="M11" s="10"/>
    </row>
    <row r="12" spans="1:13" x14ac:dyDescent="0.2">
      <c r="A12" s="2" t="str">
        <f>[1]Enums!$A$2</f>
        <v>1.0.0</v>
      </c>
      <c r="B12" s="3" t="s">
        <v>570</v>
      </c>
      <c r="C12" s="3" t="s">
        <v>569</v>
      </c>
      <c r="D12" s="1" t="str">
        <f t="shared" si="1"/>
        <v>ABS Brick (1 x 8)</v>
      </c>
      <c r="E12" s="1" t="str">
        <f xml:space="preserve"> Pellets!$G$3</f>
        <v>Sack (Acrylonitrile-Butadiene-Styrene Pellets)</v>
      </c>
      <c r="F12" s="1" t="str">
        <f>VLOOKUP(E12, Pellets!G:M, 7,FALSE)</f>
        <v>ABS</v>
      </c>
      <c r="G12">
        <v>1</v>
      </c>
      <c r="H12">
        <v>8</v>
      </c>
      <c r="I12" t="str">
        <f t="shared" si="0"/>
        <v>ABS Brick (1 x 1)</v>
      </c>
      <c r="J12" t="str">
        <f>Molds!C24</f>
        <v>Mold (ABS Brick (1 x 8))</v>
      </c>
      <c r="K12" s="11">
        <v>3</v>
      </c>
      <c r="L12" s="11">
        <v>10</v>
      </c>
      <c r="M12" s="10"/>
    </row>
    <row r="13" spans="1:13" x14ac:dyDescent="0.2">
      <c r="A13" s="2" t="str">
        <f>[1]Enums!$A$2</f>
        <v>1.0.0</v>
      </c>
      <c r="B13" s="3" t="s">
        <v>568</v>
      </c>
      <c r="C13" s="3" t="s">
        <v>567</v>
      </c>
      <c r="D13" s="1" t="str">
        <f t="shared" si="1"/>
        <v>ABS Brick (2 x 8)</v>
      </c>
      <c r="E13" s="1" t="str">
        <f xml:space="preserve"> Pellets!$G$3</f>
        <v>Sack (Acrylonitrile-Butadiene-Styrene Pellets)</v>
      </c>
      <c r="F13" s="1" t="str">
        <f>VLOOKUP(E13, Pellets!G:M, 7,FALSE)</f>
        <v>ABS</v>
      </c>
      <c r="G13">
        <v>2</v>
      </c>
      <c r="H13">
        <v>8</v>
      </c>
      <c r="I13" t="str">
        <f t="shared" si="0"/>
        <v>ABS Brick (1 x 1)</v>
      </c>
      <c r="J13" t="str">
        <f>Molds!C25</f>
        <v>Mold (ABS Brick (2 x 8))</v>
      </c>
      <c r="K13" s="11">
        <v>5</v>
      </c>
      <c r="L13" s="11">
        <v>10</v>
      </c>
      <c r="M13" s="10"/>
    </row>
    <row r="14" spans="1:13" x14ac:dyDescent="0.2">
      <c r="A14" s="2"/>
      <c r="B14" s="3"/>
      <c r="C14" s="3"/>
      <c r="D14" s="1"/>
      <c r="E14" s="1"/>
      <c r="F14" s="1"/>
      <c r="K14" s="11"/>
      <c r="L14" s="11"/>
      <c r="M14" s="10"/>
    </row>
    <row r="15" spans="1:13" x14ac:dyDescent="0.2">
      <c r="A15" s="2"/>
      <c r="B15" s="3"/>
      <c r="C15" s="3"/>
      <c r="D15" s="1"/>
      <c r="E15" s="1"/>
      <c r="F15" s="1"/>
      <c r="M15" s="10"/>
    </row>
    <row r="16" spans="1:13" x14ac:dyDescent="0.2">
      <c r="A16" s="2"/>
      <c r="B16" s="3"/>
      <c r="C16" s="3"/>
      <c r="D16" s="1"/>
      <c r="E16" s="1"/>
      <c r="F16" s="1"/>
      <c r="M16" s="10"/>
    </row>
    <row r="17" spans="1:13" x14ac:dyDescent="0.2">
      <c r="A17" s="2"/>
      <c r="B17" s="3"/>
      <c r="C17" s="3"/>
      <c r="D17" s="1"/>
      <c r="E17" s="1"/>
      <c r="F17" s="1"/>
      <c r="M17" s="10"/>
    </row>
    <row r="18" spans="1:13" x14ac:dyDescent="0.2">
      <c r="A18" s="2"/>
      <c r="B18" s="3"/>
      <c r="C18" s="3"/>
      <c r="D18" s="1"/>
      <c r="E18" s="1"/>
      <c r="F18" s="1"/>
      <c r="M18" s="10"/>
    </row>
    <row r="19" spans="1:13" x14ac:dyDescent="0.2">
      <c r="A19" s="2"/>
      <c r="B19" s="3"/>
      <c r="C19" s="3"/>
      <c r="D19" s="1"/>
      <c r="E19" s="1"/>
      <c r="F19" s="1"/>
      <c r="M19" s="10"/>
    </row>
    <row r="20" spans="1:13" x14ac:dyDescent="0.2">
      <c r="A20" s="2"/>
      <c r="B20" s="3"/>
      <c r="C20" s="3"/>
      <c r="D20" s="1"/>
      <c r="E20" s="1"/>
      <c r="F20" s="1"/>
      <c r="M20" s="10"/>
    </row>
    <row r="21" spans="1:13" x14ac:dyDescent="0.2">
      <c r="A21" s="2"/>
      <c r="B21" s="3"/>
      <c r="C21" s="3"/>
      <c r="D21" s="1"/>
      <c r="E21" s="1"/>
      <c r="F21" s="1"/>
      <c r="M21" s="10"/>
    </row>
    <row r="22" spans="1:13" x14ac:dyDescent="0.2">
      <c r="A22" s="2"/>
      <c r="B22" s="3"/>
      <c r="C22" s="3"/>
      <c r="D22" s="1"/>
      <c r="E22" s="1"/>
      <c r="F22" s="1"/>
      <c r="M22" s="10"/>
    </row>
    <row r="23" spans="1:13" x14ac:dyDescent="0.2">
      <c r="A23" s="2"/>
      <c r="B23" s="3"/>
      <c r="C23" s="3"/>
      <c r="D23" s="1"/>
      <c r="E23" s="1"/>
      <c r="F23" s="1"/>
      <c r="M23" s="10"/>
    </row>
    <row r="24" spans="1:13" x14ac:dyDescent="0.2">
      <c r="A24" s="2"/>
      <c r="B24" s="3"/>
      <c r="C24" s="3"/>
      <c r="D24" s="1"/>
      <c r="E24" s="1"/>
      <c r="F24" s="1"/>
      <c r="M24" s="10"/>
    </row>
    <row r="25" spans="1:13" x14ac:dyDescent="0.2">
      <c r="A25" s="2"/>
      <c r="B25" s="3"/>
      <c r="C25" s="3"/>
      <c r="D25" s="1"/>
      <c r="E25" s="1"/>
      <c r="F25" s="1"/>
      <c r="M25" s="10"/>
    </row>
    <row r="26" spans="1:13" x14ac:dyDescent="0.2">
      <c r="A26" s="2"/>
      <c r="B26" s="3"/>
      <c r="C26" s="3"/>
      <c r="D26" s="1"/>
      <c r="E26" s="1"/>
      <c r="F26" s="1"/>
    </row>
    <row r="27" spans="1:13" x14ac:dyDescent="0.2">
      <c r="A27" s="2"/>
      <c r="B27" s="3"/>
      <c r="C27" s="3"/>
      <c r="D27" s="1"/>
      <c r="E27" s="1"/>
      <c r="F27" s="1"/>
    </row>
    <row r="28" spans="1:13" x14ac:dyDescent="0.2">
      <c r="A28" s="2"/>
      <c r="B28" s="3"/>
      <c r="C28" s="3"/>
      <c r="D28" s="1"/>
      <c r="E28" s="1"/>
      <c r="F28" s="1"/>
    </row>
    <row r="29" spans="1:13" x14ac:dyDescent="0.2">
      <c r="A29" s="2"/>
      <c r="B29" s="3"/>
      <c r="C29" s="3"/>
      <c r="D29" s="1"/>
      <c r="E29" s="1"/>
      <c r="F29" s="1"/>
    </row>
    <row r="30" spans="1:13" x14ac:dyDescent="0.2">
      <c r="A30" s="2"/>
      <c r="B30" s="3"/>
      <c r="C30" s="3"/>
      <c r="D30" s="1"/>
      <c r="E30" s="1"/>
      <c r="F30" s="1"/>
    </row>
    <row r="31" spans="1:13" x14ac:dyDescent="0.2">
      <c r="A31" s="2"/>
      <c r="B31" s="3"/>
      <c r="C31" s="3"/>
      <c r="D31" s="1"/>
      <c r="E31" s="1"/>
      <c r="F31" s="1"/>
    </row>
    <row r="32" spans="1:13" x14ac:dyDescent="0.2">
      <c r="A32" s="2"/>
      <c r="B32" s="3"/>
      <c r="C32" s="3"/>
      <c r="D32" s="1"/>
      <c r="E32" s="1"/>
      <c r="F32" s="1"/>
    </row>
    <row r="33" spans="1:6" x14ac:dyDescent="0.2">
      <c r="A33" s="2"/>
      <c r="B33" s="3"/>
      <c r="C33" s="3"/>
      <c r="D33" s="1"/>
      <c r="E33" s="1"/>
      <c r="F33" s="1"/>
    </row>
    <row r="34" spans="1:6" x14ac:dyDescent="0.2">
      <c r="A34" s="2"/>
      <c r="B34" s="3"/>
      <c r="C34" s="3"/>
      <c r="D34" s="1"/>
      <c r="E34" s="1"/>
      <c r="F34" s="1"/>
    </row>
    <row r="35" spans="1:6" x14ac:dyDescent="0.2">
      <c r="A35" s="2"/>
      <c r="B35" s="3"/>
      <c r="C35" s="3"/>
      <c r="D35" s="1"/>
      <c r="E35" s="1"/>
      <c r="F35" s="1"/>
    </row>
    <row r="36" spans="1:6" x14ac:dyDescent="0.2">
      <c r="A36" s="2"/>
      <c r="B36" s="3"/>
      <c r="C36" s="3"/>
      <c r="D36" s="1"/>
      <c r="E36" s="1"/>
      <c r="F36" s="1"/>
    </row>
    <row r="37" spans="1:6" x14ac:dyDescent="0.2">
      <c r="A37" s="2"/>
      <c r="B37" s="3"/>
      <c r="C37" s="3"/>
      <c r="D37" s="1"/>
      <c r="E37" s="1"/>
      <c r="F37" s="1"/>
    </row>
    <row r="38" spans="1:6" x14ac:dyDescent="0.2">
      <c r="A38" s="2"/>
      <c r="B38" s="3"/>
      <c r="C38" s="3"/>
      <c r="D38" s="1"/>
      <c r="E38" s="1"/>
      <c r="F38" s="1"/>
    </row>
    <row r="39" spans="1:6" x14ac:dyDescent="0.2">
      <c r="A39" s="2"/>
      <c r="B39" s="3"/>
      <c r="C39" s="3"/>
      <c r="D39" s="1"/>
      <c r="E39" s="1"/>
      <c r="F39" s="1"/>
    </row>
    <row r="40" spans="1:6" x14ac:dyDescent="0.2">
      <c r="A40" s="2"/>
      <c r="B40" s="3"/>
      <c r="C40" s="3"/>
      <c r="D40" s="1"/>
      <c r="E40" s="1"/>
      <c r="F40" s="1"/>
    </row>
    <row r="41" spans="1:6" x14ac:dyDescent="0.2">
      <c r="A41" s="2"/>
      <c r="B41" s="3"/>
      <c r="C41" s="3"/>
      <c r="D41" s="1"/>
      <c r="E41" s="1"/>
      <c r="F41" s="1"/>
    </row>
    <row r="42" spans="1:6" x14ac:dyDescent="0.2">
      <c r="A42" s="2"/>
      <c r="B42" s="3"/>
      <c r="C42" s="3"/>
      <c r="D42" s="1"/>
      <c r="E42" s="1"/>
      <c r="F42" s="1"/>
    </row>
    <row r="43" spans="1:6" x14ac:dyDescent="0.2">
      <c r="A43" s="2"/>
      <c r="B43" s="3"/>
      <c r="C43" s="3"/>
      <c r="D43" s="1"/>
      <c r="E43" s="1"/>
      <c r="F43" s="1"/>
    </row>
    <row r="44" spans="1:6" x14ac:dyDescent="0.2">
      <c r="A44" s="2"/>
      <c r="B44" s="3"/>
      <c r="C44" s="3"/>
      <c r="D44" s="1"/>
      <c r="E44" s="1"/>
      <c r="F44" s="1"/>
    </row>
    <row r="45" spans="1:6" x14ac:dyDescent="0.2">
      <c r="A45" s="2"/>
      <c r="B45" s="3"/>
      <c r="C45" s="3"/>
      <c r="D45" s="1"/>
      <c r="E45" s="1"/>
      <c r="F45" s="1"/>
    </row>
    <row r="46" spans="1:6" x14ac:dyDescent="0.2">
      <c r="A46" s="2"/>
      <c r="B46" s="3"/>
      <c r="C46" s="3"/>
      <c r="D46" s="1"/>
      <c r="E46" s="1"/>
      <c r="F46" s="1"/>
    </row>
    <row r="47" spans="1:6" x14ac:dyDescent="0.2">
      <c r="A47" s="2"/>
      <c r="B47" s="3"/>
      <c r="C47" s="3"/>
      <c r="D47" s="1"/>
      <c r="E47" s="1"/>
      <c r="F47" s="1"/>
    </row>
    <row r="48" spans="1:6" x14ac:dyDescent="0.2">
      <c r="A48" s="2"/>
      <c r="B48" s="3"/>
      <c r="C48" s="3"/>
      <c r="D48" s="1"/>
      <c r="E48" s="1"/>
      <c r="F48" s="1"/>
    </row>
    <row r="49" spans="1:6" x14ac:dyDescent="0.2">
      <c r="A49" s="2"/>
      <c r="B49" s="3"/>
      <c r="C49" s="3"/>
      <c r="D49" s="1"/>
      <c r="E49" s="1"/>
      <c r="F49" s="1"/>
    </row>
    <row r="50" spans="1:6" x14ac:dyDescent="0.2">
      <c r="A50" s="2"/>
      <c r="B50" s="3"/>
      <c r="C50" s="3"/>
      <c r="D50" s="1"/>
      <c r="E50" s="1"/>
      <c r="F50" s="1"/>
    </row>
    <row r="51" spans="1:6" x14ac:dyDescent="0.2">
      <c r="A51" s="2"/>
      <c r="B51" s="3"/>
      <c r="C51" s="3"/>
      <c r="D51" s="1"/>
      <c r="E51" s="1"/>
      <c r="F51" s="1"/>
    </row>
    <row r="52" spans="1:6" x14ac:dyDescent="0.2">
      <c r="A52" s="2"/>
      <c r="B52" s="3"/>
      <c r="C52" s="3"/>
      <c r="D52" s="1"/>
      <c r="E52" s="1"/>
      <c r="F52" s="1"/>
    </row>
    <row r="53" spans="1:6" x14ac:dyDescent="0.2">
      <c r="A53" s="2"/>
      <c r="B53" s="3"/>
      <c r="C53" s="3"/>
      <c r="D53" s="1"/>
      <c r="E53" s="1"/>
      <c r="F53" s="1"/>
    </row>
    <row r="54" spans="1:6" x14ac:dyDescent="0.2">
      <c r="A54" s="2"/>
      <c r="B54" s="3"/>
      <c r="C54" s="3"/>
      <c r="D54" s="1"/>
      <c r="E54" s="1"/>
      <c r="F54" s="1"/>
    </row>
    <row r="55" spans="1:6" x14ac:dyDescent="0.2">
      <c r="A55" s="2"/>
      <c r="B55" s="3"/>
      <c r="C55" s="3"/>
      <c r="D55" s="1"/>
      <c r="E55" s="1"/>
      <c r="F55" s="1"/>
    </row>
    <row r="56" spans="1:6" x14ac:dyDescent="0.2">
      <c r="A56" s="2"/>
      <c r="B56" s="3"/>
      <c r="C56" s="3"/>
      <c r="D56" s="1"/>
      <c r="E56" s="1"/>
      <c r="F56" s="1"/>
    </row>
    <row r="57" spans="1:6" x14ac:dyDescent="0.2">
      <c r="A57" s="2"/>
      <c r="B57" s="3"/>
      <c r="C57" s="3"/>
      <c r="D57" s="1"/>
      <c r="E57" s="1"/>
      <c r="F57" s="1"/>
    </row>
    <row r="58" spans="1:6" x14ac:dyDescent="0.2">
      <c r="A58" s="2"/>
      <c r="B58" s="3"/>
      <c r="C58" s="3"/>
      <c r="D58" s="1"/>
      <c r="E58" s="1"/>
      <c r="F58" s="1"/>
    </row>
    <row r="59" spans="1:6" x14ac:dyDescent="0.2">
      <c r="A59" s="2"/>
      <c r="B59" s="3"/>
      <c r="C59" s="3"/>
      <c r="D59" s="1"/>
      <c r="E59" s="1"/>
      <c r="F59" s="1"/>
    </row>
    <row r="60" spans="1:6" x14ac:dyDescent="0.2">
      <c r="A60" s="2"/>
      <c r="B60" s="3"/>
      <c r="C60" s="3"/>
      <c r="D60" s="1"/>
      <c r="E60" s="1"/>
      <c r="F60" s="1"/>
    </row>
    <row r="61" spans="1:6" x14ac:dyDescent="0.2">
      <c r="A61" s="2"/>
      <c r="B61" s="3"/>
      <c r="C61" s="3"/>
      <c r="D61" s="1"/>
      <c r="E61" s="1"/>
      <c r="F61" s="1"/>
    </row>
    <row r="62" spans="1:6" x14ac:dyDescent="0.2">
      <c r="A62" s="2"/>
      <c r="B62" s="3"/>
      <c r="C62" s="3"/>
      <c r="D62" s="1"/>
      <c r="E62" s="1"/>
      <c r="F62" s="1"/>
    </row>
    <row r="63" spans="1:6" x14ac:dyDescent="0.2">
      <c r="A63" s="2"/>
      <c r="B63" s="3"/>
      <c r="C63" s="3"/>
      <c r="D63" s="1"/>
      <c r="E63" s="1"/>
      <c r="F63" s="1"/>
    </row>
    <row r="64" spans="1:6" x14ac:dyDescent="0.2">
      <c r="A64" s="2"/>
      <c r="B64" s="3"/>
      <c r="C64" s="3"/>
      <c r="D64" s="1"/>
      <c r="E64" s="1"/>
      <c r="F64" s="1"/>
    </row>
    <row r="65" spans="1:6" x14ac:dyDescent="0.2">
      <c r="A65" s="2"/>
      <c r="B65" s="3"/>
      <c r="C65" s="3"/>
      <c r="D65" s="1"/>
      <c r="E65" s="1"/>
      <c r="F65" s="1"/>
    </row>
    <row r="66" spans="1:6" x14ac:dyDescent="0.2">
      <c r="A66" s="2"/>
      <c r="B66" s="3"/>
      <c r="C66" s="3"/>
      <c r="D66" s="1"/>
      <c r="E66" s="1"/>
      <c r="F66" s="1"/>
    </row>
    <row r="67" spans="1:6" x14ac:dyDescent="0.2">
      <c r="A67" s="2"/>
      <c r="B67" s="3"/>
      <c r="C67" s="3"/>
      <c r="D67" s="1"/>
      <c r="E67" s="1"/>
      <c r="F67" s="1"/>
    </row>
    <row r="68" spans="1:6" x14ac:dyDescent="0.2">
      <c r="A68" s="2"/>
      <c r="B68" s="3"/>
      <c r="C68" s="3"/>
      <c r="D68" s="1"/>
      <c r="E68" s="1"/>
      <c r="F68" s="1"/>
    </row>
    <row r="69" spans="1:6" x14ac:dyDescent="0.2">
      <c r="A69" s="2"/>
      <c r="B69" s="3"/>
      <c r="C69" s="3"/>
      <c r="D69" s="1"/>
      <c r="E69" s="1"/>
      <c r="F69" s="1"/>
    </row>
    <row r="70" spans="1:6" x14ac:dyDescent="0.2">
      <c r="A70" s="2"/>
      <c r="B70" s="3"/>
      <c r="C70" s="3"/>
      <c r="D70" s="1"/>
      <c r="E70" s="1"/>
      <c r="F70" s="1"/>
    </row>
    <row r="71" spans="1:6" x14ac:dyDescent="0.2">
      <c r="A71" s="2"/>
      <c r="B71" s="3"/>
      <c r="C71" s="3"/>
      <c r="D71" s="1"/>
      <c r="E71" s="1"/>
      <c r="F71" s="1"/>
    </row>
    <row r="72" spans="1:6" x14ac:dyDescent="0.2">
      <c r="A72" s="2"/>
      <c r="B72" s="3"/>
      <c r="C72" s="3"/>
      <c r="D72" s="1"/>
      <c r="E72" s="1"/>
      <c r="F72" s="1"/>
    </row>
    <row r="73" spans="1:6" x14ac:dyDescent="0.2">
      <c r="A73" s="2"/>
      <c r="B73" s="3"/>
      <c r="C73" s="3"/>
      <c r="D73" s="1"/>
      <c r="E73" s="1"/>
      <c r="F73" s="1"/>
    </row>
    <row r="74" spans="1:6" x14ac:dyDescent="0.2">
      <c r="A74" s="2"/>
      <c r="B74" s="3"/>
      <c r="C74" s="3"/>
      <c r="D74" s="1"/>
      <c r="E74" s="1"/>
      <c r="F74" s="1"/>
    </row>
    <row r="75" spans="1:6" x14ac:dyDescent="0.2">
      <c r="A75" s="2"/>
      <c r="B75" s="3"/>
      <c r="C75" s="3"/>
      <c r="D75" s="1"/>
      <c r="E75" s="1"/>
      <c r="F75" s="1"/>
    </row>
    <row r="76" spans="1:6" x14ac:dyDescent="0.2">
      <c r="A76" s="2"/>
      <c r="B76" s="3"/>
      <c r="C76" s="3"/>
      <c r="D76" s="1"/>
      <c r="E76" s="1"/>
      <c r="F76" s="1"/>
    </row>
    <row r="77" spans="1:6" x14ac:dyDescent="0.2">
      <c r="A77" s="2"/>
      <c r="B77" s="3"/>
      <c r="C77" s="3"/>
      <c r="D77" s="1"/>
      <c r="E77" s="1"/>
      <c r="F77" s="1"/>
    </row>
    <row r="78" spans="1:6" x14ac:dyDescent="0.2">
      <c r="A78" s="2"/>
      <c r="B78" s="3"/>
      <c r="C78" s="3"/>
      <c r="D78" s="1"/>
      <c r="E78" s="1"/>
      <c r="F78" s="1"/>
    </row>
    <row r="79" spans="1:6" x14ac:dyDescent="0.2">
      <c r="A79" s="2"/>
      <c r="B79" s="3"/>
      <c r="C79" s="3"/>
      <c r="D79" s="1"/>
      <c r="E79" s="1"/>
      <c r="F79" s="1"/>
    </row>
    <row r="80" spans="1:6" x14ac:dyDescent="0.2">
      <c r="A80" s="2"/>
      <c r="B80" s="3"/>
      <c r="C80" s="3"/>
      <c r="D80" s="1"/>
      <c r="E80" s="1"/>
      <c r="F80" s="1"/>
    </row>
    <row r="81" spans="1:6" x14ac:dyDescent="0.2">
      <c r="A81" s="2"/>
      <c r="B81" s="3"/>
      <c r="C81" s="3"/>
      <c r="D81" s="1"/>
      <c r="E81" s="1"/>
      <c r="F81" s="1"/>
    </row>
    <row r="82" spans="1:6" x14ac:dyDescent="0.2">
      <c r="A82" s="2"/>
      <c r="B82" s="3"/>
      <c r="C82" s="3"/>
      <c r="D82" s="1"/>
      <c r="E82" s="1"/>
      <c r="F82" s="1"/>
    </row>
    <row r="83" spans="1:6" x14ac:dyDescent="0.2">
      <c r="A83" s="2"/>
      <c r="B83" s="3"/>
      <c r="C83" s="3"/>
      <c r="D83" s="1"/>
      <c r="E83" s="1"/>
      <c r="F83" s="1"/>
    </row>
    <row r="84" spans="1:6" x14ac:dyDescent="0.2">
      <c r="A84" s="2"/>
      <c r="B84" s="3"/>
      <c r="C84" s="3"/>
      <c r="D84" s="1"/>
      <c r="E84" s="1"/>
      <c r="F84" s="1"/>
    </row>
    <row r="85" spans="1:6" x14ac:dyDescent="0.2">
      <c r="A85" s="2"/>
      <c r="B85" s="3"/>
      <c r="C85" s="3"/>
      <c r="D85" s="1"/>
      <c r="E85" s="1"/>
      <c r="F85" s="1"/>
    </row>
    <row r="86" spans="1:6" x14ac:dyDescent="0.2">
      <c r="A86" s="2"/>
      <c r="B86" s="3"/>
      <c r="C86" s="3"/>
      <c r="D86" s="1"/>
      <c r="E86" s="1"/>
      <c r="F86" s="1"/>
    </row>
    <row r="87" spans="1:6" x14ac:dyDescent="0.2">
      <c r="A87" s="2"/>
      <c r="B87" s="3"/>
      <c r="C87" s="3"/>
      <c r="D87" s="1"/>
      <c r="E87" s="1"/>
      <c r="F87" s="1"/>
    </row>
    <row r="88" spans="1:6" x14ac:dyDescent="0.2">
      <c r="A88" s="2"/>
      <c r="B88" s="3"/>
      <c r="C88" s="3"/>
      <c r="D88" s="1"/>
      <c r="E88" s="1"/>
      <c r="F88" s="1"/>
    </row>
    <row r="89" spans="1:6" x14ac:dyDescent="0.2">
      <c r="A89" s="2"/>
      <c r="B89" s="3"/>
      <c r="C89" s="3"/>
      <c r="D89" s="1"/>
      <c r="E89" s="1"/>
      <c r="F89" s="1"/>
    </row>
    <row r="90" spans="1:6" x14ac:dyDescent="0.2">
      <c r="A90" s="2"/>
      <c r="B90" s="3"/>
      <c r="C90" s="3"/>
      <c r="D90" s="1"/>
      <c r="E90" s="1"/>
      <c r="F90" s="1"/>
    </row>
    <row r="91" spans="1:6" x14ac:dyDescent="0.2">
      <c r="A91" s="2"/>
      <c r="B91" s="3"/>
      <c r="C91" s="3"/>
      <c r="D91" s="1"/>
      <c r="E91" s="1"/>
      <c r="F91" s="1"/>
    </row>
    <row r="92" spans="1:6" x14ac:dyDescent="0.2">
      <c r="A92" s="2"/>
      <c r="B92" s="3"/>
      <c r="C92" s="3"/>
      <c r="D92" s="1"/>
      <c r="E92" s="1"/>
      <c r="F92" s="1"/>
    </row>
    <row r="93" spans="1:6" x14ac:dyDescent="0.2">
      <c r="A93" s="2"/>
      <c r="B93" s="3"/>
      <c r="C93" s="3"/>
      <c r="D93" s="1"/>
      <c r="E93" s="1"/>
      <c r="F93" s="1"/>
    </row>
    <row r="94" spans="1:6" x14ac:dyDescent="0.2">
      <c r="A94" s="2"/>
      <c r="B94" s="3"/>
      <c r="C94" s="3"/>
      <c r="D94" s="1"/>
      <c r="E94" s="1"/>
      <c r="F94" s="1"/>
    </row>
    <row r="95" spans="1:6" x14ac:dyDescent="0.2">
      <c r="A95" s="2"/>
      <c r="B95" s="3"/>
      <c r="C95" s="3"/>
      <c r="D95" s="1"/>
      <c r="E95" s="1"/>
      <c r="F95" s="1"/>
    </row>
    <row r="96" spans="1:6" x14ac:dyDescent="0.2">
      <c r="A96" s="2"/>
      <c r="B96" s="3"/>
      <c r="C96" s="3"/>
      <c r="D96" s="1"/>
      <c r="E96" s="1"/>
      <c r="F96" s="1"/>
    </row>
    <row r="97" spans="1:6" x14ac:dyDescent="0.2">
      <c r="A97" s="2"/>
      <c r="B97" s="3"/>
      <c r="C97" s="3"/>
      <c r="D97" s="1"/>
      <c r="E97" s="1"/>
      <c r="F97" s="1"/>
    </row>
    <row r="98" spans="1:6" x14ac:dyDescent="0.2">
      <c r="A98" s="2"/>
      <c r="B98" s="3"/>
      <c r="C98" s="3"/>
      <c r="D98" s="1"/>
      <c r="E98" s="1"/>
      <c r="F98" s="1"/>
    </row>
    <row r="99" spans="1:6" x14ac:dyDescent="0.2">
      <c r="A99" s="2"/>
      <c r="B99" s="3"/>
      <c r="C99" s="3"/>
      <c r="D99" s="1"/>
      <c r="E99" s="1"/>
      <c r="F99" s="1"/>
    </row>
    <row r="100" spans="1:6" x14ac:dyDescent="0.2">
      <c r="A100" s="2"/>
      <c r="B100" s="3"/>
      <c r="C100" s="3"/>
      <c r="D100" s="1"/>
      <c r="E100" s="1"/>
      <c r="F100" s="1"/>
    </row>
    <row r="101" spans="1:6" x14ac:dyDescent="0.2">
      <c r="A101" s="2"/>
      <c r="B101" s="3"/>
      <c r="C101" s="3"/>
      <c r="D101" s="1"/>
      <c r="E101" s="1"/>
      <c r="F101" s="1"/>
    </row>
    <row r="102" spans="1:6" x14ac:dyDescent="0.2">
      <c r="A102" s="2"/>
      <c r="B102" s="3"/>
      <c r="C102" s="3"/>
      <c r="D102" s="1"/>
      <c r="E102" s="1"/>
      <c r="F102" s="1"/>
    </row>
    <row r="103" spans="1:6" x14ac:dyDescent="0.2">
      <c r="A103" s="2"/>
      <c r="B103" s="3"/>
      <c r="C103" s="3"/>
      <c r="D103" s="1"/>
      <c r="E103" s="1"/>
      <c r="F103" s="1"/>
    </row>
    <row r="104" spans="1:6" x14ac:dyDescent="0.2">
      <c r="A104" s="2"/>
      <c r="B104" s="3"/>
      <c r="C104" s="3"/>
      <c r="D104" s="1"/>
      <c r="E104" s="1"/>
      <c r="F104" s="1"/>
    </row>
    <row r="105" spans="1:6" x14ac:dyDescent="0.2">
      <c r="A105" s="2"/>
      <c r="B105" s="3"/>
      <c r="C105" s="3"/>
      <c r="D105" s="1"/>
      <c r="E105" s="1"/>
      <c r="F105" s="1"/>
    </row>
    <row r="106" spans="1:6" x14ac:dyDescent="0.2">
      <c r="A106" s="2"/>
      <c r="B106" s="3"/>
      <c r="C106" s="3"/>
      <c r="D106" s="1"/>
      <c r="E106" s="1"/>
      <c r="F106" s="1"/>
    </row>
    <row r="107" spans="1:6" x14ac:dyDescent="0.2">
      <c r="A107" s="2"/>
      <c r="B107" s="3"/>
      <c r="C107" s="3"/>
      <c r="D107" s="1"/>
      <c r="E107" s="1"/>
      <c r="F107" s="1"/>
    </row>
    <row r="108" spans="1:6" x14ac:dyDescent="0.2">
      <c r="A108" s="2"/>
      <c r="B108" s="3"/>
      <c r="C108" s="3"/>
      <c r="D108" s="1"/>
      <c r="E108" s="1"/>
      <c r="F108" s="1"/>
    </row>
    <row r="109" spans="1:6" x14ac:dyDescent="0.2">
      <c r="A109" s="2"/>
      <c r="B109" s="3"/>
      <c r="C109" s="3"/>
      <c r="D109" s="1"/>
      <c r="E109" s="1"/>
      <c r="F109" s="1"/>
    </row>
    <row r="110" spans="1:6" x14ac:dyDescent="0.2">
      <c r="A110" s="2"/>
      <c r="B110" s="3"/>
      <c r="C110" s="3"/>
      <c r="D110" s="1"/>
      <c r="E110" s="1"/>
      <c r="F110" s="1"/>
    </row>
    <row r="111" spans="1:6" x14ac:dyDescent="0.2">
      <c r="A111" s="2"/>
      <c r="B111" s="3"/>
      <c r="C111" s="3"/>
      <c r="D111" s="1"/>
      <c r="E111" s="1"/>
      <c r="F111" s="1"/>
    </row>
    <row r="112" spans="1:6" x14ac:dyDescent="0.2">
      <c r="A112" s="2"/>
      <c r="B112" s="3"/>
      <c r="C112" s="3"/>
      <c r="D112" s="1"/>
      <c r="E112" s="1"/>
      <c r="F112" s="1"/>
    </row>
    <row r="113" spans="1:6" x14ac:dyDescent="0.2">
      <c r="A113" s="2"/>
      <c r="B113" s="3"/>
      <c r="C113" s="3"/>
      <c r="D113" s="1"/>
      <c r="E113" s="1"/>
      <c r="F113" s="1"/>
    </row>
    <row r="114" spans="1:6" x14ac:dyDescent="0.2">
      <c r="A114" s="2"/>
      <c r="B114" s="3"/>
      <c r="C114" s="3"/>
      <c r="D114" s="1"/>
      <c r="E114" s="1"/>
      <c r="F114" s="1"/>
    </row>
    <row r="115" spans="1:6" x14ac:dyDescent="0.2">
      <c r="A115" s="2"/>
      <c r="B115" s="3"/>
      <c r="C115" s="3"/>
      <c r="D115" s="1"/>
      <c r="E115" s="1"/>
      <c r="F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D23" sqref="D23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Sack (Acrylic-Formaldehyde Pellets)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Sack (Alkyd Resin Pellets)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>
        <f>Pellets!A6</f>
        <v>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0</v>
      </c>
    </row>
    <row r="7" spans="1:7" x14ac:dyDescent="0.2">
      <c r="A7" s="2">
        <f>Pellets!A7</f>
        <v>0</v>
      </c>
      <c r="B7" s="3" t="s">
        <v>812</v>
      </c>
      <c r="C7" s="3" t="s">
        <v>811</v>
      </c>
      <c r="D7" s="1" t="str">
        <f t="shared" si="0"/>
        <v>Block (CDAP)</v>
      </c>
      <c r="E7" s="1" t="str">
        <f xml:space="preserve"> Pellets!G7</f>
        <v>Sack (Cellulose Diacetate Pellets)</v>
      </c>
      <c r="F7" s="1" t="str">
        <f>VLOOKUP(E7, Pellets!G:M, 7,FALSE)</f>
        <v>CDAP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>
        <f>Pellets!A10</f>
        <v>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>
        <f>Pellets!A11</f>
        <v>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0</v>
      </c>
    </row>
    <row r="12" spans="1:7" x14ac:dyDescent="0.2">
      <c r="A12" s="2">
        <f>Pellets!A12</f>
        <v>0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Sack (Epoxy Resin Pellets)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(EPM)</v>
      </c>
      <c r="E15" s="1" t="str">
        <f xml:space="preserve"> Pellets!G15</f>
        <v>Sack (Ethylene-Propylene-Diene Monomer Pellets)</v>
      </c>
      <c r="F15" s="1" t="str">
        <f>VLOOKUP(E15, Pellets!G:M, 7,FALSE)</f>
        <v>EPM</v>
      </c>
      <c r="G15">
        <v>0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0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>
        <f>Pellets!A18</f>
        <v>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0</v>
      </c>
    </row>
    <row r="19" spans="1:7" x14ac:dyDescent="0.2">
      <c r="A19" s="2">
        <f>Pellets!A19</f>
        <v>0</v>
      </c>
      <c r="B19" s="3" t="s">
        <v>788</v>
      </c>
      <c r="C19" s="3" t="s">
        <v>787</v>
      </c>
      <c r="D19" s="1" t="str">
        <f t="shared" si="0"/>
        <v>Block (IIR)</v>
      </c>
      <c r="E19" s="1" t="str">
        <f xml:space="preserve"> Pellets!G19</f>
        <v>Sack (Isobutylene-Isoprene Rubber Pellets)</v>
      </c>
      <c r="F19" s="1" t="str">
        <f>VLOOKUP(E19, Pellets!G:M, 7,FALSE)</f>
        <v>IIR</v>
      </c>
      <c r="G19">
        <v>0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Sack (Lignin Pellets)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Sack (Melamine-Formaldehyde Polymers Pellets)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>
        <f>Pellets!A27</f>
        <v>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0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>
        <f>Pellets!A30</f>
        <v>0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Sack (Phenolic Resin Pellets)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>
        <f>Pellets!A32</f>
        <v>0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>
        <f>Pellets!A33</f>
        <v>0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(Poly2,6-Dimethyl-1,4-Phenylene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>
        <f>Pellets!A34</f>
        <v>0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>
        <f>Pellets!A35</f>
        <v>0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>
        <f>Pellets!A36</f>
        <v>0</v>
      </c>
      <c r="B36" s="3" t="s">
        <v>754</v>
      </c>
      <c r="C36" s="3" t="s">
        <v>753</v>
      </c>
      <c r="D36" s="1" t="str">
        <f t="shared" si="1"/>
        <v>Block (PAE)</v>
      </c>
      <c r="E36" s="1" t="str">
        <f xml:space="preserve"> Pellets!G36</f>
        <v>Sack (PolyAcrylic Ester Pellets)</v>
      </c>
      <c r="F36" s="1" t="str">
        <f>VLOOKUP(E36, Pellets!G:M, 7,FALSE)</f>
        <v>PAE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(PBD)</v>
      </c>
      <c r="E38" s="1" t="str">
        <f xml:space="preserve"> Pellets!G38</f>
        <v>Sack (PolyButadiene Pellets)</v>
      </c>
      <c r="F38" s="1" t="str">
        <f>VLOOKUP(E38, Pellets!G:M, 7,FALSE)</f>
        <v>PBD</v>
      </c>
      <c r="G38">
        <v>0</v>
      </c>
    </row>
    <row r="39" spans="1:7" x14ac:dyDescent="0.2">
      <c r="A39" s="2">
        <f>Pellets!A39</f>
        <v>0</v>
      </c>
      <c r="B39" s="3" t="s">
        <v>748</v>
      </c>
      <c r="C39" s="3" t="s">
        <v>747</v>
      </c>
      <c r="D39" s="1" t="str">
        <f t="shared" si="1"/>
        <v>Block (PBR)</v>
      </c>
      <c r="E39" s="1" t="str">
        <f xml:space="preserve"> Pellets!G39</f>
        <v>Sack (PolyButadiene Rubber Pellets)</v>
      </c>
      <c r="F39" s="1" t="str">
        <f>VLOOKUP(E39, Pellets!G:M, 7,FALSE)</f>
        <v>PBR</v>
      </c>
      <c r="G39">
        <v>0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>
        <f>Pellets!A44</f>
        <v>0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(PEA)</v>
      </c>
      <c r="E50" s="1" t="str">
        <f xml:space="preserve"> Pellets!G50</f>
        <v>Sack (PolyEthylene Adipate Pellets)</v>
      </c>
      <c r="F50" s="1" t="str">
        <f>VLOOKUP(E50, Pellets!G:M, 7,FALSE)</f>
        <v>PEA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>
        <f>Pellets!A55</f>
        <v>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6,11)</v>
      </c>
      <c r="E60" s="1" t="str">
        <f xml:space="preserve"> Pellets!G60</f>
        <v>Sack (PolyHexamethylene Sebacamide Pellets)</v>
      </c>
      <c r="F60" s="1" t="str">
        <f>VLOOKUP(E60, Pellets!G:M, 7,FALSE)</f>
        <v>Nylon 6,11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(NR)</v>
      </c>
      <c r="E67" s="1" t="str">
        <f xml:space="preserve"> Pellets!G67</f>
        <v>Sack (PolyIsoPrene Pellets)</v>
      </c>
      <c r="F67" s="1" t="str">
        <f>VLOOKUP(E67, Pellets!G:M, 7,FALSE)</f>
        <v>NR</v>
      </c>
      <c r="G67">
        <v>12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>
        <f>Pellets!A70</f>
        <v>0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>
        <f>Pellets!A72</f>
        <v>0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>
        <f>Pellets!A73</f>
        <v>0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>
        <f>Pellets!A74</f>
        <v>0</v>
      </c>
      <c r="B74" s="3" t="s">
        <v>678</v>
      </c>
      <c r="C74" s="3" t="s">
        <v>677</v>
      </c>
      <c r="D74" s="1" t="str">
        <f t="shared" si="2"/>
        <v>Block (PMIA)</v>
      </c>
      <c r="E74" s="1" t="str">
        <f xml:space="preserve"> Pellets!G74</f>
        <v>Sack (PolyM-Phenylene Isophthalamide Pellets)</v>
      </c>
      <c r="F74" s="1" t="str">
        <f>VLOOKUP(E74, Pellets!G:M, 7,FALSE)</f>
        <v>PMIA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>
        <f>Pellets!A78</f>
        <v>0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>
        <f>Pellets!A83</f>
        <v>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0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>
        <f>Pellets!A106</f>
        <v>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18</v>
      </c>
    </row>
    <row r="108" spans="1:7" x14ac:dyDescent="0.2">
      <c r="A108" s="2">
        <f>Pellets!A108</f>
        <v>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>
        <f>Pellets!A109</f>
        <v>0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1896</v>
      </c>
      <c r="C115" s="40" t="s">
        <v>1897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31" workbookViewId="0">
      <selection activeCell="K22" sqref="K22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>
        <f>Pellets!A2</f>
        <v>0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v>0</v>
      </c>
    </row>
    <row r="6" spans="1:9" x14ac:dyDescent="0.2">
      <c r="A6" s="2">
        <f>Pellets!A6</f>
        <v>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v>0</v>
      </c>
    </row>
    <row r="7" spans="1:9" x14ac:dyDescent="0.2">
      <c r="A7" s="2">
        <f>Pellets!A7</f>
        <v>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(CDAP)</v>
      </c>
      <c r="G7" s="1" t="str">
        <f xml:space="preserve"> 'Blocks (Poly)'!D7</f>
        <v>Block (CDAP)</v>
      </c>
      <c r="H7" s="1" t="str">
        <f>VLOOKUP(G7,'Blocks (Poly)'!D:F, 3, FALSE)</f>
        <v>CDAP</v>
      </c>
      <c r="I7"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v>0</v>
      </c>
    </row>
    <row r="10" spans="1:9" x14ac:dyDescent="0.2">
      <c r="A10" s="2">
        <f>Pellets!A10</f>
        <v>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v>0</v>
      </c>
    </row>
    <row r="11" spans="1:9" x14ac:dyDescent="0.2">
      <c r="A11" s="2">
        <f>Pellets!A11</f>
        <v>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v>0</v>
      </c>
    </row>
    <row r="12" spans="1:9" x14ac:dyDescent="0.2">
      <c r="A12" s="2">
        <f>Pellets!A12</f>
        <v>0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(EPM)</v>
      </c>
      <c r="G15" s="1" t="str">
        <f xml:space="preserve"> 'Blocks (Poly)'!D15</f>
        <v>Block (EPM)</v>
      </c>
      <c r="H15" s="1" t="str">
        <f>VLOOKUP(G15,'Blocks (Poly)'!D:F, 3, FALSE)</f>
        <v>EPM</v>
      </c>
      <c r="I15">
        <v>0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v>0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v>0</v>
      </c>
    </row>
    <row r="18" spans="1:9" x14ac:dyDescent="0.2">
      <c r="A18" s="2">
        <f>Pellets!A18</f>
        <v>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v>0</v>
      </c>
    </row>
    <row r="19" spans="1:9" x14ac:dyDescent="0.2">
      <c r="A19" s="2">
        <f>Pellets!A19</f>
        <v>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(IIR)</v>
      </c>
      <c r="G19" s="1" t="str">
        <f xml:space="preserve"> 'Blocks (Poly)'!D19</f>
        <v>Block (IIR)</v>
      </c>
      <c r="H19" s="1" t="str">
        <f>VLOOKUP(G19,'Blocks (Poly)'!D:F, 3, FALSE)</f>
        <v>IIR</v>
      </c>
      <c r="I19">
        <v>0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v>0</v>
      </c>
    </row>
    <row r="27" spans="1:9" x14ac:dyDescent="0.2">
      <c r="A27" s="2">
        <f>Pellets!A27</f>
        <v>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v>0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v>0</v>
      </c>
    </row>
    <row r="30" spans="1:9" x14ac:dyDescent="0.2">
      <c r="A30" s="2">
        <f>Pellets!A30</f>
        <v>0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v>0</v>
      </c>
    </row>
    <row r="32" spans="1:9" x14ac:dyDescent="0.2">
      <c r="A32" s="2">
        <f>Pellets!A32</f>
        <v>0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v>0</v>
      </c>
    </row>
    <row r="33" spans="1:9" x14ac:dyDescent="0.2">
      <c r="A33" s="2">
        <f>Pellets!A33</f>
        <v>0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v>0</v>
      </c>
    </row>
    <row r="34" spans="1:9" x14ac:dyDescent="0.2">
      <c r="A34" s="2">
        <f>Pellets!A34</f>
        <v>0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v>0</v>
      </c>
    </row>
    <row r="35" spans="1:9" x14ac:dyDescent="0.2">
      <c r="A35" s="2">
        <f>Pellets!A35</f>
        <v>0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v>0</v>
      </c>
    </row>
    <row r="36" spans="1:9" x14ac:dyDescent="0.2">
      <c r="A36" s="2">
        <f>Pellets!A36</f>
        <v>0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(PAE)</v>
      </c>
      <c r="G36" s="1" t="str">
        <f xml:space="preserve"> 'Blocks (Poly)'!D36</f>
        <v>Block (PAE)</v>
      </c>
      <c r="H36" s="1" t="str">
        <f>VLOOKUP(G36,'Blocks (Poly)'!D:F, 3, FALSE)</f>
        <v>PAE</v>
      </c>
      <c r="I36"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(PBD)</v>
      </c>
      <c r="G38" s="1" t="str">
        <f xml:space="preserve"> 'Blocks (Poly)'!D38</f>
        <v>Block (PBD)</v>
      </c>
      <c r="H38" s="1" t="str">
        <f>VLOOKUP(G38,'Blocks (Poly)'!D:F, 3, FALSE)</f>
        <v>PBD</v>
      </c>
      <c r="I38">
        <v>0</v>
      </c>
    </row>
    <row r="39" spans="1:9" x14ac:dyDescent="0.2">
      <c r="A39" s="2">
        <f>Pellets!A39</f>
        <v>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(PBR)</v>
      </c>
      <c r="G39" s="1" t="str">
        <f xml:space="preserve"> 'Blocks (Poly)'!D39</f>
        <v>Block (PBR)</v>
      </c>
      <c r="H39" s="1" t="str">
        <f>VLOOKUP(G39,'Blocks (Poly)'!D:F, 3, FALSE)</f>
        <v>PBR</v>
      </c>
      <c r="I39">
        <v>0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v>0</v>
      </c>
    </row>
    <row r="44" spans="1:9" x14ac:dyDescent="0.2">
      <c r="A44" s="2">
        <f>Pellets!A44</f>
        <v>0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(PEA)</v>
      </c>
      <c r="G50" s="1" t="str">
        <f xml:space="preserve"> 'Blocks (Poly)'!D50</f>
        <v>Block (PEA)</v>
      </c>
      <c r="H50" s="1" t="str">
        <f>VLOOKUP(G50,'Blocks (Poly)'!D:F, 3, FALSE)</f>
        <v>PEA</v>
      </c>
      <c r="I50"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v>0</v>
      </c>
    </row>
    <row r="55" spans="1:9" x14ac:dyDescent="0.2">
      <c r="A55" s="2">
        <f>Pellets!A55</f>
        <v>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6,11)</v>
      </c>
      <c r="G60" s="1" t="str">
        <f xml:space="preserve"> 'Blocks (Poly)'!D60</f>
        <v>Block (Nylon 6,11)</v>
      </c>
      <c r="H60" s="1" t="str">
        <f>VLOOKUP(G60,'Blocks (Poly)'!D:F, 3, FALSE)</f>
        <v>Nylon 6,11</v>
      </c>
      <c r="I60"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(NR)</v>
      </c>
      <c r="G67" s="1" t="str">
        <f xml:space="preserve"> 'Blocks (Poly)'!D67</f>
        <v>Block (NR)</v>
      </c>
      <c r="H67" s="1" t="str">
        <f>VLOOKUP(G67,'Blocks (Poly)'!D:F, 3, FALSE)</f>
        <v>NR</v>
      </c>
      <c r="I67">
        <v>6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v>0</v>
      </c>
    </row>
    <row r="70" spans="1:9" x14ac:dyDescent="0.2">
      <c r="A70" s="2">
        <f>Pellets!A70</f>
        <v>0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v>0</v>
      </c>
    </row>
    <row r="72" spans="1:9" x14ac:dyDescent="0.2">
      <c r="A72" s="2">
        <f>Pellets!A72</f>
        <v>0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v>0</v>
      </c>
    </row>
    <row r="73" spans="1:9" x14ac:dyDescent="0.2">
      <c r="A73" s="2">
        <f>Pellets!A73</f>
        <v>0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v>0</v>
      </c>
    </row>
    <row r="74" spans="1:9" x14ac:dyDescent="0.2">
      <c r="A74" s="2">
        <f>Pellets!A74</f>
        <v>0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(PMIA)</v>
      </c>
      <c r="G74" s="1" t="str">
        <f xml:space="preserve"> 'Blocks (Poly)'!D74</f>
        <v>Block (PMIA)</v>
      </c>
      <c r="H74" s="1" t="str">
        <f>VLOOKUP(G74,'Blocks (Poly)'!D:F, 3, FALSE)</f>
        <v>PMIA</v>
      </c>
      <c r="I74"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v>0</v>
      </c>
    </row>
    <row r="78" spans="1:9" x14ac:dyDescent="0.2">
      <c r="A78" s="2">
        <f>Pellets!A78</f>
        <v>0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v>0</v>
      </c>
    </row>
    <row r="83" spans="1:9" x14ac:dyDescent="0.2">
      <c r="A83" s="2">
        <f>Pellets!A83</f>
        <v>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v>0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v>0</v>
      </c>
    </row>
    <row r="106" spans="1:9" x14ac:dyDescent="0.2">
      <c r="A106" s="2">
        <f>Pellets!A106</f>
        <v>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v>12</v>
      </c>
    </row>
    <row r="108" spans="1:9" x14ac:dyDescent="0.2">
      <c r="A108" s="2">
        <f>Pellets!A108</f>
        <v>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v>0</v>
      </c>
    </row>
    <row r="109" spans="1:9" x14ac:dyDescent="0.2">
      <c r="A109" s="2">
        <f>Pellets!A109</f>
        <v>0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v>0</v>
      </c>
    </row>
    <row r="115" spans="1:9" x14ac:dyDescent="0.2">
      <c r="A115" s="2" t="str">
        <f>Pellets!A115</f>
        <v>1.1.0</v>
      </c>
      <c r="B115" s="40" t="s">
        <v>1898</v>
      </c>
      <c r="C115" s="40" t="s">
        <v>1899</v>
      </c>
      <c r="D115" s="40" t="s">
        <v>1900</v>
      </c>
      <c r="E115" s="40" t="s">
        <v>1901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v>0</v>
      </c>
    </row>
    <row r="116" spans="1:9" x14ac:dyDescent="0.2">
      <c r="A116" s="2"/>
    </row>
    <row r="117" spans="1:9" x14ac:dyDescent="0.2">
      <c r="A117" s="2"/>
    </row>
    <row r="118" spans="1:9" x14ac:dyDescent="0.2">
      <c r="A118" s="2"/>
    </row>
    <row r="119" spans="1:9" x14ac:dyDescent="0.2">
      <c r="A119" s="2"/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C115" sqref="C11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>
        <f>Pellets!A6</f>
        <v>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0</v>
      </c>
    </row>
    <row r="7" spans="1:7" x14ac:dyDescent="0.2">
      <c r="A7" s="2">
        <f>Pellets!A7</f>
        <v>0</v>
      </c>
      <c r="B7" s="3" t="s">
        <v>1493</v>
      </c>
      <c r="C7" s="3" t="s">
        <v>1492</v>
      </c>
      <c r="D7" s="1" t="str">
        <f t="shared" si="0"/>
        <v>Wall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>
        <f>Pellets!A11</f>
        <v>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0</v>
      </c>
    </row>
    <row r="12" spans="1:7" x14ac:dyDescent="0.2">
      <c r="A12" s="2">
        <f>Pellets!A12</f>
        <v>0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(EPM)</v>
      </c>
      <c r="E15" s="1" t="str">
        <f xml:space="preserve"> 'Blocks (Poly)'!D15</f>
        <v>Block (EPM)</v>
      </c>
      <c r="F15" s="1" t="str">
        <f>VLOOKUP(E15,'Blocks (Poly)'!D:F, 3, FALSE)</f>
        <v>EPM</v>
      </c>
      <c r="G15">
        <f>'Slabs (Poly)'!I15</f>
        <v>0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0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>
        <f>Pellets!A18</f>
        <v>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0</v>
      </c>
    </row>
    <row r="19" spans="1:7" x14ac:dyDescent="0.2">
      <c r="A19" s="2">
        <f>Pellets!A19</f>
        <v>0</v>
      </c>
      <c r="B19" s="3" t="s">
        <v>1469</v>
      </c>
      <c r="C19" s="3" t="s">
        <v>1468</v>
      </c>
      <c r="D19" s="1" t="str">
        <f t="shared" si="0"/>
        <v>Wall (IIR)</v>
      </c>
      <c r="E19" s="1" t="str">
        <f xml:space="preserve"> 'Blocks (Poly)'!D19</f>
        <v>Block (IIR)</v>
      </c>
      <c r="F19" s="1" t="str">
        <f>VLOOKUP(E19,'Blocks (Poly)'!D:F, 3, FALSE)</f>
        <v>IIR</v>
      </c>
      <c r="G19">
        <f>'Slabs (Poly)'!I19</f>
        <v>0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>
        <f>Pellets!A27</f>
        <v>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0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1435</v>
      </c>
      <c r="C36" s="3" t="s">
        <v>1434</v>
      </c>
      <c r="D36" s="1" t="str">
        <f t="shared" si="1"/>
        <v>Wall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(PBD)</v>
      </c>
      <c r="E38" s="1" t="str">
        <f xml:space="preserve"> 'Blocks (Poly)'!D38</f>
        <v>Block (PBD)</v>
      </c>
      <c r="F38" s="1" t="str">
        <f>VLOOKUP(E38,'Blocks (Poly)'!D:F, 3, FALSE)</f>
        <v>PBD</v>
      </c>
      <c r="G38">
        <f>'Slabs (Poly)'!I38</f>
        <v>0</v>
      </c>
    </row>
    <row r="39" spans="1:7" x14ac:dyDescent="0.2">
      <c r="A39" s="2">
        <f>Pellets!A39</f>
        <v>0</v>
      </c>
      <c r="B39" s="3" t="s">
        <v>1429</v>
      </c>
      <c r="C39" s="3" t="s">
        <v>1428</v>
      </c>
      <c r="D39" s="1" t="str">
        <f t="shared" si="1"/>
        <v>Wall (PBR)</v>
      </c>
      <c r="E39" s="1" t="str">
        <f xml:space="preserve"> 'Blocks (Poly)'!D39</f>
        <v>Block (PBR)</v>
      </c>
      <c r="F39" s="1" t="str">
        <f>VLOOKUP(E39,'Blocks (Poly)'!D:F, 3, FALSE)</f>
        <v>PBR</v>
      </c>
      <c r="G39">
        <f>'Slabs (Poly)'!I39</f>
        <v>0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(NR)</v>
      </c>
      <c r="E67" s="1" t="str">
        <f xml:space="preserve"> 'Blocks (Poly)'!D67</f>
        <v>Block (NR)</v>
      </c>
      <c r="F67" s="1" t="str">
        <f>VLOOKUP(E67,'Blocks (Poly)'!D:F, 3, FALSE)</f>
        <v>NR</v>
      </c>
      <c r="G67">
        <f>'Slabs (Poly)'!I67</f>
        <v>6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1359</v>
      </c>
      <c r="C74" s="3" t="s">
        <v>1358</v>
      </c>
      <c r="D74" s="1" t="str">
        <f t="shared" si="2"/>
        <v>Wall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0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12</v>
      </c>
    </row>
    <row r="108" spans="1:7" x14ac:dyDescent="0.2">
      <c r="A108" s="2">
        <f>Pellets!A108</f>
        <v>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1902</v>
      </c>
      <c r="C115" s="40" t="s">
        <v>1903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5" workbookViewId="0">
      <selection activeCell="J17" sqref="J1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>
        <f>Pellets!A2</f>
        <v>0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>
        <f>Pellets!A6</f>
        <v>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0</v>
      </c>
    </row>
    <row r="7" spans="1:7" x14ac:dyDescent="0.2">
      <c r="A7" s="2">
        <f>Pellets!A7</f>
        <v>0</v>
      </c>
      <c r="B7" s="3" t="s">
        <v>1720</v>
      </c>
      <c r="C7" s="3" t="s">
        <v>1719</v>
      </c>
      <c r="D7" s="1" t="str">
        <f t="shared" si="0"/>
        <v>Stairs (CDAP)</v>
      </c>
      <c r="E7" s="1" t="str">
        <f xml:space="preserve"> 'Blocks (Poly)'!D7</f>
        <v>Block (CDAP)</v>
      </c>
      <c r="F7" s="1" t="str">
        <f>VLOOKUP(E7,'Blocks (Poly)'!D:F, 3, FALSE)</f>
        <v>CDAP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>
        <f>Pellets!A10</f>
        <v>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>
        <f>Pellets!A11</f>
        <v>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0</v>
      </c>
    </row>
    <row r="12" spans="1:7" x14ac:dyDescent="0.2">
      <c r="A12" s="2">
        <f>Pellets!A12</f>
        <v>0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(EPM)</v>
      </c>
      <c r="E15" s="1" t="str">
        <f xml:space="preserve"> 'Blocks (Poly)'!D15</f>
        <v>Block (EPM)</v>
      </c>
      <c r="F15" s="1" t="str">
        <f>VLOOKUP(E15,'Blocks (Poly)'!D:F, 3, FALSE)</f>
        <v>EPM</v>
      </c>
      <c r="G15">
        <f>'Slabs (Poly)'!I15</f>
        <v>0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0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>
        <f>Pellets!A18</f>
        <v>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0</v>
      </c>
    </row>
    <row r="19" spans="1:7" x14ac:dyDescent="0.2">
      <c r="A19" s="2">
        <f>Pellets!A19</f>
        <v>0</v>
      </c>
      <c r="B19" s="3" t="s">
        <v>1696</v>
      </c>
      <c r="C19" s="3" t="s">
        <v>1695</v>
      </c>
      <c r="D19" s="1" t="str">
        <f t="shared" si="0"/>
        <v>Stairs (IIR)</v>
      </c>
      <c r="E19" s="1" t="str">
        <f xml:space="preserve"> 'Blocks (Poly)'!D19</f>
        <v>Block (IIR)</v>
      </c>
      <c r="F19" s="1" t="str">
        <f>VLOOKUP(E19,'Blocks (Poly)'!D:F, 3, FALSE)</f>
        <v>IIR</v>
      </c>
      <c r="G19">
        <f>'Slabs (Poly)'!I19</f>
        <v>0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>
        <f>Pellets!A27</f>
        <v>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0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>
        <f>Pellets!A30</f>
        <v>0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>
        <f>Pellets!A32</f>
        <v>0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>
        <f>Pellets!A33</f>
        <v>0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>
        <f>Pellets!A34</f>
        <v>0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>
        <f>Pellets!A35</f>
        <v>0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>
        <f>Pellets!A36</f>
        <v>0</v>
      </c>
      <c r="B36" s="3" t="s">
        <v>1662</v>
      </c>
      <c r="C36" s="3" t="s">
        <v>1661</v>
      </c>
      <c r="D36" s="1" t="str">
        <f t="shared" si="1"/>
        <v>Stairs (PAE)</v>
      </c>
      <c r="E36" s="1" t="str">
        <f xml:space="preserve"> 'Blocks (Poly)'!D36</f>
        <v>Block (PAE)</v>
      </c>
      <c r="F36" s="1" t="str">
        <f>VLOOKUP(E36,'Blocks (Poly)'!D:F, 3, FALSE)</f>
        <v>PAE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(PBD)</v>
      </c>
      <c r="E38" s="1" t="str">
        <f xml:space="preserve"> 'Blocks (Poly)'!D38</f>
        <v>Block (PBD)</v>
      </c>
      <c r="F38" s="1" t="str">
        <f>VLOOKUP(E38,'Blocks (Poly)'!D:F, 3, FALSE)</f>
        <v>PBD</v>
      </c>
      <c r="G38">
        <f>'Slabs (Poly)'!I38</f>
        <v>0</v>
      </c>
    </row>
    <row r="39" spans="1:7" x14ac:dyDescent="0.2">
      <c r="A39" s="2">
        <f>Pellets!A39</f>
        <v>0</v>
      </c>
      <c r="B39" s="3" t="s">
        <v>1656</v>
      </c>
      <c r="C39" s="3" t="s">
        <v>1655</v>
      </c>
      <c r="D39" s="1" t="str">
        <f t="shared" si="1"/>
        <v>Stairs (PBR)</v>
      </c>
      <c r="E39" s="1" t="str">
        <f xml:space="preserve"> 'Blocks (Poly)'!D39</f>
        <v>Block (PBR)</v>
      </c>
      <c r="F39" s="1" t="str">
        <f>VLOOKUP(E39,'Blocks (Poly)'!D:F, 3, FALSE)</f>
        <v>PBR</v>
      </c>
      <c r="G39">
        <f>'Slabs (Poly)'!I39</f>
        <v>0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>
        <f>Pellets!A44</f>
        <v>0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(PEA)</v>
      </c>
      <c r="E50" s="1" t="str">
        <f xml:space="preserve"> 'Blocks (Poly)'!D50</f>
        <v>Block (PEA)</v>
      </c>
      <c r="F50" s="1" t="str">
        <f>VLOOKUP(E50,'Blocks (Poly)'!D:F, 3, FALSE)</f>
        <v>PEA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>
        <f>Pellets!A55</f>
        <v>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6,11)</v>
      </c>
      <c r="E60" s="1" t="str">
        <f xml:space="preserve"> 'Blocks (Poly)'!D60</f>
        <v>Block (Nylon 6,11)</v>
      </c>
      <c r="F60" s="1" t="str">
        <f>VLOOKUP(E60,'Blocks (Poly)'!D:F, 3, FALSE)</f>
        <v>Nylon 6,11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(NR)</v>
      </c>
      <c r="E67" s="1" t="str">
        <f xml:space="preserve"> 'Blocks (Poly)'!D67</f>
        <v>Block (NR)</v>
      </c>
      <c r="F67" s="1" t="str">
        <f>VLOOKUP(E67,'Blocks (Poly)'!D:F, 3, FALSE)</f>
        <v>NR</v>
      </c>
      <c r="G67">
        <f>'Slabs (Poly)'!I67</f>
        <v>6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>
        <f>Pellets!A70</f>
        <v>0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>
        <f>Pellets!A72</f>
        <v>0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>
        <f>Pellets!A73</f>
        <v>0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>
        <f>Pellets!A74</f>
        <v>0</v>
      </c>
      <c r="B74" s="3" t="s">
        <v>1586</v>
      </c>
      <c r="C74" s="3" t="s">
        <v>1585</v>
      </c>
      <c r="D74" s="1" t="str">
        <f t="shared" si="2"/>
        <v>Stairs (PMIA)</v>
      </c>
      <c r="E74" s="1" t="str">
        <f xml:space="preserve"> 'Blocks (Poly)'!D74</f>
        <v>Block (PMIA)</v>
      </c>
      <c r="F74" s="1" t="str">
        <f>VLOOKUP(E74,'Blocks (Poly)'!D:F, 3, FALSE)</f>
        <v>PMIA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>
        <f>Pellets!A78</f>
        <v>0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>
        <f>Pellets!A83</f>
        <v>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0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>
        <f>Pellets!A106</f>
        <v>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12</v>
      </c>
    </row>
    <row r="108" spans="1:7" x14ac:dyDescent="0.2">
      <c r="A108" s="2">
        <f>Pellets!A108</f>
        <v>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>
        <f>Pellets!A109</f>
        <v>0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1904</v>
      </c>
      <c r="C115" s="40" t="s">
        <v>1905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/>
    </row>
    <row r="117" spans="1:7" x14ac:dyDescent="0.2">
      <c r="A117" s="2"/>
    </row>
    <row r="118" spans="1:7" x14ac:dyDescent="0.2">
      <c r="A118" s="2"/>
    </row>
    <row r="119" spans="1:7" x14ac:dyDescent="0.2">
      <c r="A119" s="2"/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8"/>
  <sheetViews>
    <sheetView workbookViewId="0">
      <selection activeCell="E36" sqref="E36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18.8554687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[1]Enums!$B$69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28" si="0">D2&amp;" ("&amp;E2&amp;")"</f>
        <v>Mold (Grip)</v>
      </c>
      <c r="D2" s="10" t="str">
        <f xml:space="preserve"> [1]Enums!$B$73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[1]Enums!$B$73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[1]Enums!$B$73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[1]Enums!$B$73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[1]Enums!$B$73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[1]Enums!$B$73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[1]Enums!$B$74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[1]Enums!$B$74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[1]Enums!$B$74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[1]Enums!$B$74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(Large Pipe)</v>
      </c>
      <c r="D12" s="2" t="str">
        <f xml:space="preserve"> [1]Enums!$B$74</f>
        <v>Metal Die</v>
      </c>
      <c r="E12" s="11" t="str">
        <f xml:space="preserve"> '[1]Polymer Objects'!$B$12</f>
        <v>Large Pipe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[1]Enums!$B$73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(ABS Brick (1 x 1))</v>
      </c>
      <c r="D14" s="10" t="str">
        <f xml:space="preserve"> [1]Enums!$B$73</f>
        <v>Mold</v>
      </c>
      <c r="E14" t="str">
        <f>Bricks!D2</f>
        <v>ABS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(ABS Brick (1 x 2))</v>
      </c>
      <c r="D15" s="10" t="str">
        <f xml:space="preserve"> [1]Enums!$B$73</f>
        <v>Mold</v>
      </c>
      <c r="E15" t="str">
        <f>Bricks!D3</f>
        <v>ABS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(ABS Brick (1 x 3))</v>
      </c>
      <c r="D16" s="10" t="str">
        <f xml:space="preserve"> [1]Enums!$B$73</f>
        <v>Mold</v>
      </c>
      <c r="E16" t="str">
        <f>Bricks!D4</f>
        <v>ABS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(ABS Brick (1 x 4))</v>
      </c>
      <c r="D17" s="10" t="str">
        <f xml:space="preserve"> [1]Enums!$B$73</f>
        <v>Mold</v>
      </c>
      <c r="E17" t="str">
        <f>Bricks!D5</f>
        <v>ABS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(ABS Brick (2 x 2))</v>
      </c>
      <c r="D18" s="10" t="str">
        <f xml:space="preserve"> [1]Enums!$B$73</f>
        <v>Mold</v>
      </c>
      <c r="E18" t="str">
        <f>Bricks!D6</f>
        <v>ABS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(ABS Brick (2 x 3))</v>
      </c>
      <c r="D19" s="10" t="str">
        <f xml:space="preserve"> [1]Enums!$B$73</f>
        <v>Mold</v>
      </c>
      <c r="E19" t="str">
        <f>Bricks!D7</f>
        <v>ABS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(ABS Brick (2 x 4))</v>
      </c>
      <c r="D20" s="10" t="str">
        <f xml:space="preserve"> [1]Enums!$B$73</f>
        <v>Mold</v>
      </c>
      <c r="E20" t="str">
        <f>Bricks!D8</f>
        <v>ABS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(ABS Brick (3 x 3))</v>
      </c>
      <c r="D21" s="10" t="str">
        <f xml:space="preserve"> [1]Enums!$B$73</f>
        <v>Mold</v>
      </c>
      <c r="E21" t="str">
        <f>Bricks!D9</f>
        <v>ABS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(ABS Brick (3 x 4))</v>
      </c>
      <c r="D22" s="10" t="str">
        <f xml:space="preserve"> [1]Enums!$B$73</f>
        <v>Mold</v>
      </c>
      <c r="E22" t="str">
        <f>Bricks!D10</f>
        <v>ABS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(ABS Brick (4 x 4))</v>
      </c>
      <c r="D23" s="10" t="str">
        <f xml:space="preserve"> [1]Enums!$B$73</f>
        <v>Mold</v>
      </c>
      <c r="E23" t="str">
        <f>Bricks!D11</f>
        <v>ABS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(ABS Brick (1 x 8))</v>
      </c>
      <c r="D24" s="10" t="str">
        <f xml:space="preserve"> [1]Enums!$B$73</f>
        <v>Mold</v>
      </c>
      <c r="E24" t="str">
        <f>Bricks!D12</f>
        <v>ABS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(ABS Brick (2 x 8))</v>
      </c>
      <c r="D25" s="10" t="str">
        <f xml:space="preserve"> [1]Enums!$B$73</f>
        <v>Mold</v>
      </c>
      <c r="E25" t="str">
        <f>Bricks!D13</f>
        <v>ABS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[1]Enums!$B$73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1890</v>
      </c>
      <c r="C27" s="10" t="str">
        <f t="shared" si="0"/>
        <v>Mold (Rubber Sole)</v>
      </c>
      <c r="D27" s="10" t="str">
        <f xml:space="preserve"> [1]Enums!$B$73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1997</v>
      </c>
      <c r="C28" s="10" t="str">
        <f t="shared" si="0"/>
        <v>Mold (Battery Case)</v>
      </c>
      <c r="D28" s="10" t="str">
        <f xml:space="preserve"> [1]Enums!$B$73</f>
        <v>Mold</v>
      </c>
      <c r="E28" s="11" t="str">
        <f>'[1]Polymer Objects'!$B$16</f>
        <v>Battery Case</v>
      </c>
      <c r="F28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147"/>
  <sheetViews>
    <sheetView showZeros="0" workbookViewId="0">
      <selection activeCell="E6" sqref="E6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3.42578125" style="21" customWidth="1"/>
    <col min="5" max="5" width="34.71093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48.42578125" style="21" bestFit="1" customWidth="1"/>
    <col min="11" max="11" width="8.42578125" style="21" customWidth="1"/>
    <col min="12" max="12" width="8.85546875" style="21" customWidth="1"/>
    <col min="13" max="13" width="6.42578125" style="21" customWidth="1"/>
    <col min="14" max="14" width="8.85546875" style="21"/>
    <col min="15" max="15" width="12.7109375" style="21" bestFit="1" customWidth="1"/>
    <col min="16" max="16384" width="8.85546875" style="21"/>
  </cols>
  <sheetData>
    <row r="1" spans="1:16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29" t="s">
        <v>1785</v>
      </c>
      <c r="K1" s="29" t="s">
        <v>1023</v>
      </c>
      <c r="L1" s="29" t="s">
        <v>1019</v>
      </c>
      <c r="M1" s="29" t="s">
        <v>1015</v>
      </c>
      <c r="N1" s="28" t="s">
        <v>1784</v>
      </c>
      <c r="O1" s="28" t="s">
        <v>1783</v>
      </c>
      <c r="P1" s="28" t="s">
        <v>1782</v>
      </c>
    </row>
    <row r="2" spans="1:16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NR</v>
      </c>
      <c r="G2" s="24">
        <v>4</v>
      </c>
      <c r="H2" s="24">
        <v>10</v>
      </c>
      <c r="I2" s="24">
        <v>64</v>
      </c>
      <c r="J2" s="24"/>
      <c r="K2" s="24"/>
      <c r="L2" s="24"/>
      <c r="M2" s="24"/>
      <c r="N2" s="26">
        <v>1</v>
      </c>
      <c r="O2" s="21" t="b">
        <v>1</v>
      </c>
    </row>
    <row r="3" spans="1:16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s">
        <v>1779</v>
      </c>
      <c r="K3" s="24">
        <v>0.2</v>
      </c>
      <c r="L3" s="24">
        <v>20</v>
      </c>
      <c r="M3" s="24"/>
      <c r="N3" s="26">
        <v>3</v>
      </c>
      <c r="O3" s="21" t="b">
        <v>1</v>
      </c>
    </row>
    <row r="4" spans="1:16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Pellets!$F$16</f>
        <v>Bag (Ethylene-Vinyl Acetate Pellets)</v>
      </c>
      <c r="F4" s="23" t="s">
        <v>1775</v>
      </c>
      <c r="G4" s="24">
        <v>12</v>
      </c>
      <c r="H4" s="24">
        <v>10</v>
      </c>
      <c r="I4" s="24">
        <v>1</v>
      </c>
      <c r="J4" s="24" t="s">
        <v>1779</v>
      </c>
      <c r="K4" s="24">
        <v>0.3</v>
      </c>
      <c r="L4" s="24">
        <v>40</v>
      </c>
      <c r="M4" s="24"/>
      <c r="N4" s="26"/>
    </row>
    <row r="5" spans="1:16" x14ac:dyDescent="0.2">
      <c r="A5" s="23" t="str">
        <f>[1]Enums!$A$12</f>
        <v>1.1.0</v>
      </c>
      <c r="B5" s="25" t="s">
        <v>1778</v>
      </c>
      <c r="C5" s="22" t="str">
        <f xml:space="preserve"> VLOOKUP(D5, Molds!C:E, 3, FALSE)&amp;" ("&amp;F5&amp;")"</f>
        <v>Rubber Sole (insole)</v>
      </c>
      <c r="D5" s="24" t="str">
        <f xml:space="preserve"> Molds!$C$27</f>
        <v>Mold (Rubber Sole)</v>
      </c>
      <c r="E5" s="22" t="str">
        <f>Pellets!$F$16</f>
        <v>Bag (Ethylene-Vinyl Acetate Pellets)</v>
      </c>
      <c r="F5" s="23" t="s">
        <v>1887</v>
      </c>
      <c r="G5" s="24">
        <v>4</v>
      </c>
      <c r="H5" s="24">
        <v>5</v>
      </c>
      <c r="I5" s="24">
        <v>64</v>
      </c>
      <c r="J5" s="24"/>
      <c r="K5" s="24"/>
      <c r="L5" s="24"/>
      <c r="M5" s="24"/>
      <c r="N5" s="26">
        <v>8</v>
      </c>
      <c r="O5" s="21" t="b">
        <v>1</v>
      </c>
    </row>
    <row r="6" spans="1:16" x14ac:dyDescent="0.2">
      <c r="A6" s="23" t="str">
        <f>[1]Enums!$A$12</f>
        <v>1.1.0</v>
      </c>
      <c r="B6" s="3" t="s">
        <v>1776</v>
      </c>
      <c r="C6" s="22" t="str">
        <f xml:space="preserve"> VLOOKUP(D6, Molds!C:E, 3, FALSE)&amp;" ("&amp;F6&amp;")"</f>
        <v>Rubber Sole (midsole)</v>
      </c>
      <c r="D6" s="24" t="str">
        <f xml:space="preserve"> Molds!$C$27</f>
        <v>Mold (Rubber Sole)</v>
      </c>
      <c r="E6" s="22" t="str">
        <f>Pellets!$F$94</f>
        <v>Bag (PolyUrethane Pellets)</v>
      </c>
      <c r="F6" s="23" t="s">
        <v>1888</v>
      </c>
      <c r="G6" s="24">
        <v>4</v>
      </c>
      <c r="H6" s="24">
        <v>5</v>
      </c>
      <c r="I6" s="24">
        <v>64</v>
      </c>
      <c r="J6" s="24"/>
      <c r="K6" s="24"/>
      <c r="L6" s="24"/>
      <c r="M6" s="24"/>
      <c r="N6" s="26">
        <v>8</v>
      </c>
    </row>
    <row r="7" spans="1:16" x14ac:dyDescent="0.2">
      <c r="A7" s="23" t="str">
        <f>[1]Enums!$A$12</f>
        <v>1.1.0</v>
      </c>
      <c r="B7" s="3" t="s">
        <v>1774</v>
      </c>
      <c r="C7" s="22" t="str">
        <f xml:space="preserve"> VLOOKUP(D7, Molds!C:E, 3, FALSE)&amp;" ("&amp;F7&amp;")"</f>
        <v>Rubber Sole (outsole)</v>
      </c>
      <c r="D7" s="24" t="str">
        <f xml:space="preserve"> Molds!$C$27</f>
        <v>Mold (Rubber Sole)</v>
      </c>
      <c r="E7" s="22" t="str">
        <f>Pellets!$F$107</f>
        <v>Bag (Styrene-Butadiene Rubber Pellets)</v>
      </c>
      <c r="F7" s="23" t="s">
        <v>1889</v>
      </c>
      <c r="G7" s="24">
        <v>4</v>
      </c>
      <c r="H7" s="24">
        <v>5</v>
      </c>
      <c r="I7" s="24">
        <v>64</v>
      </c>
      <c r="J7" s="24"/>
      <c r="K7" s="24"/>
      <c r="L7" s="24"/>
      <c r="M7" s="24"/>
      <c r="N7" s="26">
        <v>8</v>
      </c>
    </row>
    <row r="8" spans="1:16" x14ac:dyDescent="0.2">
      <c r="A8" s="23" t="str">
        <f>[1]Enums!$A$2</f>
        <v>1.0.0</v>
      </c>
      <c r="B8" s="25" t="s">
        <v>1772</v>
      </c>
      <c r="C8" s="22" t="str">
        <f xml:space="preserve"> VLOOKUP(D8, Molds!C:E, 3, FALSE)&amp;" ("&amp;F8&amp;")"</f>
        <v>Scuba Fins (Beginner)</v>
      </c>
      <c r="D8" s="24" t="str">
        <f xml:space="preserve"> Molds!C4</f>
        <v>Mold (Scuba Fins)</v>
      </c>
      <c r="E8" s="22" t="str">
        <f>Pellets!$F$67</f>
        <v>Bag (PolyIsoPrene Pellets)</v>
      </c>
      <c r="F8" s="23" t="s">
        <v>1910</v>
      </c>
      <c r="G8" s="24">
        <v>16</v>
      </c>
      <c r="H8" s="24">
        <v>10</v>
      </c>
      <c r="I8" s="24">
        <v>1</v>
      </c>
      <c r="J8" s="24" t="s">
        <v>1771</v>
      </c>
      <c r="K8" s="24">
        <v>0.2</v>
      </c>
      <c r="L8" s="24">
        <v>2.5000000000000001E-2</v>
      </c>
      <c r="M8" s="24">
        <v>20</v>
      </c>
      <c r="N8" s="26">
        <v>3</v>
      </c>
      <c r="O8" s="21" t="b">
        <v>1</v>
      </c>
    </row>
    <row r="9" spans="1:16" ht="15" x14ac:dyDescent="0.25">
      <c r="A9" s="23" t="str">
        <f>[1]Enums!$A$12</f>
        <v>1.1.0</v>
      </c>
      <c r="B9" s="42" t="s">
        <v>1912</v>
      </c>
      <c r="C9" s="22" t="str">
        <f xml:space="preserve"> VLOOKUP(D9, Molds!C:E, 3, FALSE)&amp;" ("&amp;F9&amp;")"</f>
        <v>Scuba Fins (Intermediate)</v>
      </c>
      <c r="D9" s="24" t="str">
        <f xml:space="preserve"> Molds!C4</f>
        <v>Mold (Scuba Fins)</v>
      </c>
      <c r="E9" s="22" t="str">
        <f>Pellets!$F$16</f>
        <v>Bag (Ethylene-Vinyl Acetate Pellets)</v>
      </c>
      <c r="F9" s="23" t="s">
        <v>1908</v>
      </c>
      <c r="G9" s="24">
        <v>16</v>
      </c>
      <c r="H9" s="24">
        <v>10</v>
      </c>
      <c r="I9" s="24">
        <v>1</v>
      </c>
      <c r="J9" s="24" t="s">
        <v>1771</v>
      </c>
      <c r="K9" s="24">
        <v>0.3</v>
      </c>
      <c r="L9" s="24">
        <v>2.5000000000000001E-2</v>
      </c>
      <c r="M9" s="24">
        <v>30</v>
      </c>
      <c r="N9" s="26">
        <v>6</v>
      </c>
    </row>
    <row r="10" spans="1:16" ht="15" x14ac:dyDescent="0.25">
      <c r="A10" s="23" t="str">
        <f>[1]Enums!$A$12</f>
        <v>1.1.0</v>
      </c>
      <c r="B10" s="42" t="s">
        <v>1913</v>
      </c>
      <c r="C10" s="22" t="str">
        <f xml:space="preserve"> VLOOKUP(D10, Molds!C:E, 3, FALSE)&amp;" ("&amp;F10&amp;")"</f>
        <v>Scuba Fins (Pro)</v>
      </c>
      <c r="D10" s="24" t="str">
        <f xml:space="preserve"> Molds!C4</f>
        <v>Mold (Scuba Fins)</v>
      </c>
      <c r="E10" s="22" t="str">
        <f>Pellets!$F$107</f>
        <v>Bag (Styrene-Butadiene Rubber Pellets)</v>
      </c>
      <c r="F10" s="23" t="s">
        <v>1909</v>
      </c>
      <c r="G10" s="24">
        <v>16</v>
      </c>
      <c r="H10" s="24">
        <v>10</v>
      </c>
      <c r="I10" s="24">
        <v>1</v>
      </c>
      <c r="J10" s="24" t="s">
        <v>1771</v>
      </c>
      <c r="K10" s="24">
        <v>0.4</v>
      </c>
      <c r="L10" s="24">
        <v>2.5000000000000001E-2</v>
      </c>
      <c r="M10" s="24">
        <v>40</v>
      </c>
      <c r="N10" s="26">
        <v>8</v>
      </c>
    </row>
    <row r="11" spans="1:16" x14ac:dyDescent="0.2">
      <c r="A11" s="23" t="str">
        <f>[1]Enums!$A$2</f>
        <v>1.0.0</v>
      </c>
      <c r="B11" s="25" t="s">
        <v>1770</v>
      </c>
      <c r="C11" s="22" t="str">
        <f xml:space="preserve"> VLOOKUP(D11, Molds!C:E, 3, FALSE)&amp;" ("&amp;F11&amp;")"</f>
        <v>Scuba Mask (Beginner)</v>
      </c>
      <c r="D11" s="24" t="str">
        <f xml:space="preserve"> Molds!C5</f>
        <v>Mold (Scuba Mask)</v>
      </c>
      <c r="E11" s="22" t="str">
        <f>Pellets!$F$67</f>
        <v>Bag (PolyIsoPrene Pellets)</v>
      </c>
      <c r="F11" s="23" t="s">
        <v>1910</v>
      </c>
      <c r="G11" s="24">
        <v>12</v>
      </c>
      <c r="H11" s="24">
        <v>10</v>
      </c>
      <c r="I11" s="24">
        <v>1</v>
      </c>
      <c r="J11" s="24" t="s">
        <v>1769</v>
      </c>
      <c r="K11" s="24">
        <v>0.02</v>
      </c>
      <c r="L11" s="24"/>
      <c r="M11" s="24"/>
      <c r="N11" s="26">
        <v>3</v>
      </c>
      <c r="O11" s="21" t="b">
        <v>1</v>
      </c>
    </row>
    <row r="12" spans="1:16" x14ac:dyDescent="0.2">
      <c r="A12" s="23" t="str">
        <f>[1]Enums!$A$12</f>
        <v>1.1.0</v>
      </c>
      <c r="B12" s="16" t="s">
        <v>1914</v>
      </c>
      <c r="C12" s="22" t="str">
        <f xml:space="preserve"> VLOOKUP(D12, Molds!C:E, 3, FALSE)&amp;" ("&amp;F12&amp;")"</f>
        <v>Scuba Mask (Intermediate)</v>
      </c>
      <c r="D12" s="24" t="str">
        <f xml:space="preserve"> Molds!C5</f>
        <v>Mold (Scuba Mask)</v>
      </c>
      <c r="E12" s="22" t="str">
        <f>Pellets!$F$16</f>
        <v>Bag (Ethylene-Vinyl Acetate Pellets)</v>
      </c>
      <c r="F12" s="23" t="s">
        <v>1908</v>
      </c>
      <c r="G12" s="24">
        <v>12</v>
      </c>
      <c r="H12" s="24">
        <v>10</v>
      </c>
      <c r="I12" s="24">
        <v>1</v>
      </c>
      <c r="J12" s="24" t="s">
        <v>1769</v>
      </c>
      <c r="K12" s="24">
        <v>0.01</v>
      </c>
      <c r="L12" s="24"/>
      <c r="M12" s="24"/>
      <c r="N12" s="26">
        <v>6</v>
      </c>
    </row>
    <row r="13" spans="1:16" x14ac:dyDescent="0.2">
      <c r="A13" s="23" t="str">
        <f>[1]Enums!$A$12</f>
        <v>1.1.0</v>
      </c>
      <c r="B13" s="16" t="s">
        <v>1915</v>
      </c>
      <c r="C13" s="22" t="str">
        <f xml:space="preserve"> VLOOKUP(D13, Molds!C:E, 3, FALSE)&amp;" ("&amp;F13&amp;")"</f>
        <v>Scuba Mask (Pro)</v>
      </c>
      <c r="D13" s="24" t="str">
        <f xml:space="preserve"> Molds!C5</f>
        <v>Mold (Scuba Mask)</v>
      </c>
      <c r="E13" s="22" t="str">
        <f>Pellets!$F$107</f>
        <v>Bag (Styrene-Butadiene Rubber Pellets)</v>
      </c>
      <c r="F13" s="23" t="s">
        <v>1909</v>
      </c>
      <c r="G13" s="24">
        <v>12</v>
      </c>
      <c r="H13" s="24">
        <v>10</v>
      </c>
      <c r="I13" s="24">
        <v>1</v>
      </c>
      <c r="J13" s="24" t="s">
        <v>1769</v>
      </c>
      <c r="K13" s="24">
        <v>5.0000000000000001E-3</v>
      </c>
      <c r="L13" s="24"/>
      <c r="M13" s="24"/>
      <c r="N13" s="26">
        <v>8</v>
      </c>
    </row>
    <row r="14" spans="1:16" x14ac:dyDescent="0.2">
      <c r="A14" s="23" t="str">
        <f>[1]Enums!$A$2</f>
        <v>1.0.0</v>
      </c>
      <c r="B14" s="25" t="s">
        <v>1768</v>
      </c>
      <c r="C14" s="22" t="str">
        <f xml:space="preserve"> VLOOKUP(D14, Molds!C:E, 3, FALSE)&amp;" ("&amp;F14&amp;")"</f>
        <v>Gasket (NR)</v>
      </c>
      <c r="D14" s="24" t="str">
        <f xml:space="preserve"> Molds!C6</f>
        <v>Mold (Gasket)</v>
      </c>
      <c r="E14" s="22" t="str">
        <f>Pellets!$F$67</f>
        <v>Bag (PolyIsoPrene Pellets)</v>
      </c>
      <c r="F14" s="21" t="str">
        <f>VLOOKUP(E14, Pellets!F:M, 8,FALSE)</f>
        <v>NR</v>
      </c>
      <c r="G14" s="24">
        <v>4</v>
      </c>
      <c r="H14" s="24">
        <v>10</v>
      </c>
      <c r="I14" s="24">
        <v>64</v>
      </c>
      <c r="J14" s="24"/>
      <c r="K14" s="24"/>
      <c r="L14" s="24"/>
      <c r="M14" s="24"/>
      <c r="N14" s="26">
        <v>3</v>
      </c>
      <c r="O14" s="23" t="b">
        <v>1</v>
      </c>
    </row>
    <row r="15" spans="1:16" x14ac:dyDescent="0.2">
      <c r="A15" s="23" t="str">
        <f>[1]Enums!$A$2</f>
        <v>1.0.0</v>
      </c>
      <c r="B15" s="25" t="s">
        <v>1767</v>
      </c>
      <c r="C15" s="22" t="str">
        <f xml:space="preserve"> VLOOKUP(D15, Molds!C:E, 3, FALSE)&amp;" ("&amp;F15&amp;")"</f>
        <v>Life Preserver (NR)</v>
      </c>
      <c r="D15" s="24" t="str">
        <f xml:space="preserve"> Molds!C7</f>
        <v>Mold (Life Preserver)</v>
      </c>
      <c r="E15" s="22" t="str">
        <f>Pellets!$F$67</f>
        <v>Bag (PolyIsoPrene Pellets)</v>
      </c>
      <c r="F15" s="21" t="str">
        <f>VLOOKUP(E15, Pellets!F:M, 8,FALSE)</f>
        <v>NR</v>
      </c>
      <c r="G15" s="24">
        <v>16</v>
      </c>
      <c r="H15" s="24">
        <v>10</v>
      </c>
      <c r="I15" s="24">
        <v>1</v>
      </c>
      <c r="J15" s="24" t="s">
        <v>1911</v>
      </c>
      <c r="K15" s="24">
        <v>20</v>
      </c>
      <c r="L15" s="24"/>
      <c r="M15" s="24"/>
      <c r="N15" s="26">
        <v>3</v>
      </c>
      <c r="O15" s="21" t="b">
        <v>1</v>
      </c>
    </row>
    <row r="16" spans="1:16" x14ac:dyDescent="0.2">
      <c r="A16" s="23" t="str">
        <f>[1]Enums!$A$12</f>
        <v>1.1.0</v>
      </c>
      <c r="B16" s="16" t="s">
        <v>1916</v>
      </c>
      <c r="C16" s="22" t="str">
        <f xml:space="preserve"> VLOOKUP(D16, Molds!C:E, 3, FALSE)&amp;" ("&amp;F16&amp;")"</f>
        <v>Life Preserver (EVA)</v>
      </c>
      <c r="D16" s="24" t="str">
        <f xml:space="preserve"> Molds!C7</f>
        <v>Mold (Life Preserver)</v>
      </c>
      <c r="E16" s="22" t="str">
        <f>Pellets!$F$16</f>
        <v>Bag (Ethylene-Vinyl Acetate Pellets)</v>
      </c>
      <c r="F16" s="21" t="str">
        <f>VLOOKUP(E16, Pellets!F:M, 8,FALSE)</f>
        <v>EVA</v>
      </c>
      <c r="G16" s="24">
        <v>16</v>
      </c>
      <c r="H16" s="24">
        <v>10</v>
      </c>
      <c r="I16" s="24">
        <v>1</v>
      </c>
      <c r="J16" s="24" t="s">
        <v>1911</v>
      </c>
      <c r="K16" s="24">
        <v>200</v>
      </c>
      <c r="L16" s="24"/>
      <c r="M16" s="24"/>
      <c r="N16" s="26">
        <v>6</v>
      </c>
    </row>
    <row r="17" spans="1:16" x14ac:dyDescent="0.2">
      <c r="A17" s="23" t="str">
        <f>[1]Enums!$A$12</f>
        <v>1.1.0</v>
      </c>
      <c r="B17" s="16" t="s">
        <v>1917</v>
      </c>
      <c r="C17" s="22" t="str">
        <f xml:space="preserve"> VLOOKUP(D17, Molds!C:E, 3, FALSE)&amp;" ("&amp;F17&amp;")"</f>
        <v>Life Preserver (SBR)</v>
      </c>
      <c r="D17" s="24" t="str">
        <f xml:space="preserve"> Molds!C7</f>
        <v>Mold (Life Preserver)</v>
      </c>
      <c r="E17" s="22" t="str">
        <f>Pellets!$F$107</f>
        <v>Bag (Styrene-Butadiene Rubber Pellets)</v>
      </c>
      <c r="F17" s="21" t="str">
        <f>VLOOKUP(E17, Pellets!F:M, 8,FALSE)</f>
        <v>SBR</v>
      </c>
      <c r="G17" s="24">
        <v>16</v>
      </c>
      <c r="H17" s="24">
        <v>10</v>
      </c>
      <c r="I17" s="24">
        <v>1</v>
      </c>
      <c r="J17" s="24" t="s">
        <v>1911</v>
      </c>
      <c r="K17" s="24">
        <v>2000</v>
      </c>
      <c r="L17" s="24"/>
      <c r="M17" s="24"/>
      <c r="N17" s="26">
        <v>8</v>
      </c>
    </row>
    <row r="18" spans="1:16" ht="15" x14ac:dyDescent="0.25">
      <c r="A18" s="23" t="str">
        <f>[1]Enums!$A$2</f>
        <v>1.0.0</v>
      </c>
      <c r="B18" s="25" t="s">
        <v>1766</v>
      </c>
      <c r="C18" s="22" t="str">
        <f xml:space="preserve"> VLOOKUP(D18, Molds!C:E, 3, FALSE)&amp;" ("&amp;F18&amp;")"</f>
        <v>Tether (NR)</v>
      </c>
      <c r="D18" s="24" t="str">
        <f xml:space="preserve"> Molds!C9</f>
        <v>Metal Die (Tether)</v>
      </c>
      <c r="E18" s="22" t="str">
        <f>Pellets!$F$67</f>
        <v>Bag (PolyIsoPrene Pellets)</v>
      </c>
      <c r="F18" s="21" t="str">
        <f>VLOOKUP(E18, Pellets!F:M, 8,FALSE)</f>
        <v>NR</v>
      </c>
      <c r="G18" s="24">
        <v>6</v>
      </c>
      <c r="H18" s="24">
        <v>10</v>
      </c>
      <c r="I18" s="24">
        <v>64</v>
      </c>
      <c r="J18" s="24"/>
      <c r="K18" s="24"/>
      <c r="L18" s="24"/>
      <c r="M18" s="24"/>
      <c r="N18" s="26">
        <v>3</v>
      </c>
      <c r="O18" s="21" t="b">
        <v>1</v>
      </c>
      <c r="P18" s="27"/>
    </row>
    <row r="19" spans="1:16" x14ac:dyDescent="0.2">
      <c r="A19" s="23" t="str">
        <f>[1]Enums!$A$2</f>
        <v>1.0.0</v>
      </c>
      <c r="B19" s="25" t="s">
        <v>1765</v>
      </c>
      <c r="C19" s="22" t="str">
        <f xml:space="preserve"> VLOOKUP(D19, Molds!C:E, 3, FALSE)&amp;" ("&amp;F19&amp;")"</f>
        <v>Cord (NR)</v>
      </c>
      <c r="D19" s="24" t="str">
        <f xml:space="preserve"> Molds!C10</f>
        <v>Metal Die (Cord)</v>
      </c>
      <c r="E19" s="22" t="str">
        <f>Pellets!$F$67</f>
        <v>Bag (PolyIsoPrene Pellets)</v>
      </c>
      <c r="F19" s="21" t="str">
        <f>VLOOKUP(E19, Pellets!F:M, 8,FALSE)</f>
        <v>NR</v>
      </c>
      <c r="G19" s="24">
        <v>8</v>
      </c>
      <c r="H19" s="24">
        <v>10</v>
      </c>
      <c r="I19" s="24">
        <v>64</v>
      </c>
      <c r="J19" s="24"/>
      <c r="K19" s="24"/>
      <c r="L19" s="24"/>
      <c r="M19" s="24"/>
      <c r="N19" s="26">
        <v>3</v>
      </c>
      <c r="O19" s="21" t="b">
        <v>1</v>
      </c>
      <c r="P19" s="23" t="s">
        <v>1764</v>
      </c>
    </row>
    <row r="20" spans="1:16" x14ac:dyDescent="0.2">
      <c r="A20" s="23" t="str">
        <f>[1]Enums!$A$2</f>
        <v>1.0.0</v>
      </c>
      <c r="B20" s="3" t="s">
        <v>1763</v>
      </c>
      <c r="C20" s="22" t="str">
        <f xml:space="preserve"> VLOOKUP(D20, Molds!C:E, 3, FALSE)&amp;" ("&amp;F20&amp;")"</f>
        <v>Hose (NR)</v>
      </c>
      <c r="D20" s="24" t="str">
        <f xml:space="preserve"> Molds!C11</f>
        <v>Metal Die (Hose)</v>
      </c>
      <c r="E20" s="22" t="str">
        <f>Pellets!$F$67</f>
        <v>Bag (PolyIsoPrene Pellets)</v>
      </c>
      <c r="F20" s="21" t="str">
        <f>VLOOKUP(E20, Pellets!F:M, 8,FALSE)</f>
        <v>NR</v>
      </c>
      <c r="G20" s="24">
        <v>16</v>
      </c>
      <c r="H20" s="24">
        <v>10</v>
      </c>
      <c r="I20" s="24">
        <v>64</v>
      </c>
      <c r="J20" s="24"/>
      <c r="K20" s="24"/>
      <c r="L20" s="24"/>
      <c r="M20" s="24"/>
      <c r="N20" s="26">
        <v>3</v>
      </c>
      <c r="O20" s="21" t="b">
        <v>1</v>
      </c>
    </row>
    <row r="21" spans="1:16" x14ac:dyDescent="0.2">
      <c r="A21" s="23" t="str">
        <f>[1]Enums!$A$2</f>
        <v>1.0.0</v>
      </c>
      <c r="B21" s="3" t="s">
        <v>1762</v>
      </c>
      <c r="C21" s="22" t="str">
        <f xml:space="preserve"> VLOOKUP(D21, Molds!C:E, 3, FALSE)&amp;" ("&amp;F21&amp;")"</f>
        <v>Large Pipe (PP)</v>
      </c>
      <c r="D21" s="24" t="str">
        <f xml:space="preserve"> Molds!C12</f>
        <v>Metal Die (Large Pipe)</v>
      </c>
      <c r="E21" s="22" t="str">
        <f>Pellets!$F$84</f>
        <v>Bag (PolyPropylene Pellets)</v>
      </c>
      <c r="F21" s="21" t="str">
        <f>VLOOKUP(E21, Pellets!F:M, 8,FALSE)</f>
        <v>PP</v>
      </c>
      <c r="G21" s="24">
        <v>32</v>
      </c>
      <c r="H21" s="24">
        <v>10</v>
      </c>
      <c r="I21" s="24">
        <v>64</v>
      </c>
      <c r="J21" s="24"/>
      <c r="K21" s="24"/>
      <c r="L21" s="24"/>
      <c r="M21" s="24"/>
      <c r="N21" s="21">
        <v>3</v>
      </c>
      <c r="O21" s="21" t="b">
        <v>1</v>
      </c>
    </row>
    <row r="22" spans="1:16" x14ac:dyDescent="0.2">
      <c r="A22" s="23" t="str">
        <f>[1]Enums!$A$2</f>
        <v>1.0.0</v>
      </c>
      <c r="B22" s="3" t="s">
        <v>1761</v>
      </c>
      <c r="C22" s="22" t="str">
        <f xml:space="preserve"> VLOOKUP(D22, Molds!C:E, 3, FALSE)&amp;" ("&amp;F22&amp;")"</f>
        <v>Flashlight Shaft (PS)</v>
      </c>
      <c r="D22" s="24" t="str">
        <f xml:space="preserve"> Molds!C13</f>
        <v>Mold (Flashlight Shaft)</v>
      </c>
      <c r="E22" s="22" t="str">
        <f>Pellets!$F$87</f>
        <v>Bag (PolyStyrene Pellets)</v>
      </c>
      <c r="F22" s="21" t="str">
        <f>VLOOKUP(E22, Pellets!F:M, 8,FALSE)</f>
        <v>PS</v>
      </c>
      <c r="G22" s="24">
        <v>16</v>
      </c>
      <c r="H22" s="24">
        <v>10</v>
      </c>
      <c r="I22" s="24">
        <v>64</v>
      </c>
    </row>
    <row r="23" spans="1:16" x14ac:dyDescent="0.2">
      <c r="A23" s="23" t="str">
        <f>[1]Enums!$A$5</f>
        <v>1.0.3</v>
      </c>
      <c r="B23" s="3" t="s">
        <v>1760</v>
      </c>
      <c r="C23" s="22" t="str">
        <f xml:space="preserve"> VLOOKUP(D23, Molds!C:E, 3, FALSE)&amp;" ("&amp;F23&amp;")"</f>
        <v>Heated Knife Handle (PP)</v>
      </c>
      <c r="D23" s="24" t="str">
        <f xml:space="preserve"> Molds!C26</f>
        <v>Mold (Heated Knife Handle)</v>
      </c>
      <c r="E23" s="22" t="str">
        <f>Pellets!$F$84</f>
        <v>Bag (PolyPropylene Pellets)</v>
      </c>
      <c r="F23" s="21" t="str">
        <f>VLOOKUP(E23, Pellets!F:M, 8,FALSE)</f>
        <v>PP</v>
      </c>
      <c r="G23" s="24">
        <v>16</v>
      </c>
      <c r="H23" s="24">
        <v>10</v>
      </c>
      <c r="I23" s="24">
        <v>64</v>
      </c>
    </row>
    <row r="24" spans="1:16" x14ac:dyDescent="0.2">
      <c r="A24" s="23" t="str">
        <f>[1]Enums!$A$5</f>
        <v>1.0.3</v>
      </c>
      <c r="B24" s="3" t="s">
        <v>1759</v>
      </c>
      <c r="C24" s="22" t="str">
        <f xml:space="preserve"> VLOOKUP(D24, Molds!C:E, 3, FALSE)&amp;" ("&amp;F24&amp;")"</f>
        <v>Heated Knife Handle (PS)</v>
      </c>
      <c r="D24" s="24" t="str">
        <f xml:space="preserve"> Molds!C26</f>
        <v>Mold (Heated Knife Handle)</v>
      </c>
      <c r="E24" s="22" t="str">
        <f>Pellets!$F$87</f>
        <v>Bag (PolyStyrene Pellets)</v>
      </c>
      <c r="F24" s="21" t="str">
        <f>VLOOKUP(E24, Pellets!F:M, 8,FALSE)</f>
        <v>PS</v>
      </c>
      <c r="G24" s="24">
        <v>16</v>
      </c>
      <c r="H24" s="24">
        <v>10</v>
      </c>
      <c r="I24" s="24">
        <v>64</v>
      </c>
    </row>
    <row r="25" spans="1:16" x14ac:dyDescent="0.2">
      <c r="A25" s="23" t="str">
        <f>[1]Enums!$A$5</f>
        <v>1.0.3</v>
      </c>
      <c r="B25" s="3" t="s">
        <v>1758</v>
      </c>
      <c r="C25" s="22" t="str">
        <f xml:space="preserve"> VLOOKUP(D25, Molds!C:E, 3, FALSE)&amp;" ("&amp;F25&amp;")"</f>
        <v>Heated Knife Handle (PEEK)</v>
      </c>
      <c r="D25" s="24" t="str">
        <f xml:space="preserve"> Molds!C26</f>
        <v>Mold (Heated Knife Handle)</v>
      </c>
      <c r="E25" s="22" t="str">
        <f>Pellets!$F$47</f>
        <v>Bag (PolyEther Ether Ketone Pellets)</v>
      </c>
      <c r="F25" s="21" t="str">
        <f>VLOOKUP(E25, Pellets!F:M, 8,FALSE)</f>
        <v>PEEK</v>
      </c>
      <c r="G25" s="24">
        <v>16</v>
      </c>
      <c r="H25" s="24">
        <v>10</v>
      </c>
      <c r="I25" s="24">
        <v>64</v>
      </c>
    </row>
    <row r="26" spans="1:16" x14ac:dyDescent="0.2">
      <c r="A26" s="23">
        <f>Pellets!A2</f>
        <v>0</v>
      </c>
      <c r="B26" s="3" t="s">
        <v>565</v>
      </c>
      <c r="C26" s="22" t="str">
        <f xml:space="preserve"> VLOOKUP(D26, Molds!C:E, 3, FALSE)&amp;" ("&amp;F26&amp;")"</f>
        <v>Fibers (af resin)</v>
      </c>
      <c r="D26" s="24" t="str">
        <f xml:space="preserve"> Molds!$C$8</f>
        <v>Metal Die (Fibers)</v>
      </c>
      <c r="E26" s="21" t="str">
        <f>Pellets!G2</f>
        <v>Sack (Acrylic-Formaldehyde Pellets)</v>
      </c>
      <c r="F26" s="21" t="str">
        <f>VLOOKUP(E26, Pellets!G:M, 7,FALSE)</f>
        <v>af resin</v>
      </c>
      <c r="G26" s="24">
        <v>3</v>
      </c>
      <c r="H26" s="24">
        <v>10</v>
      </c>
      <c r="I26" s="24">
        <v>64</v>
      </c>
    </row>
    <row r="27" spans="1:16" x14ac:dyDescent="0.2">
      <c r="A27" s="23" t="str">
        <f>Pellets!A3</f>
        <v>1.0.0</v>
      </c>
      <c r="B27" s="3" t="s">
        <v>564</v>
      </c>
      <c r="C27" s="22" t="str">
        <f xml:space="preserve"> VLOOKUP(D27, Molds!C:E, 3, FALSE)&amp;" ("&amp;F27&amp;")"</f>
        <v>Fibers (ABS)</v>
      </c>
      <c r="D27" s="24" t="str">
        <f xml:space="preserve"> Molds!$C$8</f>
        <v>Metal Die (Fibers)</v>
      </c>
      <c r="E27" s="21" t="str">
        <f>Pellets!G3</f>
        <v>Sack (Acrylonitrile-Butadiene-Styrene Pellets)</v>
      </c>
      <c r="F27" s="21" t="str">
        <f>VLOOKUP(E27, Pellets!G:M, 7,FALSE)</f>
        <v>ABS</v>
      </c>
      <c r="G27" s="24">
        <v>3</v>
      </c>
      <c r="H27" s="24">
        <v>10</v>
      </c>
      <c r="I27" s="24">
        <v>64</v>
      </c>
    </row>
    <row r="28" spans="1:16" x14ac:dyDescent="0.2">
      <c r="A28" s="23">
        <f>Pellets!A4</f>
        <v>0</v>
      </c>
      <c r="B28" s="3" t="s">
        <v>563</v>
      </c>
      <c r="C28" s="22" t="str">
        <f xml:space="preserve"> VLOOKUP(D28, Molds!C:E, 3, FALSE)&amp;" ("&amp;F28&amp;")"</f>
        <v>Fibers (alkyd resin)</v>
      </c>
      <c r="D28" s="24" t="str">
        <f xml:space="preserve"> Molds!$C$8</f>
        <v>Metal Die (Fibers)</v>
      </c>
      <c r="E28" s="21" t="str">
        <f>Pellets!G4</f>
        <v>Sack (Alkyd Resin Pellets)</v>
      </c>
      <c r="F28" s="21" t="str">
        <f>VLOOKUP(E28, Pellets!G:M, 7,FALSE)</f>
        <v>alkyd resin</v>
      </c>
      <c r="G28" s="24">
        <v>3</v>
      </c>
      <c r="H28" s="24">
        <v>10</v>
      </c>
      <c r="I28" s="24">
        <v>64</v>
      </c>
    </row>
    <row r="29" spans="1:16" x14ac:dyDescent="0.2">
      <c r="A29" s="23" t="str">
        <f>Pellets!A5</f>
        <v>1.0.0</v>
      </c>
      <c r="B29" s="3" t="s">
        <v>562</v>
      </c>
      <c r="C29" s="22" t="str">
        <f xml:space="preserve"> VLOOKUP(D29, Molds!C:E, 3, FALSE)&amp;" ("&amp;F29&amp;")"</f>
        <v>Fibers (A-PET)</v>
      </c>
      <c r="D29" s="24" t="str">
        <f xml:space="preserve"> Molds!$C$8</f>
        <v>Metal Die (Fibers)</v>
      </c>
      <c r="E29" s="21" t="str">
        <f>Pellets!G5</f>
        <v>Sack (Amorphous PolyEthylene Terephthalate Pellets)</v>
      </c>
      <c r="F29" s="21" t="str">
        <f>VLOOKUP(E29, Pellets!G:M, 7,FALSE)</f>
        <v>A-PET</v>
      </c>
      <c r="G29" s="24">
        <v>3</v>
      </c>
      <c r="H29" s="24">
        <v>10</v>
      </c>
      <c r="I29" s="24">
        <v>64</v>
      </c>
    </row>
    <row r="30" spans="1:16" x14ac:dyDescent="0.2">
      <c r="A30" s="23">
        <f>Pellets!A6</f>
        <v>0</v>
      </c>
      <c r="B30" s="3" t="s">
        <v>561</v>
      </c>
      <c r="C30" s="22" t="str">
        <f xml:space="preserve"> VLOOKUP(D30, Molds!C:E, 3, FALSE)&amp;" ("&amp;F30&amp;")"</f>
        <v>Fibers (BIIR)</v>
      </c>
      <c r="D30" s="24" t="str">
        <f xml:space="preserve"> Molds!$C$8</f>
        <v>Metal Die (Fibers)</v>
      </c>
      <c r="E30" s="21" t="str">
        <f>Pellets!G6</f>
        <v>Sack (Bromine Isobutylene-Isoprene Rubber Pellets)</v>
      </c>
      <c r="F30" s="21" t="str">
        <f>VLOOKUP(E30, Pellets!G:M, 7,FALSE)</f>
        <v>BIIR</v>
      </c>
      <c r="G30" s="24">
        <v>3</v>
      </c>
      <c r="H30" s="24">
        <v>10</v>
      </c>
      <c r="I30" s="24">
        <v>64</v>
      </c>
    </row>
    <row r="31" spans="1:16" x14ac:dyDescent="0.2">
      <c r="A31" s="23">
        <f>Pellets!A7</f>
        <v>0</v>
      </c>
      <c r="B31" s="3" t="s">
        <v>560</v>
      </c>
      <c r="C31" s="22" t="str">
        <f xml:space="preserve"> VLOOKUP(D31, Molds!C:E, 3, FALSE)&amp;" ("&amp;F31&amp;")"</f>
        <v>Fibers (CDAP)</v>
      </c>
      <c r="D31" s="24" t="str">
        <f xml:space="preserve"> Molds!$C$8</f>
        <v>Metal Die (Fibers)</v>
      </c>
      <c r="E31" s="21" t="str">
        <f>Pellets!G7</f>
        <v>Sack (Cellulose Diacetate Pellets)</v>
      </c>
      <c r="F31" s="21" t="str">
        <f>VLOOKUP(E31, Pellets!G:M, 7,FALSE)</f>
        <v>CDAP</v>
      </c>
      <c r="G31" s="24">
        <v>3</v>
      </c>
      <c r="H31" s="24">
        <v>10</v>
      </c>
      <c r="I31" s="24">
        <v>64</v>
      </c>
    </row>
    <row r="32" spans="1:16" x14ac:dyDescent="0.2">
      <c r="A32" s="23">
        <f>Pellets!A8</f>
        <v>0</v>
      </c>
      <c r="B32" s="3" t="s">
        <v>559</v>
      </c>
      <c r="C32" s="22" t="str">
        <f xml:space="preserve"> VLOOKUP(D32, Molds!C:E, 3, FALSE)&amp;" ("&amp;F32&amp;")"</f>
        <v>Fibers (CTAP)</v>
      </c>
      <c r="D32" s="24" t="str">
        <f xml:space="preserve"> Molds!$C$8</f>
        <v>Metal Die (Fibers)</v>
      </c>
      <c r="E32" s="21" t="str">
        <f>Pellets!G8</f>
        <v>Sack (Cellulose Triacetate Pellets)</v>
      </c>
      <c r="F32" s="21" t="str">
        <f>VLOOKUP(E32, Pellets!G:M, 7,FALSE)</f>
        <v>CTAP</v>
      </c>
      <c r="G32" s="24">
        <v>3</v>
      </c>
      <c r="H32" s="24">
        <v>10</v>
      </c>
      <c r="I32" s="24">
        <v>64</v>
      </c>
    </row>
    <row r="33" spans="1:9" x14ac:dyDescent="0.2">
      <c r="A33" s="23" t="str">
        <f>Pellets!A9</f>
        <v>1.0.0</v>
      </c>
      <c r="B33" s="3" t="s">
        <v>558</v>
      </c>
      <c r="C33" s="22" t="str">
        <f xml:space="preserve"> VLOOKUP(D33, Molds!C:E, 3, FALSE)&amp;" ("&amp;F33&amp;")"</f>
        <v>Fibers (cellulose)</v>
      </c>
      <c r="D33" s="24" t="str">
        <f xml:space="preserve"> Molds!$C$8</f>
        <v>Metal Die (Fibers)</v>
      </c>
      <c r="E33" s="21" t="str">
        <f>Pellets!G9</f>
        <v>Sack (Cellulosic Pellets)</v>
      </c>
      <c r="F33" s="21" t="str">
        <f>VLOOKUP(E33, Pellets!G:M, 7,FALSE)</f>
        <v>cellulose</v>
      </c>
      <c r="G33" s="24">
        <v>3</v>
      </c>
      <c r="H33" s="24">
        <v>10</v>
      </c>
      <c r="I33" s="24">
        <v>64</v>
      </c>
    </row>
    <row r="34" spans="1:9" x14ac:dyDescent="0.2">
      <c r="A34" s="23">
        <f>Pellets!A10</f>
        <v>0</v>
      </c>
      <c r="B34" s="3" t="s">
        <v>557</v>
      </c>
      <c r="C34" s="22" t="str">
        <f xml:space="preserve"> VLOOKUP(D34, Molds!C:E, 3, FALSE)&amp;" ("&amp;F34&amp;")"</f>
        <v>Fibers (chitin)</v>
      </c>
      <c r="D34" s="24" t="str">
        <f xml:space="preserve"> Molds!$C$8</f>
        <v>Metal Die (Fibers)</v>
      </c>
      <c r="E34" s="21" t="str">
        <f>Pellets!G10</f>
        <v>Sack (Chitin Pellets)</v>
      </c>
      <c r="F34" s="21" t="str">
        <f>VLOOKUP(E34, Pellets!G:M, 7,FALSE)</f>
        <v>chitin</v>
      </c>
      <c r="G34" s="24">
        <v>3</v>
      </c>
      <c r="H34" s="24">
        <v>10</v>
      </c>
      <c r="I34" s="24">
        <v>64</v>
      </c>
    </row>
    <row r="35" spans="1:9" x14ac:dyDescent="0.2">
      <c r="A35" s="23">
        <f>Pellets!A11</f>
        <v>0</v>
      </c>
      <c r="B35" s="3" t="s">
        <v>556</v>
      </c>
      <c r="C35" s="22" t="str">
        <f xml:space="preserve"> VLOOKUP(D35, Molds!C:E, 3, FALSE)&amp;" ("&amp;F35&amp;")"</f>
        <v>Fibers (CIIR)</v>
      </c>
      <c r="D35" s="24" t="str">
        <f xml:space="preserve"> Molds!$C$8</f>
        <v>Metal Die (Fibers)</v>
      </c>
      <c r="E35" s="21" t="str">
        <f>Pellets!G11</f>
        <v>Sack (Chlorine Isobutylene-Isoprene Rubber Pellets)</v>
      </c>
      <c r="F35" s="21" t="str">
        <f>VLOOKUP(E35, Pellets!G:M, 7,FALSE)</f>
        <v>CIIR</v>
      </c>
      <c r="G35" s="24">
        <v>3</v>
      </c>
      <c r="H35" s="24">
        <v>10</v>
      </c>
      <c r="I35" s="24">
        <v>64</v>
      </c>
    </row>
    <row r="36" spans="1:9" x14ac:dyDescent="0.2">
      <c r="A36" s="23">
        <f>Pellets!A12</f>
        <v>0</v>
      </c>
      <c r="B36" s="3" t="s">
        <v>555</v>
      </c>
      <c r="C36" s="22" t="str">
        <f xml:space="preserve"> VLOOKUP(D36, Molds!C:E, 3, FALSE)&amp;" ("&amp;F36&amp;")"</f>
        <v>Fibers (epoxy resin)</v>
      </c>
      <c r="D36" s="24" t="str">
        <f xml:space="preserve"> Molds!$C$8</f>
        <v>Metal Die (Fibers)</v>
      </c>
      <c r="E36" s="21" t="str">
        <f>Pellets!G12</f>
        <v>Sack (Epoxy Resin Pellets)</v>
      </c>
      <c r="F36" s="21" t="str">
        <f>VLOOKUP(E36, Pellets!G:M, 7,FALSE)</f>
        <v>epoxy resin</v>
      </c>
      <c r="G36" s="24">
        <v>3</v>
      </c>
      <c r="H36" s="24">
        <v>10</v>
      </c>
      <c r="I36" s="24">
        <v>64</v>
      </c>
    </row>
    <row r="37" spans="1:9" x14ac:dyDescent="0.2">
      <c r="A37" s="23">
        <f>Pellets!A13</f>
        <v>0</v>
      </c>
      <c r="B37" s="3" t="s">
        <v>554</v>
      </c>
      <c r="C37" s="22" t="str">
        <f xml:space="preserve"> VLOOKUP(D37, Molds!C:E, 3, FALSE)&amp;" ("&amp;F37&amp;")"</f>
        <v>Fibers (NRE)</v>
      </c>
      <c r="D37" s="24" t="str">
        <f xml:space="preserve"> Molds!$C$8</f>
        <v>Metal Die (Fibers)</v>
      </c>
      <c r="E37" s="21" t="str">
        <f>Pellets!G13</f>
        <v>Sack (Ethoxylates Pellets)</v>
      </c>
      <c r="F37" s="21" t="str">
        <f>VLOOKUP(E37, Pellets!G:M, 7,FALSE)</f>
        <v>NRE</v>
      </c>
      <c r="G37" s="24">
        <v>3</v>
      </c>
      <c r="H37" s="24">
        <v>10</v>
      </c>
      <c r="I37" s="24">
        <v>64</v>
      </c>
    </row>
    <row r="38" spans="1:9" x14ac:dyDescent="0.2">
      <c r="A38" s="23" t="str">
        <f>Pellets!A14</f>
        <v>1.1.0</v>
      </c>
      <c r="B38" s="3" t="s">
        <v>553</v>
      </c>
      <c r="C38" s="22" t="str">
        <f xml:space="preserve"> VLOOKUP(D38, Molds!C:E, 3, FALSE)&amp;" ("&amp;F38&amp;")"</f>
        <v>Fibers (EPM)</v>
      </c>
      <c r="D38" s="24" t="str">
        <f xml:space="preserve"> Molds!$C$8</f>
        <v>Metal Die (Fibers)</v>
      </c>
      <c r="E38" s="21" t="str">
        <f>Pellets!G14</f>
        <v>Sack (Ethylene-Propylene Monomer Pellets)</v>
      </c>
      <c r="F38" s="21" t="str">
        <f>VLOOKUP(E38, Pellets!G:M, 7,FALSE)</f>
        <v>EPM</v>
      </c>
      <c r="G38" s="24">
        <v>3</v>
      </c>
      <c r="H38" s="24">
        <v>10</v>
      </c>
      <c r="I38" s="24">
        <v>64</v>
      </c>
    </row>
    <row r="39" spans="1:9" x14ac:dyDescent="0.2">
      <c r="A39" s="23" t="str">
        <f>Pellets!A15</f>
        <v>1.1.0</v>
      </c>
      <c r="B39" s="3" t="s">
        <v>552</v>
      </c>
      <c r="C39" s="22" t="str">
        <f xml:space="preserve"> VLOOKUP(D39, Molds!C:E, 3, FALSE)&amp;" ("&amp;F39&amp;")"</f>
        <v>Fibers (EPM)</v>
      </c>
      <c r="D39" s="24" t="str">
        <f xml:space="preserve"> Molds!$C$8</f>
        <v>Metal Die (Fibers)</v>
      </c>
      <c r="E39" s="21" t="str">
        <f>Pellets!G15</f>
        <v>Sack (Ethylene-Propylene-Diene Monomer Pellets)</v>
      </c>
      <c r="F39" s="21" t="str">
        <f>VLOOKUP(E39, Pellets!G:M, 7,FALSE)</f>
        <v>EPM</v>
      </c>
      <c r="G39" s="24">
        <v>3</v>
      </c>
      <c r="H39" s="24">
        <v>10</v>
      </c>
      <c r="I39" s="24">
        <v>64</v>
      </c>
    </row>
    <row r="40" spans="1:9" x14ac:dyDescent="0.2">
      <c r="A40" s="23" t="str">
        <f>Pellets!A16</f>
        <v>1.1.0</v>
      </c>
      <c r="B40" s="3" t="s">
        <v>551</v>
      </c>
      <c r="C40" s="22" t="str">
        <f xml:space="preserve"> VLOOKUP(D40, Molds!C:E, 3, FALSE)&amp;" ("&amp;F40&amp;")"</f>
        <v>Fibers (EVA)</v>
      </c>
      <c r="D40" s="24" t="str">
        <f xml:space="preserve"> Molds!$C$8</f>
        <v>Metal Die (Fibers)</v>
      </c>
      <c r="E40" s="21" t="str">
        <f>Pellets!G16</f>
        <v>Sack (Ethylene-Vinyl Acetate Pellets)</v>
      </c>
      <c r="F40" s="21" t="str">
        <f>VLOOKUP(E40, Pellets!G:M, 7,FALSE)</f>
        <v>EVA</v>
      </c>
      <c r="G40" s="24">
        <v>3</v>
      </c>
      <c r="H40" s="24">
        <v>10</v>
      </c>
      <c r="I40" s="24">
        <v>64</v>
      </c>
    </row>
    <row r="41" spans="1:9" x14ac:dyDescent="0.2">
      <c r="A41" s="23" t="str">
        <f>Pellets!A17</f>
        <v>1.0.0</v>
      </c>
      <c r="B41" s="3" t="s">
        <v>550</v>
      </c>
      <c r="C41" s="22" t="str">
        <f xml:space="preserve"> VLOOKUP(D41, Molds!C:E, 3, FALSE)&amp;" ("&amp;F41&amp;")"</f>
        <v>Fibers (HDPE)</v>
      </c>
      <c r="D41" s="24" t="str">
        <f xml:space="preserve"> Molds!$C$8</f>
        <v>Metal Die (Fibers)</v>
      </c>
      <c r="E41" s="21" t="str">
        <f>Pellets!G17</f>
        <v>Sack (High Density PolyEthylene Pellets)</v>
      </c>
      <c r="F41" s="21" t="str">
        <f>VLOOKUP(E41, Pellets!G:M, 7,FALSE)</f>
        <v>HDPE</v>
      </c>
      <c r="G41" s="24">
        <v>3</v>
      </c>
      <c r="H41" s="24">
        <v>10</v>
      </c>
      <c r="I41" s="24">
        <v>64</v>
      </c>
    </row>
    <row r="42" spans="1:9" x14ac:dyDescent="0.2">
      <c r="A42" s="23">
        <f>Pellets!A18</f>
        <v>0</v>
      </c>
      <c r="B42" s="3" t="s">
        <v>549</v>
      </c>
      <c r="C42" s="22" t="str">
        <f xml:space="preserve"> VLOOKUP(D42, Molds!C:E, 3, FALSE)&amp;" ("&amp;F42&amp;")"</f>
        <v>Fibers (HNBR)</v>
      </c>
      <c r="D42" s="24" t="str">
        <f xml:space="preserve"> Molds!$C$8</f>
        <v>Metal Die (Fibers)</v>
      </c>
      <c r="E42" s="21" t="str">
        <f>Pellets!G18</f>
        <v>Sack (Hydrogenated Nitrile-Butadiene Rubber Pellets)</v>
      </c>
      <c r="F42" s="21" t="str">
        <f>VLOOKUP(E42, Pellets!G:M, 7,FALSE)</f>
        <v>HNBR</v>
      </c>
      <c r="G42" s="24">
        <v>3</v>
      </c>
      <c r="H42" s="24">
        <v>10</v>
      </c>
      <c r="I42" s="24">
        <v>64</v>
      </c>
    </row>
    <row r="43" spans="1:9" x14ac:dyDescent="0.2">
      <c r="A43" s="23">
        <f>Pellets!A19</f>
        <v>0</v>
      </c>
      <c r="B43" s="3" t="s">
        <v>548</v>
      </c>
      <c r="C43" s="22" t="str">
        <f xml:space="preserve"> VLOOKUP(D43, Molds!C:E, 3, FALSE)&amp;" ("&amp;F43&amp;")"</f>
        <v>Fibers (IIR)</v>
      </c>
      <c r="D43" s="24" t="str">
        <f xml:space="preserve"> Molds!$C$8</f>
        <v>Metal Die (Fibers)</v>
      </c>
      <c r="E43" s="21" t="str">
        <f>Pellets!G19</f>
        <v>Sack (Isobutylene-Isoprene Rubber Pellets)</v>
      </c>
      <c r="F43" s="21" t="str">
        <f>VLOOKUP(E43, Pellets!G:M, 7,FALSE)</f>
        <v>IIR</v>
      </c>
      <c r="G43" s="24">
        <v>3</v>
      </c>
      <c r="H43" s="24">
        <v>10</v>
      </c>
      <c r="I43" s="24">
        <v>64</v>
      </c>
    </row>
    <row r="44" spans="1:9" x14ac:dyDescent="0.2">
      <c r="A44" s="23">
        <f>Pellets!A20</f>
        <v>0</v>
      </c>
      <c r="B44" s="3" t="s">
        <v>547</v>
      </c>
      <c r="C44" s="22" t="str">
        <f xml:space="preserve"> VLOOKUP(D44, Molds!C:E, 3, FALSE)&amp;" ("&amp;F44&amp;")"</f>
        <v>Fibers (lignin)</v>
      </c>
      <c r="D44" s="24" t="str">
        <f xml:space="preserve"> Molds!$C$8</f>
        <v>Metal Die (Fibers)</v>
      </c>
      <c r="E44" s="21" t="str">
        <f>Pellets!G20</f>
        <v>Sack (Lignin Pellets)</v>
      </c>
      <c r="F44" s="21" t="str">
        <f>VLOOKUP(E44, Pellets!G:M, 7,FALSE)</f>
        <v>lignin</v>
      </c>
      <c r="G44" s="24">
        <v>3</v>
      </c>
      <c r="H44" s="24">
        <v>10</v>
      </c>
      <c r="I44" s="24">
        <v>64</v>
      </c>
    </row>
    <row r="45" spans="1:9" x14ac:dyDescent="0.2">
      <c r="A45" s="23" t="str">
        <f>Pellets!A21</f>
        <v>1.0.0</v>
      </c>
      <c r="B45" s="3" t="s">
        <v>546</v>
      </c>
      <c r="C45" s="22" t="str">
        <f xml:space="preserve"> VLOOKUP(D45, Molds!C:E, 3, FALSE)&amp;" ("&amp;F45&amp;")"</f>
        <v>Fibers (LLDPE)</v>
      </c>
      <c r="D45" s="24" t="str">
        <f xml:space="preserve"> Molds!$C$8</f>
        <v>Metal Die (Fibers)</v>
      </c>
      <c r="E45" s="21" t="str">
        <f>Pellets!G21</f>
        <v>Sack (Linear Low-Density PolyEthylene Pellets)</v>
      </c>
      <c r="F45" s="21" t="str">
        <f>VLOOKUP(E45, Pellets!G:M, 7,FALSE)</f>
        <v>LLDPE</v>
      </c>
      <c r="G45" s="24">
        <v>3</v>
      </c>
      <c r="H45" s="24">
        <v>10</v>
      </c>
      <c r="I45" s="24">
        <v>64</v>
      </c>
    </row>
    <row r="46" spans="1:9" x14ac:dyDescent="0.2">
      <c r="A46" s="23" t="str">
        <f>Pellets!A22</f>
        <v>1.0.0</v>
      </c>
      <c r="B46" s="3" t="s">
        <v>545</v>
      </c>
      <c r="C46" s="22" t="str">
        <f xml:space="preserve"> VLOOKUP(D46, Molds!C:E, 3, FALSE)&amp;" ("&amp;F46&amp;")"</f>
        <v>Fibers (LCP)</v>
      </c>
      <c r="D46" s="24" t="str">
        <f xml:space="preserve"> Molds!$C$8</f>
        <v>Metal Die (Fibers)</v>
      </c>
      <c r="E46" s="21" t="str">
        <f>Pellets!G22</f>
        <v>Sack (Liquid Crystal Polymer Pellets)</v>
      </c>
      <c r="F46" s="21" t="str">
        <f>VLOOKUP(E46, Pellets!G:M, 7,FALSE)</f>
        <v>LCP</v>
      </c>
      <c r="G46" s="24">
        <v>3</v>
      </c>
      <c r="H46" s="24">
        <v>10</v>
      </c>
      <c r="I46" s="24">
        <v>64</v>
      </c>
    </row>
    <row r="47" spans="1:9" x14ac:dyDescent="0.2">
      <c r="A47" s="23" t="str">
        <f>Pellets!A23</f>
        <v>1.0.0</v>
      </c>
      <c r="B47" s="3" t="s">
        <v>544</v>
      </c>
      <c r="C47" s="22" t="str">
        <f xml:space="preserve"> VLOOKUP(D47, Molds!C:E, 3, FALSE)&amp;" ("&amp;F47&amp;")"</f>
        <v>Fibers (LDPE)</v>
      </c>
      <c r="D47" s="24" t="str">
        <f xml:space="preserve"> Molds!$C$8</f>
        <v>Metal Die (Fibers)</v>
      </c>
      <c r="E47" s="21" t="str">
        <f>Pellets!G23</f>
        <v>Sack (Low Density PolyEthylene Pellets)</v>
      </c>
      <c r="F47" s="21" t="str">
        <f>VLOOKUP(E47, Pellets!G:M, 7,FALSE)</f>
        <v>LDPE</v>
      </c>
      <c r="G47" s="24">
        <v>3</v>
      </c>
      <c r="H47" s="24">
        <v>10</v>
      </c>
      <c r="I47" s="24">
        <v>64</v>
      </c>
    </row>
    <row r="48" spans="1:9" x14ac:dyDescent="0.2">
      <c r="A48" s="23" t="str">
        <f>Pellets!A24</f>
        <v>1.0.0</v>
      </c>
      <c r="B48" s="3" t="s">
        <v>543</v>
      </c>
      <c r="C48" s="22" t="str">
        <f xml:space="preserve"> VLOOKUP(D48, Molds!C:E, 3, FALSE)&amp;" ("&amp;F48&amp;")"</f>
        <v>Fibers (MDPE)</v>
      </c>
      <c r="D48" s="24" t="str">
        <f xml:space="preserve"> Molds!$C$8</f>
        <v>Metal Die (Fibers)</v>
      </c>
      <c r="E48" s="21" t="str">
        <f>Pellets!G24</f>
        <v>Sack (Medium Density PolyEthylene Pellets)</v>
      </c>
      <c r="F48" s="21" t="str">
        <f>VLOOKUP(E48, Pellets!G:M, 7,FALSE)</f>
        <v>MDPE</v>
      </c>
      <c r="G48" s="24">
        <v>3</v>
      </c>
      <c r="H48" s="24">
        <v>10</v>
      </c>
      <c r="I48" s="24">
        <v>64</v>
      </c>
    </row>
    <row r="49" spans="1:9" x14ac:dyDescent="0.2">
      <c r="A49" s="23">
        <f>Pellets!A25</f>
        <v>0</v>
      </c>
      <c r="B49" s="3" t="s">
        <v>542</v>
      </c>
      <c r="C49" s="22" t="str">
        <f xml:space="preserve"> VLOOKUP(D49, Molds!C:E, 3, FALSE)&amp;" ("&amp;F49&amp;")"</f>
        <v>Fibers (MFP)</v>
      </c>
      <c r="D49" s="24" t="str">
        <f xml:space="preserve"> Molds!$C$8</f>
        <v>Metal Die (Fibers)</v>
      </c>
      <c r="E49" s="21" t="str">
        <f>Pellets!G25</f>
        <v>Sack (Melamine-Formaldehyde Polymers Pellets)</v>
      </c>
      <c r="F49" s="21" t="str">
        <f>VLOOKUP(E49, Pellets!G:M, 7,FALSE)</f>
        <v>MFP</v>
      </c>
      <c r="G49" s="24">
        <v>3</v>
      </c>
      <c r="H49" s="24">
        <v>10</v>
      </c>
      <c r="I49" s="24">
        <v>64</v>
      </c>
    </row>
    <row r="50" spans="1:9" x14ac:dyDescent="0.2">
      <c r="A50" s="23" t="str">
        <f>Pellets!A26</f>
        <v>1.0.0</v>
      </c>
      <c r="B50" s="3" t="s">
        <v>541</v>
      </c>
      <c r="C50" s="22" t="str">
        <f xml:space="preserve"> VLOOKUP(D50, Molds!C:E, 3, FALSE)&amp;" ("&amp;F50&amp;")"</f>
        <v>Fibers (MALD)</v>
      </c>
      <c r="D50" s="24" t="str">
        <f xml:space="preserve"> Molds!$C$8</f>
        <v>Metal Die (Fibers)</v>
      </c>
      <c r="E50" s="21" t="str">
        <f>Pellets!G26</f>
        <v>Sack (Metaldehyde Pellets)</v>
      </c>
      <c r="F50" s="21" t="str">
        <f>VLOOKUP(E50, Pellets!G:M, 7,FALSE)</f>
        <v>MALD</v>
      </c>
      <c r="G50" s="24">
        <v>3</v>
      </c>
      <c r="H50" s="24">
        <v>10</v>
      </c>
      <c r="I50" s="24">
        <v>64</v>
      </c>
    </row>
    <row r="51" spans="1:9" x14ac:dyDescent="0.2">
      <c r="A51" s="23">
        <f>Pellets!A27</f>
        <v>0</v>
      </c>
      <c r="B51" s="3" t="s">
        <v>540</v>
      </c>
      <c r="C51" s="22" t="str">
        <f xml:space="preserve"> VLOOKUP(D51, Molds!C:E, 3, FALSE)&amp;" ("&amp;F51&amp;")"</f>
        <v>Fibers (NBR)</v>
      </c>
      <c r="D51" s="24" t="str">
        <f xml:space="preserve"> Molds!$C$8</f>
        <v>Metal Die (Fibers)</v>
      </c>
      <c r="E51" s="21" t="str">
        <f>Pellets!G27</f>
        <v>Sack (Nitrile-Butadiene Rubber Pellets)</v>
      </c>
      <c r="F51" s="21" t="str">
        <f>VLOOKUP(E51, Pellets!G:M, 7,FALSE)</f>
        <v>NBR</v>
      </c>
      <c r="G51" s="24">
        <v>3</v>
      </c>
      <c r="H51" s="24">
        <v>10</v>
      </c>
      <c r="I51" s="24">
        <v>64</v>
      </c>
    </row>
    <row r="52" spans="1:9" x14ac:dyDescent="0.2">
      <c r="A52" s="23" t="str">
        <f>Pellets!A28</f>
        <v>1.0.0</v>
      </c>
      <c r="B52" s="3" t="s">
        <v>539</v>
      </c>
      <c r="C52" s="22" t="str">
        <f xml:space="preserve"> VLOOKUP(D52, Molds!C:E, 3, FALSE)&amp;" ("&amp;F52&amp;")"</f>
        <v>Fibers (PFA)</v>
      </c>
      <c r="D52" s="24" t="str">
        <f xml:space="preserve"> Molds!$C$8</f>
        <v>Metal Die (Fibers)</v>
      </c>
      <c r="E52" s="21" t="str">
        <f>Pellets!G28</f>
        <v>Sack (Paraformaldehyde Pellets)</v>
      </c>
      <c r="F52" s="21" t="str">
        <f>VLOOKUP(E52, Pellets!G:M, 7,FALSE)</f>
        <v>PFA</v>
      </c>
      <c r="G52" s="24">
        <v>3</v>
      </c>
      <c r="H52" s="24">
        <v>10</v>
      </c>
      <c r="I52" s="24">
        <v>64</v>
      </c>
    </row>
    <row r="53" spans="1:9" x14ac:dyDescent="0.2">
      <c r="A53" s="23" t="str">
        <f>Pellets!A29</f>
        <v>1.0.0</v>
      </c>
      <c r="B53" s="3" t="s">
        <v>538</v>
      </c>
      <c r="C53" s="22" t="str">
        <f xml:space="preserve"> VLOOKUP(D53, Molds!C:E, 3, FALSE)&amp;" ("&amp;F53&amp;")"</f>
        <v>Fibers (PALD)</v>
      </c>
      <c r="D53" s="24" t="str">
        <f xml:space="preserve"> Molds!$C$8</f>
        <v>Metal Die (Fibers)</v>
      </c>
      <c r="E53" s="21" t="str">
        <f>Pellets!G29</f>
        <v>Sack (Paraldehyde Pellets)</v>
      </c>
      <c r="F53" s="21" t="str">
        <f>VLOOKUP(E53, Pellets!G:M, 7,FALSE)</f>
        <v>PALD</v>
      </c>
      <c r="G53" s="24">
        <v>3</v>
      </c>
      <c r="H53" s="24">
        <v>10</v>
      </c>
      <c r="I53" s="24">
        <v>64</v>
      </c>
    </row>
    <row r="54" spans="1:9" x14ac:dyDescent="0.2">
      <c r="A54" s="23">
        <f>Pellets!A30</f>
        <v>0</v>
      </c>
      <c r="B54" s="3" t="s">
        <v>537</v>
      </c>
      <c r="C54" s="22" t="str">
        <f xml:space="preserve"> VLOOKUP(D54, Molds!C:E, 3, FALSE)&amp;" ("&amp;F54&amp;")"</f>
        <v>Fibers (phenol formaldehydes)</v>
      </c>
      <c r="D54" s="24" t="str">
        <f xml:space="preserve"> Molds!$C$8</f>
        <v>Metal Die (Fibers)</v>
      </c>
      <c r="E54" s="21" t="str">
        <f>Pellets!G30</f>
        <v>Sack (Phenolic Resin Pellets)</v>
      </c>
      <c r="F54" s="21" t="str">
        <f>VLOOKUP(E54, Pellets!G:M, 7,FALSE)</f>
        <v>phenol formaldehydes</v>
      </c>
      <c r="G54" s="24">
        <v>3</v>
      </c>
      <c r="H54" s="24">
        <v>10</v>
      </c>
      <c r="I54" s="24">
        <v>64</v>
      </c>
    </row>
    <row r="55" spans="1:9" x14ac:dyDescent="0.2">
      <c r="A55" s="23" t="str">
        <f>Pellets!A31</f>
        <v>1.0.0</v>
      </c>
      <c r="B55" s="3" t="s">
        <v>536</v>
      </c>
      <c r="C55" s="22" t="str">
        <f xml:space="preserve"> VLOOKUP(D55, Molds!C:E, 3, FALSE)&amp;" ("&amp;F55&amp;")"</f>
        <v>Fibers (PHBV)</v>
      </c>
      <c r="D55" s="24" t="str">
        <f xml:space="preserve"> Molds!$C$8</f>
        <v>Metal Die (Fibers)</v>
      </c>
      <c r="E55" s="21" t="str">
        <f>Pellets!G31</f>
        <v>Sack (Poly(3-Hydroxybutyrate-Co-3-Hydroxyvalerate) Pellets)</v>
      </c>
      <c r="F55" s="21" t="str">
        <f>VLOOKUP(E55, Pellets!G:M, 7,FALSE)</f>
        <v>PHBV</v>
      </c>
      <c r="G55" s="24">
        <v>3</v>
      </c>
      <c r="H55" s="24">
        <v>10</v>
      </c>
      <c r="I55" s="24">
        <v>64</v>
      </c>
    </row>
    <row r="56" spans="1:9" x14ac:dyDescent="0.2">
      <c r="A56" s="23">
        <f>Pellets!A32</f>
        <v>0</v>
      </c>
      <c r="B56" s="3" t="s">
        <v>535</v>
      </c>
      <c r="C56" s="22" t="str">
        <f xml:space="preserve"> VLOOKUP(D56, Molds!C:E, 3, FALSE)&amp;" ("&amp;F56&amp;")"</f>
        <v>Fibers (P1B)</v>
      </c>
      <c r="D56" s="24" t="str">
        <f xml:space="preserve"> Molds!$C$8</f>
        <v>Metal Die (Fibers)</v>
      </c>
      <c r="E56" s="21" t="str">
        <f>Pellets!G32</f>
        <v>Sack (Poly1-Butene Pellets)</v>
      </c>
      <c r="F56" s="21" t="str">
        <f>VLOOKUP(E56, Pellets!G:M, 7,FALSE)</f>
        <v>P1B</v>
      </c>
      <c r="G56" s="24">
        <v>3</v>
      </c>
      <c r="H56" s="24">
        <v>10</v>
      </c>
      <c r="I56" s="24">
        <v>64</v>
      </c>
    </row>
    <row r="57" spans="1:9" x14ac:dyDescent="0.2">
      <c r="A57" s="23">
        <f>Pellets!A33</f>
        <v>0</v>
      </c>
      <c r="B57" s="3" t="s">
        <v>534</v>
      </c>
      <c r="C57" s="22" t="str">
        <f xml:space="preserve"> VLOOKUP(D57, Molds!C:E, 3, FALSE)&amp;" ("&amp;F57&amp;")"</f>
        <v>Fibers (PDPE)</v>
      </c>
      <c r="D57" s="24" t="str">
        <f xml:space="preserve"> Molds!$C$8</f>
        <v>Metal Die (Fibers)</v>
      </c>
      <c r="E57" s="21" t="str">
        <f>Pellets!G33</f>
        <v>Sack (Poly2,6-Dimethyl-1,4-Phenylene Ether Pellets)</v>
      </c>
      <c r="F57" s="21" t="str">
        <f>VLOOKUP(E57, Pellets!G:M, 7,FALSE)</f>
        <v>PDPE</v>
      </c>
      <c r="G57" s="24">
        <v>3</v>
      </c>
      <c r="H57" s="24">
        <v>10</v>
      </c>
      <c r="I57" s="24">
        <v>64</v>
      </c>
    </row>
    <row r="58" spans="1:9" x14ac:dyDescent="0.2">
      <c r="A58" s="23">
        <f>Pellets!A34</f>
        <v>0</v>
      </c>
      <c r="B58" s="3" t="s">
        <v>533</v>
      </c>
      <c r="C58" s="22" t="str">
        <f xml:space="preserve"> VLOOKUP(D58, Molds!C:E, 3, FALSE)&amp;" ("&amp;F58&amp;")"</f>
        <v>Fibers (PHB)</v>
      </c>
      <c r="D58" s="24" t="str">
        <f xml:space="preserve"> Molds!$C$8</f>
        <v>Metal Die (Fibers)</v>
      </c>
      <c r="E58" s="21" t="str">
        <f>Pellets!G34</f>
        <v>Sack (Poly-2-Hydroxy Butyrate Pellets)</v>
      </c>
      <c r="F58" s="21" t="str">
        <f>VLOOKUP(E58, Pellets!G:M, 7,FALSE)</f>
        <v>PHB</v>
      </c>
      <c r="G58" s="24">
        <v>3</v>
      </c>
      <c r="H58" s="24">
        <v>10</v>
      </c>
      <c r="I58" s="24">
        <v>64</v>
      </c>
    </row>
    <row r="59" spans="1:9" x14ac:dyDescent="0.2">
      <c r="A59" s="23">
        <f>Pellets!A35</f>
        <v>0</v>
      </c>
      <c r="B59" s="3" t="s">
        <v>532</v>
      </c>
      <c r="C59" s="22" t="str">
        <f xml:space="preserve"> VLOOKUP(D59, Molds!C:E, 3, FALSE)&amp;" ("&amp;F59&amp;")"</f>
        <v>Fibers (PHEMA)</v>
      </c>
      <c r="D59" s="24" t="str">
        <f xml:space="preserve"> Molds!$C$8</f>
        <v>Metal Die (Fibers)</v>
      </c>
      <c r="E59" s="21" t="str">
        <f>Pellets!G35</f>
        <v>Sack (Poly2-Hydroxyethyl Methacrylate Pellets)</v>
      </c>
      <c r="F59" s="21" t="str">
        <f>VLOOKUP(E59, Pellets!G:M, 7,FALSE)</f>
        <v>PHEMA</v>
      </c>
      <c r="G59" s="24">
        <v>3</v>
      </c>
      <c r="H59" s="24">
        <v>10</v>
      </c>
      <c r="I59" s="24">
        <v>64</v>
      </c>
    </row>
    <row r="60" spans="1:9" x14ac:dyDescent="0.2">
      <c r="A60" s="23">
        <f>Pellets!A36</f>
        <v>0</v>
      </c>
      <c r="B60" s="3" t="s">
        <v>531</v>
      </c>
      <c r="C60" s="22" t="str">
        <f xml:space="preserve"> VLOOKUP(D60, Molds!C:E, 3, FALSE)&amp;" ("&amp;F60&amp;")"</f>
        <v>Fibers (PAE)</v>
      </c>
      <c r="D60" s="24" t="str">
        <f xml:space="preserve"> Molds!$C$8</f>
        <v>Metal Die (Fibers)</v>
      </c>
      <c r="E60" s="21" t="str">
        <f>Pellets!G36</f>
        <v>Sack (PolyAcrylic Ester Pellets)</v>
      </c>
      <c r="F60" s="21" t="str">
        <f>VLOOKUP(E60, Pellets!G:M, 7,FALSE)</f>
        <v>PAE</v>
      </c>
      <c r="G60" s="24">
        <v>3</v>
      </c>
      <c r="H60" s="24">
        <v>10</v>
      </c>
      <c r="I60" s="24">
        <v>64</v>
      </c>
    </row>
    <row r="61" spans="1:9" x14ac:dyDescent="0.2">
      <c r="A61" s="23" t="str">
        <f>Pellets!A37</f>
        <v>1.0.0</v>
      </c>
      <c r="B61" s="3" t="s">
        <v>530</v>
      </c>
      <c r="C61" s="22" t="str">
        <f xml:space="preserve"> VLOOKUP(D61, Molds!C:E, 3, FALSE)&amp;" ("&amp;F61&amp;")"</f>
        <v>Fibers (PAN)</v>
      </c>
      <c r="D61" s="24" t="str">
        <f xml:space="preserve"> Molds!$C$8</f>
        <v>Metal Die (Fibers)</v>
      </c>
      <c r="E61" s="21" t="str">
        <f>Pellets!G37</f>
        <v>Sack (PolyAcrylonitrile Pellets)</v>
      </c>
      <c r="F61" s="21" t="str">
        <f>VLOOKUP(E61, Pellets!G:M, 7,FALSE)</f>
        <v>PAN</v>
      </c>
      <c r="G61" s="24">
        <v>3</v>
      </c>
      <c r="H61" s="24">
        <v>10</v>
      </c>
      <c r="I61" s="24">
        <v>64</v>
      </c>
    </row>
    <row r="62" spans="1:9" x14ac:dyDescent="0.2">
      <c r="A62" s="23" t="str">
        <f>Pellets!A38</f>
        <v>1.0.0</v>
      </c>
      <c r="B62" s="3" t="s">
        <v>529</v>
      </c>
      <c r="C62" s="22" t="str">
        <f xml:space="preserve"> VLOOKUP(D62, Molds!C:E, 3, FALSE)&amp;" ("&amp;F62&amp;")"</f>
        <v>Fibers (PBD)</v>
      </c>
      <c r="D62" s="24" t="str">
        <f xml:space="preserve"> Molds!$C$8</f>
        <v>Metal Die (Fibers)</v>
      </c>
      <c r="E62" s="21" t="str">
        <f>Pellets!G38</f>
        <v>Sack (PolyButadiene Pellets)</v>
      </c>
      <c r="F62" s="21" t="str">
        <f>VLOOKUP(E62, Pellets!G:M, 7,FALSE)</f>
        <v>PBD</v>
      </c>
      <c r="G62" s="24">
        <v>3</v>
      </c>
      <c r="H62" s="24">
        <v>10</v>
      </c>
      <c r="I62" s="24">
        <v>64</v>
      </c>
    </row>
    <row r="63" spans="1:9" x14ac:dyDescent="0.2">
      <c r="A63" s="23">
        <f>Pellets!A39</f>
        <v>0</v>
      </c>
      <c r="B63" s="3" t="s">
        <v>528</v>
      </c>
      <c r="C63" s="22" t="str">
        <f xml:space="preserve"> VLOOKUP(D63, Molds!C:E, 3, FALSE)&amp;" ("&amp;F63&amp;")"</f>
        <v>Fibers (PBR)</v>
      </c>
      <c r="D63" s="24" t="str">
        <f xml:space="preserve"> Molds!$C$8</f>
        <v>Metal Die (Fibers)</v>
      </c>
      <c r="E63" s="21" t="str">
        <f>Pellets!G39</f>
        <v>Sack (PolyButadiene Rubber Pellets)</v>
      </c>
      <c r="F63" s="21" t="str">
        <f>VLOOKUP(E63, Pellets!G:M, 7,FALSE)</f>
        <v>PBR</v>
      </c>
      <c r="G63" s="24">
        <v>3</v>
      </c>
      <c r="H63" s="24">
        <v>10</v>
      </c>
      <c r="I63" s="24">
        <v>64</v>
      </c>
    </row>
    <row r="64" spans="1:9" x14ac:dyDescent="0.2">
      <c r="A64" s="23" t="str">
        <f>Pellets!A40</f>
        <v>1.0.0</v>
      </c>
      <c r="B64" s="3" t="s">
        <v>527</v>
      </c>
      <c r="C64" s="22" t="str">
        <f xml:space="preserve"> VLOOKUP(D64, Molds!C:E, 3, FALSE)&amp;" ("&amp;F64&amp;")"</f>
        <v>Fibers (PBS)</v>
      </c>
      <c r="D64" s="24" t="str">
        <f xml:space="preserve"> Molds!$C$8</f>
        <v>Metal Die (Fibers)</v>
      </c>
      <c r="E64" s="21" t="str">
        <f>Pellets!G40</f>
        <v>Sack (PolyButylene Succinate Pellets)</v>
      </c>
      <c r="F64" s="21" t="str">
        <f>VLOOKUP(E64, Pellets!G:M, 7,FALSE)</f>
        <v>PBS</v>
      </c>
      <c r="G64" s="24">
        <v>3</v>
      </c>
      <c r="H64" s="24">
        <v>10</v>
      </c>
      <c r="I64" s="24">
        <v>64</v>
      </c>
    </row>
    <row r="65" spans="1:9" x14ac:dyDescent="0.2">
      <c r="A65" s="23" t="str">
        <f>Pellets!A41</f>
        <v>1.0.0</v>
      </c>
      <c r="B65" s="3" t="s">
        <v>526</v>
      </c>
      <c r="C65" s="22" t="str">
        <f xml:space="preserve"> VLOOKUP(D65, Molds!C:E, 3, FALSE)&amp;" ("&amp;F65&amp;")"</f>
        <v>Fibers (PBT)</v>
      </c>
      <c r="D65" s="24" t="str">
        <f xml:space="preserve"> Molds!$C$8</f>
        <v>Metal Die (Fibers)</v>
      </c>
      <c r="E65" s="21" t="str">
        <f>Pellets!G41</f>
        <v>Sack (PolyButylene Terephthalate Pellets)</v>
      </c>
      <c r="F65" s="21" t="str">
        <f>VLOOKUP(E65, Pellets!G:M, 7,FALSE)</f>
        <v>PBT</v>
      </c>
      <c r="G65" s="24">
        <v>3</v>
      </c>
      <c r="H65" s="24">
        <v>10</v>
      </c>
      <c r="I65" s="24">
        <v>64</v>
      </c>
    </row>
    <row r="66" spans="1:9" x14ac:dyDescent="0.2">
      <c r="A66" s="23" t="str">
        <f>Pellets!A42</f>
        <v>1.0.0</v>
      </c>
      <c r="B66" s="3" t="s">
        <v>525</v>
      </c>
      <c r="C66" s="22" t="str">
        <f xml:space="preserve"> VLOOKUP(D66, Molds!C:E, 3, FALSE)&amp;" ("&amp;F66&amp;")"</f>
        <v>Fibers (PCL)</v>
      </c>
      <c r="D66" s="24" t="str">
        <f xml:space="preserve"> Molds!$C$8</f>
        <v>Metal Die (Fibers)</v>
      </c>
      <c r="E66" s="21" t="str">
        <f>Pellets!G42</f>
        <v>Sack (PolyCaprolactone Pellets)</v>
      </c>
      <c r="F66" s="21" t="str">
        <f>VLOOKUP(E66, Pellets!G:M, 7,FALSE)</f>
        <v>PCL</v>
      </c>
      <c r="G66" s="24">
        <v>3</v>
      </c>
      <c r="H66" s="24">
        <v>10</v>
      </c>
      <c r="I66" s="24">
        <v>64</v>
      </c>
    </row>
    <row r="67" spans="1:9" x14ac:dyDescent="0.2">
      <c r="A67" s="23" t="str">
        <f>Pellets!A43</f>
        <v>1.0.0</v>
      </c>
      <c r="B67" s="3" t="s">
        <v>524</v>
      </c>
      <c r="C67" s="22" t="str">
        <f xml:space="preserve"> VLOOKUP(D67, Molds!C:E, 3, FALSE)&amp;" ("&amp;F67&amp;")"</f>
        <v>Fibers (PC)</v>
      </c>
      <c r="D67" s="24" t="str">
        <f xml:space="preserve"> Molds!$C$8</f>
        <v>Metal Die (Fibers)</v>
      </c>
      <c r="E67" s="21" t="str">
        <f>Pellets!G43</f>
        <v>Sack (PolyCarbonate Pellets)</v>
      </c>
      <c r="F67" s="21" t="str">
        <f>VLOOKUP(E67, Pellets!G:M, 7,FALSE)</f>
        <v>PC</v>
      </c>
      <c r="G67" s="24">
        <v>3</v>
      </c>
      <c r="H67" s="24">
        <v>10</v>
      </c>
      <c r="I67" s="24">
        <v>64</v>
      </c>
    </row>
    <row r="68" spans="1:9" x14ac:dyDescent="0.2">
      <c r="A68" s="23">
        <f>Pellets!A44</f>
        <v>0</v>
      </c>
      <c r="B68" s="3" t="s">
        <v>523</v>
      </c>
      <c r="C68" s="22" t="str">
        <f xml:space="preserve"> VLOOKUP(D68, Molds!C:E, 3, FALSE)&amp;" ("&amp;F68&amp;")"</f>
        <v>Fibers (PCHL)</v>
      </c>
      <c r="D68" s="24" t="str">
        <f xml:space="preserve"> Molds!$C$8</f>
        <v>Metal Die (Fibers)</v>
      </c>
      <c r="E68" s="21" t="str">
        <f>Pellets!G44</f>
        <v>Sack (PolyChloroPrene Pellets)</v>
      </c>
      <c r="F68" s="21" t="str">
        <f>VLOOKUP(E68, Pellets!G:M, 7,FALSE)</f>
        <v>PCHL</v>
      </c>
      <c r="G68" s="24">
        <v>3</v>
      </c>
      <c r="H68" s="24">
        <v>10</v>
      </c>
      <c r="I68" s="24">
        <v>64</v>
      </c>
    </row>
    <row r="69" spans="1:9" x14ac:dyDescent="0.2">
      <c r="A69" s="23">
        <f>Pellets!A45</f>
        <v>0</v>
      </c>
      <c r="B69" s="3" t="s">
        <v>522</v>
      </c>
      <c r="C69" s="22" t="str">
        <f xml:space="preserve"> VLOOKUP(D69, Molds!C:E, 3, FALSE)&amp;" ("&amp;F69&amp;")"</f>
        <v>Fibers (PCTFE)</v>
      </c>
      <c r="D69" s="24" t="str">
        <f xml:space="preserve"> Molds!$C$8</f>
        <v>Metal Die (Fibers)</v>
      </c>
      <c r="E69" s="21" t="str">
        <f>Pellets!G45</f>
        <v>Sack (PolyChlorotrifluoroethylene Pellets)</v>
      </c>
      <c r="F69" s="21" t="str">
        <f>VLOOKUP(E69, Pellets!G:M, 7,FALSE)</f>
        <v>PCTFE</v>
      </c>
      <c r="G69" s="24">
        <v>3</v>
      </c>
      <c r="H69" s="24">
        <v>10</v>
      </c>
      <c r="I69" s="24">
        <v>64</v>
      </c>
    </row>
    <row r="70" spans="1:9" x14ac:dyDescent="0.2">
      <c r="A70" s="23" t="str">
        <f>Pellets!A46</f>
        <v>1.0.0</v>
      </c>
      <c r="B70" s="3" t="s">
        <v>521</v>
      </c>
      <c r="C70" s="22" t="str">
        <f xml:space="preserve"> VLOOKUP(D70, Molds!C:E, 3, FALSE)&amp;" ("&amp;F70&amp;")"</f>
        <v>Fibers (PDMS)</v>
      </c>
      <c r="D70" s="24" t="str">
        <f xml:space="preserve"> Molds!$C$8</f>
        <v>Metal Die (Fibers)</v>
      </c>
      <c r="E70" s="21" t="str">
        <f>Pellets!G46</f>
        <v>Sack (PolyDiMethylSiloxane Pellets)</v>
      </c>
      <c r="F70" s="21" t="str">
        <f>VLOOKUP(E70, Pellets!G:M, 7,FALSE)</f>
        <v>PDMS</v>
      </c>
      <c r="G70" s="24">
        <v>3</v>
      </c>
      <c r="H70" s="24">
        <v>10</v>
      </c>
      <c r="I70" s="24">
        <v>64</v>
      </c>
    </row>
    <row r="71" spans="1:9" x14ac:dyDescent="0.2">
      <c r="A71" s="23" t="str">
        <f>Pellets!A47</f>
        <v>1.0.0</v>
      </c>
      <c r="B71" s="3" t="s">
        <v>520</v>
      </c>
      <c r="C71" s="22" t="str">
        <f xml:space="preserve"> VLOOKUP(D71, Molds!C:E, 3, FALSE)&amp;" ("&amp;F71&amp;")"</f>
        <v>Fibers (PEEK)</v>
      </c>
      <c r="D71" s="24" t="str">
        <f xml:space="preserve"> Molds!$C$8</f>
        <v>Metal Die (Fibers)</v>
      </c>
      <c r="E71" s="21" t="str">
        <f>Pellets!G47</f>
        <v>Sack (PolyEther Ether Ketone Pellets)</v>
      </c>
      <c r="F71" s="21" t="str">
        <f>VLOOKUP(E71, Pellets!G:M, 7,FALSE)</f>
        <v>PEEK</v>
      </c>
      <c r="G71" s="24">
        <v>3</v>
      </c>
      <c r="H71" s="24">
        <v>10</v>
      </c>
      <c r="I71" s="24">
        <v>64</v>
      </c>
    </row>
    <row r="72" spans="1:9" x14ac:dyDescent="0.2">
      <c r="A72" s="23" t="str">
        <f>Pellets!A48</f>
        <v>1.0.0</v>
      </c>
      <c r="B72" s="3" t="s">
        <v>519</v>
      </c>
      <c r="C72" s="22" t="str">
        <f xml:space="preserve"> VLOOKUP(D72, Molds!C:E, 3, FALSE)&amp;" ("&amp;F72&amp;")"</f>
        <v>Fibers (PEI)</v>
      </c>
      <c r="D72" s="24" t="str">
        <f xml:space="preserve"> Molds!$C$8</f>
        <v>Metal Die (Fibers)</v>
      </c>
      <c r="E72" s="21" t="str">
        <f>Pellets!G48</f>
        <v>Sack (PolyEtherImide Pellets)</v>
      </c>
      <c r="F72" s="21" t="str">
        <f>VLOOKUP(E72, Pellets!G:M, 7,FALSE)</f>
        <v>PEI</v>
      </c>
      <c r="G72" s="24">
        <v>3</v>
      </c>
      <c r="H72" s="24">
        <v>10</v>
      </c>
      <c r="I72" s="24">
        <v>64</v>
      </c>
    </row>
    <row r="73" spans="1:9" x14ac:dyDescent="0.2">
      <c r="A73" s="23">
        <f>Pellets!A49</f>
        <v>0</v>
      </c>
      <c r="B73" s="3" t="s">
        <v>518</v>
      </c>
      <c r="C73" s="22" t="str">
        <f xml:space="preserve"> VLOOKUP(D73, Molds!C:E, 3, FALSE)&amp;" ("&amp;F73&amp;")"</f>
        <v>Fibers (PEA)</v>
      </c>
      <c r="D73" s="24" t="str">
        <f xml:space="preserve"> Molds!$C$8</f>
        <v>Metal Die (Fibers)</v>
      </c>
      <c r="E73" s="21" t="str">
        <f>Pellets!G49</f>
        <v>Sack (PolyEthyl Acrylate Pellets)</v>
      </c>
      <c r="F73" s="21" t="str">
        <f>VLOOKUP(E73, Pellets!G:M, 7,FALSE)</f>
        <v>PEA</v>
      </c>
      <c r="G73" s="24">
        <v>3</v>
      </c>
      <c r="H73" s="24">
        <v>10</v>
      </c>
      <c r="I73" s="24">
        <v>64</v>
      </c>
    </row>
    <row r="74" spans="1:9" x14ac:dyDescent="0.2">
      <c r="A74" s="23">
        <f>Pellets!A50</f>
        <v>0</v>
      </c>
      <c r="B74" s="3" t="s">
        <v>517</v>
      </c>
      <c r="C74" s="22" t="str">
        <f xml:space="preserve"> VLOOKUP(D74, Molds!C:E, 3, FALSE)&amp;" ("&amp;F74&amp;")"</f>
        <v>Fibers (PEA)</v>
      </c>
      <c r="D74" s="24" t="str">
        <f xml:space="preserve"> Molds!$C$8</f>
        <v>Metal Die (Fibers)</v>
      </c>
      <c r="E74" s="21" t="str">
        <f>Pellets!G50</f>
        <v>Sack (PolyEthylene Adipate Pellets)</v>
      </c>
      <c r="F74" s="21" t="str">
        <f>VLOOKUP(E74, Pellets!G:M, 7,FALSE)</f>
        <v>PEA</v>
      </c>
      <c r="G74" s="24">
        <v>3</v>
      </c>
      <c r="H74" s="24">
        <v>10</v>
      </c>
      <c r="I74" s="24">
        <v>64</v>
      </c>
    </row>
    <row r="75" spans="1:9" x14ac:dyDescent="0.2">
      <c r="A75" s="23" t="str">
        <f>Pellets!A51</f>
        <v>1.0.0</v>
      </c>
      <c r="B75" s="3" t="s">
        <v>516</v>
      </c>
      <c r="C75" s="22" t="str">
        <f xml:space="preserve"> VLOOKUP(D75, Molds!C:E, 3, FALSE)&amp;" ("&amp;F75&amp;")"</f>
        <v>Fibers (PEG)</v>
      </c>
      <c r="D75" s="24" t="str">
        <f xml:space="preserve"> Molds!$C$8</f>
        <v>Metal Die (Fibers)</v>
      </c>
      <c r="E75" s="21" t="str">
        <f>Pellets!G51</f>
        <v>Sack (PolyEthylene Glycol Pellets)</v>
      </c>
      <c r="F75" s="21" t="str">
        <f>VLOOKUP(E75, Pellets!G:M, 7,FALSE)</f>
        <v>PEG</v>
      </c>
      <c r="G75" s="24">
        <v>3</v>
      </c>
      <c r="H75" s="24">
        <v>10</v>
      </c>
      <c r="I75" s="24">
        <v>64</v>
      </c>
    </row>
    <row r="76" spans="1:9" x14ac:dyDescent="0.2">
      <c r="A76" s="23">
        <f>Pellets!A52</f>
        <v>0</v>
      </c>
      <c r="B76" s="3" t="s">
        <v>515</v>
      </c>
      <c r="C76" s="22" t="str">
        <f xml:space="preserve"> VLOOKUP(D76, Molds!C:E, 3, FALSE)&amp;" ("&amp;F76&amp;")"</f>
        <v>Fibers (PEHD)</v>
      </c>
      <c r="D76" s="24" t="str">
        <f xml:space="preserve"> Molds!$C$8</f>
        <v>Metal Die (Fibers)</v>
      </c>
      <c r="E76" s="21" t="str">
        <f>Pellets!G52</f>
        <v>Sack (PolyEthylene Hexamethylene Dicarbamate Pellets)</v>
      </c>
      <c r="F76" s="21" t="str">
        <f>VLOOKUP(E76, Pellets!G:M, 7,FALSE)</f>
        <v>PEHD</v>
      </c>
      <c r="G76" s="24">
        <v>3</v>
      </c>
      <c r="H76" s="24">
        <v>10</v>
      </c>
      <c r="I76" s="24">
        <v>64</v>
      </c>
    </row>
    <row r="77" spans="1:9" x14ac:dyDescent="0.2">
      <c r="A77" s="23" t="str">
        <f>Pellets!A53</f>
        <v>1.0.0</v>
      </c>
      <c r="B77" s="3" t="s">
        <v>514</v>
      </c>
      <c r="C77" s="22" t="str">
        <f xml:space="preserve"> VLOOKUP(D77, Molds!C:E, 3, FALSE)&amp;" ("&amp;F77&amp;")"</f>
        <v>Fibers (PEN)</v>
      </c>
      <c r="D77" s="24" t="str">
        <f xml:space="preserve"> Molds!$C$8</f>
        <v>Metal Die (Fibers)</v>
      </c>
      <c r="E77" s="21" t="str">
        <f>Pellets!G53</f>
        <v>Sack (PolyEthylene Naphthalate Pellets)</v>
      </c>
      <c r="F77" s="21" t="str">
        <f>VLOOKUP(E77, Pellets!G:M, 7,FALSE)</f>
        <v>PEN</v>
      </c>
      <c r="G77" s="24">
        <v>3</v>
      </c>
      <c r="H77" s="24">
        <v>10</v>
      </c>
      <c r="I77" s="24">
        <v>64</v>
      </c>
    </row>
    <row r="78" spans="1:9" x14ac:dyDescent="0.2">
      <c r="A78" s="23" t="str">
        <f>Pellets!A54</f>
        <v>1.0.0</v>
      </c>
      <c r="B78" s="3" t="s">
        <v>513</v>
      </c>
      <c r="C78" s="22" t="str">
        <f xml:space="preserve"> VLOOKUP(D78, Molds!C:E, 3, FALSE)&amp;" ("&amp;F78&amp;")"</f>
        <v>Fibers (PEO)</v>
      </c>
      <c r="D78" s="24" t="str">
        <f xml:space="preserve"> Molds!$C$8</f>
        <v>Metal Die (Fibers)</v>
      </c>
      <c r="E78" s="21" t="str">
        <f>Pellets!G54</f>
        <v>Sack (PolyEthylene Oxide Pellets)</v>
      </c>
      <c r="F78" s="21" t="str">
        <f>VLOOKUP(E78, Pellets!G:M, 7,FALSE)</f>
        <v>PEO</v>
      </c>
      <c r="G78" s="24">
        <v>3</v>
      </c>
      <c r="H78" s="24">
        <v>10</v>
      </c>
      <c r="I78" s="24">
        <v>64</v>
      </c>
    </row>
    <row r="79" spans="1:9" x14ac:dyDescent="0.2">
      <c r="A79" s="23">
        <f>Pellets!A55</f>
        <v>0</v>
      </c>
      <c r="B79" s="3" t="s">
        <v>512</v>
      </c>
      <c r="C79" s="22" t="str">
        <f xml:space="preserve"> VLOOKUP(D79, Molds!C:E, 3, FALSE)&amp;" ("&amp;F79&amp;")"</f>
        <v>Fibers (PES)</v>
      </c>
      <c r="D79" s="24" t="str">
        <f xml:space="preserve"> Molds!$C$8</f>
        <v>Metal Die (Fibers)</v>
      </c>
      <c r="E79" s="21" t="str">
        <f>Pellets!G55</f>
        <v>Sack (PolyEthylene Sulphide Pellets)</v>
      </c>
      <c r="F79" s="21" t="str">
        <f>VLOOKUP(E79, Pellets!G:M, 7,FALSE)</f>
        <v>PES</v>
      </c>
      <c r="G79" s="24">
        <v>3</v>
      </c>
      <c r="H79" s="24">
        <v>10</v>
      </c>
      <c r="I79" s="24">
        <v>64</v>
      </c>
    </row>
    <row r="80" spans="1:9" x14ac:dyDescent="0.2">
      <c r="A80" s="23" t="str">
        <f>Pellets!A56</f>
        <v>1.0.0</v>
      </c>
      <c r="B80" s="3" t="s">
        <v>511</v>
      </c>
      <c r="C80" s="22" t="str">
        <f xml:space="preserve"> VLOOKUP(D80, Molds!C:E, 3, FALSE)&amp;" ("&amp;F80&amp;")"</f>
        <v>Fibers (PET)</v>
      </c>
      <c r="D80" s="24" t="str">
        <f xml:space="preserve"> Molds!$C$8</f>
        <v>Metal Die (Fibers)</v>
      </c>
      <c r="E80" s="21" t="str">
        <f>Pellets!G56</f>
        <v>Sack (PolyEthylene Terephthalate Pellets)</v>
      </c>
      <c r="F80" s="21" t="str">
        <f>VLOOKUP(E80, Pellets!G:M, 7,FALSE)</f>
        <v>PET</v>
      </c>
      <c r="G80" s="24">
        <v>3</v>
      </c>
      <c r="H80" s="24">
        <v>10</v>
      </c>
      <c r="I80" s="24">
        <v>64</v>
      </c>
    </row>
    <row r="81" spans="1:9" x14ac:dyDescent="0.2">
      <c r="A81" s="23" t="str">
        <f>Pellets!A57</f>
        <v>1.0.0</v>
      </c>
      <c r="B81" s="3" t="s">
        <v>510</v>
      </c>
      <c r="C81" s="22" t="str">
        <f xml:space="preserve"> VLOOKUP(D81, Molds!C:E, 3, FALSE)&amp;" ("&amp;F81&amp;")"</f>
        <v>Fibers (PETG)</v>
      </c>
      <c r="D81" s="24" t="str">
        <f xml:space="preserve"> Molds!$C$8</f>
        <v>Metal Die (Fibers)</v>
      </c>
      <c r="E81" s="21" t="str">
        <f>Pellets!G57</f>
        <v>Sack (PolyEthylene Terephthalate Glycol-Modified Pellets)</v>
      </c>
      <c r="F81" s="21" t="str">
        <f>VLOOKUP(E81, Pellets!G:M, 7,FALSE)</f>
        <v>PETG</v>
      </c>
      <c r="G81" s="24">
        <v>3</v>
      </c>
      <c r="H81" s="24">
        <v>10</v>
      </c>
      <c r="I81" s="24">
        <v>64</v>
      </c>
    </row>
    <row r="82" spans="1:9" x14ac:dyDescent="0.2">
      <c r="A82" s="23" t="str">
        <f>Pellets!A58</f>
        <v>1.0.0</v>
      </c>
      <c r="B82" s="3" t="s">
        <v>509</v>
      </c>
      <c r="C82" s="22" t="str">
        <f xml:space="preserve"> VLOOKUP(D82, Molds!C:E, 3, FALSE)&amp;" ("&amp;F82&amp;")"</f>
        <v>Fibers (PGA)</v>
      </c>
      <c r="D82" s="24" t="str">
        <f xml:space="preserve"> Molds!$C$8</f>
        <v>Metal Die (Fibers)</v>
      </c>
      <c r="E82" s="21" t="str">
        <f>Pellets!G58</f>
        <v>Sack (PolyGlycolic Acid Pellets)</v>
      </c>
      <c r="F82" s="21" t="str">
        <f>VLOOKUP(E82, Pellets!G:M, 7,FALSE)</f>
        <v>PGA</v>
      </c>
      <c r="G82" s="24">
        <v>3</v>
      </c>
      <c r="H82" s="24">
        <v>10</v>
      </c>
      <c r="I82" s="24">
        <v>64</v>
      </c>
    </row>
    <row r="83" spans="1:9" x14ac:dyDescent="0.2">
      <c r="A83" s="23" t="str">
        <f>Pellets!A59</f>
        <v>1.1.0</v>
      </c>
      <c r="B83" s="3" t="s">
        <v>508</v>
      </c>
      <c r="C83" s="22" t="str">
        <f xml:space="preserve"> VLOOKUP(D83, Molds!C:E, 3, FALSE)&amp;" ("&amp;F83&amp;")"</f>
        <v>Fibers (Nylon 6,7)</v>
      </c>
      <c r="D83" s="24" t="str">
        <f xml:space="preserve"> Molds!$C$8</f>
        <v>Metal Die (Fibers)</v>
      </c>
      <c r="E83" s="21" t="str">
        <f>Pellets!G59</f>
        <v>Sack (PolyHexamethylene Adipamide Pellets)</v>
      </c>
      <c r="F83" s="21" t="str">
        <f>VLOOKUP(E83, Pellets!G:M, 7,FALSE)</f>
        <v>Nylon 6,7</v>
      </c>
      <c r="G83" s="24">
        <v>3</v>
      </c>
      <c r="H83" s="24">
        <v>10</v>
      </c>
      <c r="I83" s="24">
        <v>64</v>
      </c>
    </row>
    <row r="84" spans="1:9" x14ac:dyDescent="0.2">
      <c r="A84" s="23" t="str">
        <f>Pellets!A60</f>
        <v>1.1.0</v>
      </c>
      <c r="B84" s="3" t="s">
        <v>507</v>
      </c>
      <c r="C84" s="22" t="str">
        <f xml:space="preserve"> VLOOKUP(D84, Molds!C:E, 3, FALSE)&amp;" ("&amp;F84&amp;")"</f>
        <v>Fibers (Nylon 6,11)</v>
      </c>
      <c r="D84" s="24" t="str">
        <f xml:space="preserve"> Molds!$C$8</f>
        <v>Metal Die (Fibers)</v>
      </c>
      <c r="E84" s="21" t="str">
        <f>Pellets!G60</f>
        <v>Sack (PolyHexamethylene Sebacamide Pellets)</v>
      </c>
      <c r="F84" s="21" t="str">
        <f>VLOOKUP(E84, Pellets!G:M, 7,FALSE)</f>
        <v>Nylon 6,11</v>
      </c>
      <c r="G84" s="24">
        <v>3</v>
      </c>
      <c r="H84" s="24">
        <v>10</v>
      </c>
      <c r="I84" s="24">
        <v>64</v>
      </c>
    </row>
    <row r="85" spans="1:9" x14ac:dyDescent="0.2">
      <c r="A85" s="23" t="str">
        <f>Pellets!A61</f>
        <v>1.0.0</v>
      </c>
      <c r="B85" s="3" t="s">
        <v>506</v>
      </c>
      <c r="C85" s="22" t="str">
        <f xml:space="preserve"> VLOOKUP(D85, Molds!C:E, 3, FALSE)&amp;" ("&amp;F85&amp;")"</f>
        <v>Fibers (PHA)</v>
      </c>
      <c r="D85" s="24" t="str">
        <f xml:space="preserve"> Molds!$C$8</f>
        <v>Metal Die (Fibers)</v>
      </c>
      <c r="E85" s="21" t="str">
        <f>Pellets!G61</f>
        <v>Sack (PolyHydroxyalkanoate Pellets)</v>
      </c>
      <c r="F85" s="21" t="str">
        <f>VLOOKUP(E85, Pellets!G:M, 7,FALSE)</f>
        <v>PHA</v>
      </c>
      <c r="G85" s="24">
        <v>3</v>
      </c>
      <c r="H85" s="24">
        <v>10</v>
      </c>
      <c r="I85" s="24">
        <v>64</v>
      </c>
    </row>
    <row r="86" spans="1:9" x14ac:dyDescent="0.2">
      <c r="A86" s="23">
        <f>Pellets!A62</f>
        <v>0</v>
      </c>
      <c r="B86" s="3" t="s">
        <v>505</v>
      </c>
      <c r="C86" s="22" t="str">
        <f xml:space="preserve"> VLOOKUP(D86, Molds!C:E, 3, FALSE)&amp;" ("&amp;F86&amp;")"</f>
        <v>Fibers (PHBV)</v>
      </c>
      <c r="D86" s="24" t="str">
        <f xml:space="preserve"> Molds!$C$8</f>
        <v>Metal Die (Fibers)</v>
      </c>
      <c r="E86" s="21" t="str">
        <f>Pellets!G62</f>
        <v>Sack (PolyHydroxybutyrate-Co-Hydroxyvalerate Pellets)</v>
      </c>
      <c r="F86" s="21" t="str">
        <f>VLOOKUP(E86, Pellets!G:M, 7,FALSE)</f>
        <v>PHBV</v>
      </c>
      <c r="G86" s="24">
        <v>3</v>
      </c>
      <c r="H86" s="24">
        <v>10</v>
      </c>
      <c r="I86" s="24">
        <v>64</v>
      </c>
    </row>
    <row r="87" spans="1:9" x14ac:dyDescent="0.2">
      <c r="A87" s="23" t="str">
        <f>Pellets!A63</f>
        <v>1.0.0</v>
      </c>
      <c r="B87" s="3" t="s">
        <v>504</v>
      </c>
      <c r="C87" s="22" t="str">
        <f xml:space="preserve"> VLOOKUP(D87, Molds!C:E, 3, FALSE)&amp;" ("&amp;F87&amp;")"</f>
        <v>Fibers (PI)</v>
      </c>
      <c r="D87" s="24" t="str">
        <f xml:space="preserve"> Molds!$C$8</f>
        <v>Metal Die (Fibers)</v>
      </c>
      <c r="E87" s="21" t="str">
        <f>Pellets!G63</f>
        <v>Sack (PolyImide Pellets)</v>
      </c>
      <c r="F87" s="21" t="str">
        <f>VLOOKUP(E87, Pellets!G:M, 7,FALSE)</f>
        <v>PI</v>
      </c>
      <c r="G87" s="24">
        <v>3</v>
      </c>
      <c r="H87" s="24">
        <v>10</v>
      </c>
      <c r="I87" s="24">
        <v>64</v>
      </c>
    </row>
    <row r="88" spans="1:9" x14ac:dyDescent="0.2">
      <c r="A88" s="23">
        <f>Pellets!A64</f>
        <v>0</v>
      </c>
      <c r="B88" s="3" t="s">
        <v>503</v>
      </c>
      <c r="C88" s="22" t="str">
        <f xml:space="preserve"> VLOOKUP(D88, Molds!C:E, 3, FALSE)&amp;" ("&amp;F88&amp;")"</f>
        <v>Fibers (PIBOA)</v>
      </c>
      <c r="D88" s="24" t="str">
        <f xml:space="preserve"> Molds!$C$8</f>
        <v>Metal Die (Fibers)</v>
      </c>
      <c r="E88" s="21" t="str">
        <f>Pellets!G64</f>
        <v>Sack (PolyIsoBorynl Acrylate Pellets)</v>
      </c>
      <c r="F88" s="21" t="str">
        <f>VLOOKUP(E88, Pellets!G:M, 7,FALSE)</f>
        <v>PIBOA</v>
      </c>
      <c r="G88" s="24">
        <v>3</v>
      </c>
      <c r="H88" s="24">
        <v>10</v>
      </c>
      <c r="I88" s="24">
        <v>64</v>
      </c>
    </row>
    <row r="89" spans="1:9" x14ac:dyDescent="0.2">
      <c r="A89" s="23">
        <f>Pellets!A65</f>
        <v>0</v>
      </c>
      <c r="B89" s="3" t="s">
        <v>502</v>
      </c>
      <c r="C89" s="22" t="str">
        <f xml:space="preserve"> VLOOKUP(D89, Molds!C:E, 3, FALSE)&amp;" ("&amp;F89&amp;")"</f>
        <v>Fibers (PIBA)</v>
      </c>
      <c r="D89" s="24" t="str">
        <f xml:space="preserve"> Molds!$C$8</f>
        <v>Metal Die (Fibers)</v>
      </c>
      <c r="E89" s="21" t="str">
        <f>Pellets!G65</f>
        <v>Sack (PolyIsoButyl Acrylate Pellets)</v>
      </c>
      <c r="F89" s="21" t="str">
        <f>VLOOKUP(E89, Pellets!G:M, 7,FALSE)</f>
        <v>PIBA</v>
      </c>
      <c r="G89" s="24">
        <v>3</v>
      </c>
      <c r="H89" s="24">
        <v>10</v>
      </c>
      <c r="I89" s="24">
        <v>64</v>
      </c>
    </row>
    <row r="90" spans="1:9" x14ac:dyDescent="0.2">
      <c r="A90" s="23" t="str">
        <f>Pellets!A66</f>
        <v>1.0.0</v>
      </c>
      <c r="B90" s="3" t="s">
        <v>501</v>
      </c>
      <c r="C90" s="22" t="str">
        <f xml:space="preserve"> VLOOKUP(D90, Molds!C:E, 3, FALSE)&amp;" ("&amp;F90&amp;")"</f>
        <v>Fibers (PIB)</v>
      </c>
      <c r="D90" s="24" t="str">
        <f xml:space="preserve"> Molds!$C$8</f>
        <v>Metal Die (Fibers)</v>
      </c>
      <c r="E90" s="21" t="str">
        <f>Pellets!G66</f>
        <v>Sack (PolyIsoButylene Pellets)</v>
      </c>
      <c r="F90" s="21" t="str">
        <f>VLOOKUP(E90, Pellets!G:M, 7,FALSE)</f>
        <v>PIB</v>
      </c>
      <c r="G90" s="24">
        <v>3</v>
      </c>
      <c r="H90" s="24">
        <v>10</v>
      </c>
      <c r="I90" s="24">
        <v>64</v>
      </c>
    </row>
    <row r="91" spans="1:9" x14ac:dyDescent="0.2">
      <c r="A91" s="23" t="str">
        <f>Pellets!A67</f>
        <v>1.0.0</v>
      </c>
      <c r="B91" s="25" t="s">
        <v>500</v>
      </c>
      <c r="C91" s="22" t="str">
        <f xml:space="preserve"> VLOOKUP(D91, Molds!C:E, 3, FALSE)&amp;" ("&amp;F91&amp;")"</f>
        <v>Fibers (NR)</v>
      </c>
      <c r="D91" s="24" t="str">
        <f xml:space="preserve"> Molds!$C$8</f>
        <v>Metal Die (Fibers)</v>
      </c>
      <c r="E91" s="21" t="str">
        <f>Pellets!G67</f>
        <v>Sack (PolyIsoPrene Pellets)</v>
      </c>
      <c r="F91" s="21" t="str">
        <f>VLOOKUP(E91, Pellets!G:M, 7,FALSE)</f>
        <v>NR</v>
      </c>
      <c r="G91" s="24">
        <v>3</v>
      </c>
      <c r="H91" s="24">
        <v>10</v>
      </c>
      <c r="I91" s="24">
        <v>64</v>
      </c>
    </row>
    <row r="92" spans="1:9" x14ac:dyDescent="0.2">
      <c r="A92" s="23" t="str">
        <f>Pellets!A68</f>
        <v>1.0.0</v>
      </c>
      <c r="B92" s="3" t="s">
        <v>499</v>
      </c>
      <c r="C92" s="22" t="str">
        <f xml:space="preserve"> VLOOKUP(D92, Molds!C:E, 3, FALSE)&amp;" ("&amp;F92&amp;")"</f>
        <v>Fibers (PLA)</v>
      </c>
      <c r="D92" s="24" t="str">
        <f xml:space="preserve"> Molds!$C$8</f>
        <v>Metal Die (Fibers)</v>
      </c>
      <c r="E92" s="21" t="str">
        <f>Pellets!G68</f>
        <v>Sack (PolyLactic Acid Pellets)</v>
      </c>
      <c r="F92" s="21" t="str">
        <f>VLOOKUP(E92, Pellets!G:M, 7,FALSE)</f>
        <v>PLA</v>
      </c>
      <c r="G92" s="24">
        <v>3</v>
      </c>
      <c r="H92" s="24">
        <v>10</v>
      </c>
      <c r="I92" s="24">
        <v>64</v>
      </c>
    </row>
    <row r="93" spans="1:9" x14ac:dyDescent="0.2">
      <c r="A93" s="23">
        <f>Pellets!A69</f>
        <v>0</v>
      </c>
      <c r="B93" s="3" t="s">
        <v>498</v>
      </c>
      <c r="C93" s="22" t="str">
        <f xml:space="preserve"> VLOOKUP(D93, Molds!C:E, 3, FALSE)&amp;" ("&amp;F93&amp;")"</f>
        <v>Fibers (PLGA)</v>
      </c>
      <c r="D93" s="24" t="str">
        <f xml:space="preserve"> Molds!$C$8</f>
        <v>Metal Die (Fibers)</v>
      </c>
      <c r="E93" s="21" t="str">
        <f>Pellets!G69</f>
        <v>Sack (PolyLactic-Co-Glycolic Acid Pellets)</v>
      </c>
      <c r="F93" s="21" t="str">
        <f>VLOOKUP(E93, Pellets!G:M, 7,FALSE)</f>
        <v>PLGA</v>
      </c>
      <c r="G93" s="24">
        <v>3</v>
      </c>
      <c r="H93" s="24">
        <v>10</v>
      </c>
      <c r="I93" s="24">
        <v>64</v>
      </c>
    </row>
    <row r="94" spans="1:9" x14ac:dyDescent="0.2">
      <c r="A94" s="23">
        <f>Pellets!A70</f>
        <v>0</v>
      </c>
      <c r="B94" s="3" t="s">
        <v>497</v>
      </c>
      <c r="C94" s="22" t="str">
        <f xml:space="preserve"> VLOOKUP(D94, Molds!C:E, 3, FALSE)&amp;" ("&amp;F94&amp;")"</f>
        <v>Fibers (PMA)</v>
      </c>
      <c r="D94" s="24" t="str">
        <f xml:space="preserve"> Molds!$C$8</f>
        <v>Metal Die (Fibers)</v>
      </c>
      <c r="E94" s="21" t="str">
        <f>Pellets!G70</f>
        <v>Sack (PolyMethyl Acrylate Pellets)</v>
      </c>
      <c r="F94" s="21" t="str">
        <f>VLOOKUP(E94, Pellets!G:M, 7,FALSE)</f>
        <v>PMA</v>
      </c>
      <c r="G94" s="24">
        <v>3</v>
      </c>
      <c r="H94" s="24">
        <v>10</v>
      </c>
      <c r="I94" s="24">
        <v>64</v>
      </c>
    </row>
    <row r="95" spans="1:9" x14ac:dyDescent="0.2">
      <c r="A95" s="23">
        <f>Pellets!A71</f>
        <v>0</v>
      </c>
      <c r="B95" s="3" t="s">
        <v>496</v>
      </c>
      <c r="C95" s="22" t="str">
        <f xml:space="preserve"> VLOOKUP(D95, Molds!C:E, 3, FALSE)&amp;" ("&amp;F95&amp;")"</f>
        <v>Fibers (PMCA)</v>
      </c>
      <c r="D95" s="24" t="str">
        <f xml:space="preserve"> Molds!$C$8</f>
        <v>Metal Die (Fibers)</v>
      </c>
      <c r="E95" s="21" t="str">
        <f>Pellets!G71</f>
        <v>Sack (PolyMethyl Cyanoacrylate Pellets)</v>
      </c>
      <c r="F95" s="21" t="str">
        <f>VLOOKUP(E95, Pellets!G:M, 7,FALSE)</f>
        <v>PMCA</v>
      </c>
      <c r="G95" s="24">
        <v>3</v>
      </c>
      <c r="H95" s="24">
        <v>10</v>
      </c>
      <c r="I95" s="24">
        <v>64</v>
      </c>
    </row>
    <row r="96" spans="1:9" x14ac:dyDescent="0.2">
      <c r="A96" s="23">
        <f>Pellets!A72</f>
        <v>0</v>
      </c>
      <c r="B96" s="3" t="s">
        <v>495</v>
      </c>
      <c r="C96" s="22" t="str">
        <f xml:space="preserve"> VLOOKUP(D96, Molds!C:E, 3, FALSE)&amp;" ("&amp;F96&amp;")"</f>
        <v>Fibers (PMMA)</v>
      </c>
      <c r="D96" s="24" t="str">
        <f xml:space="preserve"> Molds!$C$8</f>
        <v>Metal Die (Fibers)</v>
      </c>
      <c r="E96" s="21" t="str">
        <f>Pellets!G72</f>
        <v>Sack (PolyMethyl Methacrylate Pellets)</v>
      </c>
      <c r="F96" s="21" t="str">
        <f>VLOOKUP(E96, Pellets!G:M, 7,FALSE)</f>
        <v>PMMA</v>
      </c>
      <c r="G96" s="24">
        <v>3</v>
      </c>
      <c r="H96" s="24">
        <v>10</v>
      </c>
      <c r="I96" s="24">
        <v>64</v>
      </c>
    </row>
    <row r="97" spans="1:9" x14ac:dyDescent="0.2">
      <c r="A97" s="23">
        <f>Pellets!A73</f>
        <v>0</v>
      </c>
      <c r="B97" s="3" t="s">
        <v>494</v>
      </c>
      <c r="C97" s="22" t="str">
        <f xml:space="preserve"> VLOOKUP(D97, Molds!C:E, 3, FALSE)&amp;" ("&amp;F97&amp;")"</f>
        <v>Fibers (PMMS)</v>
      </c>
      <c r="D97" s="24" t="str">
        <f xml:space="preserve"> Molds!$C$8</f>
        <v>Metal Die (Fibers)</v>
      </c>
      <c r="E97" s="21" t="str">
        <f>Pellets!G73</f>
        <v>Sack (PolyM-Methyl Styrene Pellets)</v>
      </c>
      <c r="F97" s="21" t="str">
        <f>VLOOKUP(E97, Pellets!G:M, 7,FALSE)</f>
        <v>PMMS</v>
      </c>
      <c r="G97" s="24">
        <v>3</v>
      </c>
      <c r="H97" s="24">
        <v>10</v>
      </c>
      <c r="I97" s="24">
        <v>64</v>
      </c>
    </row>
    <row r="98" spans="1:9" x14ac:dyDescent="0.2">
      <c r="A98" s="23">
        <f>Pellets!A74</f>
        <v>0</v>
      </c>
      <c r="B98" s="3" t="s">
        <v>493</v>
      </c>
      <c r="C98" s="22" t="str">
        <f xml:space="preserve"> VLOOKUP(D98, Molds!C:E, 3, FALSE)&amp;" ("&amp;F98&amp;")"</f>
        <v>Fibers (PMIA)</v>
      </c>
      <c r="D98" s="24" t="str">
        <f xml:space="preserve"> Molds!$C$8</f>
        <v>Metal Die (Fibers)</v>
      </c>
      <c r="E98" s="21" t="str">
        <f>Pellets!G74</f>
        <v>Sack (PolyM-Phenylene Isophthalamide Pellets)</v>
      </c>
      <c r="F98" s="21" t="str">
        <f>VLOOKUP(E98, Pellets!G:M, 7,FALSE)</f>
        <v>PMIA</v>
      </c>
      <c r="G98" s="24">
        <v>3</v>
      </c>
      <c r="H98" s="24">
        <v>10</v>
      </c>
      <c r="I98" s="24">
        <v>64</v>
      </c>
    </row>
    <row r="99" spans="1:9" x14ac:dyDescent="0.2">
      <c r="A99" s="23">
        <f>Pellets!A75</f>
        <v>0</v>
      </c>
      <c r="B99" s="3" t="s">
        <v>492</v>
      </c>
      <c r="C99" s="22" t="str">
        <f xml:space="preserve"> VLOOKUP(D99, Molds!C:E, 3, FALSE)&amp;" ("&amp;F99&amp;")"</f>
        <v>Fibers (PNBA)</v>
      </c>
      <c r="D99" s="24" t="str">
        <f xml:space="preserve"> Molds!$C$8</f>
        <v>Metal Die (Fibers)</v>
      </c>
      <c r="E99" s="21" t="str">
        <f>Pellets!G75</f>
        <v>Sack (PolyN-Butyl Acrylate Pellets)</v>
      </c>
      <c r="F99" s="21" t="str">
        <f>VLOOKUP(E99, Pellets!G:M, 7,FALSE)</f>
        <v>PNBA</v>
      </c>
      <c r="G99" s="24">
        <v>3</v>
      </c>
      <c r="H99" s="24">
        <v>10</v>
      </c>
      <c r="I99" s="24">
        <v>64</v>
      </c>
    </row>
    <row r="100" spans="1:9" x14ac:dyDescent="0.2">
      <c r="A100" s="23" t="str">
        <f>Pellets!A76</f>
        <v>1.0.0</v>
      </c>
      <c r="B100" s="3" t="s">
        <v>491</v>
      </c>
      <c r="C100" s="22" t="str">
        <f xml:space="preserve"> VLOOKUP(D100, Molds!C:E, 3, FALSE)&amp;" ("&amp;F100&amp;")"</f>
        <v>Fibers (POM)</v>
      </c>
      <c r="D100" s="24" t="str">
        <f xml:space="preserve"> Molds!$C$8</f>
        <v>Metal Die (Fibers)</v>
      </c>
      <c r="E100" s="21" t="str">
        <f>Pellets!G76</f>
        <v>Sack (PolyOxymethylene Pellets)</v>
      </c>
      <c r="F100" s="21" t="str">
        <f>VLOOKUP(E100, Pellets!G:M, 7,FALSE)</f>
        <v>POM</v>
      </c>
      <c r="G100" s="24">
        <v>3</v>
      </c>
      <c r="H100" s="24">
        <v>10</v>
      </c>
      <c r="I100" s="24">
        <v>64</v>
      </c>
    </row>
    <row r="101" spans="1:9" x14ac:dyDescent="0.2">
      <c r="A101" s="23">
        <f>Pellets!A77</f>
        <v>0</v>
      </c>
      <c r="B101" s="3" t="s">
        <v>490</v>
      </c>
      <c r="C101" s="22" t="str">
        <f xml:space="preserve"> VLOOKUP(D101, Molds!C:E, 3, FALSE)&amp;" ("&amp;F101&amp;")"</f>
        <v>Fibers (PPHD)</v>
      </c>
      <c r="D101" s="24" t="str">
        <f xml:space="preserve"> Molds!$C$8</f>
        <v>Metal Die (Fibers)</v>
      </c>
      <c r="E101" s="21" t="str">
        <f>Pellets!G77</f>
        <v>Sack (PolyPentamethylene Hexamethylene Dicarbamate Pellets)</v>
      </c>
      <c r="F101" s="21" t="str">
        <f>VLOOKUP(E101, Pellets!G:M, 7,FALSE)</f>
        <v>PPHD</v>
      </c>
      <c r="G101" s="24">
        <v>3</v>
      </c>
      <c r="H101" s="24">
        <v>10</v>
      </c>
      <c r="I101" s="24">
        <v>64</v>
      </c>
    </row>
    <row r="102" spans="1:9" x14ac:dyDescent="0.2">
      <c r="A102" s="23">
        <f>Pellets!A78</f>
        <v>0</v>
      </c>
      <c r="B102" s="3" t="s">
        <v>489</v>
      </c>
      <c r="C102" s="22" t="str">
        <f xml:space="preserve"> VLOOKUP(D102, Molds!C:E, 3, FALSE)&amp;" ("&amp;F102&amp;")"</f>
        <v>Fibers (polyphenol)</v>
      </c>
      <c r="D102" s="24" t="str">
        <f xml:space="preserve"> Molds!$C$8</f>
        <v>Metal Die (Fibers)</v>
      </c>
      <c r="E102" s="21" t="str">
        <f>Pellets!G78</f>
        <v>Sack (PolyPhenol Pellets)</v>
      </c>
      <c r="F102" s="21" t="str">
        <f>VLOOKUP(E102, Pellets!G:M, 7,FALSE)</f>
        <v>polyphenol</v>
      </c>
      <c r="G102" s="24">
        <v>3</v>
      </c>
      <c r="H102" s="24">
        <v>10</v>
      </c>
      <c r="I102" s="24">
        <v>64</v>
      </c>
    </row>
    <row r="103" spans="1:9" x14ac:dyDescent="0.2">
      <c r="A103" s="23">
        <f>Pellets!A79</f>
        <v>0</v>
      </c>
      <c r="B103" s="3" t="s">
        <v>488</v>
      </c>
      <c r="C103" s="22" t="str">
        <f xml:space="preserve"> VLOOKUP(D103, Molds!C:E, 3, FALSE)&amp;" ("&amp;F103&amp;")"</f>
        <v>Fibers (PPO)</v>
      </c>
      <c r="D103" s="24" t="str">
        <f xml:space="preserve"> Molds!$C$8</f>
        <v>Metal Die (Fibers)</v>
      </c>
      <c r="E103" s="21" t="str">
        <f>Pellets!G79</f>
        <v>Sack (PolyPhenylene Oxide Pellets)</v>
      </c>
      <c r="F103" s="21" t="str">
        <f>VLOOKUP(E103, Pellets!G:M, 7,FALSE)</f>
        <v>PPO</v>
      </c>
      <c r="G103" s="24">
        <v>3</v>
      </c>
      <c r="H103" s="24">
        <v>10</v>
      </c>
      <c r="I103" s="24">
        <v>64</v>
      </c>
    </row>
    <row r="104" spans="1:9" x14ac:dyDescent="0.2">
      <c r="A104" s="23">
        <f>Pellets!A80</f>
        <v>0</v>
      </c>
      <c r="B104" s="3" t="s">
        <v>487</v>
      </c>
      <c r="C104" s="22" t="str">
        <f xml:space="preserve"> VLOOKUP(D104, Molds!C:E, 3, FALSE)&amp;" ("&amp;F104&amp;")"</f>
        <v>Fibers (PPPHAZ)</v>
      </c>
      <c r="D104" s="24" t="str">
        <f xml:space="preserve"> Molds!$C$8</f>
        <v>Metal Die (Fibers)</v>
      </c>
      <c r="E104" s="21" t="str">
        <f>Pellets!G80</f>
        <v>Sack (PolyPhosphazene Pellets)</v>
      </c>
      <c r="F104" s="21" t="str">
        <f>VLOOKUP(E104, Pellets!G:M, 7,FALSE)</f>
        <v>PPPHAZ</v>
      </c>
      <c r="G104" s="24">
        <v>3</v>
      </c>
      <c r="H104" s="24">
        <v>10</v>
      </c>
      <c r="I104" s="24">
        <v>64</v>
      </c>
    </row>
    <row r="105" spans="1:9" x14ac:dyDescent="0.2">
      <c r="A105" s="23">
        <f>Pellets!A81</f>
        <v>0</v>
      </c>
      <c r="B105" s="3" t="s">
        <v>486</v>
      </c>
      <c r="C105" s="22" t="str">
        <f xml:space="preserve"> VLOOKUP(D105, Molds!C:E, 3, FALSE)&amp;" ("&amp;F105&amp;")"</f>
        <v>Fibers (PPMS)</v>
      </c>
      <c r="D105" s="24" t="str">
        <f xml:space="preserve"> Molds!$C$8</f>
        <v>Metal Die (Fibers)</v>
      </c>
      <c r="E105" s="21" t="str">
        <f>Pellets!G81</f>
        <v>Sack (PolyP-Methyl Styrene Pellets)</v>
      </c>
      <c r="F105" s="21" t="str">
        <f>VLOOKUP(E105, Pellets!G:M, 7,FALSE)</f>
        <v>PPMS</v>
      </c>
      <c r="G105" s="24">
        <v>3</v>
      </c>
      <c r="H105" s="24">
        <v>10</v>
      </c>
      <c r="I105" s="24">
        <v>64</v>
      </c>
    </row>
    <row r="106" spans="1:9" x14ac:dyDescent="0.2">
      <c r="A106" s="23">
        <f>Pellets!A82</f>
        <v>0</v>
      </c>
      <c r="B106" s="3" t="s">
        <v>485</v>
      </c>
      <c r="C106" s="22" t="str">
        <f xml:space="preserve"> VLOOKUP(D106, Molds!C:E, 3, FALSE)&amp;" ("&amp;F106&amp;")"</f>
        <v>Fibers (PPS)</v>
      </c>
      <c r="D106" s="24" t="str">
        <f xml:space="preserve"> Molds!$C$8</f>
        <v>Metal Die (Fibers)</v>
      </c>
      <c r="E106" s="21" t="str">
        <f>Pellets!G82</f>
        <v>Sack (PolyP-Phenylene Sulphide Pellets)</v>
      </c>
      <c r="F106" s="21" t="str">
        <f>VLOOKUP(E106, Pellets!G:M, 7,FALSE)</f>
        <v>PPS</v>
      </c>
      <c r="G106" s="24">
        <v>3</v>
      </c>
      <c r="H106" s="24">
        <v>10</v>
      </c>
      <c r="I106" s="24">
        <v>64</v>
      </c>
    </row>
    <row r="107" spans="1:9" x14ac:dyDescent="0.2">
      <c r="A107" s="23">
        <f>Pellets!A83</f>
        <v>0</v>
      </c>
      <c r="B107" s="3" t="s">
        <v>484</v>
      </c>
      <c r="C107" s="22" t="str">
        <f xml:space="preserve"> VLOOKUP(D107, Molds!C:E, 3, FALSE)&amp;" ("&amp;F107&amp;")"</f>
        <v>Fibers (kevlar)</v>
      </c>
      <c r="D107" s="24" t="str">
        <f xml:space="preserve"> Molds!$C$8</f>
        <v>Metal Die (Fibers)</v>
      </c>
      <c r="E107" s="21" t="str">
        <f>Pellets!G83</f>
        <v>Sack (PolyP-Phenylene Terephthalamide Pellets)</v>
      </c>
      <c r="F107" s="21" t="str">
        <f>VLOOKUP(E107, Pellets!G:M, 7,FALSE)</f>
        <v>kevlar</v>
      </c>
      <c r="G107" s="24">
        <v>3</v>
      </c>
      <c r="H107" s="24">
        <v>10</v>
      </c>
      <c r="I107" s="24">
        <v>64</v>
      </c>
    </row>
    <row r="108" spans="1:9" x14ac:dyDescent="0.2">
      <c r="A108" s="23" t="str">
        <f>Pellets!A84</f>
        <v>1.0.0</v>
      </c>
      <c r="B108" s="3" t="s">
        <v>483</v>
      </c>
      <c r="C108" s="22" t="str">
        <f xml:space="preserve"> VLOOKUP(D108, Molds!C:E, 3, FALSE)&amp;" ("&amp;F108&amp;")"</f>
        <v>Fibers (PP)</v>
      </c>
      <c r="D108" s="24" t="str">
        <f xml:space="preserve"> Molds!$C$8</f>
        <v>Metal Die (Fibers)</v>
      </c>
      <c r="E108" s="21" t="str">
        <f>Pellets!G84</f>
        <v>Sack (PolyPropylene Pellets)</v>
      </c>
      <c r="F108" s="21" t="str">
        <f>VLOOKUP(E108, Pellets!G:M, 7,FALSE)</f>
        <v>PP</v>
      </c>
      <c r="G108" s="24">
        <v>3</v>
      </c>
      <c r="H108" s="24">
        <v>10</v>
      </c>
      <c r="I108" s="24">
        <v>64</v>
      </c>
    </row>
    <row r="109" spans="1:9" x14ac:dyDescent="0.2">
      <c r="A109" s="23">
        <f>Pellets!A85</f>
        <v>0</v>
      </c>
      <c r="B109" s="3" t="s">
        <v>482</v>
      </c>
      <c r="C109" s="22" t="str">
        <f xml:space="preserve"> VLOOKUP(D109, Molds!C:E, 3, FALSE)&amp;" ("&amp;F109&amp;")"</f>
        <v>Fibers (PPG)</v>
      </c>
      <c r="D109" s="24" t="str">
        <f xml:space="preserve"> Molds!$C$8</f>
        <v>Metal Die (Fibers)</v>
      </c>
      <c r="E109" s="21" t="str">
        <f>Pellets!G85</f>
        <v>Sack (PolyPropylene Glycol Pellets)</v>
      </c>
      <c r="F109" s="21" t="str">
        <f>VLOOKUP(E109, Pellets!G:M, 7,FALSE)</f>
        <v>PPG</v>
      </c>
      <c r="G109" s="24">
        <v>3</v>
      </c>
      <c r="H109" s="24">
        <v>10</v>
      </c>
      <c r="I109" s="24">
        <v>64</v>
      </c>
    </row>
    <row r="110" spans="1:9" x14ac:dyDescent="0.2">
      <c r="A110" s="23">
        <f>Pellets!A86</f>
        <v>0</v>
      </c>
      <c r="B110" s="3" t="s">
        <v>481</v>
      </c>
      <c r="C110" s="22" t="str">
        <f xml:space="preserve"> VLOOKUP(D110, Molds!C:E, 3, FALSE)&amp;" ("&amp;F110&amp;")"</f>
        <v>Fibers (PPOX)</v>
      </c>
      <c r="D110" s="24" t="str">
        <f xml:space="preserve"> Molds!$C$8</f>
        <v>Metal Die (Fibers)</v>
      </c>
      <c r="E110" s="21" t="str">
        <f>Pellets!G86</f>
        <v>Sack (PolyPropylene Oxide Pellets)</v>
      </c>
      <c r="F110" s="21" t="str">
        <f>VLOOKUP(E110, Pellets!G:M, 7,FALSE)</f>
        <v>PPOX</v>
      </c>
      <c r="G110" s="24">
        <v>3</v>
      </c>
      <c r="H110" s="24">
        <v>10</v>
      </c>
      <c r="I110" s="24">
        <v>64</v>
      </c>
    </row>
    <row r="111" spans="1:9" x14ac:dyDescent="0.2">
      <c r="A111" s="23" t="str">
        <f>Pellets!A87</f>
        <v>1.0.0</v>
      </c>
      <c r="B111" s="3" t="s">
        <v>480</v>
      </c>
      <c r="C111" s="22" t="str">
        <f xml:space="preserve"> VLOOKUP(D111, Molds!C:E, 3, FALSE)&amp;" ("&amp;F111&amp;")"</f>
        <v>Fibers (PS)</v>
      </c>
      <c r="D111" s="24" t="str">
        <f xml:space="preserve"> Molds!$C$8</f>
        <v>Metal Die (Fibers)</v>
      </c>
      <c r="E111" s="21" t="str">
        <f>Pellets!G87</f>
        <v>Sack (PolyStyrene Pellets)</v>
      </c>
      <c r="F111" s="21" t="str">
        <f>VLOOKUP(E111, Pellets!G:M, 7,FALSE)</f>
        <v>PS</v>
      </c>
      <c r="G111" s="24">
        <v>3</v>
      </c>
      <c r="H111" s="24">
        <v>10</v>
      </c>
      <c r="I111" s="24">
        <v>64</v>
      </c>
    </row>
    <row r="112" spans="1:9" x14ac:dyDescent="0.2">
      <c r="A112" s="23">
        <f>Pellets!A88</f>
        <v>0</v>
      </c>
      <c r="B112" s="3" t="s">
        <v>479</v>
      </c>
      <c r="C112" s="22" t="str">
        <f xml:space="preserve"> VLOOKUP(D112, Molds!C:E, 3, FALSE)&amp;" ("&amp;F112&amp;")"</f>
        <v>Fibers (PTBA)</v>
      </c>
      <c r="D112" s="24" t="str">
        <f xml:space="preserve"> Molds!$C$8</f>
        <v>Metal Die (Fibers)</v>
      </c>
      <c r="E112" s="21" t="str">
        <f>Pellets!G88</f>
        <v>Sack (PolyTert-Butyl Acrylate Pellets)</v>
      </c>
      <c r="F112" s="21" t="str">
        <f>VLOOKUP(E112, Pellets!G:M, 7,FALSE)</f>
        <v>PTBA</v>
      </c>
      <c r="G112" s="24">
        <v>3</v>
      </c>
      <c r="H112" s="24">
        <v>10</v>
      </c>
      <c r="I112" s="24">
        <v>64</v>
      </c>
    </row>
    <row r="113" spans="1:9" x14ac:dyDescent="0.2">
      <c r="A113" s="23" t="str">
        <f>Pellets!A89</f>
        <v>1.0.0</v>
      </c>
      <c r="B113" s="3" t="s">
        <v>478</v>
      </c>
      <c r="C113" s="22" t="str">
        <f xml:space="preserve"> VLOOKUP(D113, Molds!C:E, 3, FALSE)&amp;" ("&amp;F113&amp;")"</f>
        <v>Fibers (PTFE)</v>
      </c>
      <c r="D113" s="24" t="str">
        <f xml:space="preserve"> Molds!$C$8</f>
        <v>Metal Die (Fibers)</v>
      </c>
      <c r="E113" s="21" t="str">
        <f>Pellets!G89</f>
        <v>Sack (PolyTetraFluoroEthylene Pellets)</v>
      </c>
      <c r="F113" s="21" t="str">
        <f>VLOOKUP(E113, Pellets!G:M, 7,FALSE)</f>
        <v>PTFE</v>
      </c>
      <c r="G113" s="24">
        <v>3</v>
      </c>
      <c r="H113" s="24">
        <v>10</v>
      </c>
      <c r="I113" s="24">
        <v>64</v>
      </c>
    </row>
    <row r="114" spans="1:9" x14ac:dyDescent="0.2">
      <c r="A114" s="23">
        <f>Pellets!A90</f>
        <v>0</v>
      </c>
      <c r="B114" s="3" t="s">
        <v>477</v>
      </c>
      <c r="C114" s="22" t="str">
        <f xml:space="preserve"> VLOOKUP(D114, Molds!C:E, 3, FALSE)&amp;" ("&amp;F114&amp;")"</f>
        <v>Fibers (PTMEG)</v>
      </c>
      <c r="D114" s="24" t="str">
        <f xml:space="preserve"> Molds!$C$8</f>
        <v>Metal Die (Fibers)</v>
      </c>
      <c r="E114" s="21" t="str">
        <f>Pellets!G90</f>
        <v>Sack (PolyTetramethylene Ether Glycol Pellets)</v>
      </c>
      <c r="F114" s="21" t="str">
        <f>VLOOKUP(E114, Pellets!G:M, 7,FALSE)</f>
        <v>PTMEG</v>
      </c>
      <c r="G114" s="24">
        <v>3</v>
      </c>
      <c r="H114" s="24">
        <v>10</v>
      </c>
      <c r="I114" s="24">
        <v>64</v>
      </c>
    </row>
    <row r="115" spans="1:9" x14ac:dyDescent="0.2">
      <c r="A115" s="23">
        <f>Pellets!A91</f>
        <v>0</v>
      </c>
      <c r="B115" s="3" t="s">
        <v>476</v>
      </c>
      <c r="C115" s="22" t="str">
        <f xml:space="preserve"> VLOOKUP(D115, Molds!C:E, 3, FALSE)&amp;" ("&amp;F115&amp;")"</f>
        <v>Fibers (PTMG)</v>
      </c>
      <c r="D115" s="24" t="str">
        <f xml:space="preserve"> Molds!$C$8</f>
        <v>Metal Die (Fibers)</v>
      </c>
      <c r="E115" s="21" t="str">
        <f>Pellets!G91</f>
        <v>Sack (PolyTetramethylene Glycol Pellets)</v>
      </c>
      <c r="F115" s="21" t="str">
        <f>VLOOKUP(E115, Pellets!G:M, 7,FALSE)</f>
        <v>PTMG</v>
      </c>
      <c r="G115" s="24">
        <v>3</v>
      </c>
      <c r="H115" s="24">
        <v>10</v>
      </c>
      <c r="I115" s="24">
        <v>64</v>
      </c>
    </row>
    <row r="116" spans="1:9" x14ac:dyDescent="0.2">
      <c r="A116" s="23">
        <f>Pellets!A92</f>
        <v>0</v>
      </c>
      <c r="B116" s="3" t="s">
        <v>475</v>
      </c>
      <c r="C116" s="22" t="str">
        <f xml:space="preserve"> VLOOKUP(D116, Molds!C:E, 3, FALSE)&amp;" ("&amp;F116&amp;")"</f>
        <v>Fibers (PTA)</v>
      </c>
      <c r="D116" s="24" t="str">
        <f xml:space="preserve"> Molds!$C$8</f>
        <v>Metal Die (Fibers)</v>
      </c>
      <c r="E116" s="21" t="str">
        <f>Pellets!G92</f>
        <v>Sack (PolyThiazyl Pellets)</v>
      </c>
      <c r="F116" s="21" t="str">
        <f>VLOOKUP(E116, Pellets!G:M, 7,FALSE)</f>
        <v>PTA</v>
      </c>
      <c r="G116" s="24">
        <v>3</v>
      </c>
      <c r="H116" s="24">
        <v>10</v>
      </c>
      <c r="I116" s="24">
        <v>64</v>
      </c>
    </row>
    <row r="117" spans="1:9" x14ac:dyDescent="0.2">
      <c r="A117" s="23" t="str">
        <f>Pellets!A93</f>
        <v>1.0.0</v>
      </c>
      <c r="B117" s="3" t="s">
        <v>474</v>
      </c>
      <c r="C117" s="22" t="str">
        <f xml:space="preserve"> VLOOKUP(D117, Molds!C:E, 3, FALSE)&amp;" ("&amp;F117&amp;")"</f>
        <v>Fibers (PTT)</v>
      </c>
      <c r="D117" s="24" t="str">
        <f xml:space="preserve"> Molds!$C$8</f>
        <v>Metal Die (Fibers)</v>
      </c>
      <c r="E117" s="21" t="str">
        <f>Pellets!G93</f>
        <v>Sack (PolyTrimethylene Terephthalate Pellets)</v>
      </c>
      <c r="F117" s="21" t="str">
        <f>VLOOKUP(E117, Pellets!G:M, 7,FALSE)</f>
        <v>PTT</v>
      </c>
      <c r="G117" s="24">
        <v>3</v>
      </c>
      <c r="H117" s="24">
        <v>10</v>
      </c>
      <c r="I117" s="24">
        <v>64</v>
      </c>
    </row>
    <row r="118" spans="1:9" x14ac:dyDescent="0.2">
      <c r="A118" s="23" t="str">
        <f>Pellets!A94</f>
        <v>1.0.0</v>
      </c>
      <c r="B118" s="3" t="s">
        <v>473</v>
      </c>
      <c r="C118" s="22" t="str">
        <f xml:space="preserve"> VLOOKUP(D118, Molds!C:E, 3, FALSE)&amp;" ("&amp;F118&amp;")"</f>
        <v>Fibers (PU)</v>
      </c>
      <c r="D118" s="24" t="str">
        <f xml:space="preserve"> Molds!$C$8</f>
        <v>Metal Die (Fibers)</v>
      </c>
      <c r="E118" s="21" t="str">
        <f>Pellets!G94</f>
        <v>Sack (PolyUrethane Pellets)</v>
      </c>
      <c r="F118" s="21" t="str">
        <f>VLOOKUP(E118, Pellets!G:M, 7,FALSE)</f>
        <v>PU</v>
      </c>
      <c r="G118" s="24">
        <v>3</v>
      </c>
      <c r="H118" s="24">
        <v>10</v>
      </c>
      <c r="I118" s="24">
        <v>64</v>
      </c>
    </row>
    <row r="119" spans="1:9" x14ac:dyDescent="0.2">
      <c r="A119" s="23" t="str">
        <f>Pellets!A95</f>
        <v>1.0.0</v>
      </c>
      <c r="B119" s="3" t="s">
        <v>472</v>
      </c>
      <c r="C119" s="22" t="str">
        <f xml:space="preserve"> VLOOKUP(D119, Molds!C:E, 3, FALSE)&amp;" ("&amp;F119&amp;")"</f>
        <v>Fibers (PVAC)</v>
      </c>
      <c r="D119" s="24" t="str">
        <f xml:space="preserve"> Molds!$C$8</f>
        <v>Metal Die (Fibers)</v>
      </c>
      <c r="E119" s="21" t="str">
        <f>Pellets!G95</f>
        <v>Sack (PolyVinyl Acetate Pellets)</v>
      </c>
      <c r="F119" s="21" t="str">
        <f>VLOOKUP(E119, Pellets!G:M, 7,FALSE)</f>
        <v>PVAC</v>
      </c>
      <c r="G119" s="24">
        <v>3</v>
      </c>
      <c r="H119" s="24">
        <v>10</v>
      </c>
      <c r="I119" s="24">
        <v>64</v>
      </c>
    </row>
    <row r="120" spans="1:9" x14ac:dyDescent="0.2">
      <c r="A120" s="23" t="str">
        <f>Pellets!A96</f>
        <v>1.0.0</v>
      </c>
      <c r="B120" s="3" t="s">
        <v>471</v>
      </c>
      <c r="C120" s="22" t="str">
        <f xml:space="preserve"> VLOOKUP(D120, Molds!C:E, 3, FALSE)&amp;" ("&amp;F120&amp;")"</f>
        <v>Fibers (PVA)</v>
      </c>
      <c r="D120" s="24" t="str">
        <f xml:space="preserve"> Molds!$C$8</f>
        <v>Metal Die (Fibers)</v>
      </c>
      <c r="E120" s="21" t="str">
        <f>Pellets!G96</f>
        <v>Sack (PolyVinyl Alcohol Pellets)</v>
      </c>
      <c r="F120" s="21" t="str">
        <f>VLOOKUP(E120, Pellets!G:M, 7,FALSE)</f>
        <v>PVA</v>
      </c>
      <c r="G120" s="24">
        <v>3</v>
      </c>
      <c r="H120" s="24">
        <v>10</v>
      </c>
      <c r="I120" s="24">
        <v>64</v>
      </c>
    </row>
    <row r="121" spans="1:9" x14ac:dyDescent="0.2">
      <c r="A121" s="23">
        <f>Pellets!A97</f>
        <v>0</v>
      </c>
      <c r="B121" s="3" t="s">
        <v>470</v>
      </c>
      <c r="C121" s="22" t="str">
        <f xml:space="preserve"> VLOOKUP(D121, Molds!C:E, 3, FALSE)&amp;" ("&amp;F121&amp;")"</f>
        <v>Fibers (PVB)</v>
      </c>
      <c r="D121" s="24" t="str">
        <f xml:space="preserve"> Molds!$C$8</f>
        <v>Metal Die (Fibers)</v>
      </c>
      <c r="E121" s="21" t="str">
        <f>Pellets!G97</f>
        <v>Sack (PolyVinyl Butyral Pellets)</v>
      </c>
      <c r="F121" s="21" t="str">
        <f>VLOOKUP(E121, Pellets!G:M, 7,FALSE)</f>
        <v>PVB</v>
      </c>
      <c r="G121" s="24">
        <v>3</v>
      </c>
      <c r="H121" s="24">
        <v>10</v>
      </c>
      <c r="I121" s="24">
        <v>64</v>
      </c>
    </row>
    <row r="122" spans="1:9" x14ac:dyDescent="0.2">
      <c r="A122" s="23" t="str">
        <f>Pellets!A98</f>
        <v>1.0.0</v>
      </c>
      <c r="B122" s="3" t="s">
        <v>469</v>
      </c>
      <c r="C122" s="22" t="str">
        <f xml:space="preserve"> VLOOKUP(D122, Molds!C:E, 3, FALSE)&amp;" ("&amp;F122&amp;")"</f>
        <v>Fibers (PVC)</v>
      </c>
      <c r="D122" s="24" t="str">
        <f xml:space="preserve"> Molds!$C$8</f>
        <v>Metal Die (Fibers)</v>
      </c>
      <c r="E122" s="21" t="str">
        <f>Pellets!G98</f>
        <v>Sack (PolyVinyl Chloride Pellets)</v>
      </c>
      <c r="F122" s="21" t="str">
        <f>VLOOKUP(E122, Pellets!G:M, 7,FALSE)</f>
        <v>PVC</v>
      </c>
      <c r="G122" s="24">
        <v>3</v>
      </c>
      <c r="H122" s="24">
        <v>10</v>
      </c>
      <c r="I122" s="24">
        <v>64</v>
      </c>
    </row>
    <row r="123" spans="1:9" x14ac:dyDescent="0.2">
      <c r="A123" s="23" t="str">
        <f>Pellets!A99</f>
        <v>1.0.0</v>
      </c>
      <c r="B123" s="3" t="s">
        <v>468</v>
      </c>
      <c r="C123" s="22" t="str">
        <f xml:space="preserve"> VLOOKUP(D123, Molds!C:E, 3, FALSE)&amp;" ("&amp;F123&amp;")"</f>
        <v>Fibers (PVCA)</v>
      </c>
      <c r="D123" s="24" t="str">
        <f xml:space="preserve"> Molds!$C$8</f>
        <v>Metal Die (Fibers)</v>
      </c>
      <c r="E123" s="21" t="str">
        <f>Pellets!G99</f>
        <v>Sack (PolyVinyl Chloride Acetate Pellets)</v>
      </c>
      <c r="F123" s="21" t="str">
        <f>VLOOKUP(E123, Pellets!G:M, 7,FALSE)</f>
        <v>PVCA</v>
      </c>
      <c r="G123" s="24">
        <v>3</v>
      </c>
      <c r="H123" s="24">
        <v>10</v>
      </c>
      <c r="I123" s="24">
        <v>64</v>
      </c>
    </row>
    <row r="124" spans="1:9" x14ac:dyDescent="0.2">
      <c r="A124" s="23">
        <f>Pellets!A100</f>
        <v>0</v>
      </c>
      <c r="B124" s="3" t="s">
        <v>467</v>
      </c>
      <c r="C124" s="22" t="str">
        <f xml:space="preserve"> VLOOKUP(D124, Molds!C:E, 3, FALSE)&amp;" ("&amp;F124&amp;")"</f>
        <v>Fibers (PVF)</v>
      </c>
      <c r="D124" s="24" t="str">
        <f xml:space="preserve"> Molds!$C$8</f>
        <v>Metal Die (Fibers)</v>
      </c>
      <c r="E124" s="21" t="str">
        <f>Pellets!G100</f>
        <v>Sack (PolyVinyl Fluoride Pellets)</v>
      </c>
      <c r="F124" s="21" t="str">
        <f>VLOOKUP(E124, Pellets!G:M, 7,FALSE)</f>
        <v>PVF</v>
      </c>
      <c r="G124" s="24">
        <v>3</v>
      </c>
      <c r="H124" s="24">
        <v>10</v>
      </c>
      <c r="I124" s="24">
        <v>64</v>
      </c>
    </row>
    <row r="125" spans="1:9" x14ac:dyDescent="0.2">
      <c r="A125" s="23">
        <f>Pellets!A101</f>
        <v>0</v>
      </c>
      <c r="B125" s="3" t="s">
        <v>466</v>
      </c>
      <c r="C125" s="22" t="str">
        <f xml:space="preserve"> VLOOKUP(D125, Molds!C:E, 3, FALSE)&amp;" ("&amp;F125&amp;")"</f>
        <v>Fibers (PVFO)</v>
      </c>
      <c r="D125" s="24" t="str">
        <f xml:space="preserve"> Molds!$C$8</f>
        <v>Metal Die (Fibers)</v>
      </c>
      <c r="E125" s="21" t="str">
        <f>Pellets!G101</f>
        <v>Sack (PolyVinyl Formal Pellets)</v>
      </c>
      <c r="F125" s="21" t="str">
        <f>VLOOKUP(E125, Pellets!G:M, 7,FALSE)</f>
        <v>PVFO</v>
      </c>
      <c r="G125" s="24">
        <v>3</v>
      </c>
      <c r="H125" s="24">
        <v>10</v>
      </c>
      <c r="I125" s="24">
        <v>64</v>
      </c>
    </row>
    <row r="126" spans="1:9" x14ac:dyDescent="0.2">
      <c r="A126" s="23">
        <f>Pellets!A102</f>
        <v>0</v>
      </c>
      <c r="B126" s="3" t="s">
        <v>465</v>
      </c>
      <c r="C126" s="22" t="str">
        <f xml:space="preserve"> VLOOKUP(D126, Molds!C:E, 3, FALSE)&amp;" ("&amp;F126&amp;")"</f>
        <v>Fibers (PVME)</v>
      </c>
      <c r="D126" s="24" t="str">
        <f xml:space="preserve"> Molds!$C$8</f>
        <v>Metal Die (Fibers)</v>
      </c>
      <c r="E126" s="21" t="str">
        <f>Pellets!G102</f>
        <v>Sack (PolyVinyl Methyl Ether Pellets)</v>
      </c>
      <c r="F126" s="21" t="str">
        <f>VLOOKUP(E126, Pellets!G:M, 7,FALSE)</f>
        <v>PVME</v>
      </c>
      <c r="G126" s="24">
        <v>3</v>
      </c>
      <c r="H126" s="24">
        <v>10</v>
      </c>
      <c r="I126" s="24">
        <v>64</v>
      </c>
    </row>
    <row r="127" spans="1:9" x14ac:dyDescent="0.2">
      <c r="A127" s="23">
        <f>Pellets!A103</f>
        <v>0</v>
      </c>
      <c r="B127" s="3" t="s">
        <v>464</v>
      </c>
      <c r="C127" s="22" t="str">
        <f xml:space="preserve"> VLOOKUP(D127, Molds!C:E, 3, FALSE)&amp;" ("&amp;F127&amp;")"</f>
        <v>Fibers (PVDC)</v>
      </c>
      <c r="D127" s="24" t="str">
        <f xml:space="preserve"> Molds!$C$8</f>
        <v>Metal Die (Fibers)</v>
      </c>
      <c r="E127" s="21" t="str">
        <f>Pellets!G103</f>
        <v>Sack (PolyVinylidene Dichloride Pellets)</v>
      </c>
      <c r="F127" s="21" t="str">
        <f>VLOOKUP(E127, Pellets!G:M, 7,FALSE)</f>
        <v>PVDC</v>
      </c>
      <c r="G127" s="24">
        <v>3</v>
      </c>
      <c r="H127" s="24">
        <v>10</v>
      </c>
      <c r="I127" s="24">
        <v>64</v>
      </c>
    </row>
    <row r="128" spans="1:9" x14ac:dyDescent="0.2">
      <c r="A128" s="23">
        <f>Pellets!A104</f>
        <v>0</v>
      </c>
      <c r="B128" s="3" t="s">
        <v>463</v>
      </c>
      <c r="C128" s="22" t="str">
        <f xml:space="preserve"> VLOOKUP(D128, Molds!C:E, 3, FALSE)&amp;" ("&amp;F128&amp;")"</f>
        <v>Fibers (PVDF)</v>
      </c>
      <c r="D128" s="24" t="str">
        <f xml:space="preserve"> Molds!$C$8</f>
        <v>Metal Die (Fibers)</v>
      </c>
      <c r="E128" s="21" t="str">
        <f>Pellets!G104</f>
        <v>Sack (PolyVinylidene Fluoride Pellets)</v>
      </c>
      <c r="F128" s="21" t="str">
        <f>VLOOKUP(E128, Pellets!G:M, 7,FALSE)</f>
        <v>PVDF</v>
      </c>
      <c r="G128" s="24">
        <v>3</v>
      </c>
      <c r="H128" s="24">
        <v>10</v>
      </c>
      <c r="I128" s="24">
        <v>64</v>
      </c>
    </row>
    <row r="129" spans="1:9" x14ac:dyDescent="0.2">
      <c r="A129" s="23">
        <f>Pellets!A105</f>
        <v>0</v>
      </c>
      <c r="B129" s="3" t="s">
        <v>462</v>
      </c>
      <c r="C129" s="22" t="str">
        <f xml:space="preserve"> VLOOKUP(D129, Molds!C:E, 3, FALSE)&amp;" ("&amp;F129&amp;")"</f>
        <v>Fibers (PVDF-TRFE)</v>
      </c>
      <c r="D129" s="24" t="str">
        <f xml:space="preserve"> Molds!$C$8</f>
        <v>Metal Die (Fibers)</v>
      </c>
      <c r="E129" s="21" t="str">
        <f>Pellets!G105</f>
        <v>Sack (PolyVinylidene Fluoride-Trifluoroethylene Pellets)</v>
      </c>
      <c r="F129" s="21" t="str">
        <f>VLOOKUP(E129, Pellets!G:M, 7,FALSE)</f>
        <v>PVDF-TRFE</v>
      </c>
      <c r="G129" s="24">
        <v>3</v>
      </c>
      <c r="H129" s="24">
        <v>10</v>
      </c>
      <c r="I129" s="24">
        <v>64</v>
      </c>
    </row>
    <row r="130" spans="1:9" x14ac:dyDescent="0.2">
      <c r="A130" s="23">
        <f>Pellets!A106</f>
        <v>0</v>
      </c>
      <c r="B130" s="3" t="s">
        <v>461</v>
      </c>
      <c r="C130" s="22" t="str">
        <f xml:space="preserve"> VLOOKUP(D130, Molds!C:E, 3, FALSE)&amp;" ("&amp;F130&amp;")"</f>
        <v>Fibers (SAN)</v>
      </c>
      <c r="D130" s="24" t="str">
        <f xml:space="preserve"> Molds!$C$8</f>
        <v>Metal Die (Fibers)</v>
      </c>
      <c r="E130" s="21" t="str">
        <f>Pellets!G106</f>
        <v>Sack (Styrene-Acrylonitrile Pellets)</v>
      </c>
      <c r="F130" s="21" t="str">
        <f>VLOOKUP(E130, Pellets!G:M, 7,FALSE)</f>
        <v>SAN</v>
      </c>
      <c r="G130" s="24">
        <v>3</v>
      </c>
      <c r="H130" s="24">
        <v>10</v>
      </c>
      <c r="I130" s="24">
        <v>64</v>
      </c>
    </row>
    <row r="131" spans="1:9" x14ac:dyDescent="0.2">
      <c r="A131" s="23" t="str">
        <f>Pellets!A107</f>
        <v>1.0.0</v>
      </c>
      <c r="B131" s="3" t="s">
        <v>460</v>
      </c>
      <c r="C131" s="22" t="str">
        <f xml:space="preserve"> VLOOKUP(D131, Molds!C:E, 3, FALSE)&amp;" ("&amp;F131&amp;")"</f>
        <v>Fibers (SBR)</v>
      </c>
      <c r="D131" s="24" t="str">
        <f xml:space="preserve"> Molds!$C$8</f>
        <v>Metal Die (Fibers)</v>
      </c>
      <c r="E131" s="21" t="str">
        <f>Pellets!G107</f>
        <v>Sack (Styrene-Butadiene Rubber Pellets)</v>
      </c>
      <c r="F131" s="21" t="str">
        <f>VLOOKUP(E131, Pellets!G:M, 7,FALSE)</f>
        <v>SBR</v>
      </c>
      <c r="G131" s="24">
        <v>3</v>
      </c>
      <c r="H131" s="24">
        <v>10</v>
      </c>
      <c r="I131" s="24">
        <v>64</v>
      </c>
    </row>
    <row r="132" spans="1:9" x14ac:dyDescent="0.2">
      <c r="A132" s="23">
        <f>Pellets!A108</f>
        <v>0</v>
      </c>
      <c r="B132" s="3" t="s">
        <v>459</v>
      </c>
      <c r="C132" s="22" t="str">
        <f xml:space="preserve"> VLOOKUP(D132, Molds!C:E, 3, FALSE)&amp;" ("&amp;F132&amp;")"</f>
        <v>Fibers (SBS)</v>
      </c>
      <c r="D132" s="24" t="str">
        <f xml:space="preserve"> Molds!$C$8</f>
        <v>Metal Die (Fibers)</v>
      </c>
      <c r="E132" s="21" t="str">
        <f>Pellets!G108</f>
        <v>Sack (Styrene-Butadiene-Styrene Pellets)</v>
      </c>
      <c r="F132" s="21" t="str">
        <f>VLOOKUP(E132, Pellets!G:M, 7,FALSE)</f>
        <v>SBS</v>
      </c>
      <c r="G132" s="24">
        <v>3</v>
      </c>
      <c r="H132" s="24">
        <v>10</v>
      </c>
      <c r="I132" s="24">
        <v>64</v>
      </c>
    </row>
    <row r="133" spans="1:9" x14ac:dyDescent="0.2">
      <c r="A133" s="23">
        <f>Pellets!A109</f>
        <v>0</v>
      </c>
      <c r="B133" s="3" t="s">
        <v>458</v>
      </c>
      <c r="C133" s="22" t="str">
        <f xml:space="preserve"> VLOOKUP(D133, Molds!C:E, 3, FALSE)&amp;" ("&amp;F133&amp;")"</f>
        <v>Fibers (SIS)</v>
      </c>
      <c r="D133" s="24" t="str">
        <f xml:space="preserve"> Molds!$C$8</f>
        <v>Metal Die (Fibers)</v>
      </c>
      <c r="E133" s="21" t="str">
        <f>Pellets!G109</f>
        <v>Sack (Styrene-Isoprene-Styrene Pellets)</v>
      </c>
      <c r="F133" s="21" t="str">
        <f>VLOOKUP(E133, Pellets!G:M, 7,FALSE)</f>
        <v>SIS</v>
      </c>
      <c r="G133" s="24">
        <v>3</v>
      </c>
      <c r="H133" s="24">
        <v>10</v>
      </c>
      <c r="I133" s="24">
        <v>64</v>
      </c>
    </row>
    <row r="134" spans="1:9" x14ac:dyDescent="0.2">
      <c r="A134" s="23">
        <f>Pellets!A110</f>
        <v>0</v>
      </c>
      <c r="B134" s="3" t="s">
        <v>457</v>
      </c>
      <c r="C134" s="22" t="str">
        <f xml:space="preserve"> VLOOKUP(D134, Molds!C:E, 3, FALSE)&amp;" ("&amp;F134&amp;")"</f>
        <v>Fibers (SMAC)</v>
      </c>
      <c r="D134" s="24" t="str">
        <f xml:space="preserve"> Molds!$C$8</f>
        <v>Metal Die (Fibers)</v>
      </c>
      <c r="E134" s="21" t="str">
        <f>Pellets!G110</f>
        <v>Sack (Styrene-Maleic Anhydride Copolymer Pellets)</v>
      </c>
      <c r="F134" s="21" t="str">
        <f>VLOOKUP(E134, Pellets!G:M, 7,FALSE)</f>
        <v>SMAC</v>
      </c>
      <c r="G134" s="24">
        <v>3</v>
      </c>
      <c r="H134" s="24">
        <v>10</v>
      </c>
      <c r="I134" s="24">
        <v>64</v>
      </c>
    </row>
    <row r="135" spans="1:9" x14ac:dyDescent="0.2">
      <c r="A135" s="23" t="str">
        <f>Pellets!A111</f>
        <v>1.0.0</v>
      </c>
      <c r="B135" s="3" t="s">
        <v>456</v>
      </c>
      <c r="C135" s="22" t="str">
        <f xml:space="preserve"> VLOOKUP(D135, Molds!C:E, 3, FALSE)&amp;" ("&amp;F135&amp;")"</f>
        <v>Fibers (UHMWPE)</v>
      </c>
      <c r="D135" s="24" t="str">
        <f xml:space="preserve"> Molds!$C$8</f>
        <v>Metal Die (Fibers)</v>
      </c>
      <c r="E135" s="21" t="str">
        <f>Pellets!G111</f>
        <v>Sack (Ultra-High-Molecular-Weight PolyEthylene Pellets)</v>
      </c>
      <c r="F135" s="21" t="str">
        <f>VLOOKUP(E135, Pellets!G:M, 7,FALSE)</f>
        <v>UHMWPE</v>
      </c>
      <c r="G135" s="24">
        <v>3</v>
      </c>
      <c r="H135" s="24">
        <v>10</v>
      </c>
      <c r="I135" s="24">
        <v>64</v>
      </c>
    </row>
    <row r="136" spans="1:9" x14ac:dyDescent="0.2">
      <c r="A136" s="23">
        <f>Pellets!A112</f>
        <v>0</v>
      </c>
      <c r="B136" s="3" t="s">
        <v>455</v>
      </c>
      <c r="C136" s="22" t="str">
        <f xml:space="preserve"> VLOOKUP(D136, Molds!C:E, 3, FALSE)&amp;" ("&amp;F136&amp;")"</f>
        <v>Fibers (UFP)</v>
      </c>
      <c r="D136" s="24" t="str">
        <f xml:space="preserve"> Molds!$C$8</f>
        <v>Metal Die (Fibers)</v>
      </c>
      <c r="E136" s="21" t="str">
        <f>Pellets!G112</f>
        <v>Sack (Urea-Formaldehyde Polymers Pellets)</v>
      </c>
      <c r="F136" s="21" t="str">
        <f>VLOOKUP(E136, Pellets!G:M, 7,FALSE)</f>
        <v>UFP</v>
      </c>
      <c r="G136" s="24">
        <v>3</v>
      </c>
      <c r="H136" s="24">
        <v>10</v>
      </c>
      <c r="I136" s="24">
        <v>64</v>
      </c>
    </row>
    <row r="137" spans="1:9" x14ac:dyDescent="0.2">
      <c r="A137" s="23" t="str">
        <f>Pellets!A113</f>
        <v>1.0.0</v>
      </c>
      <c r="B137" s="3" t="s">
        <v>454</v>
      </c>
      <c r="C137" s="22" t="str">
        <f xml:space="preserve"> VLOOKUP(D137, Molds!C:E, 3, FALSE)&amp;" ("&amp;F137&amp;")"</f>
        <v>Fibers (VLDPE)</v>
      </c>
      <c r="D137" s="24" t="str">
        <f xml:space="preserve"> Molds!$C$8</f>
        <v>Metal Die (Fibers)</v>
      </c>
      <c r="E137" s="21" t="str">
        <f>Pellets!G113</f>
        <v>Sack (Very-Low-Density PolyEthylene Pellets)</v>
      </c>
      <c r="F137" s="21" t="str">
        <f>VLOOKUP(E137, Pellets!G:M, 7,FALSE)</f>
        <v>VLDPE</v>
      </c>
      <c r="G137" s="24">
        <v>3</v>
      </c>
      <c r="H137" s="24">
        <v>10</v>
      </c>
      <c r="I137" s="24">
        <v>64</v>
      </c>
    </row>
    <row r="138" spans="1:9" x14ac:dyDescent="0.2">
      <c r="A138" s="23" t="str">
        <f>Pellets!A114</f>
        <v>1.0.0</v>
      </c>
      <c r="B138" s="3" t="s">
        <v>453</v>
      </c>
      <c r="C138" s="22" t="str">
        <f xml:space="preserve"> VLOOKUP(D138, Molds!C:E, 3, FALSE)&amp;" ("&amp;F138&amp;")"</f>
        <v>Fibers (VA/AA)</v>
      </c>
      <c r="D138" s="24" t="str">
        <f xml:space="preserve"> Molds!$C$8</f>
        <v>Metal Die (Fibers)</v>
      </c>
      <c r="E138" s="21" t="str">
        <f>Pellets!G114</f>
        <v>Sack (Vinyl Acetate-Acrylic Acid Pellets)</v>
      </c>
      <c r="F138" s="21" t="str">
        <f>VLOOKUP(E138, Pellets!G:M, 7,FALSE)</f>
        <v>VA/AA</v>
      </c>
      <c r="G138" s="24">
        <v>3</v>
      </c>
      <c r="H138" s="24">
        <v>10</v>
      </c>
      <c r="I138" s="24">
        <v>64</v>
      </c>
    </row>
    <row r="139" spans="1:9" x14ac:dyDescent="0.2">
      <c r="A139" s="23" t="str">
        <f>Pellets!A115</f>
        <v>1.1.0</v>
      </c>
      <c r="B139" s="23" t="s">
        <v>1895</v>
      </c>
      <c r="C139" s="22" t="str">
        <f xml:space="preserve"> VLOOKUP(D139, Molds!C:E, 3, FALSE)&amp;" ("&amp;F139&amp;")"</f>
        <v>Fibers (Nylon 6)</v>
      </c>
      <c r="D139" s="24" t="str">
        <f xml:space="preserve"> Molds!$C$8</f>
        <v>Metal Die (Fibers)</v>
      </c>
      <c r="E139" s="21" t="str">
        <f>Pellets!G115</f>
        <v>Sack (Polycaprolactam Pellets)</v>
      </c>
      <c r="F139" s="21" t="str">
        <f>VLOOKUP(E139, Pellets!G:M, 7,FALSE)</f>
        <v>Nylon 6</v>
      </c>
      <c r="G139" s="24">
        <v>3</v>
      </c>
      <c r="H139" s="24">
        <v>10</v>
      </c>
      <c r="I139" s="24">
        <v>64</v>
      </c>
    </row>
    <row r="140" spans="1:9" x14ac:dyDescent="0.2">
      <c r="A140" s="23" t="str">
        <f>[1]Enums!$A$12</f>
        <v>1.1.0</v>
      </c>
      <c r="B140" s="3" t="s">
        <v>1998</v>
      </c>
      <c r="C140" s="22" t="str">
        <f xml:space="preserve"> VLOOKUP(D140, Molds!C:E, 3, FALSE)&amp;" ("&amp;F140&amp;")"</f>
        <v>Battery Case (PP)</v>
      </c>
      <c r="D140" s="24" t="str">
        <f xml:space="preserve"> Molds!$C$28</f>
        <v>Mold (Battery Case)</v>
      </c>
      <c r="E140" s="22" t="str">
        <f>Pellets!$F$84</f>
        <v>Bag (PolyPropylene Pellets)</v>
      </c>
      <c r="F140" s="21" t="str">
        <f>VLOOKUP(E140, Pellets!F:M, 8,FALSE)</f>
        <v>PP</v>
      </c>
      <c r="G140" s="21">
        <v>16</v>
      </c>
      <c r="H140" s="21">
        <v>10</v>
      </c>
      <c r="I140" s="21">
        <v>64</v>
      </c>
    </row>
    <row r="141" spans="1:9" x14ac:dyDescent="0.2">
      <c r="A141" s="23"/>
      <c r="C141" s="22"/>
    </row>
    <row r="142" spans="1:9" x14ac:dyDescent="0.2">
      <c r="A142" s="23"/>
      <c r="C142" s="22"/>
    </row>
    <row r="143" spans="1:9" x14ac:dyDescent="0.2">
      <c r="A143" s="23"/>
      <c r="C143" s="22"/>
    </row>
    <row r="144" spans="1:9" x14ac:dyDescent="0.2">
      <c r="A144" s="23"/>
      <c r="C144" s="22"/>
    </row>
    <row r="145" spans="1:3" x14ac:dyDescent="0.2">
      <c r="A145" s="23"/>
      <c r="C145" s="22"/>
    </row>
    <row r="146" spans="1:3" x14ac:dyDescent="0.2">
      <c r="A146" s="23"/>
      <c r="C146" s="22"/>
    </row>
    <row r="147" spans="1:3" x14ac:dyDescent="0.2">
      <c r="A147" s="23"/>
      <c r="C147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workbookViewId="0">
      <selection activeCell="H28" sqref="H28"/>
    </sheetView>
  </sheetViews>
  <sheetFormatPr defaultRowHeight="12.75" x14ac:dyDescent="0.2"/>
  <cols>
    <col min="3" max="5" width="17.85546875" customWidth="1"/>
    <col min="6" max="7" width="21" customWidth="1"/>
    <col min="8" max="8" width="17.42578125" customWidth="1"/>
    <col min="9" max="9" width="15.28515625" customWidth="1"/>
    <col min="10" max="10" width="15" customWidth="1"/>
  </cols>
  <sheetData>
    <row r="1" spans="1:13" s="21" customFormat="1" ht="15" x14ac:dyDescent="0.25">
      <c r="A1" s="28" t="str">
        <f>[1]Enums!$A$1</f>
        <v>Version</v>
      </c>
      <c r="B1" s="32" t="str">
        <f xml:space="preserve"> '[1]Game IDs'!A1</f>
        <v>Game ID</v>
      </c>
      <c r="C1" s="20" t="s">
        <v>1884</v>
      </c>
      <c r="D1" s="20" t="s">
        <v>1886</v>
      </c>
      <c r="E1" s="20" t="s">
        <v>1986</v>
      </c>
      <c r="F1" s="20" t="s">
        <v>1885</v>
      </c>
      <c r="G1" s="20" t="s">
        <v>1992</v>
      </c>
      <c r="H1" s="36" t="str">
        <f xml:space="preserve"> [1]Enums!$A$95</f>
        <v>Base Material</v>
      </c>
      <c r="I1" s="30" t="s">
        <v>1985</v>
      </c>
      <c r="J1" s="30" t="s">
        <v>1813</v>
      </c>
      <c r="K1" s="35" t="s">
        <v>1784</v>
      </c>
      <c r="L1" s="28" t="s">
        <v>1783</v>
      </c>
      <c r="M1" s="28" t="s">
        <v>1782</v>
      </c>
    </row>
    <row r="2" spans="1:13" x14ac:dyDescent="0.2">
      <c r="A2" s="23" t="str">
        <f>[1]Enums!$A$13</f>
        <v>2.0.0</v>
      </c>
      <c r="B2" s="16" t="s">
        <v>1918</v>
      </c>
      <c r="C2" s="2" t="str">
        <f>[1]Enums!$A$116</f>
        <v>Armor Leggings</v>
      </c>
      <c r="D2" s="2" t="str">
        <f>'Molded Items'!$C$91</f>
        <v>Fibers (NR)</v>
      </c>
      <c r="E2" s="2" t="s">
        <v>1987</v>
      </c>
      <c r="F2" s="2" t="s">
        <v>1988</v>
      </c>
      <c r="G2" s="2" t="str">
        <f>E2&amp;" "&amp;F2</f>
        <v>Rubber Pants</v>
      </c>
      <c r="H2" t="str">
        <f>[1]Enums!$A$98</f>
        <v>Iron</v>
      </c>
      <c r="L2" t="b">
        <v>0</v>
      </c>
    </row>
    <row r="3" spans="1:13" x14ac:dyDescent="0.2">
      <c r="A3" s="23" t="str">
        <f>[1]Enums!$A$13</f>
        <v>2.0.0</v>
      </c>
      <c r="B3" s="16" t="s">
        <v>1919</v>
      </c>
      <c r="C3" s="2" t="str">
        <f>[1]Enums!$A$117</f>
        <v>Armor Feet</v>
      </c>
      <c r="D3" s="2" t="str">
        <f>D2</f>
        <v>Fibers (NR)</v>
      </c>
      <c r="E3" s="2" t="str">
        <f>E2</f>
        <v>Rubber</v>
      </c>
      <c r="F3" s="2" t="s">
        <v>1989</v>
      </c>
      <c r="G3" s="2" t="str">
        <f t="shared" ref="G3:G17" si="0">E3&amp;" "&amp;F3</f>
        <v>Rubber Shoes</v>
      </c>
      <c r="H3" s="2" t="str">
        <f>[1]Enums!$A$98</f>
        <v>Iron</v>
      </c>
    </row>
    <row r="4" spans="1:13" x14ac:dyDescent="0.2">
      <c r="A4" s="23" t="str">
        <f>[1]Enums!$A$13</f>
        <v>2.0.0</v>
      </c>
      <c r="B4" s="16" t="s">
        <v>1920</v>
      </c>
      <c r="C4" s="2" t="str">
        <f>[1]Enums!$A$118</f>
        <v>Armor Chest</v>
      </c>
      <c r="D4" s="2" t="str">
        <f>D2</f>
        <v>Fibers (NR)</v>
      </c>
      <c r="E4" s="2" t="str">
        <f>E2</f>
        <v>Rubber</v>
      </c>
      <c r="F4" s="2" t="s">
        <v>1990</v>
      </c>
      <c r="G4" s="2" t="str">
        <f t="shared" si="0"/>
        <v>Rubber Vest</v>
      </c>
      <c r="H4" t="str">
        <f>[1]Enums!$A$98</f>
        <v>Iron</v>
      </c>
    </row>
    <row r="5" spans="1:13" x14ac:dyDescent="0.2">
      <c r="A5" s="23" t="str">
        <f>[1]Enums!$A$13</f>
        <v>2.0.0</v>
      </c>
      <c r="B5" s="16" t="s">
        <v>1921</v>
      </c>
      <c r="C5" s="2" t="str">
        <f>[1]Enums!$A$119</f>
        <v>Armor Headgear</v>
      </c>
      <c r="D5" s="2" t="str">
        <f>D2</f>
        <v>Fibers (NR)</v>
      </c>
      <c r="E5" s="2" t="str">
        <f>E2</f>
        <v>Rubber</v>
      </c>
      <c r="F5" s="2" t="s">
        <v>1993</v>
      </c>
      <c r="G5" s="2" t="str">
        <f t="shared" si="0"/>
        <v>Rubber Socks</v>
      </c>
      <c r="H5" s="2" t="str">
        <f>[1]Enums!$A$98</f>
        <v>Iron</v>
      </c>
    </row>
    <row r="6" spans="1:13" x14ac:dyDescent="0.2">
      <c r="A6" s="23" t="str">
        <f>[1]Enums!$A$13</f>
        <v>2.0.0</v>
      </c>
      <c r="B6" s="16" t="s">
        <v>1922</v>
      </c>
      <c r="C6" s="2" t="str">
        <f>[1]Enums!$A$116</f>
        <v>Armor Leggings</v>
      </c>
      <c r="D6" s="2" t="str">
        <f>'Molded Items'!C122</f>
        <v>Fibers (PVC)</v>
      </c>
      <c r="E6" s="2" t="s">
        <v>1991</v>
      </c>
      <c r="F6" s="2" t="s">
        <v>1988</v>
      </c>
      <c r="G6" s="2" t="str">
        <f t="shared" si="0"/>
        <v>Pleather Pants</v>
      </c>
      <c r="H6" t="str">
        <f>[1]Enums!$A$98</f>
        <v>Iron</v>
      </c>
    </row>
    <row r="7" spans="1:13" x14ac:dyDescent="0.2">
      <c r="A7" s="23" t="str">
        <f>[1]Enums!$A$13</f>
        <v>2.0.0</v>
      </c>
      <c r="B7" s="16" t="s">
        <v>1923</v>
      </c>
      <c r="C7" s="2" t="str">
        <f>[1]Enums!$A$117</f>
        <v>Armor Feet</v>
      </c>
      <c r="D7" s="2" t="str">
        <f>D6</f>
        <v>Fibers (PVC)</v>
      </c>
      <c r="E7" s="2" t="str">
        <f>E6</f>
        <v>Pleather</v>
      </c>
      <c r="F7" s="2" t="s">
        <v>1989</v>
      </c>
      <c r="G7" s="2" t="str">
        <f t="shared" si="0"/>
        <v>Pleather Shoes</v>
      </c>
      <c r="H7" s="2" t="str">
        <f>[1]Enums!$A$98</f>
        <v>Iron</v>
      </c>
    </row>
    <row r="8" spans="1:13" x14ac:dyDescent="0.2">
      <c r="A8" s="23" t="str">
        <f>[1]Enums!$A$13</f>
        <v>2.0.0</v>
      </c>
      <c r="B8" s="16" t="s">
        <v>1924</v>
      </c>
      <c r="C8" s="2" t="str">
        <f>[1]Enums!$A$118</f>
        <v>Armor Chest</v>
      </c>
      <c r="D8" s="2" t="str">
        <f>D6</f>
        <v>Fibers (PVC)</v>
      </c>
      <c r="E8" s="2" t="str">
        <f>E6</f>
        <v>Pleather</v>
      </c>
      <c r="F8" s="2" t="s">
        <v>1990</v>
      </c>
      <c r="G8" s="2" t="str">
        <f t="shared" si="0"/>
        <v>Pleather Vest</v>
      </c>
      <c r="H8" t="str">
        <f>[1]Enums!$A$98</f>
        <v>Iron</v>
      </c>
    </row>
    <row r="9" spans="1:13" x14ac:dyDescent="0.2">
      <c r="A9" s="23" t="str">
        <f>[1]Enums!$A$13</f>
        <v>2.0.0</v>
      </c>
      <c r="B9" s="3" t="s">
        <v>1925</v>
      </c>
      <c r="C9" s="2" t="str">
        <f>[1]Enums!$A$119</f>
        <v>Armor Headgear</v>
      </c>
      <c r="D9" s="2" t="str">
        <f>D6</f>
        <v>Fibers (PVC)</v>
      </c>
      <c r="E9" s="2" t="str">
        <f>E6</f>
        <v>Pleather</v>
      </c>
      <c r="F9" s="2" t="s">
        <v>1993</v>
      </c>
      <c r="G9" s="2" t="str">
        <f t="shared" si="0"/>
        <v>Pleather Socks</v>
      </c>
      <c r="H9" s="2" t="str">
        <f>[1]Enums!$A$98</f>
        <v>Iron</v>
      </c>
    </row>
    <row r="10" spans="1:13" x14ac:dyDescent="0.2">
      <c r="A10" s="23" t="str">
        <f>[1]Enums!$A$13</f>
        <v>2.0.0</v>
      </c>
      <c r="B10" s="3" t="s">
        <v>1926</v>
      </c>
      <c r="C10" s="2" t="str">
        <f>[1]Enums!$A$116</f>
        <v>Armor Leggings</v>
      </c>
      <c r="D10" s="2" t="str">
        <f>'Molded Items'!C139</f>
        <v>Fibers (Nylon 6)</v>
      </c>
      <c r="E10" s="2" t="s">
        <v>1994</v>
      </c>
      <c r="F10" s="2" t="s">
        <v>1988</v>
      </c>
      <c r="G10" s="2" t="str">
        <f t="shared" si="0"/>
        <v>Nylon Pants</v>
      </c>
      <c r="H10" t="str">
        <f>[1]Enums!$A$98</f>
        <v>Iron</v>
      </c>
    </row>
    <row r="11" spans="1:13" x14ac:dyDescent="0.2">
      <c r="A11" s="23" t="str">
        <f>[1]Enums!$A$13</f>
        <v>2.0.0</v>
      </c>
      <c r="B11" s="3" t="s">
        <v>1927</v>
      </c>
      <c r="C11" s="2" t="str">
        <f>[1]Enums!$A$117</f>
        <v>Armor Feet</v>
      </c>
      <c r="D11" s="2" t="str">
        <f>D10</f>
        <v>Fibers (Nylon 6)</v>
      </c>
      <c r="E11" s="2" t="str">
        <f>E10</f>
        <v>Nylon</v>
      </c>
      <c r="F11" s="2" t="s">
        <v>1989</v>
      </c>
      <c r="G11" s="2" t="str">
        <f t="shared" si="0"/>
        <v>Nylon Shoes</v>
      </c>
    </row>
    <row r="12" spans="1:13" x14ac:dyDescent="0.2">
      <c r="A12" s="23" t="str">
        <f>[1]Enums!$A$13</f>
        <v>2.0.0</v>
      </c>
      <c r="B12" s="3" t="s">
        <v>1928</v>
      </c>
      <c r="C12" s="2" t="str">
        <f>[1]Enums!$A$118</f>
        <v>Armor Chest</v>
      </c>
      <c r="D12" s="2" t="str">
        <f>D10</f>
        <v>Fibers (Nylon 6)</v>
      </c>
      <c r="E12" s="2" t="str">
        <f>E10</f>
        <v>Nylon</v>
      </c>
      <c r="F12" s="2" t="s">
        <v>1990</v>
      </c>
      <c r="G12" s="2" t="str">
        <f t="shared" si="0"/>
        <v>Nylon Vest</v>
      </c>
    </row>
    <row r="13" spans="1:13" x14ac:dyDescent="0.2">
      <c r="A13" s="23" t="str">
        <f>[1]Enums!$A$13</f>
        <v>2.0.0</v>
      </c>
      <c r="B13" s="3" t="s">
        <v>1929</v>
      </c>
      <c r="C13" s="2" t="str">
        <f>[1]Enums!$A$119</f>
        <v>Armor Headgear</v>
      </c>
      <c r="D13" s="2" t="str">
        <f>D10</f>
        <v>Fibers (Nylon 6)</v>
      </c>
      <c r="E13" s="2" t="str">
        <f>E10</f>
        <v>Nylon</v>
      </c>
      <c r="F13" s="2" t="s">
        <v>1993</v>
      </c>
      <c r="G13" s="2" t="str">
        <f t="shared" si="0"/>
        <v>Nylon Socks</v>
      </c>
    </row>
    <row r="14" spans="1:13" x14ac:dyDescent="0.2">
      <c r="A14" s="23" t="str">
        <f>[1]Enums!$A$13</f>
        <v>2.0.0</v>
      </c>
      <c r="B14" s="3" t="s">
        <v>1930</v>
      </c>
      <c r="C14" s="2" t="str">
        <f>[1]Enums!$A$116</f>
        <v>Armor Leggings</v>
      </c>
      <c r="D14" t="str">
        <f>'Molded Items'!C107</f>
        <v>Fibers (kevlar)</v>
      </c>
      <c r="E14" s="2" t="s">
        <v>1995</v>
      </c>
      <c r="F14" s="2" t="s">
        <v>1988</v>
      </c>
      <c r="G14" s="2" t="str">
        <f t="shared" si="0"/>
        <v>Kevlar Pants</v>
      </c>
    </row>
    <row r="15" spans="1:13" x14ac:dyDescent="0.2">
      <c r="A15" s="23" t="str">
        <f>[1]Enums!$A$13</f>
        <v>2.0.0</v>
      </c>
      <c r="B15" s="3" t="s">
        <v>1931</v>
      </c>
      <c r="C15" s="2" t="str">
        <f>[1]Enums!$A$117</f>
        <v>Armor Feet</v>
      </c>
      <c r="D15" s="2" t="str">
        <f>D14</f>
        <v>Fibers (kevlar)</v>
      </c>
      <c r="E15" s="2" t="str">
        <f>E14</f>
        <v>Kevlar</v>
      </c>
      <c r="F15" s="2" t="s">
        <v>1989</v>
      </c>
      <c r="G15" s="2" t="str">
        <f t="shared" si="0"/>
        <v>Kevlar Shoes</v>
      </c>
    </row>
    <row r="16" spans="1:13" x14ac:dyDescent="0.2">
      <c r="A16" s="23" t="str">
        <f>[1]Enums!$A$13</f>
        <v>2.0.0</v>
      </c>
      <c r="B16" s="3" t="s">
        <v>1932</v>
      </c>
      <c r="C16" s="2" t="str">
        <f>[1]Enums!$A$118</f>
        <v>Armor Chest</v>
      </c>
      <c r="D16" s="2" t="str">
        <f>D14</f>
        <v>Fibers (kevlar)</v>
      </c>
      <c r="E16" s="2" t="str">
        <f>E14</f>
        <v>Kevlar</v>
      </c>
      <c r="F16" s="2" t="s">
        <v>1990</v>
      </c>
      <c r="G16" s="2" t="str">
        <f t="shared" si="0"/>
        <v>Kevlar Vest</v>
      </c>
    </row>
    <row r="17" spans="1:7" x14ac:dyDescent="0.2">
      <c r="A17" s="23" t="str">
        <f>[1]Enums!$A$13</f>
        <v>2.0.0</v>
      </c>
      <c r="B17" s="3" t="s">
        <v>1933</v>
      </c>
      <c r="C17" s="2" t="str">
        <f>[1]Enums!$A$119</f>
        <v>Armor Headgear</v>
      </c>
      <c r="D17" s="2" t="str">
        <f>D14</f>
        <v>Fibers (kevlar)</v>
      </c>
      <c r="E17" s="2" t="str">
        <f>E14</f>
        <v>Kevlar</v>
      </c>
      <c r="F17" s="2" t="s">
        <v>1993</v>
      </c>
      <c r="G17" s="2" t="str">
        <f t="shared" si="0"/>
        <v>Kevlar Socks</v>
      </c>
    </row>
    <row r="18" spans="1:7" x14ac:dyDescent="0.2">
      <c r="A18" s="23" t="str">
        <f>[1]Enums!$A$13</f>
        <v>2.0.0</v>
      </c>
      <c r="B18" s="3" t="s">
        <v>1934</v>
      </c>
      <c r="C18" s="2" t="str">
        <f>[1]Enums!$A$116</f>
        <v>Armor Leggings</v>
      </c>
    </row>
    <row r="19" spans="1:7" x14ac:dyDescent="0.2">
      <c r="A19" s="23" t="str">
        <f>[1]Enums!$A$13</f>
        <v>2.0.0</v>
      </c>
      <c r="B19" s="3" t="s">
        <v>1935</v>
      </c>
      <c r="C19" s="2" t="str">
        <f>[1]Enums!$A$117</f>
        <v>Armor Feet</v>
      </c>
    </row>
    <row r="20" spans="1:7" x14ac:dyDescent="0.2">
      <c r="A20" s="23" t="str">
        <f>[1]Enums!$A$13</f>
        <v>2.0.0</v>
      </c>
      <c r="B20" s="3" t="s">
        <v>1936</v>
      </c>
      <c r="C20" s="2" t="str">
        <f>[1]Enums!$A$118</f>
        <v>Armor Chest</v>
      </c>
    </row>
    <row r="21" spans="1:7" x14ac:dyDescent="0.2">
      <c r="A21" s="23" t="str">
        <f>[1]Enums!$A$13</f>
        <v>2.0.0</v>
      </c>
      <c r="B21" s="3" t="s">
        <v>1937</v>
      </c>
      <c r="C21" s="2" t="str">
        <f>[1]Enums!$A$119</f>
        <v>Armor Headgear</v>
      </c>
    </row>
    <row r="22" spans="1:7" x14ac:dyDescent="0.2">
      <c r="A22" s="23" t="str">
        <f>[1]Enums!$A$13</f>
        <v>2.0.0</v>
      </c>
      <c r="B22" s="3" t="s">
        <v>1938</v>
      </c>
      <c r="C22" s="2" t="str">
        <f>[1]Enums!$A$116</f>
        <v>Armor Leggings</v>
      </c>
    </row>
    <row r="23" spans="1:7" x14ac:dyDescent="0.2">
      <c r="A23" s="23" t="str">
        <f>[1]Enums!$A$13</f>
        <v>2.0.0</v>
      </c>
      <c r="B23" s="3" t="s">
        <v>1939</v>
      </c>
      <c r="C23" s="2" t="str">
        <f>[1]Enums!$A$117</f>
        <v>Armor Feet</v>
      </c>
    </row>
    <row r="24" spans="1:7" x14ac:dyDescent="0.2">
      <c r="A24" s="23" t="str">
        <f>[1]Enums!$A$13</f>
        <v>2.0.0</v>
      </c>
      <c r="B24" s="3" t="s">
        <v>1940</v>
      </c>
      <c r="C24" s="2" t="str">
        <f>[1]Enums!$A$118</f>
        <v>Armor Chest</v>
      </c>
    </row>
    <row r="25" spans="1:7" x14ac:dyDescent="0.2">
      <c r="A25" s="23" t="str">
        <f>[1]Enums!$A$13</f>
        <v>2.0.0</v>
      </c>
      <c r="B25" s="3" t="s">
        <v>1941</v>
      </c>
      <c r="C25" s="2" t="str">
        <f>[1]Enums!$A$119</f>
        <v>Armor Headgear</v>
      </c>
    </row>
    <row r="26" spans="1:7" x14ac:dyDescent="0.2">
      <c r="A26" s="23" t="str">
        <f>[1]Enums!$A$13</f>
        <v>2.0.0</v>
      </c>
      <c r="B26" s="3" t="s">
        <v>1942</v>
      </c>
      <c r="C26" s="2" t="str">
        <f>[1]Enums!$A$116</f>
        <v>Armor Leggings</v>
      </c>
    </row>
    <row r="27" spans="1:7" x14ac:dyDescent="0.2">
      <c r="A27" s="23" t="str">
        <f>[1]Enums!$A$13</f>
        <v>2.0.0</v>
      </c>
      <c r="B27" s="3" t="s">
        <v>1943</v>
      </c>
      <c r="C27" s="2" t="str">
        <f>[1]Enums!$A$117</f>
        <v>Armor Feet</v>
      </c>
    </row>
    <row r="28" spans="1:7" x14ac:dyDescent="0.2">
      <c r="A28" s="23" t="str">
        <f>[1]Enums!$A$13</f>
        <v>2.0.0</v>
      </c>
      <c r="B28" s="3" t="s">
        <v>1944</v>
      </c>
      <c r="C28" s="2" t="str">
        <f>[1]Enums!$A$118</f>
        <v>Armor Chest</v>
      </c>
    </row>
    <row r="29" spans="1:7" x14ac:dyDescent="0.2">
      <c r="A29" s="23" t="str">
        <f>[1]Enums!$A$13</f>
        <v>2.0.0</v>
      </c>
      <c r="B29" s="3" t="s">
        <v>1945</v>
      </c>
      <c r="C29" s="2" t="str">
        <f>[1]Enums!$A$119</f>
        <v>Armor Headgear</v>
      </c>
    </row>
    <row r="30" spans="1:7" x14ac:dyDescent="0.2">
      <c r="A30" s="23" t="str">
        <f>[1]Enums!$A$13</f>
        <v>2.0.0</v>
      </c>
      <c r="B30" s="3" t="s">
        <v>1946</v>
      </c>
      <c r="C30" s="2" t="str">
        <f>[1]Enums!$A$116</f>
        <v>Armor Leggings</v>
      </c>
    </row>
    <row r="31" spans="1:7" x14ac:dyDescent="0.2">
      <c r="A31" s="23" t="str">
        <f>[1]Enums!$A$13</f>
        <v>2.0.0</v>
      </c>
      <c r="B31" s="3" t="s">
        <v>1947</v>
      </c>
      <c r="C31" s="2" t="str">
        <f>[1]Enums!$A$117</f>
        <v>Armor Feet</v>
      </c>
    </row>
    <row r="32" spans="1:7" x14ac:dyDescent="0.2">
      <c r="A32" s="23" t="str">
        <f>[1]Enums!$A$13</f>
        <v>2.0.0</v>
      </c>
      <c r="B32" s="3" t="s">
        <v>1948</v>
      </c>
      <c r="C32" s="2" t="str">
        <f>[1]Enums!$A$118</f>
        <v>Armor Chest</v>
      </c>
    </row>
    <row r="33" spans="1:3" x14ac:dyDescent="0.2">
      <c r="A33" s="23" t="str">
        <f>[1]Enums!$A$13</f>
        <v>2.0.0</v>
      </c>
      <c r="B33" s="3" t="s">
        <v>1949</v>
      </c>
      <c r="C33" s="2" t="str">
        <f>[1]Enums!$A$119</f>
        <v>Armor Headgear</v>
      </c>
    </row>
    <row r="34" spans="1:3" x14ac:dyDescent="0.2">
      <c r="A34" s="23" t="str">
        <f>[1]Enums!$A$13</f>
        <v>2.0.0</v>
      </c>
      <c r="B34" s="3" t="s">
        <v>1950</v>
      </c>
      <c r="C34" s="2" t="str">
        <f>[1]Enums!$A$116</f>
        <v>Armor Leggings</v>
      </c>
    </row>
    <row r="35" spans="1:3" x14ac:dyDescent="0.2">
      <c r="A35" s="23" t="str">
        <f>[1]Enums!$A$13</f>
        <v>2.0.0</v>
      </c>
      <c r="B35" s="3" t="s">
        <v>1951</v>
      </c>
      <c r="C35" s="2" t="str">
        <f>[1]Enums!$A$117</f>
        <v>Armor Feet</v>
      </c>
    </row>
    <row r="36" spans="1:3" x14ac:dyDescent="0.2">
      <c r="A36" s="23" t="str">
        <f>[1]Enums!$A$13</f>
        <v>2.0.0</v>
      </c>
      <c r="B36" s="3" t="s">
        <v>1952</v>
      </c>
      <c r="C36" s="2" t="str">
        <f>[1]Enums!$A$118</f>
        <v>Armor Chest</v>
      </c>
    </row>
    <row r="37" spans="1:3" x14ac:dyDescent="0.2">
      <c r="A37" s="23" t="str">
        <f>[1]Enums!$A$13</f>
        <v>2.0.0</v>
      </c>
      <c r="B37" s="3" t="s">
        <v>1953</v>
      </c>
      <c r="C37" s="2" t="str">
        <f>[1]Enums!$A$119</f>
        <v>Armor Headgear</v>
      </c>
    </row>
    <row r="38" spans="1:3" x14ac:dyDescent="0.2">
      <c r="A38" s="23" t="str">
        <f>[1]Enums!$A$13</f>
        <v>2.0.0</v>
      </c>
      <c r="B38" s="3" t="s">
        <v>1954</v>
      </c>
      <c r="C38" s="2" t="str">
        <f>[1]Enums!$A$116</f>
        <v>Armor Leggings</v>
      </c>
    </row>
    <row r="39" spans="1:3" x14ac:dyDescent="0.2">
      <c r="A39" s="23" t="str">
        <f>[1]Enums!$A$13</f>
        <v>2.0.0</v>
      </c>
      <c r="B39" s="3" t="s">
        <v>1955</v>
      </c>
      <c r="C39" s="2" t="str">
        <f>[1]Enums!$A$117</f>
        <v>Armor Feet</v>
      </c>
    </row>
    <row r="40" spans="1:3" x14ac:dyDescent="0.2">
      <c r="A40" s="23" t="str">
        <f>[1]Enums!$A$13</f>
        <v>2.0.0</v>
      </c>
      <c r="B40" s="3" t="s">
        <v>1956</v>
      </c>
      <c r="C40" s="2" t="str">
        <f>[1]Enums!$A$118</f>
        <v>Armor Chest</v>
      </c>
    </row>
    <row r="41" spans="1:3" x14ac:dyDescent="0.2">
      <c r="A41" s="23" t="str">
        <f>[1]Enums!$A$13</f>
        <v>2.0.0</v>
      </c>
      <c r="B41" s="3" t="s">
        <v>1957</v>
      </c>
      <c r="C41" s="2" t="str">
        <f>[1]Enums!$A$119</f>
        <v>Armor Headgear</v>
      </c>
    </row>
    <row r="42" spans="1:3" x14ac:dyDescent="0.2">
      <c r="A42" s="23" t="str">
        <f>[1]Enums!$A$13</f>
        <v>2.0.0</v>
      </c>
      <c r="B42" s="3" t="s">
        <v>1958</v>
      </c>
    </row>
    <row r="43" spans="1:3" x14ac:dyDescent="0.2">
      <c r="A43" s="23" t="str">
        <f>[1]Enums!$A$13</f>
        <v>2.0.0</v>
      </c>
      <c r="B43" s="3" t="s">
        <v>1959</v>
      </c>
    </row>
    <row r="44" spans="1:3" x14ac:dyDescent="0.2">
      <c r="A44" s="23" t="str">
        <f>[1]Enums!$A$13</f>
        <v>2.0.0</v>
      </c>
      <c r="B44" s="3" t="s">
        <v>1960</v>
      </c>
    </row>
    <row r="45" spans="1:3" x14ac:dyDescent="0.2">
      <c r="A45" s="23" t="str">
        <f>[1]Enums!$A$13</f>
        <v>2.0.0</v>
      </c>
      <c r="B45" s="3" t="s">
        <v>1961</v>
      </c>
    </row>
    <row r="46" spans="1:3" x14ac:dyDescent="0.2">
      <c r="A46" s="23" t="str">
        <f>[1]Enums!$A$13</f>
        <v>2.0.0</v>
      </c>
      <c r="B46" s="3" t="s">
        <v>1962</v>
      </c>
    </row>
    <row r="47" spans="1:3" x14ac:dyDescent="0.2">
      <c r="A47" s="23" t="str">
        <f>[1]Enums!$A$13</f>
        <v>2.0.0</v>
      </c>
      <c r="B47" s="3" t="s">
        <v>1963</v>
      </c>
    </row>
    <row r="48" spans="1:3" x14ac:dyDescent="0.2">
      <c r="A48" s="23" t="str">
        <f>[1]Enums!$A$13</f>
        <v>2.0.0</v>
      </c>
      <c r="B48" s="3" t="s">
        <v>1964</v>
      </c>
    </row>
    <row r="49" spans="1:2" x14ac:dyDescent="0.2">
      <c r="A49" s="23" t="str">
        <f>[1]Enums!$A$13</f>
        <v>2.0.0</v>
      </c>
      <c r="B49" s="3" t="s">
        <v>1965</v>
      </c>
    </row>
    <row r="50" spans="1:2" x14ac:dyDescent="0.2">
      <c r="A50" s="23" t="str">
        <f>[1]Enums!$A$13</f>
        <v>2.0.0</v>
      </c>
      <c r="B50" s="3" t="s">
        <v>1966</v>
      </c>
    </row>
    <row r="51" spans="1:2" x14ac:dyDescent="0.2">
      <c r="A51" s="23" t="str">
        <f>[1]Enums!$A$13</f>
        <v>2.0.0</v>
      </c>
      <c r="B51" s="3" t="s">
        <v>1967</v>
      </c>
    </row>
    <row r="52" spans="1:2" x14ac:dyDescent="0.2">
      <c r="A52" s="23" t="str">
        <f>[1]Enums!$A$13</f>
        <v>2.0.0</v>
      </c>
      <c r="B52" s="3" t="s">
        <v>1968</v>
      </c>
    </row>
    <row r="53" spans="1:2" x14ac:dyDescent="0.2">
      <c r="A53" s="23" t="str">
        <f>[1]Enums!$A$13</f>
        <v>2.0.0</v>
      </c>
      <c r="B53" s="3" t="s">
        <v>1969</v>
      </c>
    </row>
    <row r="54" spans="1:2" x14ac:dyDescent="0.2">
      <c r="A54" s="23" t="str">
        <f>[1]Enums!$A$13</f>
        <v>2.0.0</v>
      </c>
      <c r="B54" s="3" t="s">
        <v>1970</v>
      </c>
    </row>
    <row r="55" spans="1:2" x14ac:dyDescent="0.2">
      <c r="A55" s="23" t="str">
        <f>[1]Enums!$A$13</f>
        <v>2.0.0</v>
      </c>
      <c r="B55" s="3" t="s">
        <v>1971</v>
      </c>
    </row>
    <row r="56" spans="1:2" x14ac:dyDescent="0.2">
      <c r="A56" s="23" t="str">
        <f>[1]Enums!$A$13</f>
        <v>2.0.0</v>
      </c>
      <c r="B56" s="3" t="s">
        <v>1972</v>
      </c>
    </row>
    <row r="57" spans="1:2" x14ac:dyDescent="0.2">
      <c r="A57" s="23" t="str">
        <f>[1]Enums!$A$13</f>
        <v>2.0.0</v>
      </c>
      <c r="B57" s="3" t="s">
        <v>1973</v>
      </c>
    </row>
    <row r="58" spans="1:2" x14ac:dyDescent="0.2">
      <c r="A58" s="23" t="str">
        <f>[1]Enums!$A$13</f>
        <v>2.0.0</v>
      </c>
      <c r="B58" s="3" t="s">
        <v>1974</v>
      </c>
    </row>
    <row r="59" spans="1:2" x14ac:dyDescent="0.2">
      <c r="A59" s="23" t="str">
        <f>[1]Enums!$A$13</f>
        <v>2.0.0</v>
      </c>
      <c r="B59" s="3" t="s">
        <v>1975</v>
      </c>
    </row>
    <row r="60" spans="1:2" x14ac:dyDescent="0.2">
      <c r="A60" s="23" t="str">
        <f>[1]Enums!$A$13</f>
        <v>2.0.0</v>
      </c>
      <c r="B60" s="3" t="s">
        <v>1976</v>
      </c>
    </row>
    <row r="61" spans="1:2" x14ac:dyDescent="0.2">
      <c r="A61" s="23" t="str">
        <f>[1]Enums!$A$13</f>
        <v>2.0.0</v>
      </c>
      <c r="B61" s="3" t="s">
        <v>1977</v>
      </c>
    </row>
    <row r="62" spans="1:2" x14ac:dyDescent="0.2">
      <c r="A62" s="23" t="str">
        <f>[1]Enums!$A$13</f>
        <v>2.0.0</v>
      </c>
      <c r="B62" s="3" t="s">
        <v>1978</v>
      </c>
    </row>
    <row r="63" spans="1:2" x14ac:dyDescent="0.2">
      <c r="A63" s="23" t="str">
        <f>[1]Enums!$A$13</f>
        <v>2.0.0</v>
      </c>
      <c r="B63" s="3" t="s">
        <v>1979</v>
      </c>
    </row>
    <row r="64" spans="1:2" x14ac:dyDescent="0.2">
      <c r="A64" s="23" t="str">
        <f>[1]Enums!$A$13</f>
        <v>2.0.0</v>
      </c>
      <c r="B64" s="3" t="s">
        <v>1980</v>
      </c>
    </row>
    <row r="65" spans="1:2" x14ac:dyDescent="0.2">
      <c r="A65" s="23" t="str">
        <f>[1]Enums!$A$13</f>
        <v>2.0.0</v>
      </c>
      <c r="B65" s="3" t="s">
        <v>1981</v>
      </c>
    </row>
    <row r="66" spans="1:2" x14ac:dyDescent="0.2">
      <c r="A66" s="23" t="str">
        <f>[1]Enums!$A$13</f>
        <v>2.0.0</v>
      </c>
      <c r="B66" s="3" t="s">
        <v>1982</v>
      </c>
    </row>
    <row r="67" spans="1:2" x14ac:dyDescent="0.2">
      <c r="A67" s="23" t="str">
        <f>[1]Enums!$A$13</f>
        <v>2.0.0</v>
      </c>
      <c r="B67" s="3" t="s">
        <v>1983</v>
      </c>
    </row>
    <row r="68" spans="1:2" x14ac:dyDescent="0.2">
      <c r="A68" s="23" t="str">
        <f>[1]Enums!$A$13</f>
        <v>2.0.0</v>
      </c>
      <c r="B68" s="3" t="s">
        <v>1984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2015-01-08T15:04:34Z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