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3710" yWindow="0" windowWidth="27240" windowHeight="14310" tabRatio="826" activeTab="8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6" l="1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31" i="12"/>
  <c r="E31" i="12"/>
  <c r="F31" i="12"/>
  <c r="C31" i="12"/>
  <c r="D149" i="12"/>
  <c r="E149" i="12"/>
  <c r="F149" i="12"/>
  <c r="C149" i="12"/>
  <c r="D56" i="12"/>
  <c r="E56" i="12"/>
  <c r="F56" i="12"/>
  <c r="C56" i="12"/>
  <c r="D117" i="12"/>
  <c r="E117" i="12"/>
  <c r="F117" i="12"/>
  <c r="C117" i="12"/>
  <c r="D100" i="12"/>
  <c r="E100" i="12"/>
  <c r="F100" i="12"/>
  <c r="C100" i="12"/>
  <c r="D6" i="12"/>
  <c r="C6" i="12"/>
  <c r="D7" i="12"/>
  <c r="C7" i="12"/>
  <c r="D8" i="12"/>
  <c r="C8" i="12"/>
  <c r="D4" i="12"/>
  <c r="C4" i="12"/>
  <c r="D2" i="12"/>
  <c r="E2" i="12"/>
  <c r="F2" i="12"/>
  <c r="C2" i="12"/>
  <c r="D3" i="12"/>
  <c r="C3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26" i="12"/>
  <c r="C26" i="12"/>
  <c r="D30" i="12"/>
  <c r="E30" i="12"/>
  <c r="F30" i="12"/>
  <c r="C30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0" i="12"/>
  <c r="E40" i="12"/>
  <c r="F40" i="12"/>
  <c r="C40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J19" i="1"/>
  <c r="N19" i="1"/>
  <c r="F19" i="1"/>
  <c r="N39" i="1"/>
  <c r="J39" i="1"/>
  <c r="F39" i="1"/>
  <c r="L27" i="12"/>
  <c r="L18" i="12"/>
  <c r="M14" i="12"/>
  <c r="O10" i="12"/>
  <c r="N4" i="12"/>
  <c r="N38" i="1"/>
  <c r="J38" i="1"/>
  <c r="F38" i="1"/>
  <c r="E4" i="12"/>
  <c r="E27" i="12"/>
  <c r="E18" i="12"/>
  <c r="E14" i="12"/>
  <c r="E10" i="12"/>
  <c r="H39" i="1"/>
  <c r="G39" i="1"/>
  <c r="N87" i="1"/>
  <c r="J87" i="1"/>
  <c r="F87" i="1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G38" i="1"/>
  <c r="H38" i="1"/>
  <c r="I38" i="1"/>
  <c r="M38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D13" i="8"/>
  <c r="E13" i="8"/>
  <c r="C13" i="8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E23" i="4"/>
  <c r="F23" i="4"/>
  <c r="D23" i="4"/>
  <c r="G23" i="5"/>
  <c r="E2" i="4"/>
  <c r="F2" i="4"/>
  <c r="D2" i="4"/>
  <c r="E3" i="4"/>
  <c r="F3" i="4"/>
  <c r="D3" i="4"/>
  <c r="E4" i="4"/>
  <c r="F4" i="4"/>
  <c r="D4" i="4"/>
  <c r="E5" i="4"/>
  <c r="F5" i="4"/>
  <c r="D5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H23" i="5"/>
  <c r="F23" i="5"/>
  <c r="G2" i="5"/>
  <c r="H2" i="5"/>
  <c r="F2" i="5"/>
  <c r="E2" i="7"/>
  <c r="F2" i="7"/>
  <c r="D2" i="7"/>
  <c r="E2" i="3"/>
  <c r="F2" i="3"/>
  <c r="D2" i="3"/>
  <c r="G3" i="5"/>
  <c r="H3" i="5"/>
  <c r="F3" i="5"/>
  <c r="E3" i="7"/>
  <c r="F3" i="7"/>
  <c r="D3" i="7"/>
  <c r="E3" i="3"/>
  <c r="F3" i="3"/>
  <c r="D3" i="3"/>
  <c r="G4" i="5"/>
  <c r="H4" i="5"/>
  <c r="F4" i="5"/>
  <c r="E4" i="7"/>
  <c r="F4" i="7"/>
  <c r="D4" i="7"/>
  <c r="E4" i="3"/>
  <c r="F4" i="3"/>
  <c r="D4" i="3"/>
  <c r="G5" i="5"/>
  <c r="H5" i="5"/>
  <c r="F5" i="5"/>
  <c r="E5" i="7"/>
  <c r="F5" i="7"/>
  <c r="D5" i="7"/>
  <c r="E5" i="3"/>
  <c r="F5" i="3"/>
  <c r="D5" i="3"/>
  <c r="G6" i="5"/>
  <c r="H6" i="5"/>
  <c r="F6" i="5"/>
  <c r="E6" i="7"/>
  <c r="F6" i="7"/>
  <c r="D6" i="7"/>
  <c r="E6" i="3"/>
  <c r="F6" i="3"/>
  <c r="D6" i="3"/>
  <c r="G7" i="5"/>
  <c r="H7" i="5"/>
  <c r="F7" i="5"/>
  <c r="E7" i="7"/>
  <c r="F7" i="7"/>
  <c r="D7" i="7"/>
  <c r="E7" i="3"/>
  <c r="F7" i="3"/>
  <c r="D7" i="3"/>
  <c r="G8" i="5"/>
  <c r="H8" i="5"/>
  <c r="F8" i="5"/>
  <c r="E8" i="7"/>
  <c r="F8" i="7"/>
  <c r="D8" i="7"/>
  <c r="E8" i="3"/>
  <c r="F8" i="3"/>
  <c r="D8" i="3"/>
  <c r="G9" i="5"/>
  <c r="H9" i="5"/>
  <c r="F9" i="5"/>
  <c r="E9" i="7"/>
  <c r="F9" i="7"/>
  <c r="D9" i="7"/>
  <c r="E9" i="3"/>
  <c r="F9" i="3"/>
  <c r="D9" i="3"/>
  <c r="G10" i="5"/>
  <c r="H10" i="5"/>
  <c r="F10" i="5"/>
  <c r="E10" i="7"/>
  <c r="F10" i="7"/>
  <c r="D10" i="7"/>
  <c r="E10" i="3"/>
  <c r="F10" i="3"/>
  <c r="D10" i="3"/>
  <c r="G11" i="5"/>
  <c r="H11" i="5"/>
  <c r="F11" i="5"/>
  <c r="E11" i="7"/>
  <c r="F11" i="7"/>
  <c r="D11" i="7"/>
  <c r="E11" i="3"/>
  <c r="F11" i="3"/>
  <c r="D11" i="3"/>
  <c r="G12" i="5"/>
  <c r="H12" i="5"/>
  <c r="F12" i="5"/>
  <c r="E12" i="7"/>
  <c r="F12" i="7"/>
  <c r="D12" i="7"/>
  <c r="E12" i="3"/>
  <c r="F12" i="3"/>
  <c r="D12" i="3"/>
  <c r="G13" i="5"/>
  <c r="H13" i="5"/>
  <c r="F13" i="5"/>
  <c r="E13" i="7"/>
  <c r="F13" i="7"/>
  <c r="D13" i="7"/>
  <c r="E13" i="3"/>
  <c r="F13" i="3"/>
  <c r="D13" i="3"/>
  <c r="G14" i="5"/>
  <c r="H14" i="5"/>
  <c r="F14" i="5"/>
  <c r="E14" i="7"/>
  <c r="F14" i="7"/>
  <c r="D14" i="7"/>
  <c r="G15" i="5"/>
  <c r="H15" i="5"/>
  <c r="F15" i="5"/>
  <c r="E15" i="7"/>
  <c r="F15" i="7"/>
  <c r="D15" i="7"/>
  <c r="G16" i="5"/>
  <c r="H16" i="5"/>
  <c r="F16" i="5"/>
  <c r="E16" i="7"/>
  <c r="F16" i="7"/>
  <c r="D16" i="7"/>
  <c r="G17" i="5"/>
  <c r="H17" i="5"/>
  <c r="F17" i="5"/>
  <c r="E17" i="7"/>
  <c r="F17" i="7"/>
  <c r="D17" i="7"/>
  <c r="G18" i="5"/>
  <c r="H18" i="5"/>
  <c r="F18" i="5"/>
  <c r="E18" i="7"/>
  <c r="F18" i="7"/>
  <c r="D18" i="7"/>
  <c r="G19" i="5"/>
  <c r="H19" i="5"/>
  <c r="F19" i="5"/>
  <c r="E19" i="7"/>
  <c r="F19" i="7"/>
  <c r="D19" i="7"/>
  <c r="G20" i="5"/>
  <c r="H20" i="5"/>
  <c r="F20" i="5"/>
  <c r="E20" i="7"/>
  <c r="F20" i="7"/>
  <c r="D20" i="7"/>
  <c r="G21" i="5"/>
  <c r="H21" i="5"/>
  <c r="F21" i="5"/>
  <c r="E21" i="7"/>
  <c r="F21" i="7"/>
  <c r="D21" i="7"/>
  <c r="G22" i="5"/>
  <c r="H22" i="5"/>
  <c r="F22" i="5"/>
  <c r="E22" i="7"/>
  <c r="F22" i="7"/>
  <c r="D22" i="7"/>
  <c r="E23" i="7"/>
  <c r="F23" i="7"/>
  <c r="D23" i="7"/>
  <c r="G24" i="5"/>
  <c r="H24" i="5"/>
  <c r="F24" i="5"/>
  <c r="E24" i="7"/>
  <c r="F24" i="7"/>
  <c r="D24" i="7"/>
  <c r="G25" i="5"/>
  <c r="H25" i="5"/>
  <c r="F25" i="5"/>
  <c r="E25" i="7"/>
  <c r="F25" i="7"/>
  <c r="D25" i="7"/>
  <c r="G26" i="5"/>
  <c r="H26" i="5"/>
  <c r="F26" i="5"/>
  <c r="E26" i="7"/>
  <c r="F26" i="7"/>
  <c r="D26" i="7"/>
  <c r="G27" i="5"/>
  <c r="H27" i="5"/>
  <c r="F27" i="5"/>
  <c r="E27" i="7"/>
  <c r="F27" i="7"/>
  <c r="D27" i="7"/>
  <c r="G28" i="5"/>
  <c r="H28" i="5"/>
  <c r="F28" i="5"/>
  <c r="E28" i="7"/>
  <c r="F28" i="7"/>
  <c r="D28" i="7"/>
  <c r="G29" i="5"/>
  <c r="H29" i="5"/>
  <c r="F29" i="5"/>
  <c r="E29" i="7"/>
  <c r="F29" i="7"/>
  <c r="D29" i="7"/>
  <c r="G30" i="5"/>
  <c r="H30" i="5"/>
  <c r="F30" i="5"/>
  <c r="E30" i="7"/>
  <c r="F30" i="7"/>
  <c r="D30" i="7"/>
  <c r="G31" i="5"/>
  <c r="H31" i="5"/>
  <c r="F31" i="5"/>
  <c r="E31" i="7"/>
  <c r="F31" i="7"/>
  <c r="D31" i="7"/>
  <c r="G32" i="5"/>
  <c r="H32" i="5"/>
  <c r="F32" i="5"/>
  <c r="E32" i="7"/>
  <c r="F32" i="7"/>
  <c r="D32" i="7"/>
  <c r="G33" i="5"/>
  <c r="H33" i="5"/>
  <c r="F33" i="5"/>
  <c r="E33" i="7"/>
  <c r="F33" i="7"/>
  <c r="D33" i="7"/>
  <c r="G34" i="5"/>
  <c r="H34" i="5"/>
  <c r="F34" i="5"/>
  <c r="E34" i="7"/>
  <c r="F34" i="7"/>
  <c r="D34" i="7"/>
  <c r="G35" i="5"/>
  <c r="H35" i="5"/>
  <c r="F35" i="5"/>
  <c r="E35" i="7"/>
  <c r="F35" i="7"/>
  <c r="D35" i="7"/>
  <c r="G36" i="5"/>
  <c r="H36" i="5"/>
  <c r="F36" i="5"/>
  <c r="E36" i="7"/>
  <c r="F36" i="7"/>
  <c r="D36" i="7"/>
  <c r="G37" i="5"/>
  <c r="H37" i="5"/>
  <c r="F37" i="5"/>
  <c r="E37" i="7"/>
  <c r="F37" i="7"/>
  <c r="D37" i="7"/>
  <c r="G38" i="5"/>
  <c r="H38" i="5"/>
  <c r="F38" i="5"/>
  <c r="E38" i="7"/>
  <c r="F38" i="7"/>
  <c r="D38" i="7"/>
  <c r="G39" i="5"/>
  <c r="H39" i="5"/>
  <c r="F39" i="5"/>
  <c r="E39" i="7"/>
  <c r="F39" i="7"/>
  <c r="D39" i="7"/>
  <c r="G40" i="5"/>
  <c r="H40" i="5"/>
  <c r="F40" i="5"/>
  <c r="E40" i="7"/>
  <c r="F40" i="7"/>
  <c r="D40" i="7"/>
  <c r="G41" i="5"/>
  <c r="H41" i="5"/>
  <c r="F41" i="5"/>
  <c r="E41" i="7"/>
  <c r="F41" i="7"/>
  <c r="D41" i="7"/>
  <c r="G42" i="5"/>
  <c r="H42" i="5"/>
  <c r="F42" i="5"/>
  <c r="E42" i="7"/>
  <c r="F42" i="7"/>
  <c r="D42" i="7"/>
  <c r="G43" i="5"/>
  <c r="H43" i="5"/>
  <c r="F43" i="5"/>
  <c r="E43" i="7"/>
  <c r="F43" i="7"/>
  <c r="D43" i="7"/>
  <c r="G44" i="5"/>
  <c r="H44" i="5"/>
  <c r="F44" i="5"/>
  <c r="E44" i="7"/>
  <c r="F44" i="7"/>
  <c r="D44" i="7"/>
  <c r="G45" i="5"/>
  <c r="H45" i="5"/>
  <c r="F45" i="5"/>
  <c r="E45" i="7"/>
  <c r="F45" i="7"/>
  <c r="D45" i="7"/>
  <c r="G46" i="5"/>
  <c r="H46" i="5"/>
  <c r="F46" i="5"/>
  <c r="E46" i="7"/>
  <c r="F46" i="7"/>
  <c r="D46" i="7"/>
  <c r="G47" i="5"/>
  <c r="H47" i="5"/>
  <c r="F47" i="5"/>
  <c r="E47" i="7"/>
  <c r="F47" i="7"/>
  <c r="D47" i="7"/>
  <c r="G48" i="5"/>
  <c r="H48" i="5"/>
  <c r="F48" i="5"/>
  <c r="E48" i="7"/>
  <c r="F48" i="7"/>
  <c r="D48" i="7"/>
  <c r="G49" i="5"/>
  <c r="H49" i="5"/>
  <c r="F49" i="5"/>
  <c r="E49" i="7"/>
  <c r="F49" i="7"/>
  <c r="D49" i="7"/>
  <c r="G50" i="5"/>
  <c r="H50" i="5"/>
  <c r="F50" i="5"/>
  <c r="E50" i="7"/>
  <c r="F50" i="7"/>
  <c r="D50" i="7"/>
  <c r="G51" i="5"/>
  <c r="H51" i="5"/>
  <c r="F51" i="5"/>
  <c r="E51" i="7"/>
  <c r="F51" i="7"/>
  <c r="D51" i="7"/>
  <c r="G52" i="5"/>
  <c r="H52" i="5"/>
  <c r="F52" i="5"/>
  <c r="E52" i="7"/>
  <c r="F52" i="7"/>
  <c r="D52" i="7"/>
  <c r="G53" i="5"/>
  <c r="H53" i="5"/>
  <c r="F53" i="5"/>
  <c r="E53" i="7"/>
  <c r="F53" i="7"/>
  <c r="D53" i="7"/>
  <c r="G54" i="5"/>
  <c r="H54" i="5"/>
  <c r="F54" i="5"/>
  <c r="E54" i="7"/>
  <c r="F54" i="7"/>
  <c r="D54" i="7"/>
  <c r="G55" i="5"/>
  <c r="H55" i="5"/>
  <c r="F55" i="5"/>
  <c r="E55" i="7"/>
  <c r="F55" i="7"/>
  <c r="D55" i="7"/>
  <c r="G56" i="5"/>
  <c r="H56" i="5"/>
  <c r="F56" i="5"/>
  <c r="E56" i="7"/>
  <c r="F56" i="7"/>
  <c r="D56" i="7"/>
  <c r="G57" i="5"/>
  <c r="H57" i="5"/>
  <c r="F57" i="5"/>
  <c r="E57" i="7"/>
  <c r="F57" i="7"/>
  <c r="D57" i="7"/>
  <c r="G58" i="5"/>
  <c r="H58" i="5"/>
  <c r="F58" i="5"/>
  <c r="E58" i="7"/>
  <c r="F58" i="7"/>
  <c r="D58" i="7"/>
  <c r="G59" i="5"/>
  <c r="H59" i="5"/>
  <c r="F59" i="5"/>
  <c r="E59" i="7"/>
  <c r="F59" i="7"/>
  <c r="D59" i="7"/>
  <c r="G60" i="5"/>
  <c r="H60" i="5"/>
  <c r="F60" i="5"/>
  <c r="E60" i="7"/>
  <c r="F60" i="7"/>
  <c r="D60" i="7"/>
  <c r="G61" i="5"/>
  <c r="H61" i="5"/>
  <c r="F61" i="5"/>
  <c r="E61" i="7"/>
  <c r="F61" i="7"/>
  <c r="D61" i="7"/>
  <c r="G62" i="5"/>
  <c r="H62" i="5"/>
  <c r="F62" i="5"/>
  <c r="E62" i="7"/>
  <c r="F62" i="7"/>
  <c r="D62" i="7"/>
  <c r="G63" i="5"/>
  <c r="H63" i="5"/>
  <c r="F63" i="5"/>
  <c r="E63" i="7"/>
  <c r="F63" i="7"/>
  <c r="D63" i="7"/>
  <c r="G64" i="5"/>
  <c r="H64" i="5"/>
  <c r="F64" i="5"/>
  <c r="E64" i="7"/>
  <c r="F64" i="7"/>
  <c r="D64" i="7"/>
  <c r="G65" i="5"/>
  <c r="H65" i="5"/>
  <c r="F65" i="5"/>
  <c r="E65" i="7"/>
  <c r="F65" i="7"/>
  <c r="D65" i="7"/>
  <c r="G66" i="5"/>
  <c r="H66" i="5"/>
  <c r="F66" i="5"/>
  <c r="E66" i="7"/>
  <c r="F66" i="7"/>
  <c r="D66" i="7"/>
  <c r="G67" i="5"/>
  <c r="H67" i="5"/>
  <c r="F67" i="5"/>
  <c r="E67" i="7"/>
  <c r="F67" i="7"/>
  <c r="D67" i="7"/>
  <c r="G68" i="5"/>
  <c r="H68" i="5"/>
  <c r="F68" i="5"/>
  <c r="E68" i="7"/>
  <c r="F68" i="7"/>
  <c r="D68" i="7"/>
  <c r="G69" i="5"/>
  <c r="H69" i="5"/>
  <c r="F69" i="5"/>
  <c r="E69" i="7"/>
  <c r="F69" i="7"/>
  <c r="D69" i="7"/>
  <c r="G70" i="5"/>
  <c r="H70" i="5"/>
  <c r="F70" i="5"/>
  <c r="E70" i="7"/>
  <c r="F70" i="7"/>
  <c r="D70" i="7"/>
  <c r="G71" i="5"/>
  <c r="H71" i="5"/>
  <c r="F71" i="5"/>
  <c r="E71" i="7"/>
  <c r="F71" i="7"/>
  <c r="D71" i="7"/>
  <c r="G72" i="5"/>
  <c r="H72" i="5"/>
  <c r="F72" i="5"/>
  <c r="E72" i="7"/>
  <c r="F72" i="7"/>
  <c r="D72" i="7"/>
  <c r="G73" i="5"/>
  <c r="H73" i="5"/>
  <c r="F73" i="5"/>
  <c r="E73" i="7"/>
  <c r="F73" i="7"/>
  <c r="D73" i="7"/>
  <c r="G74" i="5"/>
  <c r="H74" i="5"/>
  <c r="F74" i="5"/>
  <c r="E74" i="7"/>
  <c r="F74" i="7"/>
  <c r="D74" i="7"/>
  <c r="G75" i="5"/>
  <c r="H75" i="5"/>
  <c r="F75" i="5"/>
  <c r="E75" i="7"/>
  <c r="F75" i="7"/>
  <c r="D75" i="7"/>
  <c r="G76" i="5"/>
  <c r="H76" i="5"/>
  <c r="F76" i="5"/>
  <c r="E76" i="7"/>
  <c r="F76" i="7"/>
  <c r="D76" i="7"/>
  <c r="G77" i="5"/>
  <c r="H77" i="5"/>
  <c r="F77" i="5"/>
  <c r="E77" i="7"/>
  <c r="F77" i="7"/>
  <c r="D77" i="7"/>
  <c r="G78" i="5"/>
  <c r="H78" i="5"/>
  <c r="F78" i="5"/>
  <c r="E78" i="7"/>
  <c r="F78" i="7"/>
  <c r="D78" i="7"/>
  <c r="G79" i="5"/>
  <c r="H79" i="5"/>
  <c r="F79" i="5"/>
  <c r="E79" i="7"/>
  <c r="F79" i="7"/>
  <c r="D79" i="7"/>
  <c r="G80" i="5"/>
  <c r="H80" i="5"/>
  <c r="F80" i="5"/>
  <c r="E80" i="7"/>
  <c r="F80" i="7"/>
  <c r="D80" i="7"/>
  <c r="G81" i="5"/>
  <c r="H81" i="5"/>
  <c r="F81" i="5"/>
  <c r="E81" i="7"/>
  <c r="F81" i="7"/>
  <c r="D81" i="7"/>
  <c r="G82" i="5"/>
  <c r="H82" i="5"/>
  <c r="F82" i="5"/>
  <c r="E82" i="7"/>
  <c r="F82" i="7"/>
  <c r="D82" i="7"/>
  <c r="G83" i="5"/>
  <c r="H83" i="5"/>
  <c r="F83" i="5"/>
  <c r="E83" i="7"/>
  <c r="F83" i="7"/>
  <c r="D83" i="7"/>
  <c r="G84" i="5"/>
  <c r="H84" i="5"/>
  <c r="F84" i="5"/>
  <c r="E84" i="7"/>
  <c r="F84" i="7"/>
  <c r="D84" i="7"/>
  <c r="G85" i="5"/>
  <c r="H85" i="5"/>
  <c r="F85" i="5"/>
  <c r="E85" i="7"/>
  <c r="F85" i="7"/>
  <c r="D85" i="7"/>
  <c r="G86" i="5"/>
  <c r="H86" i="5"/>
  <c r="F86" i="5"/>
  <c r="E86" i="7"/>
  <c r="F86" i="7"/>
  <c r="D86" i="7"/>
  <c r="G87" i="5"/>
  <c r="H87" i="5"/>
  <c r="F87" i="5"/>
  <c r="E87" i="7"/>
  <c r="F87" i="7"/>
  <c r="D87" i="7"/>
  <c r="G88" i="5"/>
  <c r="H88" i="5"/>
  <c r="F88" i="5"/>
  <c r="E88" i="7"/>
  <c r="F88" i="7"/>
  <c r="D88" i="7"/>
  <c r="G89" i="5"/>
  <c r="H89" i="5"/>
  <c r="F89" i="5"/>
  <c r="E89" i="7"/>
  <c r="F89" i="7"/>
  <c r="D89" i="7"/>
  <c r="G90" i="5"/>
  <c r="H90" i="5"/>
  <c r="F90" i="5"/>
  <c r="E90" i="7"/>
  <c r="F90" i="7"/>
  <c r="D90" i="7"/>
  <c r="G91" i="5"/>
  <c r="H91" i="5"/>
  <c r="F91" i="5"/>
  <c r="E91" i="7"/>
  <c r="F91" i="7"/>
  <c r="D91" i="7"/>
  <c r="G92" i="5"/>
  <c r="H92" i="5"/>
  <c r="F92" i="5"/>
  <c r="E92" i="7"/>
  <c r="F92" i="7"/>
  <c r="D92" i="7"/>
  <c r="G93" i="5"/>
  <c r="H93" i="5"/>
  <c r="F93" i="5"/>
  <c r="E93" i="7"/>
  <c r="F93" i="7"/>
  <c r="D93" i="7"/>
  <c r="G94" i="5"/>
  <c r="H94" i="5"/>
  <c r="F94" i="5"/>
  <c r="E94" i="7"/>
  <c r="F94" i="7"/>
  <c r="D94" i="7"/>
  <c r="G95" i="5"/>
  <c r="H95" i="5"/>
  <c r="F95" i="5"/>
  <c r="E95" i="7"/>
  <c r="F95" i="7"/>
  <c r="D95" i="7"/>
  <c r="G96" i="5"/>
  <c r="H96" i="5"/>
  <c r="F96" i="5"/>
  <c r="E96" i="7"/>
  <c r="F96" i="7"/>
  <c r="D96" i="7"/>
  <c r="G97" i="5"/>
  <c r="H97" i="5"/>
  <c r="F97" i="5"/>
  <c r="E97" i="7"/>
  <c r="F97" i="7"/>
  <c r="D97" i="7"/>
  <c r="G98" i="5"/>
  <c r="H98" i="5"/>
  <c r="F98" i="5"/>
  <c r="E98" i="7"/>
  <c r="F98" i="7"/>
  <c r="D98" i="7"/>
  <c r="G99" i="5"/>
  <c r="H99" i="5"/>
  <c r="F99" i="5"/>
  <c r="E99" i="7"/>
  <c r="F99" i="7"/>
  <c r="D99" i="7"/>
  <c r="G100" i="5"/>
  <c r="H100" i="5"/>
  <c r="F100" i="5"/>
  <c r="E100" i="7"/>
  <c r="F100" i="7"/>
  <c r="D100" i="7"/>
  <c r="G101" i="5"/>
  <c r="H101" i="5"/>
  <c r="F101" i="5"/>
  <c r="E101" i="7"/>
  <c r="F101" i="7"/>
  <c r="D101" i="7"/>
  <c r="G102" i="5"/>
  <c r="H102" i="5"/>
  <c r="F102" i="5"/>
  <c r="E102" i="7"/>
  <c r="F102" i="7"/>
  <c r="D102" i="7"/>
  <c r="G103" i="5"/>
  <c r="H103" i="5"/>
  <c r="F103" i="5"/>
  <c r="E103" i="7"/>
  <c r="F103" i="7"/>
  <c r="D103" i="7"/>
  <c r="G104" i="5"/>
  <c r="H104" i="5"/>
  <c r="F104" i="5"/>
  <c r="E104" i="7"/>
  <c r="F104" i="7"/>
  <c r="D104" i="7"/>
  <c r="G105" i="5"/>
  <c r="H105" i="5"/>
  <c r="F105" i="5"/>
  <c r="E105" i="7"/>
  <c r="F105" i="7"/>
  <c r="D105" i="7"/>
  <c r="G106" i="5"/>
  <c r="H106" i="5"/>
  <c r="F106" i="5"/>
  <c r="E106" i="7"/>
  <c r="F106" i="7"/>
  <c r="D106" i="7"/>
  <c r="G107" i="5"/>
  <c r="H107" i="5"/>
  <c r="F107" i="5"/>
  <c r="E107" i="7"/>
  <c r="F107" i="7"/>
  <c r="D107" i="7"/>
  <c r="G108" i="5"/>
  <c r="H108" i="5"/>
  <c r="F108" i="5"/>
  <c r="E108" i="7"/>
  <c r="F108" i="7"/>
  <c r="D108" i="7"/>
  <c r="G109" i="5"/>
  <c r="H109" i="5"/>
  <c r="F109" i="5"/>
  <c r="E109" i="7"/>
  <c r="F109" i="7"/>
  <c r="D109" i="7"/>
  <c r="G110" i="5"/>
  <c r="H110" i="5"/>
  <c r="F110" i="5"/>
  <c r="E110" i="7"/>
  <c r="F110" i="7"/>
  <c r="D110" i="7"/>
  <c r="G111" i="5"/>
  <c r="H111" i="5"/>
  <c r="F111" i="5"/>
  <c r="E111" i="7"/>
  <c r="F111" i="7"/>
  <c r="D111" i="7"/>
  <c r="G112" i="5"/>
  <c r="H112" i="5"/>
  <c r="F112" i="5"/>
  <c r="E112" i="7"/>
  <c r="F112" i="7"/>
  <c r="D112" i="7"/>
  <c r="G113" i="5"/>
  <c r="H113" i="5"/>
  <c r="F113" i="5"/>
  <c r="E113" i="7"/>
  <c r="F113" i="7"/>
  <c r="D113" i="7"/>
  <c r="G114" i="5"/>
  <c r="H114" i="5"/>
  <c r="F114" i="5"/>
  <c r="E114" i="7"/>
  <c r="F114" i="7"/>
  <c r="D114" i="7"/>
  <c r="G115" i="5"/>
  <c r="H115" i="5"/>
  <c r="F115" i="5"/>
  <c r="E115" i="7"/>
  <c r="F115" i="7"/>
  <c r="D115" i="7"/>
  <c r="E29" i="12"/>
  <c r="L20" i="12"/>
  <c r="K20" i="12"/>
  <c r="N19" i="12"/>
  <c r="M19" i="12"/>
  <c r="L19" i="12"/>
  <c r="K19" i="12"/>
  <c r="K18" i="12"/>
  <c r="E20" i="12"/>
  <c r="E19" i="12"/>
  <c r="A20" i="12"/>
  <c r="A19" i="12"/>
  <c r="A18" i="12"/>
  <c r="L29" i="12"/>
  <c r="K29" i="12"/>
  <c r="N28" i="12"/>
  <c r="M28" i="12"/>
  <c r="L28" i="12"/>
  <c r="K28" i="12"/>
  <c r="K27" i="12"/>
  <c r="E28" i="12"/>
  <c r="A29" i="12"/>
  <c r="A28" i="12"/>
  <c r="A27" i="12"/>
  <c r="E23" i="12"/>
  <c r="E22" i="12"/>
  <c r="M16" i="12"/>
  <c r="L16" i="12"/>
  <c r="E16" i="12"/>
  <c r="O12" i="12"/>
  <c r="N12" i="12"/>
  <c r="E8" i="12"/>
  <c r="Q11" i="12"/>
  <c r="P11" i="12"/>
  <c r="O11" i="12"/>
  <c r="N11" i="12"/>
  <c r="N10" i="12"/>
  <c r="E12" i="12"/>
  <c r="E11" i="12"/>
  <c r="A11" i="12"/>
  <c r="E5" i="12"/>
  <c r="P5" i="12"/>
  <c r="O5" i="12"/>
  <c r="N5" i="12"/>
  <c r="M5" i="12"/>
  <c r="M4" i="12"/>
  <c r="A5" i="12"/>
  <c r="A27" i="1"/>
  <c r="A19" i="1"/>
  <c r="A18" i="1"/>
  <c r="A11" i="1"/>
  <c r="A6" i="1"/>
  <c r="A39" i="1"/>
  <c r="O15" i="12"/>
  <c r="N15" i="12"/>
  <c r="M15" i="12"/>
  <c r="L15" i="12"/>
  <c r="E15" i="12"/>
  <c r="L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F1" i="4"/>
  <c r="A149" i="12"/>
  <c r="A28" i="8"/>
  <c r="G11" i="16"/>
  <c r="G12" i="16"/>
  <c r="G13" i="16"/>
  <c r="G15" i="16"/>
  <c r="G16" i="16"/>
  <c r="G17" i="16"/>
  <c r="F14" i="16"/>
  <c r="F17" i="16"/>
  <c r="F16" i="16"/>
  <c r="F15" i="16"/>
  <c r="F10" i="16"/>
  <c r="F13" i="16"/>
  <c r="F12" i="16"/>
  <c r="F11" i="16"/>
  <c r="G3" i="16"/>
  <c r="G4" i="16"/>
  <c r="G5" i="16"/>
  <c r="G7" i="16"/>
  <c r="G8" i="16"/>
  <c r="G9" i="16"/>
  <c r="F6" i="16"/>
  <c r="F9" i="16"/>
  <c r="F8" i="16"/>
  <c r="F7" i="16"/>
  <c r="F2" i="16"/>
  <c r="F5" i="16"/>
  <c r="F4" i="16"/>
  <c r="F3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D6" i="14"/>
  <c r="C6" i="14"/>
  <c r="I12" i="14"/>
  <c r="C12" i="14"/>
  <c r="A12" i="14"/>
  <c r="D11" i="14"/>
  <c r="D5" i="14"/>
  <c r="C5" i="14"/>
  <c r="I11" i="14"/>
  <c r="C11" i="14"/>
  <c r="A11" i="14"/>
  <c r="D10" i="14"/>
  <c r="D4" i="14"/>
  <c r="C4" i="14"/>
  <c r="I10" i="14"/>
  <c r="C10" i="14"/>
  <c r="A10" i="14"/>
  <c r="D9" i="14"/>
  <c r="D3" i="14"/>
  <c r="C3" i="14"/>
  <c r="I9" i="14"/>
  <c r="C9" i="14"/>
  <c r="A9" i="14"/>
  <c r="D8" i="14"/>
  <c r="D2" i="14"/>
  <c r="C2" i="14"/>
  <c r="I8" i="14"/>
  <c r="C8" i="14"/>
  <c r="A8" i="14"/>
  <c r="D7" i="14"/>
  <c r="A7" i="14"/>
  <c r="A6" i="14"/>
  <c r="A5" i="14"/>
  <c r="A4" i="14"/>
  <c r="A3" i="14"/>
  <c r="A2" i="14"/>
  <c r="D1" i="14"/>
  <c r="B1" i="14"/>
  <c r="A1" i="14"/>
  <c r="F26" i="13"/>
  <c r="D26" i="13"/>
  <c r="C26" i="13"/>
  <c r="A26" i="13"/>
  <c r="F25" i="13"/>
  <c r="D25" i="13"/>
  <c r="C25" i="13"/>
  <c r="A25" i="13"/>
  <c r="F24" i="13"/>
  <c r="D24" i="13"/>
  <c r="C24" i="13"/>
  <c r="A24" i="13"/>
  <c r="F23" i="13"/>
  <c r="D23" i="13"/>
  <c r="C23" i="13"/>
  <c r="A23" i="13"/>
  <c r="F22" i="13"/>
  <c r="D22" i="13"/>
  <c r="C22" i="13"/>
  <c r="A22" i="13"/>
  <c r="F21" i="13"/>
  <c r="D21" i="13"/>
  <c r="C21" i="13"/>
  <c r="A21" i="13"/>
  <c r="F20" i="13"/>
  <c r="D20" i="13"/>
  <c r="C20" i="13"/>
  <c r="A20" i="13"/>
  <c r="F19" i="13"/>
  <c r="D19" i="13"/>
  <c r="C19" i="13"/>
  <c r="A19" i="13"/>
  <c r="F18" i="13"/>
  <c r="D18" i="13"/>
  <c r="C18" i="13"/>
  <c r="A18" i="13"/>
  <c r="F17" i="13"/>
  <c r="D17" i="13"/>
  <c r="C17" i="13"/>
  <c r="A17" i="13"/>
  <c r="F16" i="13"/>
  <c r="D16" i="13"/>
  <c r="C16" i="13"/>
  <c r="A16" i="13"/>
  <c r="F15" i="13"/>
  <c r="D15" i="13"/>
  <c r="C15" i="13"/>
  <c r="A15" i="13"/>
  <c r="F14" i="13"/>
  <c r="D14" i="13"/>
  <c r="C14" i="13"/>
  <c r="A14" i="13"/>
  <c r="F13" i="13"/>
  <c r="D13" i="13"/>
  <c r="C13" i="13"/>
  <c r="A13" i="13"/>
  <c r="F12" i="13"/>
  <c r="D12" i="13"/>
  <c r="C12" i="13"/>
  <c r="A12" i="13"/>
  <c r="F11" i="13"/>
  <c r="D11" i="13"/>
  <c r="C11" i="13"/>
  <c r="A11" i="13"/>
  <c r="F10" i="13"/>
  <c r="D10" i="13"/>
  <c r="C10" i="13"/>
  <c r="A10" i="13"/>
  <c r="F9" i="13"/>
  <c r="D9" i="13"/>
  <c r="C9" i="13"/>
  <c r="A9" i="13"/>
  <c r="F8" i="13"/>
  <c r="D8" i="13"/>
  <c r="C8" i="13"/>
  <c r="A8" i="13"/>
  <c r="F7" i="13"/>
  <c r="D7" i="13"/>
  <c r="C7" i="13"/>
  <c r="A7" i="13"/>
  <c r="F6" i="13"/>
  <c r="D6" i="13"/>
  <c r="C6" i="13"/>
  <c r="A6" i="13"/>
  <c r="F5" i="13"/>
  <c r="D5" i="13"/>
  <c r="C5" i="13"/>
  <c r="A5" i="13"/>
  <c r="F4" i="13"/>
  <c r="D4" i="13"/>
  <c r="C4" i="13"/>
  <c r="A4" i="13"/>
  <c r="F3" i="13"/>
  <c r="D3" i="13"/>
  <c r="C3" i="13"/>
  <c r="A3" i="13"/>
  <c r="F2" i="13"/>
  <c r="D2" i="13"/>
  <c r="C2" i="13"/>
  <c r="A2" i="13"/>
  <c r="F1" i="13"/>
  <c r="B1" i="13"/>
  <c r="A1" i="13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D11" i="15"/>
  <c r="A11" i="15"/>
  <c r="F10" i="15"/>
  <c r="D10" i="15"/>
  <c r="A10" i="15"/>
  <c r="F9" i="15"/>
  <c r="D9" i="15"/>
  <c r="A9" i="15"/>
  <c r="F8" i="15"/>
  <c r="D8" i="15"/>
  <c r="A8" i="15"/>
  <c r="F7" i="15"/>
  <c r="D7" i="15"/>
  <c r="A7" i="15"/>
  <c r="F6" i="15"/>
  <c r="D6" i="15"/>
  <c r="A6" i="15"/>
  <c r="F5" i="15"/>
  <c r="D5" i="15"/>
  <c r="A5" i="15"/>
  <c r="F4" i="15"/>
  <c r="D4" i="15"/>
  <c r="A4" i="15"/>
  <c r="F3" i="15"/>
  <c r="D3" i="15"/>
  <c r="A3" i="15"/>
  <c r="F2" i="15"/>
  <c r="D2" i="15"/>
  <c r="A2" i="15"/>
  <c r="F1" i="15"/>
  <c r="B1" i="15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C7" i="14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<sst xmlns="http://schemas.openxmlformats.org/spreadsheetml/2006/main" count="2297" uniqueCount="2231">
  <si>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</si>
  <si>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</si>
  <si>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</si>
  <si>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</si>
  <si>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</si>
  <si>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</si>
  <si>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</si>
  <si>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</si>
  <si>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</si>
  <si>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</si>
  <si>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</si>
  <si>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</si>
  <si>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</si>
  <si>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</si>
  <si>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</si>
  <si>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</si>
  <si>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</si>
  <si>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</si>
  <si>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</si>
  <si>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</si>
  <si>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</si>
  <si>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</si>
  <si>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</si>
  <si>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</si>
  <si>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</si>
  <si>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</si>
  <si>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</si>
  <si>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</si>
  <si>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</si>
  <si>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</si>
  <si>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</si>
  <si>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</si>
  <si>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</si>
  <si>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</si>
  <si>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</si>
  <si>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</si>
  <si>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</si>
  <si>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</si>
  <si>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</si>
  <si>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</si>
  <si>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</si>
  <si>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</si>
  <si>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</si>
  <si>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</si>
  <si>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</si>
  <si>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</si>
  <si>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</si>
  <si>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</si>
  <si>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</si>
  <si>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</si>
  <si>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</si>
  <si>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</si>
  <si>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</si>
  <si>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</si>
  <si>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</si>
  <si>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</si>
  <si>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</si>
  <si>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</si>
  <si>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</si>
  <si>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</si>
  <si>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</si>
  <si>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</si>
  <si>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</si>
  <si>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</si>
  <si>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</si>
  <si>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</si>
  <si>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</si>
  <si>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</si>
  <si>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</si>
  <si>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</si>
  <si>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</si>
  <si>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</si>
  <si>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</si>
  <si>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</si>
  <si>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</si>
  <si>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</si>
  <si>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</si>
  <si>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</si>
  <si>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</si>
  <si>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</si>
  <si>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</si>
  <si>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</si>
  <si>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</si>
  <si>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</si>
  <si>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</si>
  <si>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</si>
  <si>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</si>
  <si>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</si>
  <si>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</si>
  <si>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</si>
  <si>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</si>
  <si>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</si>
  <si>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</si>
  <si>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</si>
  <si>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</si>
  <si>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</si>
  <si>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</si>
  <si>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</si>
  <si>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</si>
  <si>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</si>
  <si>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</si>
  <si>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</si>
  <si>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</si>
  <si>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</si>
  <si>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</si>
  <si>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</si>
  <si>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</si>
  <si>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</si>
  <si>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</si>
  <si>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</si>
  <si>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</si>
  <si>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</si>
  <si>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</si>
  <si>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</si>
  <si>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</si>
  <si>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</si>
  <si>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</si>
  <si>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</si>
  <si>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</si>
  <si>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</si>
  <si>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</si>
  <si>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</si>
  <si>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</si>
  <si>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</si>
  <si>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</si>
  <si>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</si>
  <si>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</si>
  <si>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</si>
  <si>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</si>
  <si>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</si>
  <si>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</si>
  <si>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</si>
  <si>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</si>
  <si>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</si>
  <si>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</si>
  <si>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</si>
  <si>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</si>
  <si>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</si>
  <si>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</si>
  <si>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</si>
  <si>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</si>
  <si>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</si>
  <si>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</si>
  <si>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</si>
  <si>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</si>
  <si>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</si>
  <si>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</si>
  <si>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</si>
  <si>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</si>
  <si>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</si>
  <si>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</si>
  <si>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</si>
  <si>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</si>
  <si>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</si>
  <si>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</si>
  <si>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</si>
  <si>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</si>
  <si>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</si>
  <si>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</si>
  <si>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</si>
  <si>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</si>
  <si>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</si>
  <si>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</si>
  <si>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</si>
  <si>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</si>
  <si>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</si>
  <si>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</si>
  <si>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</si>
  <si>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</si>
  <si>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</si>
  <si>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</si>
  <si>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</si>
  <si>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</si>
  <si>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</si>
  <si>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</si>
  <si>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</si>
  <si>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</si>
  <si>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</si>
  <si>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</si>
  <si>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</si>
  <si>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</si>
  <si>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</si>
  <si>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</si>
  <si>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</si>
  <si>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</si>
  <si>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</si>
  <si>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</si>
  <si>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</si>
  <si>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</si>
  <si>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</si>
  <si>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</si>
  <si>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</si>
  <si>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</si>
  <si>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</si>
  <si>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</si>
  <si>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</si>
  <si>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</si>
  <si>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</si>
  <si>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</si>
  <si>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</si>
  <si>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</si>
  <si>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</si>
  <si>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</si>
  <si>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</si>
  <si>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</si>
  <si>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</si>
  <si>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</si>
  <si>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</si>
  <si>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</si>
  <si>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</si>
  <si>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</si>
  <si>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</si>
  <si>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</si>
  <si>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</si>
  <si>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</si>
  <si>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</si>
  <si>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</si>
  <si>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</si>
  <si>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</si>
  <si>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</si>
  <si>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</si>
  <si>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</si>
  <si>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</si>
  <si>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</si>
  <si>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</si>
  <si>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</si>
  <si>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</si>
  <si>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</si>
  <si>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</si>
  <si>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</si>
  <si>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</si>
  <si>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</si>
  <si>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</si>
  <si>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</si>
  <si>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</si>
  <si>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</si>
  <si>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</si>
  <si>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</si>
  <si>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</si>
  <si>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</si>
  <si>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</si>
  <si>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</si>
  <si>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</si>
  <si>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</si>
  <si>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</si>
  <si>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</si>
  <si>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</si>
  <si>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</si>
  <si>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</si>
  <si>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</si>
  <si>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</si>
  <si>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</si>
  <si>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</si>
  <si>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</si>
  <si>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</si>
  <si>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</si>
  <si>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</si>
  <si>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</si>
  <si>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</si>
  <si>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</si>
  <si>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</si>
  <si>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</si>
  <si>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</si>
  <si>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</si>
  <si>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</si>
  <si>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</si>
  <si>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</si>
  <si>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</si>
  <si>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</si>
  <si>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</si>
  <si>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</si>
  <si>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</si>
  <si>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</si>
  <si>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</si>
  <si>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</si>
  <si>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</si>
  <si>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</si>
  <si>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</si>
  <si>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</si>
  <si>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</si>
  <si>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</si>
  <si>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</si>
  <si>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</si>
  <si>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</si>
  <si>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</si>
  <si>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</si>
  <si>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</si>
  <si>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</si>
  <si>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</si>
  <si>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</si>
  <si>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</si>
  <si>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</si>
  <si>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</si>
  <si>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</si>
  <si>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</si>
  <si>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</si>
  <si>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</si>
  <si>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</si>
  <si>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</si>
  <si>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</si>
  <si>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</si>
  <si>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</si>
  <si>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</si>
  <si>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</si>
  <si>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</si>
  <si>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</si>
  <si>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</si>
  <si>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</si>
  <si>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</si>
  <si>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</si>
  <si>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</si>
  <si>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</si>
  <si>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</si>
  <si>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</si>
  <si>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</si>
  <si>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</si>
  <si>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</si>
  <si>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</si>
  <si>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</si>
  <si>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</si>
  <si>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</si>
  <si>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</si>
  <si>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</si>
  <si>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</si>
  <si>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</si>
  <si>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</si>
  <si>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</si>
  <si>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</si>
  <si>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</si>
  <si>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</si>
  <si>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</si>
  <si>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</si>
  <si>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</si>
  <si>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</si>
  <si>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</si>
  <si>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</si>
  <si>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</si>
  <si>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</si>
  <si>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</si>
  <si>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</si>
  <si>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</si>
  <si>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</si>
  <si>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</si>
  <si>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</si>
  <si>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</si>
  <si>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</si>
  <si>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</si>
  <si>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</si>
  <si>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</si>
  <si>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</si>
  <si>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</si>
  <si>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</si>
  <si>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</si>
  <si>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</si>
  <si>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</si>
  <si>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</si>
  <si>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</si>
  <si>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</si>
  <si>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</si>
  <si>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</si>
  <si>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</si>
  <si>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</si>
  <si>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</si>
  <si>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</si>
  <si>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</si>
  <si>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</si>
  <si>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</si>
  <si>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</si>
  <si>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</si>
  <si>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</si>
  <si>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</si>
  <si>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</si>
  <si>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</si>
  <si>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</si>
  <si>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</si>
  <si>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</si>
  <si>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</si>
  <si>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</si>
  <si>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</si>
  <si>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</si>
  <si>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</si>
  <si>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</si>
  <si>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</si>
  <si>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</si>
  <si>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</si>
  <si>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</si>
  <si>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</si>
  <si>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</si>
  <si>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</si>
  <si>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</si>
  <si>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</si>
  <si>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</si>
  <si>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</si>
  <si>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</si>
  <si>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</si>
  <si>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</si>
  <si>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</si>
  <si>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</si>
  <si>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</si>
  <si>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</si>
  <si>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</si>
  <si>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</si>
  <si>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</si>
  <si>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</si>
  <si>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</si>
  <si>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</si>
  <si>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</si>
  <si>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</si>
  <si>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</si>
  <si>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</si>
  <si>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</si>
  <si>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</si>
  <si>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</si>
  <si>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</si>
  <si>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</si>
  <si>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</si>
  <si>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</si>
  <si>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</si>
  <si>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</si>
  <si>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</si>
  <si>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</si>
  <si>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</si>
  <si>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</si>
  <si>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</si>
  <si>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</si>
  <si>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</si>
  <si>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</si>
  <si>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</si>
  <si>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</si>
  <si>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</si>
  <si>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</si>
  <si>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</si>
  <si>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</si>
  <si>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</si>
  <si>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</si>
  <si>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</si>
  <si>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</si>
  <si>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</si>
  <si>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</si>
  <si>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</si>
  <si>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</si>
  <si>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</si>
  <si>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</si>
  <si>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</si>
  <si>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</si>
  <si>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</si>
  <si>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</si>
  <si>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</si>
  <si>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</si>
  <si>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</si>
  <si>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</si>
  <si>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</si>
  <si>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</si>
  <si>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</si>
  <si>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</si>
  <si>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</si>
  <si>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</si>
  <si>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</si>
  <si>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</si>
  <si>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</si>
  <si>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</si>
  <si>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</si>
  <si>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</si>
  <si>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</si>
  <si>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</si>
  <si>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</si>
  <si>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</si>
  <si>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</si>
  <si>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</si>
  <si>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</si>
  <si>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</si>
  <si>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</si>
  <si>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</si>
  <si>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</si>
  <si>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</si>
  <si>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</si>
  <si>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</si>
  <si>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</si>
  <si>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</si>
  <si>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</si>
  <si>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</si>
  <si>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</si>
  <si>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</si>
  <si>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</si>
  <si>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</si>
  <si>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</si>
  <si>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</si>
  <si>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</si>
  <si>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</si>
  <si>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</si>
  <si>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</si>
  <si>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</si>
  <si>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</si>
  <si>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</si>
  <si>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</si>
  <si>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</si>
  <si>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</si>
  <si>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</si>
  <si>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</si>
  <si>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</si>
  <si>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</si>
  <si>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</si>
  <si>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</si>
  <si>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</si>
  <si>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</si>
  <si>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</si>
  <si>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</si>
  <si>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</si>
  <si>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</si>
  <si>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</si>
  <si>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</si>
  <si>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</si>
  <si>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</si>
  <si>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</si>
  <si>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</si>
  <si>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</si>
  <si>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</si>
  <si>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</si>
  <si>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</si>
  <si>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</si>
  <si>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</si>
  <si>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</si>
  <si>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</si>
  <si>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</si>
  <si>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</si>
  <si>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</si>
  <si>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</si>
  <si>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</si>
  <si>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</si>
  <si>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</si>
  <si>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</si>
  <si>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</si>
  <si>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</si>
  <si>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</si>
  <si>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</si>
  <si>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</si>
  <si>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</si>
  <si>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</si>
  <si>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</si>
  <si>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</si>
  <si>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</si>
  <si>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</si>
  <si>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</si>
  <si>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</si>
  <si>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</si>
  <si>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</si>
  <si>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</si>
  <si>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</si>
  <si>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</si>
  <si>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</si>
  <si>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</si>
  <si>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</si>
  <si>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</si>
  <si>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</si>
  <si>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</si>
  <si>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</si>
  <si>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</si>
  <si>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</si>
  <si>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</si>
  <si>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</si>
  <si>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</si>
  <si>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</si>
  <si>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</si>
  <si>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</si>
  <si>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</si>
  <si>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</si>
  <si>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</si>
  <si>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</si>
  <si>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</si>
  <si>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</si>
  <si>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</si>
  <si>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</si>
  <si>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</si>
  <si>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</si>
  <si>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</si>
  <si>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</si>
  <si>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</si>
  <si>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</si>
  <si>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</si>
  <si>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</si>
  <si>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</si>
  <si>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</si>
  <si>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</si>
  <si>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</si>
  <si>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</si>
  <si>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</si>
  <si>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</si>
  <si>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</si>
  <si>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</si>
  <si>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</si>
  <si>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</si>
  <si>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</si>
  <si>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</si>
  <si>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</si>
  <si>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</si>
  <si>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</si>
  <si>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</si>
  <si>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</si>
  <si>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</si>
  <si>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</si>
  <si>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</si>
  <si>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</si>
  <si>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</si>
  <si>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</si>
  <si>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</si>
  <si>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</si>
  <si>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</si>
  <si>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</si>
  <si>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</si>
  <si>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</si>
  <si>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</si>
  <si>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</si>
  <si>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</si>
  <si>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</si>
  <si>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</si>
  <si>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</si>
  <si>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</si>
  <si>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</si>
  <si>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</si>
  <si>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</si>
  <si>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</si>
  <si>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</si>
  <si>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</si>
  <si>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</si>
  <si>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</si>
  <si>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</si>
  <si>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</si>
  <si>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</si>
  <si>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</si>
  <si>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</si>
  <si>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</si>
  <si>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</si>
  <si>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</si>
  <si>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</si>
  <si>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</si>
  <si>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</si>
  <si>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</si>
  <si>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</si>
  <si>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</si>
  <si>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</si>
  <si>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</si>
  <si>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</si>
  <si>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</si>
  <si>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</si>
  <si>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</si>
  <si>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</si>
  <si>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</si>
  <si>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</si>
  <si>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</si>
  <si>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</si>
  <si>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</si>
  <si>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</si>
  <si>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</si>
  <si>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</si>
  <si>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</si>
  <si>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</si>
  <si>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</si>
  <si>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</si>
  <si>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</si>
  <si>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</si>
  <si>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</si>
  <si>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</si>
  <si>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</si>
  <si>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</si>
  <si>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</si>
  <si>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</si>
  <si>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</si>
  <si>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</si>
  <si>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</si>
  <si>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</si>
  <si>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</si>
  <si>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</si>
  <si>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</si>
  <si>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</si>
  <si>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</si>
  <si>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</si>
  <si>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</si>
  <si>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</si>
  <si>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</si>
  <si>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</si>
  <si>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</si>
  <si>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</si>
  <si>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</si>
  <si>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</si>
  <si>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</si>
  <si>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</si>
  <si>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</si>
  <si>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</si>
  <si>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</si>
  <si>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</si>
  <si>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</si>
  <si>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</si>
  <si>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</si>
  <si>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</si>
  <si>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</si>
  <si>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</si>
  <si>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</si>
  <si>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</si>
  <si>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</si>
  <si>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</si>
  <si>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</si>
  <si>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</si>
  <si>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</si>
  <si>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</si>
  <si>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</si>
  <si>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</si>
  <si>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</si>
  <si>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</si>
  <si>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</si>
  <si>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</si>
  <si>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</si>
  <si>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</si>
  <si>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</si>
  <si>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</si>
  <si>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</si>
  <si>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</si>
  <si>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</si>
  <si>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</si>
  <si>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</si>
  <si>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</si>
  <si>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</si>
  <si>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</si>
  <si>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</si>
  <si>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</si>
  <si>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</si>
  <si>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</si>
  <si>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</si>
  <si>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</si>
  <si>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</si>
  <si>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</si>
  <si>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</si>
  <si>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</si>
  <si>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</si>
  <si>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</si>
  <si>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</si>
  <si>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</si>
  <si>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</si>
  <si>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</si>
  <si>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</si>
  <si>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</si>
  <si>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</si>
  <si>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</si>
  <si>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</si>
  <si>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</si>
  <si>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</si>
  <si>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</si>
  <si>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</si>
  <si>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</si>
  <si>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</si>
  <si>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</si>
  <si>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</si>
  <si>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</si>
  <si>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</si>
  <si>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</si>
  <si>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</si>
  <si>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</si>
  <si>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</si>
  <si>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</si>
  <si>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</si>
  <si>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</si>
  <si>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</si>
  <si>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</si>
  <si>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</si>
  <si>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</si>
  <si>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</si>
  <si>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</si>
  <si>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</si>
  <si>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</si>
  <si>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</si>
  <si>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</si>
  <si>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</si>
  <si>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</si>
  <si>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</si>
  <si>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</si>
  <si>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</si>
  <si>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</si>
  <si>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</si>
  <si>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</si>
  <si>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</si>
  <si>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</si>
  <si>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</si>
  <si>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</si>
  <si>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</si>
  <si>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</si>
  <si>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</si>
  <si>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</si>
  <si>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</si>
  <si>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</si>
  <si>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</si>
  <si>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</si>
  <si>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</si>
  <si>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</si>
  <si>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</si>
  <si>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</si>
  <si>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</si>
  <si>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</si>
  <si>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</si>
  <si>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</si>
  <si>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</si>
  <si>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</si>
  <si>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</si>
  <si>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</si>
  <si>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</si>
  <si>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</si>
  <si>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</si>
  <si>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</si>
  <si>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</si>
  <si>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</si>
  <si>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</si>
  <si>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</si>
  <si>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</si>
  <si>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</si>
  <si>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</si>
  <si>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</si>
  <si>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</si>
  <si>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</si>
  <si>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</si>
  <si>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</si>
  <si>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</si>
  <si>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</si>
  <si>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</si>
  <si>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</si>
  <si>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</si>
  <si>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</si>
  <si>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</si>
  <si>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</si>
  <si>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</si>
  <si>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</si>
  <si>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</si>
  <si>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</si>
  <si>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</si>
  <si>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</si>
  <si>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</si>
  <si>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</si>
  <si>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</si>
  <si>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</si>
  <si>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</si>
  <si>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</si>
  <si>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</si>
  <si>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</si>
  <si>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</si>
  <si>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</si>
  <si>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</si>
  <si>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</si>
  <si>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</si>
  <si>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</si>
  <si>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</si>
  <si>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</si>
  <si>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</si>
  <si>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</si>
  <si>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</si>
  <si>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</si>
  <si>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</si>
  <si>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</si>
  <si>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</si>
  <si>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</si>
  <si>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</si>
  <si>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</si>
  <si>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</si>
  <si>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</si>
  <si>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</si>
  <si>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</si>
  <si>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</si>
  <si>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</si>
  <si>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</si>
  <si>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</si>
  <si>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</si>
  <si>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</si>
  <si>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</si>
  <si>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</si>
  <si>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</si>
  <si>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</si>
  <si>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</si>
  <si>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</si>
  <si>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</si>
  <si>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</si>
  <si>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</si>
  <si>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</si>
  <si>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</si>
  <si>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</si>
  <si>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</si>
  <si>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</si>
  <si>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</si>
  <si>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</si>
  <si>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</si>
  <si>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</si>
  <si>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</si>
  <si>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</si>
  <si>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</si>
  <si>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</si>
  <si>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</si>
  <si>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</si>
  <si>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</si>
  <si>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</si>
  <si>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</si>
  <si>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</si>
  <si>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</si>
  <si>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</si>
  <si>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</si>
  <si>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</si>
  <si>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</si>
  <si>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</si>
  <si>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</si>
  <si>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</si>
  <si>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</si>
  <si>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</si>
  <si>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</si>
  <si>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</si>
  <si>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</si>
  <si>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</si>
  <si>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</si>
  <si>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</si>
  <si>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</si>
  <si>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</si>
  <si>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</si>
  <si>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</si>
  <si>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</si>
  <si>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</si>
  <si>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</si>
  <si>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</si>
  <si>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</si>
  <si>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</si>
  <si>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</si>
  <si>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</si>
  <si>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</si>
  <si>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</si>
  <si>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</si>
  <si>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</si>
  <si>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</si>
  <si>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</si>
  <si>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</si>
  <si>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</si>
  <si>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</si>
  <si>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</si>
  <si>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</si>
  <si>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</si>
  <si>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</si>
  <si>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</si>
  <si>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</si>
  <si>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</si>
  <si>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</si>
  <si>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</si>
  <si>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</si>
  <si>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</si>
  <si>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</si>
  <si>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</si>
  <si>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</si>
  <si>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</si>
  <si>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</si>
  <si>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</si>
  <si>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</si>
  <si>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</si>
  <si>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</si>
  <si>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</si>
  <si>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</si>
  <si>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</si>
  <si>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</si>
  <si>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</si>
  <si>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</si>
  <si>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</si>
  <si>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</si>
  <si>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</si>
  <si>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</si>
  <si>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</si>
  <si>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</si>
  <si>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</si>
  <si>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</si>
  <si>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</si>
  <si>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</si>
  <si>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</si>
  <si>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</si>
  <si>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</si>
  <si>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</si>
  <si>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</si>
  <si>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</si>
  <si>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</si>
  <si>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</si>
  <si>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</si>
  <si>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</si>
  <si>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</si>
  <si>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</si>
  <si>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</si>
  <si>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</si>
  <si>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</si>
  <si>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</si>
  <si>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</si>
  <si>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</si>
  <si>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</si>
  <si>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</si>
  <si>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</si>
  <si>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</si>
  <si>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</si>
  <si>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</si>
  <si>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</si>
  <si>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</si>
  <si>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</si>
  <si>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</si>
  <si>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</si>
  <si>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</si>
  <si>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</si>
  <si>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</si>
  <si>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</si>
  <si>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</si>
  <si>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</si>
  <si>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</si>
  <si>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</si>
  <si>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</si>
  <si>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</si>
  <si>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</si>
  <si>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</si>
  <si>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</si>
  <si>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</si>
  <si>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</si>
  <si>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</si>
  <si>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</si>
  <si>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</si>
  <si>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</si>
  <si>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</si>
  <si>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</si>
  <si>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</si>
  <si>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</si>
  <si>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</si>
  <si>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</si>
  <si>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</si>
  <si>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</si>
  <si>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</si>
  <si>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</si>
  <si>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</si>
  <si>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</si>
  <si>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</si>
  <si>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</si>
  <si>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</si>
  <si>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</si>
  <si>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</si>
  <si>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</si>
  <si>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</si>
  <si>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</si>
  <si>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</si>
  <si>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</si>
  <si>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</si>
  <si>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</si>
  <si>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</si>
  <si>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</si>
  <si>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</si>
  <si>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</si>
  <si>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</si>
  <si>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</si>
  <si>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</si>
  <si>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</si>
  <si>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</si>
  <si>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</si>
  <si>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</si>
  <si>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</si>
  <si>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</si>
  <si>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</si>
  <si>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</si>
  <si>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</si>
  <si>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</si>
  <si>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</si>
  <si>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</si>
  <si>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</si>
  <si>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</si>
  <si>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</si>
  <si>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</si>
  <si>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</si>
  <si>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</si>
  <si>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</si>
  <si>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</si>
  <si>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</si>
  <si>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</si>
  <si>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</si>
  <si>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</si>
  <si>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</si>
  <si>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</si>
  <si>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</si>
  <si>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</si>
  <si>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</si>
  <si>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</si>
  <si>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</si>
  <si>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</si>
  <si>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</si>
  <si>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</si>
  <si>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</si>
  <si>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</si>
  <si>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</si>
  <si>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</si>
  <si>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</si>
  <si>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</si>
  <si>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</si>
  <si>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</si>
  <si>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</si>
  <si>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</si>
  <si>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</si>
  <si>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</si>
  <si>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</si>
  <si>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</si>
  <si>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</si>
  <si>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</si>
  <si>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</si>
  <si>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</si>
  <si>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</si>
  <si>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</si>
  <si>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</si>
  <si>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</si>
  <si>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</si>
  <si>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</si>
  <si>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</si>
  <si>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</si>
  <si>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</si>
  <si>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</si>
  <si>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</si>
  <si>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</si>
  <si>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</si>
  <si>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</si>
  <si>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</si>
  <si>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</si>
  <si>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</si>
  <si>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</si>
  <si>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</si>
  <si>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</si>
  <si>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</si>
  <si>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</si>
  <si>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</si>
  <si>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</si>
  <si>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</si>
  <si>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</si>
  <si>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</si>
  <si>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</si>
  <si>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</si>
  <si>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</si>
  <si>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</si>
  <si>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</si>
  <si>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</si>
  <si>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</si>
  <si>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</si>
  <si>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</si>
  <si>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</si>
  <si>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</si>
  <si>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</si>
  <si>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</si>
  <si>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</si>
  <si>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</si>
  <si>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</si>
  <si>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</si>
  <si>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</si>
  <si>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</si>
  <si>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</si>
  <si>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</si>
  <si>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</si>
  <si>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</si>
  <si>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</si>
  <si>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</si>
  <si>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</si>
  <si>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</si>
  <si>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</si>
  <si>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</si>
  <si>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</si>
  <si>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</si>
  <si>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</si>
  <si>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</si>
  <si>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</si>
  <si>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</si>
  <si>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</si>
  <si>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</si>
  <si>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</si>
  <si>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</si>
  <si>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</si>
  <si>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</si>
  <si>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</si>
  <si>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</si>
  <si>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</si>
  <si>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</si>
  <si>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</si>
  <si>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</si>
  <si>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</si>
  <si>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</si>
  <si>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</si>
  <si>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</si>
  <si>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</si>
  <si>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</si>
  <si>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</si>
  <si>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</si>
  <si>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</si>
  <si>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</si>
  <si>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</si>
  <si>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</si>
  <si>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</si>
  <si>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</si>
  <si>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</si>
  <si>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</si>
  <si>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</si>
  <si>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</si>
  <si>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</si>
  <si>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</si>
  <si>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</si>
  <si>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</si>
  <si>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</si>
  <si>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</si>
  <si>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</si>
  <si>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</si>
  <si>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</si>
  <si>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</si>
  <si>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</si>
  <si>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</si>
  <si>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</si>
  <si>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</si>
  <si>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</si>
  <si>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</si>
  <si>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</si>
  <si>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</si>
  <si>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</si>
  <si>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</si>
  <si>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</si>
  <si>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</si>
  <si>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</si>
  <si>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</si>
  <si>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</si>
  <si>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</si>
  <si>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</si>
  <si>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</si>
  <si>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</si>
  <si>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</si>
  <si>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</si>
  <si>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</si>
  <si>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</si>
  <si>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</si>
  <si>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</si>
  <si>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</si>
  <si>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</si>
  <si>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</si>
  <si>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</si>
  <si>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</si>
  <si>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</si>
  <si>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</si>
  <si>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</si>
  <si>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</si>
  <si>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</si>
  <si>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</si>
  <si>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</si>
  <si>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</si>
  <si>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</si>
  <si>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</si>
  <si>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</si>
  <si>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</si>
  <si>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</si>
  <si>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</si>
  <si>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</si>
  <si>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</si>
  <si>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</si>
  <si>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</si>
  <si>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</si>
  <si>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</si>
  <si>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</si>
  <si>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</si>
  <si>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</si>
  <si>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</si>
  <si>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</si>
  <si>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</si>
  <si>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</si>
  <si>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</si>
  <si>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</si>
  <si>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</si>
  <si>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</si>
  <si>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</si>
  <si>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</si>
  <si>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</si>
  <si>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</si>
  <si>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</si>
  <si>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</si>
  <si>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</si>
  <si>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</si>
  <si>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</si>
  <si>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</si>
  <si>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</si>
  <si>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</si>
  <si>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</si>
  <si>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</si>
  <si>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</si>
  <si>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</si>
  <si>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</si>
  <si>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</si>
  <si>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</si>
  <si>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</si>
  <si>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</si>
  <si>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</si>
  <si>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</si>
  <si>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</si>
  <si>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</si>
  <si>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</si>
  <si>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</si>
  <si>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</si>
  <si>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</si>
  <si>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</si>
  <si>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</si>
  <si>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</si>
  <si>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</si>
  <si>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</si>
  <si>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</si>
  <si>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</si>
  <si>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</si>
  <si>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</si>
  <si>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</si>
  <si>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</si>
  <si>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</si>
  <si>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</si>
  <si>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</si>
  <si>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</si>
  <si>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</si>
  <si>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</si>
  <si>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</si>
  <si>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</si>
  <si>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</si>
  <si>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</si>
  <si>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</si>
  <si>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</si>
  <si>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</si>
  <si>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</si>
  <si>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</si>
  <si>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</si>
  <si>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</si>
  <si>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</si>
  <si>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</si>
  <si>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</si>
  <si>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</si>
  <si>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</si>
  <si>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</si>
  <si>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</si>
  <si>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</si>
  <si>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</si>
  <si>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</si>
  <si>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</si>
  <si>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</si>
  <si>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</si>
  <si>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</si>
  <si>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</si>
  <si>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</si>
  <si>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</si>
  <si>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</si>
  <si>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</si>
  <si>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</si>
  <si>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</si>
  <si>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</si>
  <si>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</si>
  <si>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</si>
  <si>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</si>
  <si>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</si>
  <si>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</si>
  <si>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</si>
  <si>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</si>
  <si>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</si>
  <si>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</si>
  <si>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</si>
  <si>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</si>
  <si>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</si>
  <si>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</si>
  <si>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</si>
  <si>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</si>
  <si>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</si>
  <si>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</si>
  <si>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</si>
  <si>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</si>
  <si>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</si>
  <si>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</si>
  <si>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</si>
  <si>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</si>
  <si>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</si>
  <si>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</si>
  <si>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</si>
  <si>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</si>
  <si>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</si>
  <si>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</si>
  <si>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</si>
  <si>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</si>
  <si>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</si>
  <si>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</si>
  <si>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</si>
  <si>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</si>
  <si>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</si>
  <si>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</si>
  <si>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</si>
  <si>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</si>
  <si>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</si>
  <si>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</si>
  <si>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</si>
  <si>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</si>
  <si>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</si>
  <si>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</si>
  <si>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</si>
  <si>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</si>
  <si>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</si>
  <si>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</si>
  <si>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</si>
  <si>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</si>
  <si>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</si>
  <si>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</si>
  <si>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</si>
  <si>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</si>
  <si>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</si>
  <si>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</si>
  <si>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</si>
  <si>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</si>
  <si>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</si>
  <si>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</si>
  <si>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</si>
  <si>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</si>
  <si>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</si>
  <si>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</si>
  <si>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</si>
  <si>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</si>
  <si>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</si>
  <si>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</si>
  <si>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</si>
  <si>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</si>
  <si>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</si>
  <si>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</si>
  <si>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</si>
  <si>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</si>
  <si>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</si>
  <si>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</si>
  <si>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</si>
  <si>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</si>
  <si>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</si>
  <si>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</si>
  <si>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</si>
  <si>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</si>
  <si>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</si>
  <si>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</si>
  <si>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</si>
  <si>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</si>
  <si>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</si>
  <si>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</si>
  <si>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</si>
  <si>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</si>
  <si>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</si>
  <si>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</si>
  <si>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</si>
  <si>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</si>
  <si>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</si>
  <si>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</si>
  <si>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</si>
  <si>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</si>
  <si>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</si>
  <si>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</si>
  <si>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</si>
  <si>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</si>
  <si>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</si>
  <si>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</si>
  <si>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</si>
  <si>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</si>
  <si>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</si>
  <si>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</si>
  <si>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</si>
  <si>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</si>
  <si>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</si>
  <si>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</si>
  <si>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</si>
  <si>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</si>
  <si>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</si>
  <si>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</si>
  <si>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</si>
  <si>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</si>
  <si>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</si>
  <si>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</si>
  <si>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</si>
  <si>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</si>
  <si>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</si>
  <si>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</si>
  <si>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</si>
  <si>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</si>
  <si>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</si>
  <si>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</si>
  <si>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</si>
  <si>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</si>
  <si>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</si>
  <si>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</si>
  <si>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</si>
  <si>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</si>
  <si>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</si>
  <si>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</si>
  <si>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</si>
  <si>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</si>
  <si>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</si>
  <si>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</si>
  <si>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</si>
  <si>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</si>
  <si>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</si>
  <si>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</si>
  <si>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</si>
  <si>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</si>
  <si>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</si>
  <si>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</si>
  <si>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</si>
  <si>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</si>
  <si>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</si>
  <si>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</si>
  <si>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</si>
  <si>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</si>
  <si>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</si>
  <si>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</si>
  <si>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</si>
  <si>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</si>
  <si>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</si>
  <si>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</si>
  <si>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</si>
  <si>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</si>
  <si>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</si>
  <si>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</si>
  <si>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</si>
  <si>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</si>
  <si>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</si>
  <si>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</si>
  <si>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</si>
  <si>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</si>
  <si>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</si>
  <si>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</si>
  <si>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</si>
  <si>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</si>
  <si>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</si>
  <si>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</si>
  <si>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</si>
  <si>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</si>
  <si>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</si>
  <si>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</si>
  <si>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</si>
  <si>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</si>
  <si>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</si>
  <si>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</si>
  <si>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</si>
  <si>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</si>
  <si>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</si>
  <si>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</si>
  <si>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</si>
  <si>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</si>
  <si>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</si>
  <si>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</si>
  <si>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</si>
  <si>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</si>
  <si>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</si>
  <si>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</si>
  <si>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</si>
  <si>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</si>
  <si>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</si>
  <si>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</si>
  <si>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</si>
  <si>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</si>
  <si>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</si>
  <si>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</si>
  <si>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</si>
  <si>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</si>
  <si>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</si>
  <si>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</si>
  <si>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</si>
  <si>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</si>
  <si>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</si>
  <si>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</si>
  <si>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</si>
  <si>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</si>
  <si>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</si>
  <si>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</si>
  <si>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</si>
  <si>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</si>
  <si>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</si>
  <si>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</si>
  <si>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</si>
  <si>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</si>
  <si>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</si>
  <si>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</si>
  <si>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</si>
  <si>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</si>
  <si>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</si>
  <si>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</si>
  <si>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</si>
  <si>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</si>
  <si>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</si>
  <si>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</si>
  <si>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</si>
  <si>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</si>
  <si>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</si>
  <si>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</si>
  <si>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</si>
  <si>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</si>
  <si>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</si>
  <si>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</si>
  <si>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</si>
  <si>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</si>
  <si>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</si>
  <si>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</si>
  <si>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</si>
  <si>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</si>
  <si>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</si>
  <si>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</si>
  <si>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</si>
  <si>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</si>
  <si>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</si>
  <si>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</si>
  <si>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</si>
  <si>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</si>
  <si>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</si>
  <si>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</si>
  <si>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</si>
  <si>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</si>
  <si>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</si>
  <si>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</si>
  <si>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</si>
  <si>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</si>
  <si>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</si>
  <si>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</si>
  <si>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</si>
  <si>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</si>
  <si>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</si>
  <si>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</si>
  <si>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</si>
  <si>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</si>
  <si>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</si>
  <si>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</si>
  <si>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</si>
  <si>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</si>
  <si>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</si>
  <si>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</si>
  <si>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</si>
  <si>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</si>
  <si>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</si>
  <si>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</si>
  <si>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</si>
  <si>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</si>
  <si>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</si>
  <si>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</si>
  <si>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</si>
  <si>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</si>
  <si>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</si>
  <si>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</si>
  <si>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</si>
  <si>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</si>
  <si>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</si>
  <si>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</si>
  <si>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</si>
  <si>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</si>
  <si>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</si>
  <si>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</si>
  <si>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</si>
  <si>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</si>
  <si>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</si>
  <si>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</si>
  <si>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</si>
  <si>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</si>
  <si>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</si>
  <si>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</si>
  <si>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</si>
  <si>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</si>
  <si>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</si>
  <si>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</si>
  <si>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</si>
  <si>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</si>
  <si>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</si>
  <si>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</si>
  <si>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</si>
  <si>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</si>
  <si>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</si>
  <si>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</si>
  <si>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</si>
  <si>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</si>
  <si>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</si>
  <si>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</si>
  <si>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</si>
  <si>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</si>
  <si>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</si>
  <si>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</si>
  <si>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</si>
  <si>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</si>
  <si>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</si>
  <si>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</si>
  <si>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</si>
  <si>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</si>
  <si>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</si>
  <si>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</si>
  <si>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</si>
  <si>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</si>
  <si>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</si>
  <si>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</si>
  <si>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</si>
  <si>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</si>
  <si>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</si>
  <si>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</si>
  <si>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</si>
  <si>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</si>
  <si>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</si>
  <si>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</si>
  <si>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</si>
  <si>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</si>
  <si>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</si>
  <si>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</si>
  <si>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</si>
  <si>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</si>
  <si>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</si>
  <si>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</si>
  <si>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</si>
  <si>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</si>
  <si>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</si>
  <si>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</si>
  <si>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</si>
  <si>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</si>
  <si>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</si>
  <si>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</si>
  <si>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</si>
  <si>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</si>
  <si>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</si>
  <si>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</si>
  <si>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</si>
  <si>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</si>
  <si>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</si>
  <si>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</si>
  <si>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</si>
  <si>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</si>
  <si>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</si>
  <si>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</si>
  <si>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</si>
  <si>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</si>
  <si>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</si>
  <si>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</si>
  <si>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</si>
  <si>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</si>
  <si>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</si>
  <si>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</si>
  <si>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</si>
  <si>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</si>
  <si>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</si>
  <si>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</si>
  <si>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</si>
  <si>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</si>
  <si>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</si>
  <si>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</si>
  <si>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</si>
  <si>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</si>
  <si>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</si>
  <si>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</si>
  <si>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</si>
  <si>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</si>
  <si>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</si>
  <si>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</si>
  <si>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</si>
  <si>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</si>
  <si>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</si>
  <si>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</si>
  <si>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</si>
  <si>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</si>
  <si>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</si>
  <si>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</si>
  <si>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</si>
  <si>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</si>
  <si>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</si>
  <si>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</si>
  <si>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</si>
  <si>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</si>
  <si>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</si>
  <si>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</si>
  <si>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</si>
  <si>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</si>
  <si>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</si>
  <si>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</si>
  <si>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</si>
  <si>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</si>
  <si>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</si>
  <si>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</si>
  <si>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</si>
  <si>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</si>
  <si>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</si>
  <si>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</si>
  <si>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</si>
  <si>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</si>
  <si>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</si>
  <si>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</si>
  <si>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</si>
  <si>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</si>
  <si>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</si>
  <si>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</si>
  <si>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</si>
  <si>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</si>
  <si>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</si>
  <si>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</si>
  <si>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</si>
  <si>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</si>
  <si>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</si>
  <si>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</si>
  <si>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</si>
  <si>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</si>
  <si>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</si>
  <si>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</si>
  <si>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</si>
  <si>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</si>
  <si>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</si>
  <si>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</si>
  <si>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</si>
  <si>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</si>
  <si>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</si>
  <si>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</si>
  <si>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</si>
  <si>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</si>
  <si>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</si>
  <si>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</si>
  <si>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</si>
  <si>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</si>
  <si>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</si>
  <si>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</si>
  <si>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</si>
  <si>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</si>
  <si>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</si>
  <si>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</si>
  <si>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</si>
  <si>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</si>
  <si>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</si>
  <si>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</si>
  <si>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</si>
  <si>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</si>
  <si>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</si>
  <si>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</si>
  <si>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</si>
  <si>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</si>
  <si>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</si>
  <si>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</si>
  <si>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</si>
  <si>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</si>
  <si>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</si>
  <si>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</si>
  <si>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</si>
  <si>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</si>
  <si>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</si>
  <si>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</si>
  <si>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</si>
  <si>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</si>
  <si>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</si>
  <si>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</si>
  <si>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</si>
  <si>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</si>
  <si>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</si>
  <si>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</si>
  <si>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</si>
  <si>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</si>
  <si>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</si>
  <si>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</si>
  <si>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</si>
  <si>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</si>
  <si>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</si>
  <si>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</si>
  <si>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</si>
  <si>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</si>
  <si>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</si>
  <si>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</si>
  <si>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</si>
  <si>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</si>
  <si>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</si>
  <si>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</si>
  <si>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</si>
  <si>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</si>
  <si>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</si>
  <si>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</si>
  <si>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</si>
  <si>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</si>
  <si>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</si>
  <si>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</si>
  <si>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</si>
  <si>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</si>
  <si>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</si>
  <si>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</si>
  <si>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</si>
  <si>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</si>
  <si>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</si>
  <si>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</si>
  <si>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</si>
  <si>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</si>
  <si>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</si>
  <si>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</si>
  <si>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</si>
  <si>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</si>
  <si>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</si>
  <si>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</si>
  <si>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Hoe</t>
  </si>
  <si>
    <t>Sword</t>
  </si>
  <si>
    <t>Spade</t>
  </si>
  <si>
    <t>Pickaxe</t>
  </si>
  <si>
    <t>Knife</t>
  </si>
  <si>
    <t>Base Item</t>
  </si>
  <si>
    <t>Item Name</t>
  </si>
  <si>
    <t>Base Material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</si>
  <si>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</si>
  <si>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</si>
  <si>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</si>
  <si>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</si>
  <si>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</si>
  <si>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</si>
  <si>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</si>
  <si>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</si>
  <si>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</si>
  <si>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</si>
  <si>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</si>
  <si>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</si>
  <si>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</si>
  <si>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</si>
  <si>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</si>
  <si>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</si>
  <si>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</si>
  <si>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</si>
  <si>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</si>
  <si>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</si>
  <si>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</si>
  <si>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</si>
  <si>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</si>
  <si>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</si>
  <si>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</si>
  <si>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</si>
  <si>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</si>
  <si>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</si>
  <si>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</si>
  <si>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</si>
  <si>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</si>
  <si>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</si>
  <si>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</si>
  <si>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</si>
  <si>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33</t>
  </si>
  <si>
    <t>34</t>
  </si>
  <si>
    <t>35</t>
  </si>
  <si>
    <t>4x</t>
  </si>
  <si>
    <t>4y</t>
  </si>
  <si>
    <t>4z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</si>
  <si>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</si>
  <si>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</si>
  <si>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</si>
  <si>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</si>
  <si>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</si>
  <si>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</si>
  <si>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</si>
  <si>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</si>
  <si>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</si>
  <si>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</si>
  <si>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</si>
  <si>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</si>
  <si>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</si>
  <si>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</si>
  <si>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</si>
  <si>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</si>
  <si>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</si>
  <si>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</si>
  <si>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</si>
  <si>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</si>
  <si>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</si>
  <si>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</si>
  <si>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</si>
  <si>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</si>
  <si>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</si>
  <si>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</si>
  <si>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</si>
  <si>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</si>
  <si>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</si>
  <si>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</si>
  <si>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</si>
  <si>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4g</t>
  </si>
  <si>
    <t>4h</t>
  </si>
  <si>
    <t>5f</t>
  </si>
  <si>
    <t>5w</t>
  </si>
  <si>
    <t>5x</t>
  </si>
  <si>
    <t>5K</t>
  </si>
  <si>
    <t>5L</t>
  </si>
  <si>
    <t>5M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</si>
  <si>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</si>
  <si>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</si>
  <si>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</si>
  <si>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</si>
  <si>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</si>
  <si>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</si>
  <si>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</si>
  <si>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</si>
  <si>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</si>
  <si>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</si>
  <si>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</si>
  <si>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60</t>
  </si>
  <si>
    <t>61</t>
  </si>
  <si>
    <t>62</t>
  </si>
  <si>
    <t>63</t>
  </si>
  <si>
    <t>64</t>
  </si>
  <si>
    <t>65</t>
  </si>
  <si>
    <t>66</t>
  </si>
  <si>
    <t>Rubber</t>
  </si>
  <si>
    <t>Pants</t>
  </si>
  <si>
    <t>Shoes</t>
  </si>
  <si>
    <t>Vest</t>
  </si>
  <si>
    <t>Pleather</t>
  </si>
  <si>
    <t>Socks</t>
  </si>
  <si>
    <t>Nylon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</si>
  <si>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</si>
  <si>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</si>
  <si>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</si>
  <si>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</si>
  <si>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</si>
  <si>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</si>
  <si>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</si>
  <si>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</si>
  <si>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</si>
  <si>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</si>
  <si>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</si>
  <si>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</si>
  <si>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</si>
  <si>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</si>
  <si>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</si>
  <si>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</si>
  <si>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</si>
  <si>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</si>
  <si>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</si>
  <si>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</si>
  <si>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</si>
  <si>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</si>
  <si>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</si>
  <si>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</si>
  <si>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</si>
  <si>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</si>
  <si>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Axe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</si>
  <si>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</si>
  <si>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</si>
  <si>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</si>
  <si>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</si>
  <si>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</si>
  <si>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</si>
  <si>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</si>
  <si>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</si>
  <si>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</si>
  <si>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13m</t>
  </si>
  <si>
    <t>13n</t>
  </si>
  <si>
    <t>13o</t>
  </si>
  <si>
    <t>13p</t>
  </si>
  <si>
    <t>13q</t>
  </si>
  <si>
    <t>13r</t>
  </si>
  <si>
    <t>13s</t>
  </si>
  <si>
    <t>13t</t>
  </si>
  <si>
    <t>13u</t>
  </si>
  <si>
    <t>13v</t>
  </si>
  <si>
    <t>13w</t>
  </si>
  <si>
    <t>13x</t>
  </si>
  <si>
    <t>13y</t>
  </si>
  <si>
    <t>13z</t>
  </si>
  <si>
    <t>13A</t>
  </si>
  <si>
    <t>13B</t>
  </si>
  <si>
    <t>13C</t>
  </si>
  <si>
    <t>13D</t>
  </si>
  <si>
    <t>13E</t>
  </si>
  <si>
    <t>13F</t>
  </si>
  <si>
    <t>13G</t>
  </si>
  <si>
    <t>13H</t>
  </si>
  <si>
    <t>13I</t>
  </si>
  <si>
    <t>13J</t>
  </si>
  <si>
    <t>13K</t>
  </si>
  <si>
    <t>13L</t>
  </si>
  <si>
    <t>13M</t>
  </si>
  <si>
    <t>13N</t>
  </si>
  <si>
    <t>13O</t>
  </si>
  <si>
    <t>13P</t>
  </si>
  <si>
    <t>13Q</t>
  </si>
  <si>
    <t>13R</t>
  </si>
  <si>
    <t>13S</t>
  </si>
  <si>
    <t>13T</t>
  </si>
  <si>
    <t>13U</t>
  </si>
  <si>
    <t>13V</t>
  </si>
  <si>
    <t>13W</t>
  </si>
  <si>
    <t>13X</t>
  </si>
  <si>
    <t>13Y</t>
  </si>
  <si>
    <t>13Z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</si>
  <si>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</si>
  <si>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</si>
  <si>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</si>
  <si>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</si>
  <si>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</si>
  <si>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</si>
  <si>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</si>
  <si>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</si>
  <si>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</si>
  <si>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</si>
  <si>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14a</t>
  </si>
  <si>
    <t>14b</t>
  </si>
  <si>
    <t>14c</t>
  </si>
  <si>
    <t>14d</t>
  </si>
  <si>
    <t>14e</t>
  </si>
  <si>
    <t>14f</t>
  </si>
  <si>
    <t>14g</t>
  </si>
  <si>
    <t>14h</t>
  </si>
  <si>
    <t>14i</t>
  </si>
  <si>
    <t>14j</t>
  </si>
  <si>
    <t>14k</t>
  </si>
  <si>
    <t>14l</t>
  </si>
  <si>
    <t>14m</t>
  </si>
  <si>
    <t>15r</t>
  </si>
  <si>
    <t>15q</t>
  </si>
  <si>
    <t>15p</t>
  </si>
  <si>
    <t>15o</t>
  </si>
  <si>
    <t>15n</t>
  </si>
  <si>
    <t>15m</t>
  </si>
  <si>
    <t>15l</t>
  </si>
  <si>
    <t>15k</t>
  </si>
  <si>
    <t>15j</t>
  </si>
  <si>
    <t>15i</t>
  </si>
  <si>
    <t>15h</t>
  </si>
  <si>
    <t>15g</t>
  </si>
  <si>
    <t>15f</t>
  </si>
  <si>
    <t>15e</t>
  </si>
  <si>
    <t>15d</t>
  </si>
  <si>
    <t>15c</t>
  </si>
  <si>
    <t>15b</t>
  </si>
  <si>
    <t>15a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</si>
  <si>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</si>
  <si>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</si>
  <si>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</si>
  <si>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</si>
  <si>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</si>
  <si>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</si>
  <si>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</si>
  <si>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</si>
  <si>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</si>
  <si>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</si>
  <si>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14Z</t>
  </si>
  <si>
    <t>14Y</t>
  </si>
  <si>
    <t>14X</t>
  </si>
  <si>
    <t>14W</t>
  </si>
  <si>
    <t>14V</t>
  </si>
  <si>
    <t>14U</t>
  </si>
  <si>
    <t>14T</t>
  </si>
  <si>
    <t>14S</t>
  </si>
  <si>
    <t>14R</t>
  </si>
  <si>
    <t>14Q</t>
  </si>
  <si>
    <t>14P</t>
  </si>
  <si>
    <t>14O</t>
  </si>
  <si>
    <t>14N</t>
  </si>
  <si>
    <t>14M</t>
  </si>
  <si>
    <t>14L</t>
  </si>
  <si>
    <t>14K</t>
  </si>
  <si>
    <t>14J</t>
  </si>
  <si>
    <t>14I</t>
  </si>
  <si>
    <t>14H</t>
  </si>
  <si>
    <t>14G</t>
  </si>
  <si>
    <t>14F</t>
  </si>
  <si>
    <t>14E</t>
  </si>
  <si>
    <t>14D</t>
  </si>
  <si>
    <t>14C</t>
  </si>
  <si>
    <t>14B</t>
  </si>
  <si>
    <t>14A</t>
  </si>
  <si>
    <t>14z</t>
  </si>
  <si>
    <t>14y</t>
  </si>
  <si>
    <t>14x</t>
  </si>
  <si>
    <t>14w</t>
  </si>
  <si>
    <t>14v</t>
  </si>
  <si>
    <t>14u</t>
  </si>
  <si>
    <t>14t</t>
  </si>
  <si>
    <t>14s</t>
  </si>
  <si>
    <t>14r</t>
  </si>
  <si>
    <t>14q</t>
  </si>
  <si>
    <t>14p</t>
  </si>
  <si>
    <t>14o</t>
  </si>
  <si>
    <t>14n</t>
  </si>
  <si>
    <t>16w</t>
  </si>
  <si>
    <t>16v</t>
  </si>
  <si>
    <t>16u</t>
  </si>
  <si>
    <t>16t</t>
  </si>
  <si>
    <t>16s</t>
  </si>
  <si>
    <t>16r</t>
  </si>
  <si>
    <t>16q</t>
  </si>
  <si>
    <t>16p</t>
  </si>
  <si>
    <t>16o</t>
  </si>
  <si>
    <t>16n</t>
  </si>
  <si>
    <t>16m</t>
  </si>
  <si>
    <t>16l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</si>
  <si>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</si>
  <si>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</si>
  <si>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</si>
  <si>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</si>
  <si>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</si>
  <si>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</si>
  <si>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</si>
  <si>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</si>
  <si>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</si>
  <si>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</si>
  <si>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</si>
  <si>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169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</si>
  <si>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</si>
  <si>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</si>
  <si>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</si>
  <si>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</si>
  <si>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</si>
  <si>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</si>
  <si>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</si>
  <si>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</si>
  <si>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</si>
  <si>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15Z</t>
  </si>
  <si>
    <t>15Y</t>
  </si>
  <si>
    <t>15X</t>
  </si>
  <si>
    <t>15W</t>
  </si>
  <si>
    <t>15V</t>
  </si>
  <si>
    <t>15U</t>
  </si>
  <si>
    <t>15T</t>
  </si>
  <si>
    <t>15S</t>
  </si>
  <si>
    <t>15R</t>
  </si>
  <si>
    <t>15Q</t>
  </si>
  <si>
    <t>15P</t>
  </si>
  <si>
    <t>15O</t>
  </si>
  <si>
    <t>15N</t>
  </si>
  <si>
    <t>15M</t>
  </si>
  <si>
    <t>15L</t>
  </si>
  <si>
    <t>15K</t>
  </si>
  <si>
    <t>15J</t>
  </si>
  <si>
    <t>15I</t>
  </si>
  <si>
    <t>15H</t>
  </si>
  <si>
    <t>15G</t>
  </si>
  <si>
    <t>15F</t>
  </si>
  <si>
    <t>15E</t>
  </si>
  <si>
    <t>15D</t>
  </si>
  <si>
    <t>15C</t>
  </si>
  <si>
    <t>15B</t>
  </si>
  <si>
    <t>15A</t>
  </si>
  <si>
    <t>15z</t>
  </si>
  <si>
    <t>15y</t>
  </si>
  <si>
    <t>15x</t>
  </si>
  <si>
    <t>15w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</si>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</sst>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2.0.0</v>
          </cell>
        </row>
        <row r="21">
          <cell r="A21" t="str">
            <v>Bag</v>
          </cell>
        </row>
        <row r="23">
          <cell r="A23" t="str">
            <v>Flask</v>
          </cell>
        </row>
        <row r="24">
          <cell r="A24" t="str">
            <v>Sack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2">
          <cell r="A32" t="str">
            <v>Chemical Tank</v>
          </cell>
        </row>
        <row r="69">
          <cell r="B69" t="str">
            <v>Mold Type</v>
          </cell>
        </row>
        <row r="73">
          <cell r="B73" t="str">
            <v>Mold</v>
          </cell>
        </row>
        <row r="74">
          <cell r="B74" t="str">
            <v>Metal Die</v>
          </cell>
        </row>
        <row r="92">
          <cell r="A92" t="str">
            <v>Gripped</v>
          </cell>
        </row>
        <row r="95">
          <cell r="A95" t="str">
            <v>Base Material</v>
          </cell>
        </row>
        <row r="96">
          <cell r="A96" t="str">
            <v>Wooden</v>
          </cell>
        </row>
        <row r="97">
          <cell r="A97" t="str">
            <v>Stone</v>
          </cell>
        </row>
        <row r="98">
          <cell r="A98" t="str">
            <v>Iron</v>
          </cell>
        </row>
        <row r="99">
          <cell r="A99" t="str">
            <v>Golden</v>
          </cell>
        </row>
        <row r="100">
          <cell r="A100" t="str">
            <v>Diamond</v>
          </cell>
        </row>
        <row r="101">
          <cell r="A101" t="str">
            <v>Magic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>
        <row r="2">
          <cell r="B2" t="str">
            <v>Steel</v>
          </cell>
        </row>
        <row r="3">
          <cell r="B3" t="str">
            <v>Stainless Steel</v>
          </cell>
        </row>
      </sheetData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Cellulose Diacetate</v>
          </cell>
          <cell r="C7" t="str">
            <v>CDAP</v>
          </cell>
          <cell r="D7" t="b">
            <v>1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Ester</v>
          </cell>
          <cell r="C36" t="str">
            <v>PAE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6,11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PMIA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J38" sqref="J3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5.285156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[1]Enums!$A$21&amp;" ("&amp;J1&amp;")"</f>
        <v>Bag (Pellets)</v>
      </c>
      <c r="G1" s="5" t="str">
        <f xml:space="preserve"> [1]Enums!$A$24&amp;" ("&amp;J1&amp;")"</f>
        <v>Sack (Pellets)</v>
      </c>
      <c r="H1" s="5" t="str">
        <f xml:space="preserve"> [1]Enums!$A$27&amp;" ("&amp;J1&amp;")"</f>
        <v>Powder Keg (Pellets)</v>
      </c>
      <c r="I1" s="5" t="str">
        <f xml:space="preserve"> [1]Enums!$A$30&amp;"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[1]Enums!$A$21, [1]Enums!$A$23)&amp;" ("&amp;$J2&amp;IF($N2, " "&amp;$J$1, "")&amp;")"</f>
        <v>Flask (Acrylic-Formaldehyde Resin)</v>
      </c>
      <c r="G2" s="1" t="str">
        <f>IF($N2, [1]Enums!$A$24, [1]Enums!$A$26)&amp;" ("&amp;$J2&amp;IF($N2, " "&amp;$J$1, "")&amp;")"</f>
        <v>Cartridge (Acrylic-Formaldehyde Resin)</v>
      </c>
      <c r="H2" s="1" t="str">
        <f>IF($N2, [1]Enums!$A$27, [1]Enums!$A$29)&amp;" ("&amp;$J2&amp;IF($N2, " "&amp;$J$1, "")&amp;")"</f>
        <v>Canister (Acrylic-Formaldehyde Resin)</v>
      </c>
      <c r="I2" s="1" t="str">
        <f>IF($N2, [1]Enums!$A$30, [1]Enums!$A$32)&amp;" ("&amp;$J2&amp;IF($N2, " "&amp;$J$1, "")&amp;")"</f>
        <v>Chemical Tank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[1]Enums!$A$21, [1]Enums!$A$23)&amp;" ("&amp;$J3&amp;IF($N3, " "&amp;$J$1, "")&amp;")"</f>
        <v>Bag (Acrylonitrile-Butadiene-Styrene Pellets)</v>
      </c>
      <c r="G3" s="1" t="str">
        <f>IF($N3, [1]Enums!$A$24, [1]Enums!$A$26)&amp;" ("&amp;$J3&amp;IF($N3, " "&amp;$J$1, "")&amp;")"</f>
        <v>Sack (Acrylonitrile-Butadiene-Styrene Pellets)</v>
      </c>
      <c r="H3" s="1" t="str">
        <f>IF($N3, [1]Enums!$A$27, [1]Enums!$A$29)&amp;" ("&amp;$J3&amp;IF($N3, " "&amp;$J$1, "")&amp;")"</f>
        <v>Powder Keg (Acrylonitrile-Butadiene-Styrene Pellets)</v>
      </c>
      <c r="I3" s="1" t="str">
        <f>IF($N3, [1]Enums!$A$30, [1]Enums!$A$32)&amp;"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[1]Enums!$A$21, [1]Enums!$A$23)&amp;" ("&amp;$J4&amp;IF($N4, " "&amp;$J$1, "")&amp;")"</f>
        <v>Flask (Alkyd Resin)</v>
      </c>
      <c r="G4" s="1" t="str">
        <f>IF($N4, [1]Enums!$A$24, [1]Enums!$A$26)&amp;" ("&amp;$J4&amp;IF($N4, " "&amp;$J$1, "")&amp;")"</f>
        <v>Cartridge (Alkyd Resin)</v>
      </c>
      <c r="H4" s="1" t="str">
        <f>IF($N4, [1]Enums!$A$27, [1]Enums!$A$29)&amp;" ("&amp;$J4&amp;IF($N4, " "&amp;$J$1, "")&amp;")"</f>
        <v>Canister (Alkyd Resin)</v>
      </c>
      <c r="I4" s="1" t="str">
        <f>IF($N4, [1]Enums!$A$30, [1]Enums!$A$32)&amp;" ("&amp;$J4&amp;IF($N4, " "&amp;$J$1, "")&amp;")"</f>
        <v>Chemical Tank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[1]Enums!$A$21, [1]Enums!$A$23)&amp;" ("&amp;$J5&amp;IF($N5, " "&amp;$J$1, "")&amp;")"</f>
        <v>Bag (Amorphous PolyEthylene Terephthalate Pellets)</v>
      </c>
      <c r="G5" s="1" t="str">
        <f>IF($N5, [1]Enums!$A$24, [1]Enums!$A$26)&amp;" ("&amp;$J5&amp;IF($N5, " "&amp;$J$1, "")&amp;")"</f>
        <v>Sack (Amorphous PolyEthylene Terephthalate Pellets)</v>
      </c>
      <c r="H5" s="1" t="str">
        <f>IF($N5, [1]Enums!$A$27, [1]Enums!$A$29)&amp;" ("&amp;$J5&amp;IF($N5, " "&amp;$J$1, "")&amp;")"</f>
        <v>Powder Keg (Amorphous PolyEthylene Terephthalate Pellets)</v>
      </c>
      <c r="I5" s="1" t="str">
        <f>IF($N5, [1]Enums!$A$30, [1]Enums!$A$32)&amp;"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[1]Enums!$A$21, [1]Enums!$A$23)&amp;" ("&amp;$J6&amp;IF($N6, " "&amp;$J$1, "")&amp;")"</f>
        <v>Bag (Bromine Isobutylene-Isoprene Rubber Pellets)</v>
      </c>
      <c r="G6" s="1" t="str">
        <f>IF($N6, [1]Enums!$A$24, [1]Enums!$A$26)&amp;" ("&amp;$J6&amp;IF($N6, " "&amp;$J$1, "")&amp;")"</f>
        <v>Sack (Bromine Isobutylene-Isoprene Rubber Pellets)</v>
      </c>
      <c r="H6" s="1" t="str">
        <f>IF($N6, [1]Enums!$A$27, [1]Enums!$A$29)&amp;" ("&amp;$J6&amp;IF($N6, " "&amp;$J$1, "")&amp;")"</f>
        <v>Powder Keg (Bromine Isobutylene-Isoprene Rubber Pellets)</v>
      </c>
      <c r="I6" s="1" t="str">
        <f>IF($N6, [1]Enums!$A$30, [1]Enums!$A$32)&amp;"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/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[1]Enums!$A$21, [1]Enums!$A$23)&amp;" ("&amp;$J7&amp;IF($N7, " "&amp;$J$1, "")&amp;")"</f>
        <v>Bag (Cellulose Diacetate Pellets)</v>
      </c>
      <c r="G7" s="1" t="str">
        <f>IF($N7, [1]Enums!$A$24, [1]Enums!$A$26)&amp;" ("&amp;$J7&amp;IF($N7, " "&amp;$J$1, "")&amp;")"</f>
        <v>Sack (Cellulose Diacetate Pellets)</v>
      </c>
      <c r="H7" s="1" t="str">
        <f>IF($N7, [1]Enums!$A$27, [1]Enums!$A$29)&amp;" ("&amp;$J7&amp;IF($N7, " "&amp;$J$1, "")&amp;")"</f>
        <v>Powder Keg (Cellulose Diacetate Pellets)</v>
      </c>
      <c r="I7" s="1" t="str">
        <f>IF($N7, [1]Enums!$A$30, [1]Enums!$A$32)&amp;" ("&amp;$J7&amp;IF($N7, " "&amp;$J$1, "")&amp;")"</f>
        <v>Chemical Silo (Cellulose Diacetate Pellets)</v>
      </c>
      <c r="J7" s="1" t="str">
        <f>[1]Polymers!$B7</f>
        <v>Cellulose Diacetate</v>
      </c>
      <c r="K7">
        <v>1</v>
      </c>
      <c r="L7">
        <v>10</v>
      </c>
      <c r="M7" s="2" t="str">
        <f>[1]Polymers!$C7</f>
        <v>CDAP</v>
      </c>
      <c r="N7" s="2" t="b">
        <f>[1]Polymers!$D7</f>
        <v>1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[1]Enums!$A$21, [1]Enums!$A$23)&amp;" ("&amp;$J8&amp;IF($N8, " "&amp;$J$1, "")&amp;")"</f>
        <v>Bag (Cellulose Triacetate Pellets)</v>
      </c>
      <c r="G8" s="1" t="str">
        <f>IF($N8, [1]Enums!$A$24, [1]Enums!$A$26)&amp;" ("&amp;$J8&amp;IF($N8, " "&amp;$J$1, "")&amp;")"</f>
        <v>Sack (Cellulose Triacetate Pellets)</v>
      </c>
      <c r="H8" s="1" t="str">
        <f>IF($N8, [1]Enums!$A$27, [1]Enums!$A$29)&amp;" ("&amp;$J8&amp;IF($N8, " "&amp;$J$1, "")&amp;")"</f>
        <v>Powder Keg (Cellulose Triacetate Pellets)</v>
      </c>
      <c r="I8" s="1" t="str">
        <f>IF($N8, [1]Enums!$A$30, [1]Enums!$A$32)&amp;"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[1]Enums!$A$21, [1]Enums!$A$23)&amp;" ("&amp;$J9&amp;IF($N9, " "&amp;$J$1, "")&amp;")"</f>
        <v>Bag (Cellulosic Pellets)</v>
      </c>
      <c r="G9" s="1" t="str">
        <f>IF($N9, [1]Enums!$A$24, [1]Enums!$A$26)&amp;" ("&amp;$J9&amp;IF($N9, " "&amp;$J$1, "")&amp;")"</f>
        <v>Sack (Cellulosic Pellets)</v>
      </c>
      <c r="H9" s="1" t="str">
        <f>IF($N9, [1]Enums!$A$27, [1]Enums!$A$29)&amp;" ("&amp;$J9&amp;IF($N9, " "&amp;$J$1, "")&amp;")"</f>
        <v>Powder Keg (Cellulosic Pellets)</v>
      </c>
      <c r="I9" s="1" t="str">
        <f>IF($N9, [1]Enums!$A$30, [1]Enums!$A$32)&amp;"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/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[1]Enums!$A$21, [1]Enums!$A$23)&amp;" ("&amp;$J10&amp;IF($N10, " "&amp;$J$1, "")&amp;")"</f>
        <v>Bag (Chitin Pellets)</v>
      </c>
      <c r="G10" s="1" t="str">
        <f>IF($N10, [1]Enums!$A$24, [1]Enums!$A$26)&amp;" ("&amp;$J10&amp;IF($N10, " "&amp;$J$1, "")&amp;")"</f>
        <v>Sack (Chitin Pellets)</v>
      </c>
      <c r="H10" s="1" t="str">
        <f>IF($N10, [1]Enums!$A$27, [1]Enums!$A$29)&amp;" ("&amp;$J10&amp;IF($N10, " "&amp;$J$1, "")&amp;")"</f>
        <v>Powder Keg (Chitin Pellets)</v>
      </c>
      <c r="I10" s="1" t="str">
        <f>IF($N10, [1]Enums!$A$30, [1]Enums!$A$32)&amp;"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[1]Enums!$A$21, [1]Enums!$A$23)&amp;" ("&amp;$J11&amp;IF($N11, " "&amp;$J$1, "")&amp;")"</f>
        <v>Bag (Chlorine Isobutylene-Isoprene Rubber Pellets)</v>
      </c>
      <c r="G11" s="1" t="str">
        <f>IF($N11, [1]Enums!$A$24, [1]Enums!$A$26)&amp;" ("&amp;$J11&amp;IF($N11, " "&amp;$J$1, "")&amp;")"</f>
        <v>Sack (Chlorine Isobutylene-Isoprene Rubber Pellets)</v>
      </c>
      <c r="H11" s="1" t="str">
        <f>IF($N11, [1]Enums!$A$27, [1]Enums!$A$29)&amp;" ("&amp;$J11&amp;IF($N11, " "&amp;$J$1, "")&amp;")"</f>
        <v>Powder Keg (Chlorine Isobutylene-Isoprene Rubber Pellets)</v>
      </c>
      <c r="I11" s="1" t="str">
        <f>IF($N11, [1]Enums!$A$30, [1]Enums!$A$32)&amp;"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/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[1]Enums!$A$21, [1]Enums!$A$23)&amp;" ("&amp;$J12&amp;IF($N12, " "&amp;$J$1, "")&amp;")"</f>
        <v>Flask (Epoxy Resin)</v>
      </c>
      <c r="G12" s="1" t="str">
        <f>IF($N12, [1]Enums!$A$24, [1]Enums!$A$26)&amp;" ("&amp;$J12&amp;IF($N12, " "&amp;$J$1, "")&amp;")"</f>
        <v>Cartridge (Epoxy Resin)</v>
      </c>
      <c r="H12" s="1" t="str">
        <f>IF($N12, [1]Enums!$A$27, [1]Enums!$A$29)&amp;" ("&amp;$J12&amp;IF($N12, " "&amp;$J$1, "")&amp;")"</f>
        <v>Canister (Epoxy Resin)</v>
      </c>
      <c r="I12" s="1" t="str">
        <f>IF($N12, [1]Enums!$A$30, [1]Enums!$A$32)&amp;" ("&amp;$J12&amp;IF($N12, " "&amp;$J$1, "")&amp;")"</f>
        <v>Chemical Tank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[1]Enums!$A$21, [1]Enums!$A$23)&amp;" ("&amp;$J13&amp;IF($N13, " "&amp;$J$1, "")&amp;")"</f>
        <v>Bag (Ethoxylates Pellets)</v>
      </c>
      <c r="G13" s="1" t="str">
        <f>IF($N13, [1]Enums!$A$24, [1]Enums!$A$26)&amp;" ("&amp;$J13&amp;IF($N13, " "&amp;$J$1, "")&amp;")"</f>
        <v>Sack (Ethoxylates Pellets)</v>
      </c>
      <c r="H13" s="1" t="str">
        <f>IF($N13, [1]Enums!$A$27, [1]Enums!$A$29)&amp;" ("&amp;$J13&amp;IF($N13, " "&amp;$J$1, "")&amp;")"</f>
        <v>Powder Keg (Ethoxylates Pellets)</v>
      </c>
      <c r="I13" s="1" t="str">
        <f>IF($N13, [1]Enums!$A$30, [1]Enums!$A$32)&amp;"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[1]Enums!$A$21, [1]Enums!$A$23)&amp;" ("&amp;$J14&amp;IF($N14, " "&amp;$J$1, "")&amp;")"</f>
        <v>Bag (Ethylene-Propylene Monomer Pellets)</v>
      </c>
      <c r="G14" s="1" t="str">
        <f>IF($N14, [1]Enums!$A$24, [1]Enums!$A$26)&amp;" ("&amp;$J14&amp;IF($N14, " "&amp;$J$1, "")&amp;")"</f>
        <v>Sack (Ethylene-Propylene Monomer Pellets)</v>
      </c>
      <c r="H14" s="1" t="str">
        <f>IF($N14, [1]Enums!$A$27, [1]Enums!$A$29)&amp;" ("&amp;$J14&amp;IF($N14, " "&amp;$J$1, "")&amp;")"</f>
        <v>Powder Keg (Ethylene-Propylene Monomer Pellets)</v>
      </c>
      <c r="I14" s="1" t="str">
        <f>IF($N14, [1]Enums!$A$30, [1]Enums!$A$32)&amp;"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[1]Enums!$A$21, [1]Enums!$A$23)&amp;" ("&amp;$J15&amp;IF($N15, " "&amp;$J$1, "")&amp;")"</f>
        <v>Bag (Ethylene-Propylene-Diene Monomer Pellets)</v>
      </c>
      <c r="G15" s="1" t="str">
        <f>IF($N15, [1]Enums!$A$24, [1]Enums!$A$26)&amp;" ("&amp;$J15&amp;IF($N15, " "&amp;$J$1, "")&amp;")"</f>
        <v>Sack (Ethylene-Propylene-Diene Monomer Pellets)</v>
      </c>
      <c r="H15" s="1" t="str">
        <f>IF($N15, [1]Enums!$A$27, [1]Enums!$A$29)&amp;" ("&amp;$J15&amp;IF($N15, " "&amp;$J$1, "")&amp;")"</f>
        <v>Powder Keg (Ethylene-Propylene-Diene Monomer Pellets)</v>
      </c>
      <c r="I15" s="1" t="str">
        <f>IF($N15, [1]Enums!$A$30, [1]Enums!$A$32)&amp;"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[1]Enums!$A$21, [1]Enums!$A$23)&amp;" ("&amp;$J16&amp;IF($N16, " "&amp;$J$1, "")&amp;")"</f>
        <v>Bag (Ethylene-Vinyl Acetate Pellets)</v>
      </c>
      <c r="G16" s="1" t="str">
        <f>IF($N16, [1]Enums!$A$24, [1]Enums!$A$26)&amp;" ("&amp;$J16&amp;IF($N16, " "&amp;$J$1, "")&amp;")"</f>
        <v>Sack (Ethylene-Vinyl Acetate Pellets)</v>
      </c>
      <c r="H16" s="1" t="str">
        <f>IF($N16, [1]Enums!$A$27, [1]Enums!$A$29)&amp;" ("&amp;$J16&amp;IF($N16, " "&amp;$J$1, "")&amp;")"</f>
        <v>Powder Keg (Ethylene-Vinyl Acetate Pellets)</v>
      </c>
      <c r="I16" s="1" t="str">
        <f>IF($N16, [1]Enums!$A$30, [1]Enums!$A$32)&amp;"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[1]Enums!$A$21, [1]Enums!$A$23)&amp;" ("&amp;$J17&amp;IF($N17, " "&amp;$J$1, "")&amp;")"</f>
        <v>Bag (High Density PolyEthylene Pellets)</v>
      </c>
      <c r="G17" s="1" t="str">
        <f>IF($N17, [1]Enums!$A$24, [1]Enums!$A$26)&amp;" ("&amp;$J17&amp;IF($N17, " "&amp;$J$1, "")&amp;")"</f>
        <v>Sack (High Density PolyEthylene Pellets)</v>
      </c>
      <c r="H17" s="1" t="str">
        <f>IF($N17, [1]Enums!$A$27, [1]Enums!$A$29)&amp;" ("&amp;$J17&amp;IF($N17, " "&amp;$J$1, "")&amp;")"</f>
        <v>Powder Keg (High Density PolyEthylene Pellets)</v>
      </c>
      <c r="I17" s="1" t="str">
        <f>IF($N17, [1]Enums!$A$30, [1]Enums!$A$32)&amp;"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[1]Enums!$A$21, [1]Enums!$A$23)&amp;" ("&amp;$J18&amp;IF($N18, " "&amp;$J$1, "")&amp;")"</f>
        <v>Bag (Hydrogenated Nitrile-Butadiene Rubber Pellets)</v>
      </c>
      <c r="G18" s="1" t="str">
        <f>IF($N18, [1]Enums!$A$24, [1]Enums!$A$26)&amp;" ("&amp;$J18&amp;IF($N18, " "&amp;$J$1, "")&amp;")"</f>
        <v>Sack (Hydrogenated Nitrile-Butadiene Rubber Pellets)</v>
      </c>
      <c r="H18" s="1" t="str">
        <f>IF($N18, [1]Enums!$A$27, [1]Enums!$A$29)&amp;" ("&amp;$J18&amp;IF($N18, " "&amp;$J$1, "")&amp;")"</f>
        <v>Powder Keg (Hydrogenated Nitrile-Butadiene Rubber Pellets)</v>
      </c>
      <c r="I18" s="1" t="str">
        <f>IF($N18, [1]Enums!$A$30, [1]Enums!$A$32)&amp;"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[1]Enums!$A$21, [1]Enums!$A$23)&amp;" ("&amp;$J19&amp;IF($N19, " "&amp;$J$1, "")&amp;")"</f>
        <v>Bag (Isobutylene Rubber Pellets)</v>
      </c>
      <c r="G19" s="1" t="str">
        <f>IF($N19, [1]Enums!$A$24, [1]Enums!$A$26)&amp;" ("&amp;$J19&amp;IF($N19, " "&amp;$J$1, "")&amp;")"</f>
        <v>Sack (Isobutylene Rubber Pellets)</v>
      </c>
      <c r="H19" s="1" t="str">
        <f>IF($N19, [1]Enums!$A$27, [1]Enums!$A$29)&amp;" ("&amp;$J19&amp;IF($N19, " "&amp;$J$1, "")&amp;")"</f>
        <v>Powder Keg (Isobutylene Rubber Pellets)</v>
      </c>
      <c r="I19" s="1" t="str">
        <f>IF($N19, [1]Enums!$A$30, [1]Enums!$A$32)&amp;" ("&amp;$J19&amp;IF($N19, " "&amp;$J$1, "")&amp;")"</f>
        <v>Chemical Silo (Isobutylene Rubber Pellets)</v>
      </c>
      <c r="J19" s="1" t="str">
        <f>[1]Polymers!$B19</f>
        <v>Isobutylene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[1]Enums!$A$21, [1]Enums!$A$23)&amp;" ("&amp;$J20&amp;IF($N20, " "&amp;$J$1, "")&amp;")"</f>
        <v>Flask (Lignin)</v>
      </c>
      <c r="G20" s="1" t="str">
        <f>IF($N20, [1]Enums!$A$24, [1]Enums!$A$26)&amp;" ("&amp;$J20&amp;IF($N20, " "&amp;$J$1, "")&amp;")"</f>
        <v>Cartridge (Lignin)</v>
      </c>
      <c r="H20" s="1" t="str">
        <f>IF($N20, [1]Enums!$A$27, [1]Enums!$A$29)&amp;" ("&amp;$J20&amp;IF($N20, " "&amp;$J$1, "")&amp;")"</f>
        <v>Canister (Lignin)</v>
      </c>
      <c r="I20" s="1" t="str">
        <f>IF($N20, [1]Enums!$A$30, [1]Enums!$A$32)&amp;" ("&amp;$J20&amp;IF($N20, " "&amp;$J$1, "")&amp;")"</f>
        <v>Chemical Tank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[1]Enums!$A$21, [1]Enums!$A$23)&amp;" ("&amp;$J21&amp;IF($N21, " "&amp;$J$1, "")&amp;")"</f>
        <v>Bag (Linear Low-Density PolyEthylene Pellets)</v>
      </c>
      <c r="G21" s="1" t="str">
        <f>IF($N21, [1]Enums!$A$24, [1]Enums!$A$26)&amp;" ("&amp;$J21&amp;IF($N21, " "&amp;$J$1, "")&amp;")"</f>
        <v>Sack (Linear Low-Density PolyEthylene Pellets)</v>
      </c>
      <c r="H21" s="1" t="str">
        <f>IF($N21, [1]Enums!$A$27, [1]Enums!$A$29)&amp;" ("&amp;$J21&amp;IF($N21, " "&amp;$J$1, "")&amp;")"</f>
        <v>Powder Keg (Linear Low-Density PolyEthylene Pellets)</v>
      </c>
      <c r="I21" s="1" t="str">
        <f>IF($N21, [1]Enums!$A$30, [1]Enums!$A$32)&amp;"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[1]Enums!$A$21, [1]Enums!$A$23)&amp;" ("&amp;$J22&amp;IF($N22, " "&amp;$J$1, "")&amp;")"</f>
        <v>Bag (Liquid Crystal Polymer Pellets)</v>
      </c>
      <c r="G22" s="1" t="str">
        <f>IF($N22, [1]Enums!$A$24, [1]Enums!$A$26)&amp;" ("&amp;$J22&amp;IF($N22, " "&amp;$J$1, "")&amp;")"</f>
        <v>Sack (Liquid Crystal Polymer Pellets)</v>
      </c>
      <c r="H22" s="1" t="str">
        <f>IF($N22, [1]Enums!$A$27, [1]Enums!$A$29)&amp;" ("&amp;$J22&amp;IF($N22, " "&amp;$J$1, "")&amp;")"</f>
        <v>Powder Keg (Liquid Crystal Polymer Pellets)</v>
      </c>
      <c r="I22" s="1" t="str">
        <f>IF($N22, [1]Enums!$A$30, [1]Enums!$A$32)&amp;"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[1]Enums!$A$21, [1]Enums!$A$23)&amp;" ("&amp;$J23&amp;IF($N23, " "&amp;$J$1, "")&amp;")"</f>
        <v>Bag (Low Density PolyEthylene Pellets)</v>
      </c>
      <c r="G23" s="1" t="str">
        <f>IF($N23, [1]Enums!$A$24, [1]Enums!$A$26)&amp;" ("&amp;$J23&amp;IF($N23, " "&amp;$J$1, "")&amp;")"</f>
        <v>Sack (Low Density PolyEthylene Pellets)</v>
      </c>
      <c r="H23" s="1" t="str">
        <f>IF($N23, [1]Enums!$A$27, [1]Enums!$A$29)&amp;" ("&amp;$J23&amp;IF($N23, " "&amp;$J$1, "")&amp;")"</f>
        <v>Powder Keg (Low Density PolyEthylene Pellets)</v>
      </c>
      <c r="I23" s="1" t="str">
        <f>IF($N23, [1]Enums!$A$30, [1]Enums!$A$32)&amp;"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[1]Enums!$A$21, [1]Enums!$A$23)&amp;" ("&amp;$J24&amp;IF($N24, " "&amp;$J$1, "")&amp;")"</f>
        <v>Bag (Medium Density PolyEthylene Pellets)</v>
      </c>
      <c r="G24" s="1" t="str">
        <f>IF($N24, [1]Enums!$A$24, [1]Enums!$A$26)&amp;" ("&amp;$J24&amp;IF($N24, " "&amp;$J$1, "")&amp;")"</f>
        <v>Sack (Medium Density PolyEthylene Pellets)</v>
      </c>
      <c r="H24" s="1" t="str">
        <f>IF($N24, [1]Enums!$A$27, [1]Enums!$A$29)&amp;" ("&amp;$J24&amp;IF($N24, " "&amp;$J$1, "")&amp;")"</f>
        <v>Powder Keg (Medium Density PolyEthylene Pellets)</v>
      </c>
      <c r="I24" s="1" t="str">
        <f>IF($N24, [1]Enums!$A$30, [1]Enums!$A$32)&amp;"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[1]Enums!$A$21, [1]Enums!$A$23)&amp;" ("&amp;$J25&amp;IF($N25, " "&amp;$J$1, "")&amp;")"</f>
        <v>Flask (Melamine-Formaldehyde Polymers)</v>
      </c>
      <c r="G25" s="1" t="str">
        <f>IF($N25, [1]Enums!$A$24, [1]Enums!$A$26)&amp;" ("&amp;$J25&amp;IF($N25, " "&amp;$J$1, "")&amp;")"</f>
        <v>Cartridge (Melamine-Formaldehyde Polymers)</v>
      </c>
      <c r="H25" s="1" t="str">
        <f>IF($N25, [1]Enums!$A$27, [1]Enums!$A$29)&amp;" ("&amp;$J25&amp;IF($N25, " "&amp;$J$1, "")&amp;")"</f>
        <v>Canister (Melamine-Formaldehyde Polymers)</v>
      </c>
      <c r="I25" s="1" t="str">
        <f>IF($N25, [1]Enums!$A$30, [1]Enums!$A$32)&amp;" ("&amp;$J25&amp;IF($N25, " "&amp;$J$1, "")&amp;")"</f>
        <v>Chemical Tank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[1]Enums!$A$21, [1]Enums!$A$23)&amp;" ("&amp;$J26&amp;IF($N26, " "&amp;$J$1, "")&amp;")"</f>
        <v>Bag (Metaldehyde Pellets)</v>
      </c>
      <c r="G26" s="1" t="str">
        <f>IF($N26, [1]Enums!$A$24, [1]Enums!$A$26)&amp;" ("&amp;$J26&amp;IF($N26, " "&amp;$J$1, "")&amp;")"</f>
        <v>Sack (Metaldehyde Pellets)</v>
      </c>
      <c r="H26" s="1" t="str">
        <f>IF($N26, [1]Enums!$A$27, [1]Enums!$A$29)&amp;" ("&amp;$J26&amp;IF($N26, " "&amp;$J$1, "")&amp;")"</f>
        <v>Powder Keg (Metaldehyde Pellets)</v>
      </c>
      <c r="I26" s="1" t="str">
        <f>IF($N26, [1]Enums!$A$30, [1]Enums!$A$32)&amp;"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[1]Enums!$A$21, [1]Enums!$A$23)&amp;" ("&amp;$J27&amp;IF($N27, " "&amp;$J$1, "")&amp;")"</f>
        <v>Bag (Nitrile-Butadiene Rubber Pellets)</v>
      </c>
      <c r="G27" s="1" t="str">
        <f>IF($N27, [1]Enums!$A$24, [1]Enums!$A$26)&amp;" ("&amp;$J27&amp;IF($N27, " "&amp;$J$1, "")&amp;")"</f>
        <v>Sack (Nitrile-Butadiene Rubber Pellets)</v>
      </c>
      <c r="H27" s="1" t="str">
        <f>IF($N27, [1]Enums!$A$27, [1]Enums!$A$29)&amp;" ("&amp;$J27&amp;IF($N27, " "&amp;$J$1, "")&amp;")"</f>
        <v>Powder Keg (Nitrile-Butadiene Rubber Pellets)</v>
      </c>
      <c r="I27" s="1" t="str">
        <f>IF($N27, [1]Enums!$A$30, [1]Enums!$A$32)&amp;"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[1]Enums!$A$21, [1]Enums!$A$23)&amp;" ("&amp;$J28&amp;IF($N28, " "&amp;$J$1, "")&amp;")"</f>
        <v>Bag (Paraformaldehyde Pellets)</v>
      </c>
      <c r="G28" s="1" t="str">
        <f>IF($N28, [1]Enums!$A$24, [1]Enums!$A$26)&amp;" ("&amp;$J28&amp;IF($N28, " "&amp;$J$1, "")&amp;")"</f>
        <v>Sack (Paraformaldehyde Pellets)</v>
      </c>
      <c r="H28" s="1" t="str">
        <f>IF($N28, [1]Enums!$A$27, [1]Enums!$A$29)&amp;" ("&amp;$J28&amp;IF($N28, " "&amp;$J$1, "")&amp;")"</f>
        <v>Powder Keg (Paraformaldehyde Pellets)</v>
      </c>
      <c r="I28" s="1" t="str">
        <f>IF($N28, [1]Enums!$A$30, [1]Enums!$A$32)&amp;"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[1]Enums!$A$21, [1]Enums!$A$23)&amp;" ("&amp;$J29&amp;IF($N29, " "&amp;$J$1, "")&amp;")"</f>
        <v>Bag (Paraldehyde Pellets)</v>
      </c>
      <c r="G29" s="1" t="str">
        <f>IF($N29, [1]Enums!$A$24, [1]Enums!$A$26)&amp;" ("&amp;$J29&amp;IF($N29, " "&amp;$J$1, "")&amp;")"</f>
        <v>Sack (Paraldehyde Pellets)</v>
      </c>
      <c r="H29" s="1" t="str">
        <f>IF($N29, [1]Enums!$A$27, [1]Enums!$A$29)&amp;" ("&amp;$J29&amp;IF($N29, " "&amp;$J$1, "")&amp;")"</f>
        <v>Powder Keg (Paraldehyde Pellets)</v>
      </c>
      <c r="I29" s="1" t="str">
        <f>IF($N29, [1]Enums!$A$30, [1]Enums!$A$32)&amp;"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[1]Enums!$A$21, [1]Enums!$A$23)&amp;" ("&amp;$J30&amp;IF($N30, " "&amp;$J$1, "")&amp;")"</f>
        <v>Flask (Phenolic Resin)</v>
      </c>
      <c r="G30" s="1" t="str">
        <f>IF($N30, [1]Enums!$A$24, [1]Enums!$A$26)&amp;" ("&amp;$J30&amp;IF($N30, " "&amp;$J$1, "")&amp;")"</f>
        <v>Cartridge (Phenolic Resin)</v>
      </c>
      <c r="H30" s="1" t="str">
        <f>IF($N30, [1]Enums!$A$27, [1]Enums!$A$29)&amp;" ("&amp;$J30&amp;IF($N30, " "&amp;$J$1, "")&amp;")"</f>
        <v>Canister (Phenolic Resin)</v>
      </c>
      <c r="I30" s="1" t="str">
        <f>IF($N30, [1]Enums!$A$30, [1]Enums!$A$32)&amp;" ("&amp;$J30&amp;IF($N30, " "&amp;$J$1, "")&amp;")"</f>
        <v>Chemical Tank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[1]Enums!$A$21, [1]Enums!$A$23)&amp;" ("&amp;$J31&amp;IF($N31, " "&amp;$J$1, "")&amp;")"</f>
        <v>Bag (Poly(3-Hydroxybutyrate-Co-3-Hydroxyvalerate) Pellets)</v>
      </c>
      <c r="G31" s="1" t="str">
        <f>IF($N31, [1]Enums!$A$24, [1]Enums!$A$26)&amp;" ("&amp;$J31&amp;IF($N31, " "&amp;$J$1, "")&amp;")"</f>
        <v>Sack (Poly(3-Hydroxybutyrate-Co-3-Hydroxyvalerate) Pellets)</v>
      </c>
      <c r="H31" s="1" t="str">
        <f>IF($N31, [1]Enums!$A$27, [1]Enums!$A$29)&amp;" ("&amp;$J31&amp;IF($N31, " "&amp;$J$1, "")&amp;")"</f>
        <v>Powder Keg (Poly(3-Hydroxybutyrate-Co-3-Hydroxyvalerate) Pellets)</v>
      </c>
      <c r="I31" s="1" t="str">
        <f>IF($N31, [1]Enums!$A$30, [1]Enums!$A$32)&amp;"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[1]Enums!$A$21, [1]Enums!$A$23)&amp;" ("&amp;$J32&amp;IF($N32, " "&amp;$J$1, "")&amp;")"</f>
        <v>Bag (Poly1-Butene Pellets)</v>
      </c>
      <c r="G32" s="1" t="str">
        <f>IF($N32, [1]Enums!$A$24, [1]Enums!$A$26)&amp;" ("&amp;$J32&amp;IF($N32, " "&amp;$J$1, "")&amp;")"</f>
        <v>Sack (Poly1-Butene Pellets)</v>
      </c>
      <c r="H32" s="1" t="str">
        <f>IF($N32, [1]Enums!$A$27, [1]Enums!$A$29)&amp;" ("&amp;$J32&amp;IF($N32, " "&amp;$J$1, "")&amp;")"</f>
        <v>Powder Keg (Poly1-Butene Pellets)</v>
      </c>
      <c r="I32" s="1" t="str">
        <f>IF($N32, [1]Enums!$A$30, [1]Enums!$A$32)&amp;"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[1]Enums!$A$21, [1]Enums!$A$23)&amp;" ("&amp;$J33&amp;IF($N33, " "&amp;$J$1, "")&amp;")"</f>
        <v>Bag (Poly2,6-Dimethyl-1,4-Phenylene Ether Pellets)</v>
      </c>
      <c r="G33" s="1" t="str">
        <f>IF($N33, [1]Enums!$A$24, [1]Enums!$A$26)&amp;" ("&amp;$J33&amp;IF($N33, " "&amp;$J$1, "")&amp;")"</f>
        <v>Sack (Poly2,6-Dimethyl-1,4-Phenylene Ether Pellets)</v>
      </c>
      <c r="H33" s="1" t="str">
        <f>IF($N33, [1]Enums!$A$27, [1]Enums!$A$29)&amp;" ("&amp;$J33&amp;IF($N33, " "&amp;$J$1, "")&amp;")"</f>
        <v>Powder Keg (Poly2,6-Dimethyl-1,4-Phenylene Ether Pellets)</v>
      </c>
      <c r="I33" s="1" t="str">
        <f>IF($N33, [1]Enums!$A$30, [1]Enums!$A$32)&amp;"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[1]Enums!$A$21, [1]Enums!$A$23)&amp;" ("&amp;$J34&amp;IF($N34, " "&amp;$J$1, "")&amp;")"</f>
        <v>Bag (Poly-2-Hydroxy Butyrate Pellets)</v>
      </c>
      <c r="G34" s="1" t="str">
        <f>IF($N34, [1]Enums!$A$24, [1]Enums!$A$26)&amp;" ("&amp;$J34&amp;IF($N34, " "&amp;$J$1, "")&amp;")"</f>
        <v>Sack (Poly-2-Hydroxy Butyrate Pellets)</v>
      </c>
      <c r="H34" s="1" t="str">
        <f>IF($N34, [1]Enums!$A$27, [1]Enums!$A$29)&amp;" ("&amp;$J34&amp;IF($N34, " "&amp;$J$1, "")&amp;")"</f>
        <v>Powder Keg (Poly-2-Hydroxy Butyrate Pellets)</v>
      </c>
      <c r="I34" s="1" t="str">
        <f>IF($N34, [1]Enums!$A$30, [1]Enums!$A$32)&amp;"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[1]Enums!$A$21, [1]Enums!$A$23)&amp;" ("&amp;$J35&amp;IF($N35, " "&amp;$J$1, "")&amp;")"</f>
        <v>Bag (Poly2-Hydroxyethyl Methacrylate Pellets)</v>
      </c>
      <c r="G35" s="1" t="str">
        <f>IF($N35, [1]Enums!$A$24, [1]Enums!$A$26)&amp;" ("&amp;$J35&amp;IF($N35, " "&amp;$J$1, "")&amp;")"</f>
        <v>Sack (Poly2-Hydroxyethyl Methacrylate Pellets)</v>
      </c>
      <c r="H35" s="1" t="str">
        <f>IF($N35, [1]Enums!$A$27, [1]Enums!$A$29)&amp;" ("&amp;$J35&amp;IF($N35, " "&amp;$J$1, "")&amp;")"</f>
        <v>Powder Keg (Poly2-Hydroxyethyl Methacrylate Pellets)</v>
      </c>
      <c r="I35" s="1" t="str">
        <f>IF($N35, [1]Enums!$A$30, [1]Enums!$A$32)&amp;"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/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[1]Enums!$A$21, [1]Enums!$A$23)&amp;" ("&amp;$J36&amp;IF($N36, " "&amp;$J$1, "")&amp;")"</f>
        <v>Bag (PolyAcrylic Ester Pellets)</v>
      </c>
      <c r="G36" s="1" t="str">
        <f>IF($N36, [1]Enums!$A$24, [1]Enums!$A$26)&amp;" ("&amp;$J36&amp;IF($N36, " "&amp;$J$1, "")&amp;")"</f>
        <v>Sack (PolyAcrylic Ester Pellets)</v>
      </c>
      <c r="H36" s="1" t="str">
        <f>IF($N36, [1]Enums!$A$27, [1]Enums!$A$29)&amp;" ("&amp;$J36&amp;IF($N36, " "&amp;$J$1, "")&amp;")"</f>
        <v>Powder Keg (PolyAcrylic Ester Pellets)</v>
      </c>
      <c r="I36" s="1" t="str">
        <f>IF($N36, [1]Enums!$A$30, [1]Enums!$A$32)&amp;" ("&amp;$J36&amp;IF($N36, " "&amp;$J$1, "")&amp;")"</f>
        <v>Chemical Silo (PolyAcrylic Ester Pellets)</v>
      </c>
      <c r="J36" s="1" t="str">
        <f>[1]Polymers!$B36</f>
        <v>PolyAcrylic Ester</v>
      </c>
      <c r="K36">
        <v>1</v>
      </c>
      <c r="L36">
        <v>10</v>
      </c>
      <c r="M36" s="2" t="str">
        <f>[1]Polymers!$C36</f>
        <v>PAE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[1]Enums!$A$21, [1]Enums!$A$23)&amp;" ("&amp;$J37&amp;IF($N37, " "&amp;$J$1, "")&amp;")"</f>
        <v>Bag (PolyAcrylonitrile Pellets)</v>
      </c>
      <c r="G37" s="1" t="str">
        <f>IF($N37, [1]Enums!$A$24, [1]Enums!$A$26)&amp;" ("&amp;$J37&amp;IF($N37, " "&amp;$J$1, "")&amp;")"</f>
        <v>Sack (PolyAcrylonitrile Pellets)</v>
      </c>
      <c r="H37" s="1" t="str">
        <f>IF($N37, [1]Enums!$A$27, [1]Enums!$A$29)&amp;" ("&amp;$J37&amp;IF($N37, " "&amp;$J$1, "")&amp;")"</f>
        <v>Powder Keg (PolyAcrylonitrile Pellets)</v>
      </c>
      <c r="I37" s="1" t="str">
        <f>IF($N37, [1]Enums!$A$30, [1]Enums!$A$32)&amp;"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[1]Enums!$A$21, [1]Enums!$A$23)&amp;" ("&amp;$J38&amp;IF($N38, " "&amp;$J$1, "")&amp;")"</f>
        <v>Bag (PolyButadiene (low-cis) Pellets)</v>
      </c>
      <c r="G38" s="1" t="str">
        <f>IF($N38, [1]Enums!$A$24, [1]Enums!$A$26)&amp;" ("&amp;$J38&amp;IF($N38, " "&amp;$J$1, "")&amp;")"</f>
        <v>Sack (PolyButadiene (low-cis) Pellets)</v>
      </c>
      <c r="H38" s="1" t="str">
        <f>IF($N38, [1]Enums!$A$27, [1]Enums!$A$29)&amp;" ("&amp;$J38&amp;IF($N38, " "&amp;$J$1, "")&amp;")"</f>
        <v>Powder Keg (PolyButadiene (low-cis) Pellets)</v>
      </c>
      <c r="I38" s="1" t="str">
        <f>IF($N38, [1]Enums!$A$30, [1]Enums!$A$32)&amp;"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[1]Enums!$A$21, [1]Enums!$A$23)&amp;" ("&amp;$J39&amp;IF($N39, " "&amp;$J$1, "")&amp;")"</f>
        <v>Bag (PolyButadiene (high-cis) Pellets)</v>
      </c>
      <c r="G39" s="1" t="str">
        <f>IF($N39, [1]Enums!$A$24, [1]Enums!$A$26)&amp;" ("&amp;$J39&amp;IF($N39, " "&amp;$J$1, "")&amp;")"</f>
        <v>Sack (PolyButadiene (high-cis) Pellets)</v>
      </c>
      <c r="H39" s="1" t="str">
        <f>IF($N39, [1]Enums!$A$27, [1]Enums!$A$29)&amp;" ("&amp;$J39&amp;IF($N39, " "&amp;$J$1, "")&amp;")"</f>
        <v>Powder Keg (PolyButadiene (high-cis) Pellets)</v>
      </c>
      <c r="I39" s="1" t="str">
        <f>IF($N39, [1]Enums!$A$30, [1]Enums!$A$32)&amp;"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[1]Enums!$A$21, [1]Enums!$A$23)&amp;" ("&amp;$J40&amp;IF($N40, " "&amp;$J$1, "")&amp;")"</f>
        <v>Bag (PolyButylene Succinate Pellets)</v>
      </c>
      <c r="G40" s="1" t="str">
        <f>IF($N40, [1]Enums!$A$24, [1]Enums!$A$26)&amp;" ("&amp;$J40&amp;IF($N40, " "&amp;$J$1, "")&amp;")"</f>
        <v>Sack (PolyButylene Succinate Pellets)</v>
      </c>
      <c r="H40" s="1" t="str">
        <f>IF($N40, [1]Enums!$A$27, [1]Enums!$A$29)&amp;" ("&amp;$J40&amp;IF($N40, " "&amp;$J$1, "")&amp;")"</f>
        <v>Powder Keg (PolyButylene Succinate Pellets)</v>
      </c>
      <c r="I40" s="1" t="str">
        <f>IF($N40, [1]Enums!$A$30, [1]Enums!$A$32)&amp;"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[1]Enums!$A$21, [1]Enums!$A$23)&amp;" ("&amp;$J41&amp;IF($N41, " "&amp;$J$1, "")&amp;")"</f>
        <v>Bag (PolyButylene Terephthalate Pellets)</v>
      </c>
      <c r="G41" s="1" t="str">
        <f>IF($N41, [1]Enums!$A$24, [1]Enums!$A$26)&amp;" ("&amp;$J41&amp;IF($N41, " "&amp;$J$1, "")&amp;")"</f>
        <v>Sack (PolyButylene Terephthalate Pellets)</v>
      </c>
      <c r="H41" s="1" t="str">
        <f>IF($N41, [1]Enums!$A$27, [1]Enums!$A$29)&amp;" ("&amp;$J41&amp;IF($N41, " "&amp;$J$1, "")&amp;")"</f>
        <v>Powder Keg (PolyButylene Terephthalate Pellets)</v>
      </c>
      <c r="I41" s="1" t="str">
        <f>IF($N41, [1]Enums!$A$30, [1]Enums!$A$32)&amp;"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[1]Enums!$A$21, [1]Enums!$A$23)&amp;" ("&amp;$J42&amp;IF($N42, " "&amp;$J$1, "")&amp;")"</f>
        <v>Bag (PolyCaprolactone Pellets)</v>
      </c>
      <c r="G42" s="1" t="str">
        <f>IF($N42, [1]Enums!$A$24, [1]Enums!$A$26)&amp;" ("&amp;$J42&amp;IF($N42, " "&amp;$J$1, "")&amp;")"</f>
        <v>Sack (PolyCaprolactone Pellets)</v>
      </c>
      <c r="H42" s="1" t="str">
        <f>IF($N42, [1]Enums!$A$27, [1]Enums!$A$29)&amp;" ("&amp;$J42&amp;IF($N42, " "&amp;$J$1, "")&amp;")"</f>
        <v>Powder Keg (PolyCaprolactone Pellets)</v>
      </c>
      <c r="I42" s="1" t="str">
        <f>IF($N42, [1]Enums!$A$30, [1]Enums!$A$32)&amp;"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[1]Enums!$A$21, [1]Enums!$A$23)&amp;" ("&amp;$J43&amp;IF($N43, " "&amp;$J$1, "")&amp;")"</f>
        <v>Bag (PolyCarbonate Pellets)</v>
      </c>
      <c r="G43" s="1" t="str">
        <f>IF($N43, [1]Enums!$A$24, [1]Enums!$A$26)&amp;" ("&amp;$J43&amp;IF($N43, " "&amp;$J$1, "")&amp;")"</f>
        <v>Sack (PolyCarbonate Pellets)</v>
      </c>
      <c r="H43" s="1" t="str">
        <f>IF($N43, [1]Enums!$A$27, [1]Enums!$A$29)&amp;" ("&amp;$J43&amp;IF($N43, " "&amp;$J$1, "")&amp;")"</f>
        <v>Powder Keg (PolyCarbonate Pellets)</v>
      </c>
      <c r="I43" s="1" t="str">
        <f>IF($N43, [1]Enums!$A$30, [1]Enums!$A$32)&amp;"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[1]Enums!$A$21, [1]Enums!$A$23)&amp;" ("&amp;$J44&amp;IF($N44, " "&amp;$J$1, "")&amp;")"</f>
        <v>Bag (PolyChloroPrene Pellets)</v>
      </c>
      <c r="G44" s="1" t="str">
        <f>IF($N44, [1]Enums!$A$24, [1]Enums!$A$26)&amp;" ("&amp;$J44&amp;IF($N44, " "&amp;$J$1, "")&amp;")"</f>
        <v>Sack (PolyChloroPrene Pellets)</v>
      </c>
      <c r="H44" s="1" t="str">
        <f>IF($N44, [1]Enums!$A$27, [1]Enums!$A$29)&amp;" ("&amp;$J44&amp;IF($N44, " "&amp;$J$1, "")&amp;")"</f>
        <v>Powder Keg (PolyChloroPrene Pellets)</v>
      </c>
      <c r="I44" s="1" t="str">
        <f>IF($N44, [1]Enums!$A$30, [1]Enums!$A$32)&amp;"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[1]Enums!$A$21, [1]Enums!$A$23)&amp;" ("&amp;$J45&amp;IF($N45, " "&amp;$J$1, "")&amp;")"</f>
        <v>Bag (PolyChlorotrifluoroethylene Pellets)</v>
      </c>
      <c r="G45" s="1" t="str">
        <f>IF($N45, [1]Enums!$A$24, [1]Enums!$A$26)&amp;" ("&amp;$J45&amp;IF($N45, " "&amp;$J$1, "")&amp;")"</f>
        <v>Sack (PolyChlorotrifluoroethylene Pellets)</v>
      </c>
      <c r="H45" s="1" t="str">
        <f>IF($N45, [1]Enums!$A$27, [1]Enums!$A$29)&amp;" ("&amp;$J45&amp;IF($N45, " "&amp;$J$1, "")&amp;")"</f>
        <v>Powder Keg (PolyChlorotrifluoroethylene Pellets)</v>
      </c>
      <c r="I45" s="1" t="str">
        <f>IF($N45, [1]Enums!$A$30, [1]Enums!$A$32)&amp;"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[1]Enums!$A$21, [1]Enums!$A$23)&amp;" ("&amp;$J46&amp;IF($N46, " "&amp;$J$1, "")&amp;")"</f>
        <v>Bag (PolyDiMethylSiloxane Pellets)</v>
      </c>
      <c r="G46" s="1" t="str">
        <f>IF($N46, [1]Enums!$A$24, [1]Enums!$A$26)&amp;" ("&amp;$J46&amp;IF($N46, " "&amp;$J$1, "")&amp;")"</f>
        <v>Sack (PolyDiMethylSiloxane Pellets)</v>
      </c>
      <c r="H46" s="1" t="str">
        <f>IF($N46, [1]Enums!$A$27, [1]Enums!$A$29)&amp;" ("&amp;$J46&amp;IF($N46, " "&amp;$J$1, "")&amp;")"</f>
        <v>Powder Keg (PolyDiMethylSiloxane Pellets)</v>
      </c>
      <c r="I46" s="1" t="str">
        <f>IF($N46, [1]Enums!$A$30, [1]Enums!$A$32)&amp;"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[1]Enums!$A$21, [1]Enums!$A$23)&amp;" ("&amp;$J47&amp;IF($N47, " "&amp;$J$1, "")&amp;")"</f>
        <v>Bag (PolyEther Ether Ketone Pellets)</v>
      </c>
      <c r="G47" s="1" t="str">
        <f>IF($N47, [1]Enums!$A$24, [1]Enums!$A$26)&amp;" ("&amp;$J47&amp;IF($N47, " "&amp;$J$1, "")&amp;")"</f>
        <v>Sack (PolyEther Ether Ketone Pellets)</v>
      </c>
      <c r="H47" s="1" t="str">
        <f>IF($N47, [1]Enums!$A$27, [1]Enums!$A$29)&amp;" ("&amp;$J47&amp;IF($N47, " "&amp;$J$1, "")&amp;")"</f>
        <v>Powder Keg (PolyEther Ether Ketone Pellets)</v>
      </c>
      <c r="I47" s="1" t="str">
        <f>IF($N47, [1]Enums!$A$30, [1]Enums!$A$32)&amp;"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[1]Enums!$A$21, [1]Enums!$A$23)&amp;" ("&amp;$J48&amp;IF($N48, " "&amp;$J$1, "")&amp;")"</f>
        <v>Bag (PolyEtherImide Pellets)</v>
      </c>
      <c r="G48" s="1" t="str">
        <f>IF($N48, [1]Enums!$A$24, [1]Enums!$A$26)&amp;" ("&amp;$J48&amp;IF($N48, " "&amp;$J$1, "")&amp;")"</f>
        <v>Sack (PolyEtherImide Pellets)</v>
      </c>
      <c r="H48" s="1" t="str">
        <f>IF($N48, [1]Enums!$A$27, [1]Enums!$A$29)&amp;" ("&amp;$J48&amp;IF($N48, " "&amp;$J$1, "")&amp;")"</f>
        <v>Powder Keg (PolyEtherImide Pellets)</v>
      </c>
      <c r="I48" s="1" t="str">
        <f>IF($N48, [1]Enums!$A$30, [1]Enums!$A$32)&amp;"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[1]Enums!$A$21, [1]Enums!$A$23)&amp;" ("&amp;$J49&amp;IF($N49, " "&amp;$J$1, "")&amp;")"</f>
        <v>Bag (PolyEthyl Acrylate Pellets)</v>
      </c>
      <c r="G49" s="1" t="str">
        <f>IF($N49, [1]Enums!$A$24, [1]Enums!$A$26)&amp;" ("&amp;$J49&amp;IF($N49, " "&amp;$J$1, "")&amp;")"</f>
        <v>Sack (PolyEthyl Acrylate Pellets)</v>
      </c>
      <c r="H49" s="1" t="str">
        <f>IF($N49, [1]Enums!$A$27, [1]Enums!$A$29)&amp;" ("&amp;$J49&amp;IF($N49, " "&amp;$J$1, "")&amp;")"</f>
        <v>Powder Keg (PolyEthyl Acrylate Pellets)</v>
      </c>
      <c r="I49" s="1" t="str">
        <f>IF($N49, [1]Enums!$A$30, [1]Enums!$A$32)&amp;"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[1]Enums!$A$21, [1]Enums!$A$23)&amp;" ("&amp;$J50&amp;IF($N50, " "&amp;$J$1, "")&amp;")"</f>
        <v>Bag (PolyEthylene Adipate Pellets)</v>
      </c>
      <c r="G50" s="1" t="str">
        <f>IF($N50, [1]Enums!$A$24, [1]Enums!$A$26)&amp;" ("&amp;$J50&amp;IF($N50, " "&amp;$J$1, "")&amp;")"</f>
        <v>Sack (PolyEthylene Adipate Pellets)</v>
      </c>
      <c r="H50" s="1" t="str">
        <f>IF($N50, [1]Enums!$A$27, [1]Enums!$A$29)&amp;" ("&amp;$J50&amp;IF($N50, " "&amp;$J$1, "")&amp;")"</f>
        <v>Powder Keg (PolyEthylene Adipate Pellets)</v>
      </c>
      <c r="I50" s="1" t="str">
        <f>IF($N50, [1]Enums!$A$30, [1]Enums!$A$32)&amp;"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[1]Enums!$A$21, [1]Enums!$A$23)&amp;" ("&amp;$J51&amp;IF($N51, " "&amp;$J$1, "")&amp;")"</f>
        <v>Bag (PolyEthylene Glycol Pellets)</v>
      </c>
      <c r="G51" s="1" t="str">
        <f>IF($N51, [1]Enums!$A$24, [1]Enums!$A$26)&amp;" ("&amp;$J51&amp;IF($N51, " "&amp;$J$1, "")&amp;")"</f>
        <v>Sack (PolyEthylene Glycol Pellets)</v>
      </c>
      <c r="H51" s="1" t="str">
        <f>IF($N51, [1]Enums!$A$27, [1]Enums!$A$29)&amp;" ("&amp;$J51&amp;IF($N51, " "&amp;$J$1, "")&amp;")"</f>
        <v>Powder Keg (PolyEthylene Glycol Pellets)</v>
      </c>
      <c r="I51" s="1" t="str">
        <f>IF($N51, [1]Enums!$A$30, [1]Enums!$A$32)&amp;"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[1]Enums!$A$21, [1]Enums!$A$23)&amp;" ("&amp;$J52&amp;IF($N52, " "&amp;$J$1, "")&amp;")"</f>
        <v>Bag (PolyEthylene Hexamethylene Dicarbamate Pellets)</v>
      </c>
      <c r="G52" s="1" t="str">
        <f>IF($N52, [1]Enums!$A$24, [1]Enums!$A$26)&amp;" ("&amp;$J52&amp;IF($N52, " "&amp;$J$1, "")&amp;")"</f>
        <v>Sack (PolyEthylene Hexamethylene Dicarbamate Pellets)</v>
      </c>
      <c r="H52" s="1" t="str">
        <f>IF($N52, [1]Enums!$A$27, [1]Enums!$A$29)&amp;" ("&amp;$J52&amp;IF($N52, " "&amp;$J$1, "")&amp;")"</f>
        <v>Powder Keg (PolyEthylene Hexamethylene Dicarbamate Pellets)</v>
      </c>
      <c r="I52" s="1" t="str">
        <f>IF($N52, [1]Enums!$A$30, [1]Enums!$A$32)&amp;"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[1]Enums!$A$21, [1]Enums!$A$23)&amp;" ("&amp;$J53&amp;IF($N53, " "&amp;$J$1, "")&amp;")"</f>
        <v>Bag (PolyEthylene Naphthalate Pellets)</v>
      </c>
      <c r="G53" s="1" t="str">
        <f>IF($N53, [1]Enums!$A$24, [1]Enums!$A$26)&amp;" ("&amp;$J53&amp;IF($N53, " "&amp;$J$1, "")&amp;")"</f>
        <v>Sack (PolyEthylene Naphthalate Pellets)</v>
      </c>
      <c r="H53" s="1" t="str">
        <f>IF($N53, [1]Enums!$A$27, [1]Enums!$A$29)&amp;" ("&amp;$J53&amp;IF($N53, " "&amp;$J$1, "")&amp;")"</f>
        <v>Powder Keg (PolyEthylene Naphthalate Pellets)</v>
      </c>
      <c r="I53" s="1" t="str">
        <f>IF($N53, [1]Enums!$A$30, [1]Enums!$A$32)&amp;"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[1]Enums!$A$21, [1]Enums!$A$23)&amp;" ("&amp;$J54&amp;IF($N54, " "&amp;$J$1, "")&amp;")"</f>
        <v>Bag (PolyEthylene Oxide Pellets)</v>
      </c>
      <c r="G54" s="1" t="str">
        <f>IF($N54, [1]Enums!$A$24, [1]Enums!$A$26)&amp;" ("&amp;$J54&amp;IF($N54, " "&amp;$J$1, "")&amp;")"</f>
        <v>Sack (PolyEthylene Oxide Pellets)</v>
      </c>
      <c r="H54" s="1" t="str">
        <f>IF($N54, [1]Enums!$A$27, [1]Enums!$A$29)&amp;" ("&amp;$J54&amp;IF($N54, " "&amp;$J$1, "")&amp;")"</f>
        <v>Powder Keg (PolyEthylene Oxide Pellets)</v>
      </c>
      <c r="I54" s="1" t="str">
        <f>IF($N54, [1]Enums!$A$30, [1]Enums!$A$32)&amp;"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/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[1]Enums!$A$21, [1]Enums!$A$23)&amp;" ("&amp;$J55&amp;IF($N55, " "&amp;$J$1, "")&amp;")"</f>
        <v>Bag (PolyEthylene Sulphide Pellets)</v>
      </c>
      <c r="G55" s="1" t="str">
        <f>IF($N55, [1]Enums!$A$24, [1]Enums!$A$26)&amp;" ("&amp;$J55&amp;IF($N55, " "&amp;$J$1, "")&amp;")"</f>
        <v>Sack (PolyEthylene Sulphide Pellets)</v>
      </c>
      <c r="H55" s="1" t="str">
        <f>IF($N55, [1]Enums!$A$27, [1]Enums!$A$29)&amp;" ("&amp;$J55&amp;IF($N55, " "&amp;$J$1, "")&amp;")"</f>
        <v>Powder Keg (PolyEthylene Sulphide Pellets)</v>
      </c>
      <c r="I55" s="1" t="str">
        <f>IF($N55, [1]Enums!$A$30, [1]Enums!$A$32)&amp;"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[1]Enums!$A$21, [1]Enums!$A$23)&amp;" ("&amp;$J56&amp;IF($N56, " "&amp;$J$1, "")&amp;")"</f>
        <v>Bag (PolyEthylene Terephthalate Pellets)</v>
      </c>
      <c r="G56" s="1" t="str">
        <f>IF($N56, [1]Enums!$A$24, [1]Enums!$A$26)&amp;" ("&amp;$J56&amp;IF($N56, " "&amp;$J$1, "")&amp;")"</f>
        <v>Sack (PolyEthylene Terephthalate Pellets)</v>
      </c>
      <c r="H56" s="1" t="str">
        <f>IF($N56, [1]Enums!$A$27, [1]Enums!$A$29)&amp;" ("&amp;$J56&amp;IF($N56, " "&amp;$J$1, "")&amp;")"</f>
        <v>Powder Keg (PolyEthylene Terephthalate Pellets)</v>
      </c>
      <c r="I56" s="1" t="str">
        <f>IF($N56, [1]Enums!$A$30, [1]Enums!$A$32)&amp;"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[1]Enums!$A$21, [1]Enums!$A$23)&amp;" ("&amp;$J57&amp;IF($N57, " "&amp;$J$1, "")&amp;")"</f>
        <v>Bag (PolyEthylene Terephthalate Glycol-Modified Pellets)</v>
      </c>
      <c r="G57" s="1" t="str">
        <f>IF($N57, [1]Enums!$A$24, [1]Enums!$A$26)&amp;" ("&amp;$J57&amp;IF($N57, " "&amp;$J$1, "")&amp;")"</f>
        <v>Sack (PolyEthylene Terephthalate Glycol-Modified Pellets)</v>
      </c>
      <c r="H57" s="1" t="str">
        <f>IF($N57, [1]Enums!$A$27, [1]Enums!$A$29)&amp;" ("&amp;$J57&amp;IF($N57, " "&amp;$J$1, "")&amp;")"</f>
        <v>Powder Keg (PolyEthylene Terephthalate Glycol-Modified Pellets)</v>
      </c>
      <c r="I57" s="1" t="str">
        <f>IF($N57, [1]Enums!$A$30, [1]Enums!$A$32)&amp;"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[1]Enums!$A$21, [1]Enums!$A$23)&amp;" ("&amp;$J58&amp;IF($N58, " "&amp;$J$1, "")&amp;")"</f>
        <v>Bag (PolyGlycolic Acid Pellets)</v>
      </c>
      <c r="G58" s="1" t="str">
        <f>IF($N58, [1]Enums!$A$24, [1]Enums!$A$26)&amp;" ("&amp;$J58&amp;IF($N58, " "&amp;$J$1, "")&amp;")"</f>
        <v>Sack (PolyGlycolic Acid Pellets)</v>
      </c>
      <c r="H58" s="1" t="str">
        <f>IF($N58, [1]Enums!$A$27, [1]Enums!$A$29)&amp;" ("&amp;$J58&amp;IF($N58, " "&amp;$J$1, "")&amp;")"</f>
        <v>Powder Keg (PolyGlycolic Acid Pellets)</v>
      </c>
      <c r="I58" s="1" t="str">
        <f>IF($N58, [1]Enums!$A$30, [1]Enums!$A$32)&amp;"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[1]Enums!$A$21, [1]Enums!$A$23)&amp;" ("&amp;$J59&amp;IF($N59, " "&amp;$J$1, "")&amp;")"</f>
        <v>Bag (PolyHexamethylene Adipamide Pellets)</v>
      </c>
      <c r="G59" s="1" t="str">
        <f>IF($N59, [1]Enums!$A$24, [1]Enums!$A$26)&amp;" ("&amp;$J59&amp;IF($N59, " "&amp;$J$1, "")&amp;")"</f>
        <v>Sack (PolyHexamethylene Adipamide Pellets)</v>
      </c>
      <c r="H59" s="1" t="str">
        <f>IF($N59, [1]Enums!$A$27, [1]Enums!$A$29)&amp;" ("&amp;$J59&amp;IF($N59, " "&amp;$J$1, "")&amp;")"</f>
        <v>Powder Keg (PolyHexamethylene Adipamide Pellets)</v>
      </c>
      <c r="I59" s="1" t="str">
        <f>IF($N59, [1]Enums!$A$30, [1]Enums!$A$32)&amp;"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[1]Enums!$A$21, [1]Enums!$A$23)&amp;" ("&amp;$J60&amp;IF($N60, " "&amp;$J$1, "")&amp;")"</f>
        <v>Bag (PolyHexamethylene Sebacamide Pellets)</v>
      </c>
      <c r="G60" s="1" t="str">
        <f>IF($N60, [1]Enums!$A$24, [1]Enums!$A$26)&amp;" ("&amp;$J60&amp;IF($N60, " "&amp;$J$1, "")&amp;")"</f>
        <v>Sack (PolyHexamethylene Sebacamide Pellets)</v>
      </c>
      <c r="H60" s="1" t="str">
        <f>IF($N60, [1]Enums!$A$27, [1]Enums!$A$29)&amp;" ("&amp;$J60&amp;IF($N60, " "&amp;$J$1, "")&amp;")"</f>
        <v>Powder Keg (PolyHexamethylene Sebacamide Pellets)</v>
      </c>
      <c r="I60" s="1" t="str">
        <f>IF($N60, [1]Enums!$A$30, [1]Enums!$A$32)&amp;"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6,11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[1]Enums!$A$21, [1]Enums!$A$23)&amp;" ("&amp;$J61&amp;IF($N61, " "&amp;$J$1, "")&amp;")"</f>
        <v>Bag (PolyHydroxyalkanoate Pellets)</v>
      </c>
      <c r="G61" s="1" t="str">
        <f>IF($N61, [1]Enums!$A$24, [1]Enums!$A$26)&amp;" ("&amp;$J61&amp;IF($N61, " "&amp;$J$1, "")&amp;")"</f>
        <v>Sack (PolyHydroxyalkanoate Pellets)</v>
      </c>
      <c r="H61" s="1" t="str">
        <f>IF($N61, [1]Enums!$A$27, [1]Enums!$A$29)&amp;" ("&amp;$J61&amp;IF($N61, " "&amp;$J$1, "")&amp;")"</f>
        <v>Powder Keg (PolyHydroxyalkanoate Pellets)</v>
      </c>
      <c r="I61" s="1" t="str">
        <f>IF($N61, [1]Enums!$A$30, [1]Enums!$A$32)&amp;"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[1]Enums!$A$21, [1]Enums!$A$23)&amp;" ("&amp;$J62&amp;IF($N62, " "&amp;$J$1, "")&amp;")"</f>
        <v>Bag (PolyHydroxybutyrate-Co-Hydroxyvalerate Pellets)</v>
      </c>
      <c r="G62" s="1" t="str">
        <f>IF($N62, [1]Enums!$A$24, [1]Enums!$A$26)&amp;" ("&amp;$J62&amp;IF($N62, " "&amp;$J$1, "")&amp;")"</f>
        <v>Sack (PolyHydroxybutyrate-Co-Hydroxyvalerate Pellets)</v>
      </c>
      <c r="H62" s="1" t="str">
        <f>IF($N62, [1]Enums!$A$27, [1]Enums!$A$29)&amp;" ("&amp;$J62&amp;IF($N62, " "&amp;$J$1, "")&amp;")"</f>
        <v>Powder Keg (PolyHydroxybutyrate-Co-Hydroxyvalerate Pellets)</v>
      </c>
      <c r="I62" s="1" t="str">
        <f>IF($N62, [1]Enums!$A$30, [1]Enums!$A$32)&amp;"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[1]Enums!$A$21, [1]Enums!$A$23)&amp;" ("&amp;$J63&amp;IF($N63, " "&amp;$J$1, "")&amp;")"</f>
        <v>Bag (PolyImide Pellets)</v>
      </c>
      <c r="G63" s="1" t="str">
        <f>IF($N63, [1]Enums!$A$24, [1]Enums!$A$26)&amp;" ("&amp;$J63&amp;IF($N63, " "&amp;$J$1, "")&amp;")"</f>
        <v>Sack (PolyImide Pellets)</v>
      </c>
      <c r="H63" s="1" t="str">
        <f>IF($N63, [1]Enums!$A$27, [1]Enums!$A$29)&amp;" ("&amp;$J63&amp;IF($N63, " "&amp;$J$1, "")&amp;")"</f>
        <v>Powder Keg (PolyImide Pellets)</v>
      </c>
      <c r="I63" s="1" t="str">
        <f>IF($N63, [1]Enums!$A$30, [1]Enums!$A$32)&amp;"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[1]Enums!$A$21, [1]Enums!$A$23)&amp;" ("&amp;$J64&amp;IF($N64, " "&amp;$J$1, "")&amp;")"</f>
        <v>Bag (PolyIsoBorynl Acrylate Pellets)</v>
      </c>
      <c r="G64" s="1" t="str">
        <f>IF($N64, [1]Enums!$A$24, [1]Enums!$A$26)&amp;" ("&amp;$J64&amp;IF($N64, " "&amp;$J$1, "")&amp;")"</f>
        <v>Sack (PolyIsoBorynl Acrylate Pellets)</v>
      </c>
      <c r="H64" s="1" t="str">
        <f>IF($N64, [1]Enums!$A$27, [1]Enums!$A$29)&amp;" ("&amp;$J64&amp;IF($N64, " "&amp;$J$1, "")&amp;")"</f>
        <v>Powder Keg (PolyIsoBorynl Acrylate Pellets)</v>
      </c>
      <c r="I64" s="1" t="str">
        <f>IF($N64, [1]Enums!$A$30, [1]Enums!$A$32)&amp;"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[1]Enums!$A$21, [1]Enums!$A$23)&amp;" ("&amp;$J65&amp;IF($N65, " "&amp;$J$1, "")&amp;")"</f>
        <v>Bag (PolyIsoButyl Acrylate Pellets)</v>
      </c>
      <c r="G65" s="1" t="str">
        <f>IF($N65, [1]Enums!$A$24, [1]Enums!$A$26)&amp;" ("&amp;$J65&amp;IF($N65, " "&amp;$J$1, "")&amp;")"</f>
        <v>Sack (PolyIsoButyl Acrylate Pellets)</v>
      </c>
      <c r="H65" s="1" t="str">
        <f>IF($N65, [1]Enums!$A$27, [1]Enums!$A$29)&amp;" ("&amp;$J65&amp;IF($N65, " "&amp;$J$1, "")&amp;")"</f>
        <v>Powder Keg (PolyIsoButyl Acrylate Pellets)</v>
      </c>
      <c r="I65" s="1" t="str">
        <f>IF($N65, [1]Enums!$A$30, [1]Enums!$A$32)&amp;"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[1]Enums!$A$21, [1]Enums!$A$23)&amp;" ("&amp;$J66&amp;IF($N66, " "&amp;$J$1, "")&amp;")"</f>
        <v>Bag (PolyIsoButylene Pellets)</v>
      </c>
      <c r="G66" s="1" t="str">
        <f>IF($N66, [1]Enums!$A$24, [1]Enums!$A$26)&amp;" ("&amp;$J66&amp;IF($N66, " "&amp;$J$1, "")&amp;")"</f>
        <v>Sack (PolyIsoButylene Pellets)</v>
      </c>
      <c r="H66" s="1" t="str">
        <f>IF($N66, [1]Enums!$A$27, [1]Enums!$A$29)&amp;" ("&amp;$J66&amp;IF($N66, " "&amp;$J$1, "")&amp;")"</f>
        <v>Powder Keg (PolyIsoButylene Pellets)</v>
      </c>
      <c r="I66" s="1" t="str">
        <f>IF($N66, [1]Enums!$A$30, [1]Enums!$A$32)&amp;"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[1]Enums!$A$21, [1]Enums!$A$23)&amp;" ("&amp;$J67&amp;IF($N67, " "&amp;$J$1, "")&amp;")"</f>
        <v>Bag (PolyIsoPrene Pellets)</v>
      </c>
      <c r="G67" s="1" t="str">
        <f>IF($N67, [1]Enums!$A$24, [1]Enums!$A$26)&amp;" ("&amp;$J67&amp;IF($N67, " "&amp;$J$1, "")&amp;")"</f>
        <v>Sack (PolyIsoPrene Pellets)</v>
      </c>
      <c r="H67" s="1" t="str">
        <f>IF($N67, [1]Enums!$A$27, [1]Enums!$A$29)&amp;" ("&amp;$J67&amp;IF($N67, " "&amp;$J$1, "")&amp;")"</f>
        <v>Powder Keg (PolyIsoPrene Pellets)</v>
      </c>
      <c r="I67" s="1" t="str">
        <f>IF($N67, [1]Enums!$A$30, [1]Enums!$A$32)&amp;"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[1]Enums!$A$21, [1]Enums!$A$23)&amp;" ("&amp;$J68&amp;IF($N68, " "&amp;$J$1, "")&amp;")"</f>
        <v>Bag (PolyLactic Acid Pellets)</v>
      </c>
      <c r="G68" s="1" t="str">
        <f>IF($N68, [1]Enums!$A$24, [1]Enums!$A$26)&amp;" ("&amp;$J68&amp;IF($N68, " "&amp;$J$1, "")&amp;")"</f>
        <v>Sack (PolyLactic Acid Pellets)</v>
      </c>
      <c r="H68" s="1" t="str">
        <f>IF($N68, [1]Enums!$A$27, [1]Enums!$A$29)&amp;" ("&amp;$J68&amp;IF($N68, " "&amp;$J$1, "")&amp;")"</f>
        <v>Powder Keg (PolyLactic Acid Pellets)</v>
      </c>
      <c r="I68" s="1" t="str">
        <f>IF($N68, [1]Enums!$A$30, [1]Enums!$A$32)&amp;"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[1]Enums!$A$21, [1]Enums!$A$23)&amp;" ("&amp;$J69&amp;IF($N69, " "&amp;$J$1, "")&amp;")"</f>
        <v>Bag (PolyLactic-Co-Glycolic Acid Pellets)</v>
      </c>
      <c r="G69" s="1" t="str">
        <f>IF($N69, [1]Enums!$A$24, [1]Enums!$A$26)&amp;" ("&amp;$J69&amp;IF($N69, " "&amp;$J$1, "")&amp;")"</f>
        <v>Sack (PolyLactic-Co-Glycolic Acid Pellets)</v>
      </c>
      <c r="H69" s="1" t="str">
        <f>IF($N69, [1]Enums!$A$27, [1]Enums!$A$29)&amp;" ("&amp;$J69&amp;IF($N69, " "&amp;$J$1, "")&amp;")"</f>
        <v>Powder Keg (PolyLactic-Co-Glycolic Acid Pellets)</v>
      </c>
      <c r="I69" s="1" t="str">
        <f>IF($N69, [1]Enums!$A$30, [1]Enums!$A$32)&amp;"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[1]Enums!$A$21, [1]Enums!$A$23)&amp;" ("&amp;$J70&amp;IF($N70, " "&amp;$J$1, "")&amp;")"</f>
        <v>Bag (PolyMethyl Acrylate Pellets)</v>
      </c>
      <c r="G70" s="1" t="str">
        <f>IF($N70, [1]Enums!$A$24, [1]Enums!$A$26)&amp;" ("&amp;$J70&amp;IF($N70, " "&amp;$J$1, "")&amp;")"</f>
        <v>Sack (PolyMethyl Acrylate Pellets)</v>
      </c>
      <c r="H70" s="1" t="str">
        <f>IF($N70, [1]Enums!$A$27, [1]Enums!$A$29)&amp;" ("&amp;$J70&amp;IF($N70, " "&amp;$J$1, "")&amp;")"</f>
        <v>Powder Keg (PolyMethyl Acrylate Pellets)</v>
      </c>
      <c r="I70" s="1" t="str">
        <f>IF($N70, [1]Enums!$A$30, [1]Enums!$A$32)&amp;"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[1]Enums!$A$21, [1]Enums!$A$23)&amp;" ("&amp;$J71&amp;IF($N71, " "&amp;$J$1, "")&amp;")"</f>
        <v>Bag (PolyMethyl Cyanoacrylate Pellets)</v>
      </c>
      <c r="G71" s="1" t="str">
        <f>IF($N71, [1]Enums!$A$24, [1]Enums!$A$26)&amp;" ("&amp;$J71&amp;IF($N71, " "&amp;$J$1, "")&amp;")"</f>
        <v>Sack (PolyMethyl Cyanoacrylate Pellets)</v>
      </c>
      <c r="H71" s="1" t="str">
        <f>IF($N71, [1]Enums!$A$27, [1]Enums!$A$29)&amp;" ("&amp;$J71&amp;IF($N71, " "&amp;$J$1, "")&amp;")"</f>
        <v>Powder Keg (PolyMethyl Cyanoacrylate Pellets)</v>
      </c>
      <c r="I71" s="1" t="str">
        <f>IF($N71, [1]Enums!$A$30, [1]Enums!$A$32)&amp;"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[1]Enums!$A$21, [1]Enums!$A$23)&amp;" ("&amp;$J72&amp;IF($N72, " "&amp;$J$1, "")&amp;")"</f>
        <v>Bag (PolyMethyl Methacrylate Pellets)</v>
      </c>
      <c r="G72" s="1" t="str">
        <f>IF($N72, [1]Enums!$A$24, [1]Enums!$A$26)&amp;" ("&amp;$J72&amp;IF($N72, " "&amp;$J$1, "")&amp;")"</f>
        <v>Sack (PolyMethyl Methacrylate Pellets)</v>
      </c>
      <c r="H72" s="1" t="str">
        <f>IF($N72, [1]Enums!$A$27, [1]Enums!$A$29)&amp;" ("&amp;$J72&amp;IF($N72, " "&amp;$J$1, "")&amp;")"</f>
        <v>Powder Keg (PolyMethyl Methacrylate Pellets)</v>
      </c>
      <c r="I72" s="1" t="str">
        <f>IF($N72, [1]Enums!$A$30, [1]Enums!$A$32)&amp;"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[1]Enums!$A$21, [1]Enums!$A$23)&amp;" ("&amp;$J73&amp;IF($N73, " "&amp;$J$1, "")&amp;")"</f>
        <v>Bag (PolyM-Methyl Styrene Pellets)</v>
      </c>
      <c r="G73" s="1" t="str">
        <f>IF($N73, [1]Enums!$A$24, [1]Enums!$A$26)&amp;" ("&amp;$J73&amp;IF($N73, " "&amp;$J$1, "")&amp;")"</f>
        <v>Sack (PolyM-Methyl Styrene Pellets)</v>
      </c>
      <c r="H73" s="1" t="str">
        <f>IF($N73, [1]Enums!$A$27, [1]Enums!$A$29)&amp;" ("&amp;$J73&amp;IF($N73, " "&amp;$J$1, "")&amp;")"</f>
        <v>Powder Keg (PolyM-Methyl Styrene Pellets)</v>
      </c>
      <c r="I73" s="1" t="str">
        <f>IF($N73, [1]Enums!$A$30, [1]Enums!$A$32)&amp;"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/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[1]Enums!$A$21, [1]Enums!$A$23)&amp;" ("&amp;$J74&amp;IF($N74, " "&amp;$J$1, "")&amp;")"</f>
        <v>Bag (PolyM-Phenylene Isophthalamide Pellets)</v>
      </c>
      <c r="G74" s="1" t="str">
        <f>IF($N74, [1]Enums!$A$24, [1]Enums!$A$26)&amp;" ("&amp;$J74&amp;IF($N74, " "&amp;$J$1, "")&amp;")"</f>
        <v>Sack (PolyM-Phenylene Isophthalamide Pellets)</v>
      </c>
      <c r="H74" s="1" t="str">
        <f>IF($N74, [1]Enums!$A$27, [1]Enums!$A$29)&amp;" ("&amp;$J74&amp;IF($N74, " "&amp;$J$1, "")&amp;")"</f>
        <v>Powder Keg (PolyM-Phenylene Isophthalamide Pellets)</v>
      </c>
      <c r="I74" s="1" t="str">
        <f>IF($N74, [1]Enums!$A$30, [1]Enums!$A$32)&amp;"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PMIA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[1]Enums!$A$21, [1]Enums!$A$23)&amp;" ("&amp;$J75&amp;IF($N75, " "&amp;$J$1, "")&amp;")"</f>
        <v>Bag (PolyN-Butyl Acrylate Pellets)</v>
      </c>
      <c r="G75" s="1" t="str">
        <f>IF($N75, [1]Enums!$A$24, [1]Enums!$A$26)&amp;" ("&amp;$J75&amp;IF($N75, " "&amp;$J$1, "")&amp;")"</f>
        <v>Sack (PolyN-Butyl Acrylate Pellets)</v>
      </c>
      <c r="H75" s="1" t="str">
        <f>IF($N75, [1]Enums!$A$27, [1]Enums!$A$29)&amp;" ("&amp;$J75&amp;IF($N75, " "&amp;$J$1, "")&amp;")"</f>
        <v>Powder Keg (PolyN-Butyl Acrylate Pellets)</v>
      </c>
      <c r="I75" s="1" t="str">
        <f>IF($N75, [1]Enums!$A$30, [1]Enums!$A$32)&amp;"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[1]Enums!$A$21, [1]Enums!$A$23)&amp;" ("&amp;$J76&amp;IF($N76, " "&amp;$J$1, "")&amp;")"</f>
        <v>Bag (PolyOxymethylene Pellets)</v>
      </c>
      <c r="G76" s="1" t="str">
        <f>IF($N76, [1]Enums!$A$24, [1]Enums!$A$26)&amp;" ("&amp;$J76&amp;IF($N76, " "&amp;$J$1, "")&amp;")"</f>
        <v>Sack (PolyOxymethylene Pellets)</v>
      </c>
      <c r="H76" s="1" t="str">
        <f>IF($N76, [1]Enums!$A$27, [1]Enums!$A$29)&amp;" ("&amp;$J76&amp;IF($N76, " "&amp;$J$1, "")&amp;")"</f>
        <v>Powder Keg (PolyOxymethylene Pellets)</v>
      </c>
      <c r="I76" s="1" t="str">
        <f>IF($N76, [1]Enums!$A$30, [1]Enums!$A$32)&amp;"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[1]Enums!$A$21, [1]Enums!$A$23)&amp;" ("&amp;$J77&amp;IF($N77, " "&amp;$J$1, "")&amp;")"</f>
        <v>Bag (PolyPentamethylene Hexamethylene Dicarbamate Pellets)</v>
      </c>
      <c r="G77" s="1" t="str">
        <f>IF($N77, [1]Enums!$A$24, [1]Enums!$A$26)&amp;" ("&amp;$J77&amp;IF($N77, " "&amp;$J$1, "")&amp;")"</f>
        <v>Sack (PolyPentamethylene Hexamethylene Dicarbamate Pellets)</v>
      </c>
      <c r="H77" s="1" t="str">
        <f>IF($N77, [1]Enums!$A$27, [1]Enums!$A$29)&amp;" ("&amp;$J77&amp;IF($N77, " "&amp;$J$1, "")&amp;")"</f>
        <v>Powder Keg (PolyPentamethylene Hexamethylene Dicarbamate Pellets)</v>
      </c>
      <c r="I77" s="1" t="str">
        <f>IF($N77, [1]Enums!$A$30, [1]Enums!$A$32)&amp;"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[1]Enums!$A$21, [1]Enums!$A$23)&amp;" ("&amp;$J78&amp;IF($N78, " "&amp;$J$1, "")&amp;")"</f>
        <v>Bag (PolyPhenol Pellets)</v>
      </c>
      <c r="G78" s="1" t="str">
        <f>IF($N78, [1]Enums!$A$24, [1]Enums!$A$26)&amp;" ("&amp;$J78&amp;IF($N78, " "&amp;$J$1, "")&amp;")"</f>
        <v>Sack (PolyPhenol Pellets)</v>
      </c>
      <c r="H78" s="1" t="str">
        <f>IF($N78, [1]Enums!$A$27, [1]Enums!$A$29)&amp;" ("&amp;$J78&amp;IF($N78, " "&amp;$J$1, "")&amp;")"</f>
        <v>Powder Keg (PolyPhenol Pellets)</v>
      </c>
      <c r="I78" s="1" t="str">
        <f>IF($N78, [1]Enums!$A$30, [1]Enums!$A$32)&amp;"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[1]Enums!$A$21, [1]Enums!$A$23)&amp;" ("&amp;$J79&amp;IF($N79, " "&amp;$J$1, "")&amp;")"</f>
        <v>Bag (PolyPhenylene Oxide Pellets)</v>
      </c>
      <c r="G79" s="1" t="str">
        <f>IF($N79, [1]Enums!$A$24, [1]Enums!$A$26)&amp;" ("&amp;$J79&amp;IF($N79, " "&amp;$J$1, "")&amp;")"</f>
        <v>Sack (PolyPhenylene Oxide Pellets)</v>
      </c>
      <c r="H79" s="1" t="str">
        <f>IF($N79, [1]Enums!$A$27, [1]Enums!$A$29)&amp;" ("&amp;$J79&amp;IF($N79, " "&amp;$J$1, "")&amp;")"</f>
        <v>Powder Keg (PolyPhenylene Oxide Pellets)</v>
      </c>
      <c r="I79" s="1" t="str">
        <f>IF($N79, [1]Enums!$A$30, [1]Enums!$A$32)&amp;"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[1]Enums!$A$21, [1]Enums!$A$23)&amp;" ("&amp;$J80&amp;IF($N80, " "&amp;$J$1, "")&amp;")"</f>
        <v>Bag (PolyPhosphazene Pellets)</v>
      </c>
      <c r="G80" s="1" t="str">
        <f>IF($N80, [1]Enums!$A$24, [1]Enums!$A$26)&amp;" ("&amp;$J80&amp;IF($N80, " "&amp;$J$1, "")&amp;")"</f>
        <v>Sack (PolyPhosphazene Pellets)</v>
      </c>
      <c r="H80" s="1" t="str">
        <f>IF($N80, [1]Enums!$A$27, [1]Enums!$A$29)&amp;" ("&amp;$J80&amp;IF($N80, " "&amp;$J$1, "")&amp;")"</f>
        <v>Powder Keg (PolyPhosphazene Pellets)</v>
      </c>
      <c r="I80" s="1" t="str">
        <f>IF($N80, [1]Enums!$A$30, [1]Enums!$A$32)&amp;"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[1]Enums!$A$21, [1]Enums!$A$23)&amp;" ("&amp;$J81&amp;IF($N81, " "&amp;$J$1, "")&amp;")"</f>
        <v>Bag (PolyP-Methyl Styrene Pellets)</v>
      </c>
      <c r="G81" s="1" t="str">
        <f>IF($N81, [1]Enums!$A$24, [1]Enums!$A$26)&amp;" ("&amp;$J81&amp;IF($N81, " "&amp;$J$1, "")&amp;")"</f>
        <v>Sack (PolyP-Methyl Styrene Pellets)</v>
      </c>
      <c r="H81" s="1" t="str">
        <f>IF($N81, [1]Enums!$A$27, [1]Enums!$A$29)&amp;" ("&amp;$J81&amp;IF($N81, " "&amp;$J$1, "")&amp;")"</f>
        <v>Powder Keg (PolyP-Methyl Styrene Pellets)</v>
      </c>
      <c r="I81" s="1" t="str">
        <f>IF($N81, [1]Enums!$A$30, [1]Enums!$A$32)&amp;"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[1]Enums!$A$21, [1]Enums!$A$23)&amp;" ("&amp;$J82&amp;IF($N82, " "&amp;$J$1, "")&amp;")"</f>
        <v>Bag (PolyP-Phenylene Sulphide Pellets)</v>
      </c>
      <c r="G82" s="1" t="str">
        <f>IF($N82, [1]Enums!$A$24, [1]Enums!$A$26)&amp;" ("&amp;$J82&amp;IF($N82, " "&amp;$J$1, "")&amp;")"</f>
        <v>Sack (PolyP-Phenylene Sulphide Pellets)</v>
      </c>
      <c r="H82" s="1" t="str">
        <f>IF($N82, [1]Enums!$A$27, [1]Enums!$A$29)&amp;" ("&amp;$J82&amp;IF($N82, " "&amp;$J$1, "")&amp;")"</f>
        <v>Powder Keg (PolyP-Phenylene Sulphide Pellets)</v>
      </c>
      <c r="I82" s="1" t="str">
        <f>IF($N82, [1]Enums!$A$30, [1]Enums!$A$32)&amp;"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/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[1]Enums!$A$21, [1]Enums!$A$23)&amp;" ("&amp;$J83&amp;IF($N83, " "&amp;$J$1, "")&amp;")"</f>
        <v>Bag (PolyP-Phenylene Terephthalamide Pellets)</v>
      </c>
      <c r="G83" s="1" t="str">
        <f>IF($N83, [1]Enums!$A$24, [1]Enums!$A$26)&amp;" ("&amp;$J83&amp;IF($N83, " "&amp;$J$1, "")&amp;")"</f>
        <v>Sack (PolyP-Phenylene Terephthalamide Pellets)</v>
      </c>
      <c r="H83" s="1" t="str">
        <f>IF($N83, [1]Enums!$A$27, [1]Enums!$A$29)&amp;" ("&amp;$J83&amp;IF($N83, " "&amp;$J$1, "")&amp;")"</f>
        <v>Powder Keg (PolyP-Phenylene Terephthalamide Pellets)</v>
      </c>
      <c r="I83" s="1" t="str">
        <f>IF($N83, [1]Enums!$A$30, [1]Enums!$A$32)&amp;"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[1]Enums!$A$21, [1]Enums!$A$23)&amp;" ("&amp;$J84&amp;IF($N84, " "&amp;$J$1, "")&amp;")"</f>
        <v>Bag (PolyPropylene Pellets)</v>
      </c>
      <c r="G84" s="1" t="str">
        <f>IF($N84, [1]Enums!$A$24, [1]Enums!$A$26)&amp;" ("&amp;$J84&amp;IF($N84, " "&amp;$J$1, "")&amp;")"</f>
        <v>Sack (PolyPropylene Pellets)</v>
      </c>
      <c r="H84" s="1" t="str">
        <f>IF($N84, [1]Enums!$A$27, [1]Enums!$A$29)&amp;" ("&amp;$J84&amp;IF($N84, " "&amp;$J$1, "")&amp;")"</f>
        <v>Powder Keg (PolyPropylene Pellets)</v>
      </c>
      <c r="I84" s="1" t="str">
        <f>IF($N84, [1]Enums!$A$30, [1]Enums!$A$32)&amp;"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[1]Enums!$A$21, [1]Enums!$A$23)&amp;" ("&amp;$J85&amp;IF($N85, " "&amp;$J$1, "")&amp;")"</f>
        <v>Bag (PolyPropylene Glycol Pellets)</v>
      </c>
      <c r="G85" s="1" t="str">
        <f>IF($N85, [1]Enums!$A$24, [1]Enums!$A$26)&amp;" ("&amp;$J85&amp;IF($N85, " "&amp;$J$1, "")&amp;")"</f>
        <v>Sack (PolyPropylene Glycol Pellets)</v>
      </c>
      <c r="H85" s="1" t="str">
        <f>IF($N85, [1]Enums!$A$27, [1]Enums!$A$29)&amp;" ("&amp;$J85&amp;IF($N85, " "&amp;$J$1, "")&amp;")"</f>
        <v>Powder Keg (PolyPropylene Glycol Pellets)</v>
      </c>
      <c r="I85" s="1" t="str">
        <f>IF($N85, [1]Enums!$A$30, [1]Enums!$A$32)&amp;"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[1]Enums!$A$21, [1]Enums!$A$23)&amp;" ("&amp;$J86&amp;IF($N86, " "&amp;$J$1, "")&amp;")"</f>
        <v>Bag (PolyPropylene Oxide Pellets)</v>
      </c>
      <c r="G86" s="1" t="str">
        <f>IF($N86, [1]Enums!$A$24, [1]Enums!$A$26)&amp;" ("&amp;$J86&amp;IF($N86, " "&amp;$J$1, "")&amp;")"</f>
        <v>Sack (PolyPropylene Oxide Pellets)</v>
      </c>
      <c r="H86" s="1" t="str">
        <f>IF($N86, [1]Enums!$A$27, [1]Enums!$A$29)&amp;" ("&amp;$J86&amp;IF($N86, " "&amp;$J$1, "")&amp;")"</f>
        <v>Powder Keg (PolyPropylene Oxide Pellets)</v>
      </c>
      <c r="I86" s="1" t="str">
        <f>IF($N86, [1]Enums!$A$30, [1]Enums!$A$32)&amp;"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[1]Enums!$A$21, [1]Enums!$A$23)&amp;" ("&amp;$J87&amp;IF($N87, " "&amp;$J$1, "")&amp;")"</f>
        <v>Bag (PolyStyrene Pellets)</v>
      </c>
      <c r="G87" s="1" t="str">
        <f>IF($N87, [1]Enums!$A$24, [1]Enums!$A$26)&amp;" ("&amp;$J87&amp;IF($N87, " "&amp;$J$1, "")&amp;")"</f>
        <v>Sack (PolyStyrene Pellets)</v>
      </c>
      <c r="H87" s="1" t="str">
        <f>IF($N87, [1]Enums!$A$27, [1]Enums!$A$29)&amp;" ("&amp;$J87&amp;IF($N87, " "&amp;$J$1, "")&amp;")"</f>
        <v>Powder Keg (PolyStyrene Pellets)</v>
      </c>
      <c r="I87" s="1" t="str">
        <f>IF($N87, [1]Enums!$A$30, [1]Enums!$A$32)&amp;"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[1]Enums!$A$21, [1]Enums!$A$23)&amp;" ("&amp;$J88&amp;IF($N88, " "&amp;$J$1, "")&amp;")"</f>
        <v>Bag (PolyTert-Butyl Acrylate Pellets)</v>
      </c>
      <c r="G88" s="1" t="str">
        <f>IF($N88, [1]Enums!$A$24, [1]Enums!$A$26)&amp;" ("&amp;$J88&amp;IF($N88, " "&amp;$J$1, "")&amp;")"</f>
        <v>Sack (PolyTert-Butyl Acrylate Pellets)</v>
      </c>
      <c r="H88" s="1" t="str">
        <f>IF($N88, [1]Enums!$A$27, [1]Enums!$A$29)&amp;" ("&amp;$J88&amp;IF($N88, " "&amp;$J$1, "")&amp;")"</f>
        <v>Powder Keg (PolyTert-Butyl Acrylate Pellets)</v>
      </c>
      <c r="I88" s="1" t="str">
        <f>IF($N88, [1]Enums!$A$30, [1]Enums!$A$32)&amp;"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[1]Enums!$A$21, [1]Enums!$A$23)&amp;" ("&amp;$J89&amp;IF($N89, " "&amp;$J$1, "")&amp;")"</f>
        <v>Bag (PolyTetraFluoroEthylene Pellets)</v>
      </c>
      <c r="G89" s="1" t="str">
        <f>IF($N89, [1]Enums!$A$24, [1]Enums!$A$26)&amp;" ("&amp;$J89&amp;IF($N89, " "&amp;$J$1, "")&amp;")"</f>
        <v>Sack (PolyTetraFluoroEthylene Pellets)</v>
      </c>
      <c r="H89" s="1" t="str">
        <f>IF($N89, [1]Enums!$A$27, [1]Enums!$A$29)&amp;" ("&amp;$J89&amp;IF($N89, " "&amp;$J$1, "")&amp;")"</f>
        <v>Powder Keg (PolyTetraFluoroEthylene Pellets)</v>
      </c>
      <c r="I89" s="1" t="str">
        <f>IF($N89, [1]Enums!$A$30, [1]Enums!$A$32)&amp;"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[1]Enums!$A$21, [1]Enums!$A$23)&amp;" ("&amp;$J90&amp;IF($N90, " "&amp;$J$1, "")&amp;")"</f>
        <v>Bag (PolyTetramethylene Ether Glycol Pellets)</v>
      </c>
      <c r="G90" s="1" t="str">
        <f>IF($N90, [1]Enums!$A$24, [1]Enums!$A$26)&amp;" ("&amp;$J90&amp;IF($N90, " "&amp;$J$1, "")&amp;")"</f>
        <v>Sack (PolyTetramethylene Ether Glycol Pellets)</v>
      </c>
      <c r="H90" s="1" t="str">
        <f>IF($N90, [1]Enums!$A$27, [1]Enums!$A$29)&amp;" ("&amp;$J90&amp;IF($N90, " "&amp;$J$1, "")&amp;")"</f>
        <v>Powder Keg (PolyTetramethylene Ether Glycol Pellets)</v>
      </c>
      <c r="I90" s="1" t="str">
        <f>IF($N90, [1]Enums!$A$30, [1]Enums!$A$32)&amp;"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[1]Enums!$A$21, [1]Enums!$A$23)&amp;" ("&amp;$J91&amp;IF($N91, " "&amp;$J$1, "")&amp;")"</f>
        <v>Bag (PolyTetramethylene Glycol Pellets)</v>
      </c>
      <c r="G91" s="1" t="str">
        <f>IF($N91, [1]Enums!$A$24, [1]Enums!$A$26)&amp;" ("&amp;$J91&amp;IF($N91, " "&amp;$J$1, "")&amp;")"</f>
        <v>Sack (PolyTetramethylene Glycol Pellets)</v>
      </c>
      <c r="H91" s="1" t="str">
        <f>IF($N91, [1]Enums!$A$27, [1]Enums!$A$29)&amp;" ("&amp;$J91&amp;IF($N91, " "&amp;$J$1, "")&amp;")"</f>
        <v>Powder Keg (PolyTetramethylene Glycol Pellets)</v>
      </c>
      <c r="I91" s="1" t="str">
        <f>IF($N91, [1]Enums!$A$30, [1]Enums!$A$32)&amp;"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[1]Enums!$A$21, [1]Enums!$A$23)&amp;" ("&amp;$J92&amp;IF($N92, " "&amp;$J$1, "")&amp;")"</f>
        <v>Bag (PolyThiazyl Pellets)</v>
      </c>
      <c r="G92" s="1" t="str">
        <f>IF($N92, [1]Enums!$A$24, [1]Enums!$A$26)&amp;" ("&amp;$J92&amp;IF($N92, " "&amp;$J$1, "")&amp;")"</f>
        <v>Sack (PolyThiazyl Pellets)</v>
      </c>
      <c r="H92" s="1" t="str">
        <f>IF($N92, [1]Enums!$A$27, [1]Enums!$A$29)&amp;" ("&amp;$J92&amp;IF($N92, " "&amp;$J$1, "")&amp;")"</f>
        <v>Powder Keg (PolyThiazyl Pellets)</v>
      </c>
      <c r="I92" s="1" t="str">
        <f>IF($N92, [1]Enums!$A$30, [1]Enums!$A$32)&amp;"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[1]Enums!$A$21, [1]Enums!$A$23)&amp;" ("&amp;$J93&amp;IF($N93, " "&amp;$J$1, "")&amp;")"</f>
        <v>Bag (PolyTrimethylene Terephthalate Pellets)</v>
      </c>
      <c r="G93" s="1" t="str">
        <f>IF($N93, [1]Enums!$A$24, [1]Enums!$A$26)&amp;" ("&amp;$J93&amp;IF($N93, " "&amp;$J$1, "")&amp;")"</f>
        <v>Sack (PolyTrimethylene Terephthalate Pellets)</v>
      </c>
      <c r="H93" s="1" t="str">
        <f>IF($N93, [1]Enums!$A$27, [1]Enums!$A$29)&amp;" ("&amp;$J93&amp;IF($N93, " "&amp;$J$1, "")&amp;")"</f>
        <v>Powder Keg (PolyTrimethylene Terephthalate Pellets)</v>
      </c>
      <c r="I93" s="1" t="str">
        <f>IF($N93, [1]Enums!$A$30, [1]Enums!$A$32)&amp;"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[1]Enums!$A$21, [1]Enums!$A$23)&amp;" ("&amp;$J94&amp;IF($N94, " "&amp;$J$1, "")&amp;")"</f>
        <v>Bag (PolyUrethane Pellets)</v>
      </c>
      <c r="G94" s="1" t="str">
        <f>IF($N94, [1]Enums!$A$24, [1]Enums!$A$26)&amp;" ("&amp;$J94&amp;IF($N94, " "&amp;$J$1, "")&amp;")"</f>
        <v>Sack (PolyUrethane Pellets)</v>
      </c>
      <c r="H94" s="1" t="str">
        <f>IF($N94, [1]Enums!$A$27, [1]Enums!$A$29)&amp;" ("&amp;$J94&amp;IF($N94, " "&amp;$J$1, "")&amp;")"</f>
        <v>Powder Keg (PolyUrethane Pellets)</v>
      </c>
      <c r="I94" s="1" t="str">
        <f>IF($N94, [1]Enums!$A$30, [1]Enums!$A$32)&amp;"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[1]Enums!$A$21, [1]Enums!$A$23)&amp;" ("&amp;$J95&amp;IF($N95, " "&amp;$J$1, "")&amp;")"</f>
        <v>Bag (PolyVinyl Acetate Pellets)</v>
      </c>
      <c r="G95" s="1" t="str">
        <f>IF($N95, [1]Enums!$A$24, [1]Enums!$A$26)&amp;" ("&amp;$J95&amp;IF($N95, " "&amp;$J$1, "")&amp;")"</f>
        <v>Sack (PolyVinyl Acetate Pellets)</v>
      </c>
      <c r="H95" s="1" t="str">
        <f>IF($N95, [1]Enums!$A$27, [1]Enums!$A$29)&amp;" ("&amp;$J95&amp;IF($N95, " "&amp;$J$1, "")&amp;")"</f>
        <v>Powder Keg (PolyVinyl Acetate Pellets)</v>
      </c>
      <c r="I95" s="1" t="str">
        <f>IF($N95, [1]Enums!$A$30, [1]Enums!$A$32)&amp;"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[1]Enums!$A$21, [1]Enums!$A$23)&amp;" ("&amp;$J96&amp;IF($N96, " "&amp;$J$1, "")&amp;")"</f>
        <v>Bag (PolyVinyl Alcohol Pellets)</v>
      </c>
      <c r="G96" s="1" t="str">
        <f>IF($N96, [1]Enums!$A$24, [1]Enums!$A$26)&amp;" ("&amp;$J96&amp;IF($N96, " "&amp;$J$1, "")&amp;")"</f>
        <v>Sack (PolyVinyl Alcohol Pellets)</v>
      </c>
      <c r="H96" s="1" t="str">
        <f>IF($N96, [1]Enums!$A$27, [1]Enums!$A$29)&amp;" ("&amp;$J96&amp;IF($N96, " "&amp;$J$1, "")&amp;")"</f>
        <v>Powder Keg (PolyVinyl Alcohol Pellets)</v>
      </c>
      <c r="I96" s="1" t="str">
        <f>IF($N96, [1]Enums!$A$30, [1]Enums!$A$32)&amp;"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[1]Enums!$A$21, [1]Enums!$A$23)&amp;" ("&amp;$J97&amp;IF($N97, " "&amp;$J$1, "")&amp;")"</f>
        <v>Bag (PolyVinyl Butyral Pellets)</v>
      </c>
      <c r="G97" s="1" t="str">
        <f>IF($N97, [1]Enums!$A$24, [1]Enums!$A$26)&amp;" ("&amp;$J97&amp;IF($N97, " "&amp;$J$1, "")&amp;")"</f>
        <v>Sack (PolyVinyl Butyral Pellets)</v>
      </c>
      <c r="H97" s="1" t="str">
        <f>IF($N97, [1]Enums!$A$27, [1]Enums!$A$29)&amp;" ("&amp;$J97&amp;IF($N97, " "&amp;$J$1, "")&amp;")"</f>
        <v>Powder Keg (PolyVinyl Butyral Pellets)</v>
      </c>
      <c r="I97" s="1" t="str">
        <f>IF($N97, [1]Enums!$A$30, [1]Enums!$A$32)&amp;"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[1]Enums!$A$21, [1]Enums!$A$23)&amp;" ("&amp;$J98&amp;IF($N98, " "&amp;$J$1, "")&amp;")"</f>
        <v>Bag (PolyVinyl Chloride Pellets)</v>
      </c>
      <c r="G98" s="1" t="str">
        <f>IF($N98, [1]Enums!$A$24, [1]Enums!$A$26)&amp;" ("&amp;$J98&amp;IF($N98, " "&amp;$J$1, "")&amp;")"</f>
        <v>Sack (PolyVinyl Chloride Pellets)</v>
      </c>
      <c r="H98" s="1" t="str">
        <f>IF($N98, [1]Enums!$A$27, [1]Enums!$A$29)&amp;" ("&amp;$J98&amp;IF($N98, " "&amp;$J$1, "")&amp;")"</f>
        <v>Powder Keg (PolyVinyl Chloride Pellets)</v>
      </c>
      <c r="I98" s="1" t="str">
        <f>IF($N98, [1]Enums!$A$30, [1]Enums!$A$32)&amp;"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[1]Enums!$A$21, [1]Enums!$A$23)&amp;" ("&amp;$J99&amp;IF($N99, " "&amp;$J$1, "")&amp;")"</f>
        <v>Bag (PolyVinyl Chloride Acetate Pellets)</v>
      </c>
      <c r="G99" s="1" t="str">
        <f>IF($N99, [1]Enums!$A$24, [1]Enums!$A$26)&amp;" ("&amp;$J99&amp;IF($N99, " "&amp;$J$1, "")&amp;")"</f>
        <v>Sack (PolyVinyl Chloride Acetate Pellets)</v>
      </c>
      <c r="H99" s="1" t="str">
        <f>IF($N99, [1]Enums!$A$27, [1]Enums!$A$29)&amp;" ("&amp;$J99&amp;IF($N99, " "&amp;$J$1, "")&amp;")"</f>
        <v>Powder Keg (PolyVinyl Chloride Acetate Pellets)</v>
      </c>
      <c r="I99" s="1" t="str">
        <f>IF($N99, [1]Enums!$A$30, [1]Enums!$A$32)&amp;"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[1]Enums!$A$21, [1]Enums!$A$23)&amp;" ("&amp;$J100&amp;IF($N100, " "&amp;$J$1, "")&amp;")"</f>
        <v>Bag (PolyVinyl Fluoride Pellets)</v>
      </c>
      <c r="G100" s="1" t="str">
        <f>IF($N100, [1]Enums!$A$24, [1]Enums!$A$26)&amp;" ("&amp;$J100&amp;IF($N100, " "&amp;$J$1, "")&amp;")"</f>
        <v>Sack (PolyVinyl Fluoride Pellets)</v>
      </c>
      <c r="H100" s="1" t="str">
        <f>IF($N100, [1]Enums!$A$27, [1]Enums!$A$29)&amp;" ("&amp;$J100&amp;IF($N100, " "&amp;$J$1, "")&amp;")"</f>
        <v>Powder Keg (PolyVinyl Fluoride Pellets)</v>
      </c>
      <c r="I100" s="1" t="str">
        <f>IF($N100, [1]Enums!$A$30, [1]Enums!$A$32)&amp;"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[1]Enums!$A$21, [1]Enums!$A$23)&amp;" ("&amp;$J101&amp;IF($N101, " "&amp;$J$1, "")&amp;")"</f>
        <v>Bag (PolyVinyl Formal Pellets)</v>
      </c>
      <c r="G101" s="1" t="str">
        <f>IF($N101, [1]Enums!$A$24, [1]Enums!$A$26)&amp;" ("&amp;$J101&amp;IF($N101, " "&amp;$J$1, "")&amp;")"</f>
        <v>Sack (PolyVinyl Formal Pellets)</v>
      </c>
      <c r="H101" s="1" t="str">
        <f>IF($N101, [1]Enums!$A$27, [1]Enums!$A$29)&amp;" ("&amp;$J101&amp;IF($N101, " "&amp;$J$1, "")&amp;")"</f>
        <v>Powder Keg (PolyVinyl Formal Pellets)</v>
      </c>
      <c r="I101" s="1" t="str">
        <f>IF($N101, [1]Enums!$A$30, [1]Enums!$A$32)&amp;"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[1]Enums!$A$21, [1]Enums!$A$23)&amp;" ("&amp;$J102&amp;IF($N102, " "&amp;$J$1, "")&amp;")"</f>
        <v>Bag (PolyVinyl Methyl Ether Pellets)</v>
      </c>
      <c r="G102" s="1" t="str">
        <f>IF($N102, [1]Enums!$A$24, [1]Enums!$A$26)&amp;" ("&amp;$J102&amp;IF($N102, " "&amp;$J$1, "")&amp;")"</f>
        <v>Sack (PolyVinyl Methyl Ether Pellets)</v>
      </c>
      <c r="H102" s="1" t="str">
        <f>IF($N102, [1]Enums!$A$27, [1]Enums!$A$29)&amp;" ("&amp;$J102&amp;IF($N102, " "&amp;$J$1, "")&amp;")"</f>
        <v>Powder Keg (PolyVinyl Methyl Ether Pellets)</v>
      </c>
      <c r="I102" s="1" t="str">
        <f>IF($N102, [1]Enums!$A$30, [1]Enums!$A$32)&amp;"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[1]Enums!$A$21, [1]Enums!$A$23)&amp;" ("&amp;$J103&amp;IF($N103, " "&amp;$J$1, "")&amp;")"</f>
        <v>Bag (PolyVinylidene Dichloride Pellets)</v>
      </c>
      <c r="G103" s="1" t="str">
        <f>IF($N103, [1]Enums!$A$24, [1]Enums!$A$26)&amp;" ("&amp;$J103&amp;IF($N103, " "&amp;$J$1, "")&amp;")"</f>
        <v>Sack (PolyVinylidene Dichloride Pellets)</v>
      </c>
      <c r="H103" s="1" t="str">
        <f>IF($N103, [1]Enums!$A$27, [1]Enums!$A$29)&amp;" ("&amp;$J103&amp;IF($N103, " "&amp;$J$1, "")&amp;")"</f>
        <v>Powder Keg (PolyVinylidene Dichloride Pellets)</v>
      </c>
      <c r="I103" s="1" t="str">
        <f>IF($N103, [1]Enums!$A$30, [1]Enums!$A$32)&amp;"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[1]Enums!$A$21, [1]Enums!$A$23)&amp;" ("&amp;$J104&amp;IF($N104, " "&amp;$J$1, "")&amp;")"</f>
        <v>Bag (PolyVinylidene Fluoride Pellets)</v>
      </c>
      <c r="G104" s="1" t="str">
        <f>IF($N104, [1]Enums!$A$24, [1]Enums!$A$26)&amp;" ("&amp;$J104&amp;IF($N104, " "&amp;$J$1, "")&amp;")"</f>
        <v>Sack (PolyVinylidene Fluoride Pellets)</v>
      </c>
      <c r="H104" s="1" t="str">
        <f>IF($N104, [1]Enums!$A$27, [1]Enums!$A$29)&amp;" ("&amp;$J104&amp;IF($N104, " "&amp;$J$1, "")&amp;")"</f>
        <v>Powder Keg (PolyVinylidene Fluoride Pellets)</v>
      </c>
      <c r="I104" s="1" t="str">
        <f>IF($N104, [1]Enums!$A$30, [1]Enums!$A$32)&amp;"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[1]Enums!$A$21, [1]Enums!$A$23)&amp;" ("&amp;$J105&amp;IF($N105, " "&amp;$J$1, "")&amp;")"</f>
        <v>Bag (PolyVinylidene Fluoride-Trifluoroethylene Pellets)</v>
      </c>
      <c r="G105" s="1" t="str">
        <f>IF($N105, [1]Enums!$A$24, [1]Enums!$A$26)&amp;" ("&amp;$J105&amp;IF($N105, " "&amp;$J$1, "")&amp;")"</f>
        <v>Sack (PolyVinylidene Fluoride-Trifluoroethylene Pellets)</v>
      </c>
      <c r="H105" s="1" t="str">
        <f>IF($N105, [1]Enums!$A$27, [1]Enums!$A$29)&amp;" ("&amp;$J105&amp;IF($N105, " "&amp;$J$1, "")&amp;")"</f>
        <v>Powder Keg (PolyVinylidene Fluoride-Trifluoroethylene Pellets)</v>
      </c>
      <c r="I105" s="1" t="str">
        <f>IF($N105, [1]Enums!$A$30, [1]Enums!$A$32)&amp;"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/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[1]Enums!$A$21, [1]Enums!$A$23)&amp;" ("&amp;$J106&amp;IF($N106, " "&amp;$J$1, "")&amp;")"</f>
        <v>Bag (Styrene-Acrylonitrile Pellets)</v>
      </c>
      <c r="G106" s="1" t="str">
        <f>IF($N106, [1]Enums!$A$24, [1]Enums!$A$26)&amp;" ("&amp;$J106&amp;IF($N106, " "&amp;$J$1, "")&amp;")"</f>
        <v>Sack (Styrene-Acrylonitrile Pellets)</v>
      </c>
      <c r="H106" s="1" t="str">
        <f>IF($N106, [1]Enums!$A$27, [1]Enums!$A$29)&amp;" ("&amp;$J106&amp;IF($N106, " "&amp;$J$1, "")&amp;")"</f>
        <v>Powder Keg (Styrene-Acrylonitrile Pellets)</v>
      </c>
      <c r="I106" s="1" t="str">
        <f>IF($N106, [1]Enums!$A$30, [1]Enums!$A$32)&amp;"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[1]Enums!$A$21, [1]Enums!$A$23)&amp;" ("&amp;$J107&amp;IF($N107, " "&amp;$J$1, "")&amp;")"</f>
        <v>Bag (Styrene-Butadiene Rubber Pellets)</v>
      </c>
      <c r="G107" s="1" t="str">
        <f>IF($N107, [1]Enums!$A$24, [1]Enums!$A$26)&amp;" ("&amp;$J107&amp;IF($N107, " "&amp;$J$1, "")&amp;")"</f>
        <v>Sack (Styrene-Butadiene Rubber Pellets)</v>
      </c>
      <c r="H107" s="1" t="str">
        <f>IF($N107, [1]Enums!$A$27, [1]Enums!$A$29)&amp;" ("&amp;$J107&amp;IF($N107, " "&amp;$J$1, "")&amp;")"</f>
        <v>Powder Keg (Styrene-Butadiene Rubber Pellets)</v>
      </c>
      <c r="I107" s="1" t="str">
        <f>IF($N107, [1]Enums!$A$30, [1]Enums!$A$32)&amp;"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/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[1]Enums!$A$21, [1]Enums!$A$23)&amp;" ("&amp;$J108&amp;IF($N108, " "&amp;$J$1, "")&amp;")"</f>
        <v>Bag (Styrene-Butadiene-Styrene Pellets)</v>
      </c>
      <c r="G108" s="1" t="str">
        <f>IF($N108, [1]Enums!$A$24, [1]Enums!$A$26)&amp;" ("&amp;$J108&amp;IF($N108, " "&amp;$J$1, "")&amp;")"</f>
        <v>Sack (Styrene-Butadiene-Styrene Pellets)</v>
      </c>
      <c r="H108" s="1" t="str">
        <f>IF($N108, [1]Enums!$A$27, [1]Enums!$A$29)&amp;" ("&amp;$J108&amp;IF($N108, " "&amp;$J$1, "")&amp;")"</f>
        <v>Powder Keg (Styrene-Butadiene-Styrene Pellets)</v>
      </c>
      <c r="I108" s="1" t="str">
        <f>IF($N108, [1]Enums!$A$30, [1]Enums!$A$32)&amp;"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[1]Enums!$A$21, [1]Enums!$A$23)&amp;" ("&amp;$J109&amp;IF($N109, " "&amp;$J$1, "")&amp;")"</f>
        <v>Bag (Styrene-Isoprene-Styrene Pellets)</v>
      </c>
      <c r="G109" s="1" t="str">
        <f>IF($N109, [1]Enums!$A$24, [1]Enums!$A$26)&amp;" ("&amp;$J109&amp;IF($N109, " "&amp;$J$1, "")&amp;")"</f>
        <v>Sack (Styrene-Isoprene-Styrene Pellets)</v>
      </c>
      <c r="H109" s="1" t="str">
        <f>IF($N109, [1]Enums!$A$27, [1]Enums!$A$29)&amp;" ("&amp;$J109&amp;IF($N109, " "&amp;$J$1, "")&amp;")"</f>
        <v>Powder Keg (Styrene-Isoprene-Styrene Pellets)</v>
      </c>
      <c r="I109" s="1" t="str">
        <f>IF($N109, [1]Enums!$A$30, [1]Enums!$A$32)&amp;"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[1]Enums!$A$21, [1]Enums!$A$23)&amp;" ("&amp;$J110&amp;IF($N110, " "&amp;$J$1, "")&amp;")"</f>
        <v>Bag (Styrene-Maleic Anhydride Copolymer Pellets)</v>
      </c>
      <c r="G110" s="1" t="str">
        <f>IF($N110, [1]Enums!$A$24, [1]Enums!$A$26)&amp;" ("&amp;$J110&amp;IF($N110, " "&amp;$J$1, "")&amp;")"</f>
        <v>Sack (Styrene-Maleic Anhydride Copolymer Pellets)</v>
      </c>
      <c r="H110" s="1" t="str">
        <f>IF($N110, [1]Enums!$A$27, [1]Enums!$A$29)&amp;" ("&amp;$J110&amp;IF($N110, " "&amp;$J$1, "")&amp;")"</f>
        <v>Powder Keg (Styrene-Maleic Anhydride Copolymer Pellets)</v>
      </c>
      <c r="I110" s="1" t="str">
        <f>IF($N110, [1]Enums!$A$30, [1]Enums!$A$32)&amp;"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[1]Enums!$A$21, [1]Enums!$A$23)&amp;" ("&amp;$J111&amp;IF($N111, " "&amp;$J$1, "")&amp;")"</f>
        <v>Bag (Ultra-High-Molecular-Weight PolyEthylene Pellets)</v>
      </c>
      <c r="G111" s="1" t="str">
        <f>IF($N111, [1]Enums!$A$24, [1]Enums!$A$26)&amp;" ("&amp;$J111&amp;IF($N111, " "&amp;$J$1, "")&amp;")"</f>
        <v>Sack (Ultra-High-Molecular-Weight PolyEthylene Pellets)</v>
      </c>
      <c r="H111" s="1" t="str">
        <f>IF($N111, [1]Enums!$A$27, [1]Enums!$A$29)&amp;" ("&amp;$J111&amp;IF($N111, " "&amp;$J$1, "")&amp;")"</f>
        <v>Powder Keg (Ultra-High-Molecular-Weight PolyEthylene Pellets)</v>
      </c>
      <c r="I111" s="1" t="str">
        <f>IF($N111, [1]Enums!$A$30, [1]Enums!$A$32)&amp;"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[1]Enums!$A$21, [1]Enums!$A$23)&amp;" ("&amp;$J112&amp;IF($N112, " "&amp;$J$1, "")&amp;")"</f>
        <v>Bag (Urea-Formaldehyde Polymers Pellets)</v>
      </c>
      <c r="G112" s="1" t="str">
        <f>IF($N112, [1]Enums!$A$24, [1]Enums!$A$26)&amp;" ("&amp;$J112&amp;IF($N112, " "&amp;$J$1, "")&amp;")"</f>
        <v>Sack (Urea-Formaldehyde Polymers Pellets)</v>
      </c>
      <c r="H112" s="1" t="str">
        <f>IF($N112, [1]Enums!$A$27, [1]Enums!$A$29)&amp;" ("&amp;$J112&amp;IF($N112, " "&amp;$J$1, "")&amp;")"</f>
        <v>Powder Keg (Urea-Formaldehyde Polymers Pellets)</v>
      </c>
      <c r="I112" s="1" t="str">
        <f>IF($N112, [1]Enums!$A$30, [1]Enums!$A$32)&amp;"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[1]Enums!$A$21, [1]Enums!$A$23)&amp;" ("&amp;$J113&amp;IF($N113, " "&amp;$J$1, "")&amp;")"</f>
        <v>Bag (Very-Low-Density PolyEthylene Pellets)</v>
      </c>
      <c r="G113" s="1" t="str">
        <f>IF($N113, [1]Enums!$A$24, [1]Enums!$A$26)&amp;" ("&amp;$J113&amp;IF($N113, " "&amp;$J$1, "")&amp;")"</f>
        <v>Sack (Very-Low-Density PolyEthylene Pellets)</v>
      </c>
      <c r="H113" s="1" t="str">
        <f>IF($N113, [1]Enums!$A$27, [1]Enums!$A$29)&amp;" ("&amp;$J113&amp;IF($N113, " "&amp;$J$1, "")&amp;")"</f>
        <v>Powder Keg (Very-Low-Density PolyEthylene Pellets)</v>
      </c>
      <c r="I113" s="1" t="str">
        <f>IF($N113, [1]Enums!$A$30, [1]Enums!$A$32)&amp;"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[1]Enums!$A$21, [1]Enums!$A$23)&amp;" ("&amp;$J114&amp;IF($N114, " "&amp;$J$1, "")&amp;")"</f>
        <v>Bag (Vinyl Acetate-Acrylic Acid Pellets)</v>
      </c>
      <c r="G114" s="1" t="str">
        <f>IF($N114, [1]Enums!$A$24, [1]Enums!$A$26)&amp;" ("&amp;$J114&amp;IF($N114, " "&amp;$J$1, "")&amp;")"</f>
        <v>Sack (Vinyl Acetate-Acrylic Acid Pellets)</v>
      </c>
      <c r="H114" s="1" t="str">
        <f>IF($N114, [1]Enums!$A$27, [1]Enums!$A$29)&amp;" ("&amp;$J114&amp;IF($N114, " "&amp;$J$1, "")&amp;")"</f>
        <v>Powder Keg (Vinyl Acetate-Acrylic Acid Pellets)</v>
      </c>
      <c r="I114" s="1" t="str">
        <f>IF($N114, [1]Enums!$A$30, [1]Enums!$A$32)&amp;"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1890</v>
      </c>
      <c r="C115" s="16" t="s">
        <v>1889</v>
      </c>
      <c r="D115" s="16" t="s">
        <v>1888</v>
      </c>
      <c r="E115" s="16" t="s">
        <v>1887</v>
      </c>
      <c r="F115" s="1" t="str">
        <f>IF($N115, [1]Enums!$A$21, [1]Enums!$A$23)&amp;" ("&amp;$J115&amp;IF($N115, " "&amp;$J$1, "")&amp;")"</f>
        <v>Bag (Polycaprolactam Pellets)</v>
      </c>
      <c r="G115" s="1" t="str">
        <f>IF($N115, [1]Enums!$A$24, [1]Enums!$A$26)&amp;" ("&amp;$J115&amp;IF($N115, " "&amp;$J$1, "")&amp;")"</f>
        <v>Sack (Polycaprolactam Pellets)</v>
      </c>
      <c r="H115" s="1" t="str">
        <f>IF($N115, [1]Enums!$A$27, [1]Enums!$A$29)&amp;" ("&amp;$J115&amp;IF($N115, " "&amp;$J$1, "")&amp;")"</f>
        <v>Powder Keg (Polycaprolactam Pellets)</v>
      </c>
      <c r="I115" s="1" t="str">
        <f>IF($N115, [1]Enums!$A$30, [1]Enums!$A$32)&amp;"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</row>
    <row r="117" spans="1:14" x14ac:dyDescent="0.2">
      <c r="A117" s="2"/>
    </row>
    <row r="118" spans="1:14" x14ac:dyDescent="0.2">
      <c r="A118" s="2"/>
    </row>
    <row r="119" spans="1:14" x14ac:dyDescent="0.2">
      <c r="A119" s="2"/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41"/>
  <sheetViews>
    <sheetView workbookViewId="0">
      <selection activeCell="E27" sqref="E27"/>
    </sheetView>
  </sheetViews>
  <sheetFormatPr defaultRowHeight="12.75" x14ac:dyDescent="0.2"/>
  <cols>
    <col min="3" max="5" width="17.85546875" customWidth="1"/>
    <col min="6" max="6" width="17.42578125" customWidth="1"/>
    <col min="7" max="7" width="15.28515625" customWidth="1"/>
    <col min="8" max="8" width="15" customWidth="1"/>
  </cols>
  <sheetData>
    <row r="1" spans="1:11" s="21" customFormat="1" ht="15" x14ac:dyDescent="0.25">
      <c r="A1" s="28" t="str">
        <f>[1]Enums!$A$1</f>
        <v>Version</v>
      </c>
      <c r="B1" s="32" t="str">
        <f xml:space="preserve"> '[1]Game IDs'!A1</f>
        <v>Game ID</v>
      </c>
      <c r="C1" s="20" t="s">
        <v>1880</v>
      </c>
      <c r="D1" s="20" t="s">
        <v>1882</v>
      </c>
      <c r="E1" s="20" t="s">
        <v>1881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</f>
        <v>2.0.0</v>
      </c>
      <c r="B2" s="16" t="s">
        <v>1835</v>
      </c>
      <c r="C2" s="2" t="s">
        <v>1875</v>
      </c>
      <c r="D2" s="2" t="str">
        <f>[1]Alloys!$B$2</f>
        <v>Steel</v>
      </c>
      <c r="E2" s="2"/>
      <c r="F2" t="str">
        <f>[1]Enums!$A$98</f>
        <v>Iron</v>
      </c>
    </row>
    <row r="3" spans="1:11" x14ac:dyDescent="0.2">
      <c r="A3" s="23" t="str">
        <f>[1]Enums!$A$13</f>
        <v>2.0.0</v>
      </c>
      <c r="B3" s="16" t="s">
        <v>1836</v>
      </c>
      <c r="C3" s="2" t="s">
        <v>1876</v>
      </c>
      <c r="D3" s="2" t="str">
        <f>[1]Alloys!$B$2</f>
        <v>Steel</v>
      </c>
      <c r="E3" s="2"/>
      <c r="F3" s="2" t="str">
        <f>[1]Enums!$A$98</f>
        <v>Iron</v>
      </c>
    </row>
    <row r="4" spans="1:11" x14ac:dyDescent="0.2">
      <c r="A4" s="23" t="str">
        <f>[1]Enums!$A$13</f>
        <v>2.0.0</v>
      </c>
      <c r="B4" s="16" t="s">
        <v>1837</v>
      </c>
      <c r="C4" s="2" t="s">
        <v>1877</v>
      </c>
      <c r="D4" s="2" t="str">
        <f>[1]Alloys!$B$2</f>
        <v>Steel</v>
      </c>
      <c r="E4" s="2"/>
      <c r="F4" t="str">
        <f>[1]Enums!$A$98</f>
        <v>Iron</v>
      </c>
    </row>
    <row r="5" spans="1:11" x14ac:dyDescent="0.2">
      <c r="A5" s="23" t="str">
        <f>[1]Enums!$A$13</f>
        <v>2.0.0</v>
      </c>
      <c r="B5" s="16" t="s">
        <v>1838</v>
      </c>
      <c r="C5" s="2" t="s">
        <v>1878</v>
      </c>
      <c r="D5" s="2" t="str">
        <f>[1]Alloys!$B$2</f>
        <v>Steel</v>
      </c>
      <c r="E5" s="2"/>
      <c r="F5" s="2" t="str">
        <f>[1]Enums!$A$98</f>
        <v>Iron</v>
      </c>
    </row>
    <row r="6" spans="1:11" x14ac:dyDescent="0.2">
      <c r="A6" s="23" t="str">
        <f>[1]Enums!$A$13</f>
        <v>2.0.0</v>
      </c>
      <c r="B6" s="16" t="s">
        <v>1839</v>
      </c>
      <c r="C6" s="2" t="s">
        <v>2013</v>
      </c>
      <c r="D6" s="2" t="str">
        <f>[1]Alloys!$B$2</f>
        <v>Steel</v>
      </c>
      <c r="E6" s="2"/>
      <c r="F6" t="str">
        <f>[1]Enums!$A$98</f>
        <v>Iron</v>
      </c>
    </row>
    <row r="7" spans="1:11" x14ac:dyDescent="0.2">
      <c r="A7" s="23" t="str">
        <f>[1]Enums!$A$13</f>
        <v>2.0.0</v>
      </c>
      <c r="B7" s="16" t="s">
        <v>1840</v>
      </c>
      <c r="C7" s="2" t="s">
        <v>1879</v>
      </c>
      <c r="D7" s="2" t="str">
        <f>[1]Alloys!$B$2</f>
        <v>Steel</v>
      </c>
      <c r="E7" s="2"/>
      <c r="F7" s="2" t="str">
        <f>[1]Enums!$A$98</f>
        <v>Iron</v>
      </c>
    </row>
    <row r="8" spans="1:11" x14ac:dyDescent="0.2">
      <c r="A8" s="23" t="str">
        <f>[1]Enums!$A$13</f>
        <v>2.0.0</v>
      </c>
      <c r="B8" s="16" t="s">
        <v>1841</v>
      </c>
      <c r="C8" s="2"/>
      <c r="D8" s="2" t="str">
        <f>[1]Alloys!$B$2</f>
        <v>Steel</v>
      </c>
      <c r="E8" s="2"/>
      <c r="F8" t="str">
        <f>[1]Enums!$A$98</f>
        <v>Iron</v>
      </c>
    </row>
    <row r="9" spans="1:11" x14ac:dyDescent="0.2">
      <c r="A9" s="23" t="str">
        <f>[1]Enums!$A$13</f>
        <v>2.0.0</v>
      </c>
      <c r="B9" s="16" t="s">
        <v>1842</v>
      </c>
      <c r="C9" s="2"/>
      <c r="D9" s="2" t="str">
        <f>[1]Alloys!$B$2</f>
        <v>Steel</v>
      </c>
      <c r="E9" s="2"/>
      <c r="F9" s="2" t="str">
        <f>[1]Enums!$A$98</f>
        <v>Iron</v>
      </c>
    </row>
    <row r="10" spans="1:11" x14ac:dyDescent="0.2">
      <c r="A10" s="23" t="str">
        <f>[1]Enums!$A$13</f>
        <v>2.0.0</v>
      </c>
      <c r="B10" s="16" t="s">
        <v>1843</v>
      </c>
      <c r="C10" s="2"/>
      <c r="D10" s="2" t="str">
        <f>[1]Alloys!$B$2</f>
        <v>Steel</v>
      </c>
      <c r="E10" s="2"/>
      <c r="F10" t="str">
        <f>[1]Enums!$A$98</f>
        <v>Iron</v>
      </c>
    </row>
    <row r="11" spans="1:11" x14ac:dyDescent="0.2">
      <c r="A11" s="23" t="str">
        <f>[1]Enums!$A$13</f>
        <v>2.0.0</v>
      </c>
      <c r="B11" s="16" t="s">
        <v>1844</v>
      </c>
      <c r="C11" s="2"/>
      <c r="D11" s="2" t="str">
        <f>[1]Alloys!$B$3</f>
        <v>Stainless Steel</v>
      </c>
    </row>
    <row r="12" spans="1:11" x14ac:dyDescent="0.2">
      <c r="A12" s="23" t="str">
        <f>[1]Enums!$A$13</f>
        <v>2.0.0</v>
      </c>
      <c r="B12" s="16" t="s">
        <v>1845</v>
      </c>
    </row>
    <row r="13" spans="1:11" x14ac:dyDescent="0.2">
      <c r="A13" s="23" t="str">
        <f>[1]Enums!$A$13</f>
        <v>2.0.0</v>
      </c>
      <c r="B13" s="16" t="s">
        <v>1846</v>
      </c>
    </row>
    <row r="14" spans="1:11" x14ac:dyDescent="0.2">
      <c r="A14" s="23" t="str">
        <f>[1]Enums!$A$13</f>
        <v>2.0.0</v>
      </c>
      <c r="B14" s="16" t="s">
        <v>1847</v>
      </c>
    </row>
    <row r="15" spans="1:11" x14ac:dyDescent="0.2">
      <c r="A15" s="23" t="str">
        <f>[1]Enums!$A$13</f>
        <v>2.0.0</v>
      </c>
      <c r="B15" s="16" t="s">
        <v>1848</v>
      </c>
    </row>
    <row r="16" spans="1:11" x14ac:dyDescent="0.2">
      <c r="A16" s="23" t="str">
        <f>[1]Enums!$A$13</f>
        <v>2.0.0</v>
      </c>
      <c r="B16" s="16" t="s">
        <v>1849</v>
      </c>
    </row>
    <row r="17" spans="1:2" x14ac:dyDescent="0.2">
      <c r="A17" s="23" t="str">
        <f>[1]Enums!$A$13</f>
        <v>2.0.0</v>
      </c>
      <c r="B17" s="16" t="s">
        <v>1850</v>
      </c>
    </row>
    <row r="18" spans="1:2" x14ac:dyDescent="0.2">
      <c r="A18" s="23" t="str">
        <f>[1]Enums!$A$13</f>
        <v>2.0.0</v>
      </c>
      <c r="B18" s="16" t="s">
        <v>1851</v>
      </c>
    </row>
    <row r="19" spans="1:2" x14ac:dyDescent="0.2">
      <c r="A19" s="23" t="str">
        <f>[1]Enums!$A$13</f>
        <v>2.0.0</v>
      </c>
      <c r="B19" s="16" t="s">
        <v>1852</v>
      </c>
    </row>
    <row r="20" spans="1:2" x14ac:dyDescent="0.2">
      <c r="A20" s="23" t="str">
        <f>[1]Enums!$A$13</f>
        <v>2.0.0</v>
      </c>
      <c r="B20" s="16" t="s">
        <v>1853</v>
      </c>
    </row>
    <row r="21" spans="1:2" x14ac:dyDescent="0.2">
      <c r="A21" s="23" t="str">
        <f>[1]Enums!$A$13</f>
        <v>2.0.0</v>
      </c>
      <c r="B21" s="16" t="s">
        <v>1854</v>
      </c>
    </row>
    <row r="22" spans="1:2" x14ac:dyDescent="0.2">
      <c r="A22" s="23" t="str">
        <f>[1]Enums!$A$13</f>
        <v>2.0.0</v>
      </c>
      <c r="B22" s="16" t="s">
        <v>1855</v>
      </c>
    </row>
    <row r="23" spans="1:2" x14ac:dyDescent="0.2">
      <c r="A23" s="23" t="str">
        <f>[1]Enums!$A$13</f>
        <v>2.0.0</v>
      </c>
      <c r="B23" s="16" t="s">
        <v>1856</v>
      </c>
    </row>
    <row r="24" spans="1:2" x14ac:dyDescent="0.2">
      <c r="A24" s="23" t="str">
        <f>[1]Enums!$A$13</f>
        <v>2.0.0</v>
      </c>
      <c r="B24" s="16" t="s">
        <v>1857</v>
      </c>
    </row>
    <row r="25" spans="1:2" x14ac:dyDescent="0.2">
      <c r="A25" s="23" t="str">
        <f>[1]Enums!$A$13</f>
        <v>2.0.0</v>
      </c>
      <c r="B25" s="16" t="s">
        <v>1858</v>
      </c>
    </row>
    <row r="26" spans="1:2" x14ac:dyDescent="0.2">
      <c r="A26" s="23" t="str">
        <f>[1]Enums!$A$13</f>
        <v>2.0.0</v>
      </c>
      <c r="B26" s="16" t="s">
        <v>1859</v>
      </c>
    </row>
    <row r="27" spans="1:2" x14ac:dyDescent="0.2">
      <c r="A27" s="23" t="str">
        <f>[1]Enums!$A$13</f>
        <v>2.0.0</v>
      </c>
      <c r="B27" s="16" t="s">
        <v>1860</v>
      </c>
    </row>
    <row r="28" spans="1:2" x14ac:dyDescent="0.2">
      <c r="A28" s="23" t="str">
        <f>[1]Enums!$A$13</f>
        <v>2.0.0</v>
      </c>
      <c r="B28" s="16" t="s">
        <v>1861</v>
      </c>
    </row>
    <row r="29" spans="1:2" x14ac:dyDescent="0.2">
      <c r="A29" s="23" t="str">
        <f>[1]Enums!$A$13</f>
        <v>2.0.0</v>
      </c>
      <c r="B29" s="16" t="s">
        <v>1862</v>
      </c>
    </row>
    <row r="30" spans="1:2" x14ac:dyDescent="0.2">
      <c r="A30" s="23" t="str">
        <f>[1]Enums!$A$13</f>
        <v>2.0.0</v>
      </c>
      <c r="B30" s="16" t="s">
        <v>1863</v>
      </c>
    </row>
    <row r="31" spans="1:2" x14ac:dyDescent="0.2">
      <c r="A31" s="23" t="str">
        <f>[1]Enums!$A$13</f>
        <v>2.0.0</v>
      </c>
      <c r="B31" s="16" t="s">
        <v>1864</v>
      </c>
    </row>
    <row r="32" spans="1:2" x14ac:dyDescent="0.2">
      <c r="A32" s="23" t="str">
        <f>[1]Enums!$A$13</f>
        <v>2.0.0</v>
      </c>
      <c r="B32" s="16" t="s">
        <v>1865</v>
      </c>
    </row>
    <row r="33" spans="1:2" x14ac:dyDescent="0.2">
      <c r="A33" s="23" t="str">
        <f>[1]Enums!$A$13</f>
        <v>2.0.0</v>
      </c>
      <c r="B33" s="16" t="s">
        <v>1866</v>
      </c>
    </row>
    <row r="34" spans="1:2" x14ac:dyDescent="0.2">
      <c r="A34" s="23" t="str">
        <f>[1]Enums!$A$13</f>
        <v>2.0.0</v>
      </c>
      <c r="B34" s="16" t="s">
        <v>1867</v>
      </c>
    </row>
    <row r="35" spans="1:2" x14ac:dyDescent="0.2">
      <c r="A35" s="23" t="str">
        <f>[1]Enums!$A$13</f>
        <v>2.0.0</v>
      </c>
      <c r="B35" s="16" t="s">
        <v>1868</v>
      </c>
    </row>
    <row r="36" spans="1:2" x14ac:dyDescent="0.2">
      <c r="A36" s="23" t="str">
        <f>[1]Enums!$A$13</f>
        <v>2.0.0</v>
      </c>
      <c r="B36" s="16" t="s">
        <v>1869</v>
      </c>
    </row>
    <row r="37" spans="1:2" x14ac:dyDescent="0.2">
      <c r="A37" s="23" t="str">
        <f>[1]Enums!$A$13</f>
        <v>2.0.0</v>
      </c>
      <c r="B37" s="16" t="s">
        <v>1870</v>
      </c>
    </row>
    <row r="38" spans="1:2" x14ac:dyDescent="0.2">
      <c r="A38" s="23" t="str">
        <f>[1]Enums!$A$13</f>
        <v>2.0.0</v>
      </c>
      <c r="B38" s="16" t="s">
        <v>1871</v>
      </c>
    </row>
    <row r="39" spans="1:2" x14ac:dyDescent="0.2">
      <c r="A39" s="23" t="str">
        <f>[1]Enums!$A$13</f>
        <v>2.0.0</v>
      </c>
      <c r="B39" s="16" t="s">
        <v>1872</v>
      </c>
    </row>
    <row r="40" spans="1:2" x14ac:dyDescent="0.2">
      <c r="A40" s="23" t="str">
        <f>[1]Enums!$A$13</f>
        <v>2.0.0</v>
      </c>
      <c r="B40" s="16" t="s">
        <v>1873</v>
      </c>
    </row>
    <row r="41" spans="1:2" x14ac:dyDescent="0.2">
      <c r="A41" s="23" t="str">
        <f>[1]Enums!$A$13</f>
        <v>2.0.0</v>
      </c>
      <c r="B41" s="16" t="s">
        <v>1874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L40" sqref="L40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17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[1]Enums!$A$92&amp;"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[1]Enums!$A$98</f>
        <v>Iron</v>
      </c>
      <c r="G2" s="24">
        <v>2</v>
      </c>
      <c r="H2" s="24">
        <v>2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[1]Enums!$A$92&amp;"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[1]Enums!$A$98</f>
        <v>Iron</v>
      </c>
      <c r="G3" s="24">
        <v>2</v>
      </c>
      <c r="H3" s="24">
        <v>2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[1]Enums!$A$92&amp;"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[1]Enums!$A$98</f>
        <v>Iron</v>
      </c>
      <c r="G4" s="24">
        <v>2</v>
      </c>
      <c r="H4" s="24">
        <v>2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[1]Enums!$A$92&amp;"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[1]Enums!$A$98</f>
        <v>Iron</v>
      </c>
      <c r="G5" s="24">
        <v>2</v>
      </c>
      <c r="H5" s="24">
        <v>2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[1]Enums!$A$92&amp;"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[1]Enums!$A$96</f>
        <v>Wooden</v>
      </c>
      <c r="G6" s="24">
        <v>2</v>
      </c>
      <c r="H6" s="24">
        <v>2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[1]Enums!$A$92&amp;"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[1]Enums!$A$96</f>
        <v>Wooden</v>
      </c>
      <c r="G7" s="24">
        <v>2</v>
      </c>
      <c r="H7" s="24">
        <v>2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[1]Enums!$A$92&amp;"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[1]Enums!$A$96</f>
        <v>Wooden</v>
      </c>
      <c r="G8" s="24">
        <v>2</v>
      </c>
      <c r="H8" s="24">
        <v>2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[1]Enums!$A$92&amp;"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[1]Enums!$A$96</f>
        <v>Wooden</v>
      </c>
      <c r="G9" s="24">
        <v>2</v>
      </c>
      <c r="H9" s="24">
        <v>2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[1]Enums!$A$92&amp;"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[1]Enums!$A$97</f>
        <v>Stone</v>
      </c>
      <c r="G10" s="24">
        <v>2</v>
      </c>
      <c r="H10" s="24">
        <v>2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[1]Enums!$A$92&amp;"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[1]Enums!$A$97</f>
        <v>Stone</v>
      </c>
      <c r="G11" s="24">
        <v>2</v>
      </c>
      <c r="H11" s="24">
        <v>2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[1]Enums!$A$92&amp;"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[1]Enums!$A$97</f>
        <v>Stone</v>
      </c>
      <c r="G12" s="24">
        <v>2</v>
      </c>
      <c r="H12" s="24">
        <v>2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[1]Enums!$A$92&amp;"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[1]Enums!$A$97</f>
        <v>Stone</v>
      </c>
      <c r="G13" s="24">
        <v>2</v>
      </c>
      <c r="H13" s="24">
        <v>2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[1]Enums!$A$92&amp;"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[1]Enums!$A$100</f>
        <v>Diamond</v>
      </c>
      <c r="G14" s="24">
        <v>2</v>
      </c>
      <c r="H14" s="24">
        <v>2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[1]Enums!$A$92&amp;"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[1]Enums!$A$100</f>
        <v>Diamond</v>
      </c>
      <c r="G15" s="24">
        <v>2</v>
      </c>
      <c r="H15" s="24">
        <v>2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[1]Enums!$A$92&amp;"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[1]Enums!$A$100</f>
        <v>Diamond</v>
      </c>
      <c r="G16" s="24">
        <v>2</v>
      </c>
      <c r="H16" s="24">
        <v>2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[1]Enums!$A$92&amp;"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[1]Enums!$A$100</f>
        <v>Diamond</v>
      </c>
      <c r="G17" s="24">
        <v>2</v>
      </c>
      <c r="H17" s="24">
        <v>2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[1]Enums!$A$92&amp;"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[1]Enums!$A$99</f>
        <v>Golden</v>
      </c>
      <c r="G18" s="24">
        <v>2</v>
      </c>
      <c r="H18" s="24">
        <v>2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[1]Enums!$A$92&amp;"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[1]Enums!$A$99</f>
        <v>Golden</v>
      </c>
      <c r="G19" s="24">
        <v>2</v>
      </c>
      <c r="H19" s="24">
        <v>2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[1]Enums!$A$92&amp;"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[1]Enums!$A$99</f>
        <v>Golden</v>
      </c>
      <c r="G20" s="24">
        <v>2</v>
      </c>
      <c r="H20" s="24">
        <v>2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[1]Enums!$A$92&amp;"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[1]Enums!$A$99</f>
        <v>Golden</v>
      </c>
      <c r="G21" s="24">
        <v>2</v>
      </c>
      <c r="H21" s="24">
        <v>2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[1]Enums!$A$92&amp;"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[1]Enums!$A$96</f>
        <v>Wooden</v>
      </c>
      <c r="G22" s="24">
        <v>2</v>
      </c>
      <c r="H22" s="24">
        <v>2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[1]Enums!$A$92&amp;"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[1]Enums!$A$97</f>
        <v>Stone</v>
      </c>
      <c r="G23" s="24">
        <v>2</v>
      </c>
      <c r="H23" s="24">
        <v>2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[1]Enums!$A$92&amp;"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[1]Enums!$A$98</f>
        <v>Iron</v>
      </c>
      <c r="G24" s="24">
        <v>2</v>
      </c>
      <c r="H24" s="24">
        <v>2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[1]Enums!$A$92&amp;"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[1]Enums!$A$100</f>
        <v>Diamond</v>
      </c>
      <c r="G25" s="24">
        <v>2</v>
      </c>
      <c r="H25" s="24">
        <v>2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[1]Enums!$A$92&amp;"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[1]Enums!$A$99</f>
        <v>Golden</v>
      </c>
      <c r="G26" s="24">
        <v>2</v>
      </c>
      <c r="H26" s="24">
        <v>2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[1]Enums!$A$95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[1]Enums!$A$96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[1]Enums!$A$97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[1]Enums!$A$98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[1]Enums!$A$99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[1]Enums!$A$100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[1]Enums!$A$101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[1]Enums!$A$92&amp;" "&amp;I8</f>
        <v>Gripped Wooden Pogo Stick</v>
      </c>
      <c r="D8" s="34" t="str">
        <f>[1]Enums!$A$96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[1]Enums!$A$92&amp;" "&amp;I9</f>
        <v>Gripped Stone Pogo Stick</v>
      </c>
      <c r="D9" s="34" t="str">
        <f>[1]Enums!$A$97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[1]Enums!$A$92&amp;" "&amp;I10</f>
        <v>Gripped Iron Pogo Stick</v>
      </c>
      <c r="D10" s="34" t="str">
        <f>[1]Enums!$A$98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[1]Enums!$A$92&amp;" "&amp;I11</f>
        <v>Gripped Golden Pogo Stick</v>
      </c>
      <c r="D11" s="34" t="str">
        <f>[1]Enums!$A$99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[1]Enums!$A$92&amp;" "&amp;I12</f>
        <v>Gripped Diamond Pogo Stick</v>
      </c>
      <c r="D12" s="34" t="str">
        <f>[1]Enums!$A$100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I23" sqref="I2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1902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G39" sqref="G39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Cartridge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Cartridge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>
        <f>Pellets!A7</f>
        <v>0</v>
      </c>
      <c r="B7" s="3" t="s">
        <v>812</v>
      </c>
      <c r="C7" s="3" t="s">
        <v>811</v>
      </c>
      <c r="D7" s="1" t="str">
        <f t="shared" si="0"/>
        <v>Block (CDAP)</v>
      </c>
      <c r="E7" s="1" t="str">
        <f xml:space="preserve"> Pellets!G7</f>
        <v>Sack (Cellulose Diacetate Pellets)</v>
      </c>
      <c r="F7" s="1" t="str">
        <f>VLOOKUP(E7, Pellets!G:M, 7,FALSE)</f>
        <v>CDAP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>
        <f>Pellets!A10</f>
        <v>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>
        <f>Pellets!A12</f>
        <v>0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Cartridge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Cartridge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Cartridge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Cartridge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>
        <f>Pellets!A36</f>
        <v>0</v>
      </c>
      <c r="B36" s="3" t="s">
        <v>754</v>
      </c>
      <c r="C36" s="3" t="s">
        <v>753</v>
      </c>
      <c r="D36" s="1" t="str">
        <f t="shared" si="1"/>
        <v>Block (PAE)</v>
      </c>
      <c r="E36" s="1" t="str">
        <f xml:space="preserve"> Pellets!G36</f>
        <v>Sack (PolyAcrylic Ester Pellets)</v>
      </c>
      <c r="F36" s="1" t="str">
        <f>VLOOKUP(E36, Pellets!G:M, 7,FALSE)</f>
        <v>PAE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(PEA)</v>
      </c>
      <c r="E50" s="1" t="str">
        <f xml:space="preserve"> Pellets!G50</f>
        <v>Sack (PolyEthylene Adipate Pellets)</v>
      </c>
      <c r="F50" s="1" t="str">
        <f>VLOOKUP(E50, Pellets!G:M, 7,FALSE)</f>
        <v>PEA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>
        <f>Pellets!A55</f>
        <v>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6,11)</v>
      </c>
      <c r="E60" s="1" t="str">
        <f xml:space="preserve"> Pellets!G60</f>
        <v>Sack (PolyHexamethylene Sebacamide Pellets)</v>
      </c>
      <c r="F60" s="1" t="str">
        <f>VLOOKUP(E60, Pellets!G:M, 7,FALSE)</f>
        <v>Nylon 6,11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>
        <f>Pellets!A74</f>
        <v>0</v>
      </c>
      <c r="B74" s="3" t="s">
        <v>678</v>
      </c>
      <c r="C74" s="3" t="s">
        <v>677</v>
      </c>
      <c r="D74" s="1" t="str">
        <f t="shared" si="2"/>
        <v>Block (PMIA)</v>
      </c>
      <c r="E74" s="1" t="str">
        <f xml:space="preserve"> Pellets!G74</f>
        <v>Sack (PolyM-Phenylene Isophthalamide Pellets)</v>
      </c>
      <c r="F74" s="1" t="str">
        <f>VLOOKUP(E74, Pellets!G:M, 7,FALSE)</f>
        <v>PMIA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>
        <f>Pellets!A83</f>
        <v>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>
        <f>Pellets!A106</f>
        <v>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>
        <f>Pellets!A108</f>
        <v>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1892</v>
      </c>
      <c r="C115" s="40" t="s">
        <v>1893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>
        <f>Pellets!A7</f>
        <v>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(CDAP)</v>
      </c>
      <c r="G7" s="1" t="str">
        <f xml:space="preserve"> 'Blocks (Poly)'!D7</f>
        <v>Block (CDAP)</v>
      </c>
      <c r="H7" s="1" t="str">
        <f>VLOOKUP(G7,'Blocks (Poly)'!D:F, 3, FALSE)</f>
        <v>CDAP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>
        <f>Pellets!A10</f>
        <v>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>
        <f>Pellets!A12</f>
        <v>0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>
        <f>Pellets!A36</f>
        <v>0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(PAE)</v>
      </c>
      <c r="G36" s="1" t="str">
        <f xml:space="preserve"> 'Blocks (Poly)'!D36</f>
        <v>Block (PAE)</v>
      </c>
      <c r="H36" s="1" t="str">
        <f>VLOOKUP(G36,'Blocks (Poly)'!D:F, 3, FALSE)</f>
        <v>PAE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(PEA)</v>
      </c>
      <c r="G50" s="1" t="str">
        <f xml:space="preserve"> 'Blocks (Poly)'!D50</f>
        <v>Block (PEA)</v>
      </c>
      <c r="H50" s="1" t="str">
        <f>VLOOKUP(G50,'Blocks (Poly)'!D:F, 3, FALSE)</f>
        <v>PEA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>
        <f>Pellets!A55</f>
        <v>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6,11)</v>
      </c>
      <c r="G60" s="1" t="str">
        <f xml:space="preserve"> 'Blocks (Poly)'!D60</f>
        <v>Block (Nylon 6,11)</v>
      </c>
      <c r="H60" s="1" t="str">
        <f>VLOOKUP(G60,'Blocks (Poly)'!D:F, 3, FALSE)</f>
        <v>Nylon 6,11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>
        <f>Pellets!A74</f>
        <v>0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(PMIA)</v>
      </c>
      <c r="G74" s="1" t="str">
        <f xml:space="preserve"> 'Blocks (Poly)'!D74</f>
        <v>Block (PMIA)</v>
      </c>
      <c r="H74" s="1" t="str">
        <f>VLOOKUP(G74,'Blocks (Poly)'!D:F, 3, FALSE)</f>
        <v>PMIA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>
        <f>Pellets!A83</f>
        <v>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>
        <f>Pellets!A106</f>
        <v>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>
        <f>Pellets!A108</f>
        <v>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1894</v>
      </c>
      <c r="C115" s="40" t="s">
        <v>1895</v>
      </c>
      <c r="D115" s="40" t="s">
        <v>1896</v>
      </c>
      <c r="E115" s="40" t="s">
        <v>1897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2" sqref="G2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>
        <f>Pellets!A7</f>
        <v>0</v>
      </c>
      <c r="B7" s="3" t="s">
        <v>1493</v>
      </c>
      <c r="C7" s="3" t="s">
        <v>1492</v>
      </c>
      <c r="D7" s="1" t="str">
        <f t="shared" si="0"/>
        <v>Wall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1435</v>
      </c>
      <c r="C36" s="3" t="s">
        <v>1434</v>
      </c>
      <c r="D36" s="1" t="str">
        <f t="shared" si="1"/>
        <v>Wall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1359</v>
      </c>
      <c r="C74" s="3" t="s">
        <v>1358</v>
      </c>
      <c r="D74" s="1" t="str">
        <f t="shared" si="2"/>
        <v>Wall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1898</v>
      </c>
      <c r="C115" s="40" t="s">
        <v>1899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79" workbookViewId="0">
      <selection activeCell="J17" sqref="J1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>
        <f>Pellets!A7</f>
        <v>0</v>
      </c>
      <c r="B7" s="3" t="s">
        <v>1720</v>
      </c>
      <c r="C7" s="3" t="s">
        <v>1719</v>
      </c>
      <c r="D7" s="1" t="str">
        <f t="shared" si="0"/>
        <v>Stairs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1662</v>
      </c>
      <c r="C36" s="3" t="s">
        <v>1661</v>
      </c>
      <c r="D36" s="1" t="str">
        <f t="shared" si="1"/>
        <v>Stairs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1586</v>
      </c>
      <c r="C74" s="3" t="s">
        <v>1585</v>
      </c>
      <c r="D74" s="1" t="str">
        <f t="shared" si="2"/>
        <v>Stairs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>
        <f>Pellets!A108</f>
        <v>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1900</v>
      </c>
      <c r="C115" s="40" t="s">
        <v>1901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workbookViewId="0">
      <selection activeCell="H30" sqref="H30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28" si="0">D2&amp;" ("&amp;E2&amp;")"</f>
        <v>Mold (Grip)</v>
      </c>
      <c r="D2" s="10" t="str">
        <f xml:space="preserve"> [1]Enums!$B$73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[1]Enums!$B$74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1886</v>
      </c>
      <c r="C27" s="10" t="str">
        <f t="shared" si="0"/>
        <v>Mold (Rubber Sole)</v>
      </c>
      <c r="D27" s="10" t="str">
        <f xml:space="preserve"> [1]Enums!$B$73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1988</v>
      </c>
      <c r="C28" s="10" t="str">
        <f t="shared" si="0"/>
        <v>Mold (Battery Case)</v>
      </c>
      <c r="D28" s="10" t="str">
        <f xml:space="preserve"> [1]Enums!$B$73</f>
        <v>Mold</v>
      </c>
      <c r="E28" s="11" t="str">
        <f>'[1]Polymer Objects'!$B$16</f>
        <v>Battery Case</v>
      </c>
      <c r="F28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156"/>
  <sheetViews>
    <sheetView showZeros="0" workbookViewId="0">
      <selection activeCell="C3" sqref="C3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81.85546875" style="21" customWidth="1"/>
    <col min="11" max="11" width="36.85546875" style="21" customWidth="1"/>
    <col min="12" max="12" width="33.5703125" style="21" customWidth="1"/>
    <col min="13" max="13" width="45.42578125" style="21" bestFit="1" customWidth="1"/>
    <col min="14" max="14" width="44.140625" style="21" bestFit="1" customWidth="1"/>
    <col min="15" max="16" width="44.28515625" style="21" bestFit="1" customWidth="1"/>
    <col min="17" max="17" width="44.28515625" style="21" customWidth="1"/>
    <col min="18" max="18" width="8.85546875" style="21"/>
    <col min="19" max="19" width="12.7109375" style="21" bestFit="1" customWidth="1"/>
    <col min="20" max="16384" width="8.85546875" style="21"/>
  </cols>
  <sheetData>
    <row r="1" spans="1:20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29" t="s">
        <v>1785</v>
      </c>
      <c r="K1" s="29" t="s">
        <v>1023</v>
      </c>
      <c r="L1" s="29" t="s">
        <v>1019</v>
      </c>
      <c r="M1" s="29" t="s">
        <v>1015</v>
      </c>
      <c r="N1" s="29" t="s">
        <v>1011</v>
      </c>
      <c r="O1" s="29" t="s">
        <v>1007</v>
      </c>
      <c r="P1" s="29" t="s">
        <v>1003</v>
      </c>
      <c r="Q1" s="29" t="s">
        <v>999</v>
      </c>
      <c r="R1" s="28" t="s">
        <v>1784</v>
      </c>
      <c r="S1" s="28" t="s">
        <v>1783</v>
      </c>
      <c r="T1" s="28" t="s">
        <v>1782</v>
      </c>
    </row>
    <row r="2" spans="1:20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/>
      <c r="K2" s="24"/>
      <c r="L2" s="24"/>
      <c r="M2" s="24"/>
      <c r="N2" s="24"/>
      <c r="O2" s="24"/>
      <c r="P2" s="24"/>
      <c r="Q2" s="24"/>
      <c r="R2" s="26">
        <v>1</v>
      </c>
      <c r="S2" s="21" t="b">
        <v>1</v>
      </c>
    </row>
    <row r="3" spans="1:20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s">
        <v>1779</v>
      </c>
      <c r="K3" s="24">
        <v>0.15</v>
      </c>
      <c r="L3" s="24">
        <v>20</v>
      </c>
      <c r="M3" s="24"/>
      <c r="N3" s="24"/>
      <c r="O3" s="24"/>
      <c r="P3" s="24"/>
      <c r="Q3" s="24"/>
      <c r="R3" s="26">
        <v>3</v>
      </c>
      <c r="S3" s="21" t="b">
        <v>1</v>
      </c>
    </row>
    <row r="4" spans="1:20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s">
        <v>2012</v>
      </c>
      <c r="K4" s="24">
        <v>0.25</v>
      </c>
      <c r="L4" s="24">
        <v>40</v>
      </c>
      <c r="M4" s="24" t="str">
        <f>Pellets!$F$19</f>
        <v>Bag (Isobutylene Rubber Pellets)</v>
      </c>
      <c r="N4" s="22" t="str">
        <f>Pellets!$F$39</f>
        <v>Bag (PolyButadiene (high-cis) Pellets)</v>
      </c>
      <c r="O4" s="24"/>
      <c r="P4" s="24"/>
      <c r="Q4" s="24"/>
      <c r="R4" s="26"/>
    </row>
    <row r="5" spans="1:20" x14ac:dyDescent="0.2">
      <c r="A5" s="23" t="str">
        <f>[1]Enums!$A$12</f>
        <v>1.1.0</v>
      </c>
      <c r="B5" s="3" t="s">
        <v>1992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1993</v>
      </c>
      <c r="G5" s="24">
        <v>12</v>
      </c>
      <c r="H5" s="24">
        <v>20</v>
      </c>
      <c r="I5" s="24">
        <v>1</v>
      </c>
      <c r="J5" s="24" t="s">
        <v>1994</v>
      </c>
      <c r="K5" s="24">
        <v>0.35</v>
      </c>
      <c r="L5" s="24">
        <v>60</v>
      </c>
      <c r="M5" s="24" t="str">
        <f>Pellets!$F$27</f>
        <v>Bag (Nitrile-Butadiene Rubber Pellets)</v>
      </c>
      <c r="N5" s="24" t="str">
        <f>Pellets!$F$18</f>
        <v>Bag (Hydrogenated Nitrile-Butadiene Rubber Pellets)</v>
      </c>
      <c r="O5" s="24" t="str">
        <f>Pellets!$F$11</f>
        <v>Bag (Chlorine Isobutylene-Isoprene Rubber Pellets)</v>
      </c>
      <c r="P5" s="24" t="str">
        <f>Pellets!$F$6</f>
        <v>Bag (Bromine Isobutylene-Isoprene Rubber Pellets)</v>
      </c>
      <c r="Q5" s="24"/>
      <c r="R5" s="26"/>
    </row>
    <row r="6" spans="1:20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1883</v>
      </c>
      <c r="G6" s="24">
        <v>4</v>
      </c>
      <c r="H6" s="24">
        <v>5</v>
      </c>
      <c r="I6" s="24">
        <v>64</v>
      </c>
      <c r="J6" s="24"/>
      <c r="K6" s="24"/>
      <c r="L6" s="24"/>
      <c r="M6" s="24"/>
      <c r="N6" s="24"/>
      <c r="O6" s="24"/>
      <c r="P6" s="24"/>
      <c r="Q6" s="24"/>
      <c r="R6" s="26">
        <v>8</v>
      </c>
      <c r="S6" s="21" t="b">
        <v>1</v>
      </c>
    </row>
    <row r="7" spans="1:20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1884</v>
      </c>
      <c r="G7" s="24">
        <v>4</v>
      </c>
      <c r="H7" s="24">
        <v>5</v>
      </c>
      <c r="I7" s="24">
        <v>64</v>
      </c>
      <c r="J7" s="24"/>
      <c r="K7" s="24"/>
      <c r="L7" s="24"/>
      <c r="M7" s="24"/>
      <c r="N7" s="24"/>
      <c r="O7" s="24"/>
      <c r="P7" s="24"/>
      <c r="Q7" s="24"/>
      <c r="R7" s="26">
        <v>8</v>
      </c>
    </row>
    <row r="8" spans="1:20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1885</v>
      </c>
      <c r="G8" s="24">
        <v>4</v>
      </c>
      <c r="H8" s="24">
        <v>5</v>
      </c>
      <c r="I8" s="24">
        <v>64</v>
      </c>
      <c r="J8" s="24"/>
      <c r="K8" s="24"/>
      <c r="L8" s="24"/>
      <c r="M8" s="24"/>
      <c r="N8" s="24"/>
      <c r="O8" s="24"/>
      <c r="P8" s="24"/>
      <c r="Q8" s="24"/>
      <c r="R8" s="26">
        <v>8</v>
      </c>
    </row>
    <row r="9" spans="1:20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1905</v>
      </c>
      <c r="G9" s="24">
        <v>16</v>
      </c>
      <c r="H9" s="24">
        <v>10</v>
      </c>
      <c r="I9" s="24">
        <v>1</v>
      </c>
      <c r="J9" s="24" t="s">
        <v>1771</v>
      </c>
      <c r="K9" s="24">
        <v>0.2</v>
      </c>
      <c r="L9" s="24">
        <v>2.5000000000000001E-2</v>
      </c>
      <c r="M9" s="24">
        <v>20</v>
      </c>
      <c r="N9" s="24"/>
      <c r="O9" s="24"/>
      <c r="P9" s="24"/>
      <c r="Q9" s="24"/>
      <c r="R9" s="26">
        <v>3</v>
      </c>
      <c r="S9" s="21" t="b">
        <v>1</v>
      </c>
    </row>
    <row r="10" spans="1:20" ht="15" x14ac:dyDescent="0.25">
      <c r="A10" s="23" t="str">
        <f>[1]Enums!$A$12</f>
        <v>1.1.0</v>
      </c>
      <c r="B10" s="41" t="s">
        <v>1907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1903</v>
      </c>
      <c r="G10" s="24">
        <v>16</v>
      </c>
      <c r="H10" s="24">
        <v>20</v>
      </c>
      <c r="I10" s="24">
        <v>1</v>
      </c>
      <c r="J10" s="24" t="s">
        <v>1997</v>
      </c>
      <c r="K10" s="24">
        <v>0.3</v>
      </c>
      <c r="L10" s="24">
        <v>2.5000000000000001E-2</v>
      </c>
      <c r="M10" s="24">
        <v>40</v>
      </c>
      <c r="N10" s="24" t="str">
        <f>Pellets!$F$19</f>
        <v>Bag (Isobutylene Rubber Pellets)</v>
      </c>
      <c r="O10" s="22" t="str">
        <f>Pellets!$F$39</f>
        <v>Bag (PolyButadiene (high-cis) Pellets)</v>
      </c>
      <c r="P10" s="24"/>
      <c r="Q10" s="24"/>
      <c r="R10" s="26">
        <v>6</v>
      </c>
    </row>
    <row r="11" spans="1:20" x14ac:dyDescent="0.2">
      <c r="A11" s="23" t="str">
        <f>[1]Enums!$A$12</f>
        <v>1.1.0</v>
      </c>
      <c r="B11" s="3" t="s">
        <v>1995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1991</v>
      </c>
      <c r="G11" s="24">
        <v>16</v>
      </c>
      <c r="H11" s="24">
        <v>30</v>
      </c>
      <c r="I11" s="24">
        <v>1</v>
      </c>
      <c r="J11" s="24" t="s">
        <v>1996</v>
      </c>
      <c r="K11" s="24">
        <v>0.4</v>
      </c>
      <c r="L11" s="24">
        <v>2.5000000000000001E-2</v>
      </c>
      <c r="M11" s="24">
        <v>60</v>
      </c>
      <c r="N11" s="24" t="str">
        <f>Pellets!$F$27</f>
        <v>Bag (Nitrile-Butadiene Rubber Pellets)</v>
      </c>
      <c r="O11" s="24" t="str">
        <f>Pellets!$F$18</f>
        <v>Bag (Hydrogenated Nitrile-Butadiene Rubber Pellets)</v>
      </c>
      <c r="P11" s="24" t="str">
        <f>Pellets!$F$11</f>
        <v>Bag (Chlorine Isobutylene-Isoprene Rubber Pellets)</v>
      </c>
      <c r="Q11" s="24" t="str">
        <f>Pellets!$F$6</f>
        <v>Bag (Bromine Isobutylene-Isoprene Rubber Pellets)</v>
      </c>
      <c r="R11" s="26">
        <v>8</v>
      </c>
    </row>
    <row r="12" spans="1:20" ht="15" x14ac:dyDescent="0.25">
      <c r="A12" s="23" t="str">
        <f>[1]Enums!$A$12</f>
        <v>1.1.0</v>
      </c>
      <c r="B12" s="41" t="s">
        <v>1908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1904</v>
      </c>
      <c r="G12" s="24">
        <v>16</v>
      </c>
      <c r="H12" s="24">
        <v>40</v>
      </c>
      <c r="I12" s="24">
        <v>1</v>
      </c>
      <c r="J12" s="24" t="s">
        <v>1997</v>
      </c>
      <c r="K12" s="24">
        <v>0.5</v>
      </c>
      <c r="L12" s="24">
        <v>2.5000000000000001E-2</v>
      </c>
      <c r="M12" s="24">
        <v>80</v>
      </c>
      <c r="N12" s="22" t="str">
        <f>Pellets!$F$16</f>
        <v>Bag (Ethylene-Vinyl Acetate Pellets)</v>
      </c>
      <c r="O12" s="22" t="str">
        <f>Pellets!$F$94</f>
        <v>Bag (PolyUrethane Pellets)</v>
      </c>
      <c r="P12" s="24"/>
      <c r="Q12" s="24"/>
      <c r="R12" s="26">
        <v>8</v>
      </c>
    </row>
    <row r="13" spans="1:20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1905</v>
      </c>
      <c r="G13" s="24">
        <v>12</v>
      </c>
      <c r="H13" s="24">
        <v>10</v>
      </c>
      <c r="I13" s="24">
        <v>1</v>
      </c>
      <c r="J13" s="24" t="s">
        <v>1769</v>
      </c>
      <c r="K13" s="24">
        <v>0.02</v>
      </c>
      <c r="L13" s="24"/>
      <c r="M13" s="24"/>
      <c r="N13" s="24"/>
      <c r="O13" s="24"/>
      <c r="P13" s="24"/>
      <c r="Q13" s="24"/>
      <c r="R13" s="26">
        <v>3</v>
      </c>
      <c r="S13" s="21" t="b">
        <v>1</v>
      </c>
    </row>
    <row r="14" spans="1:20" x14ac:dyDescent="0.2">
      <c r="A14" s="23" t="str">
        <f>[1]Enums!$A$12</f>
        <v>1.1.0</v>
      </c>
      <c r="B14" s="16" t="s">
        <v>1909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1903</v>
      </c>
      <c r="G14" s="24">
        <v>12</v>
      </c>
      <c r="H14" s="24">
        <v>20</v>
      </c>
      <c r="I14" s="24">
        <v>1</v>
      </c>
      <c r="J14" s="24" t="s">
        <v>1998</v>
      </c>
      <c r="K14" s="24">
        <v>0.01</v>
      </c>
      <c r="L14" s="24" t="str">
        <f>Pellets!$F$19</f>
        <v>Bag (Isobutylene Rubber Pellets)</v>
      </c>
      <c r="M14" s="22" t="str">
        <f>Pellets!$F$39</f>
        <v>Bag (PolyButadiene (high-cis) Pellets)</v>
      </c>
      <c r="N14" s="24"/>
      <c r="O14" s="24"/>
      <c r="P14" s="24"/>
      <c r="Q14" s="24"/>
      <c r="R14" s="26">
        <v>6</v>
      </c>
    </row>
    <row r="15" spans="1:20" x14ac:dyDescent="0.2">
      <c r="A15" s="23" t="str">
        <f>[1]Enums!$A$12</f>
        <v>1.1.0</v>
      </c>
      <c r="B15" s="3" t="s">
        <v>1990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1991</v>
      </c>
      <c r="G15" s="24">
        <v>12</v>
      </c>
      <c r="H15" s="24">
        <v>30</v>
      </c>
      <c r="I15" s="24">
        <v>1</v>
      </c>
      <c r="J15" s="24" t="s">
        <v>2007</v>
      </c>
      <c r="K15" s="24">
        <v>5.0000000000000001E-3</v>
      </c>
      <c r="L15" s="24" t="str">
        <f>Pellets!$F$27</f>
        <v>Bag (Nitrile-Butadiene Rubber Pellets)</v>
      </c>
      <c r="M15" s="24" t="str">
        <f>Pellets!$F$18</f>
        <v>Bag (Hydrogenated Nitrile-Butadiene Rubber Pellets)</v>
      </c>
      <c r="N15" s="24" t="str">
        <f>Pellets!$F$11</f>
        <v>Bag (Chlorine Isobutylene-Isoprene Rubber Pellets)</v>
      </c>
      <c r="O15" s="24" t="str">
        <f>Pellets!$F$6</f>
        <v>Bag (Bromine Isobutylene-Isoprene Rubber Pellets)</v>
      </c>
      <c r="P15" s="24"/>
      <c r="Q15" s="24"/>
      <c r="R15" s="26"/>
    </row>
    <row r="16" spans="1:20" x14ac:dyDescent="0.2">
      <c r="A16" s="23" t="str">
        <f>[1]Enums!$A$12</f>
        <v>1.1.0</v>
      </c>
      <c r="B16" s="16" t="s">
        <v>1910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1904</v>
      </c>
      <c r="G16" s="24">
        <v>12</v>
      </c>
      <c r="H16" s="24">
        <v>40</v>
      </c>
      <c r="I16" s="24">
        <v>1</v>
      </c>
      <c r="J16" s="24" t="s">
        <v>1998</v>
      </c>
      <c r="K16" s="24">
        <v>1E-3</v>
      </c>
      <c r="L16" s="22" t="str">
        <f>Pellets!$F$16</f>
        <v>Bag (Ethylene-Vinyl Acetate Pellets)</v>
      </c>
      <c r="M16" s="22" t="str">
        <f>Pellets!$F$94</f>
        <v>Bag (PolyUrethane Pellets)</v>
      </c>
      <c r="N16" s="24"/>
      <c r="O16" s="24"/>
      <c r="P16" s="24"/>
      <c r="Q16" s="24"/>
      <c r="R16" s="26">
        <v>8</v>
      </c>
    </row>
    <row r="17" spans="1:20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2008</v>
      </c>
      <c r="G17" s="24">
        <v>4</v>
      </c>
      <c r="H17" s="24">
        <v>5</v>
      </c>
      <c r="I17" s="24">
        <v>64</v>
      </c>
      <c r="J17" s="24"/>
      <c r="K17" s="24"/>
      <c r="L17" s="24"/>
      <c r="M17" s="24"/>
      <c r="N17" s="24"/>
      <c r="O17" s="24"/>
      <c r="P17" s="24"/>
      <c r="Q17" s="24"/>
      <c r="R17" s="26">
        <v>3</v>
      </c>
      <c r="S17" s="23" t="b">
        <v>1</v>
      </c>
    </row>
    <row r="18" spans="1:20" x14ac:dyDescent="0.2">
      <c r="A18" s="23" t="str">
        <f>[1]Enums!$A$12</f>
        <v>1.1.0</v>
      </c>
      <c r="B18" s="3" t="s">
        <v>2004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2009</v>
      </c>
      <c r="G18" s="24">
        <v>4</v>
      </c>
      <c r="H18" s="24">
        <v>10</v>
      </c>
      <c r="I18" s="24">
        <v>64</v>
      </c>
      <c r="J18" s="24" t="s">
        <v>2003</v>
      </c>
      <c r="K18" s="24" t="str">
        <f>Pellets!$F$19</f>
        <v>Bag (Isobutylene Rubber Pellets)</v>
      </c>
      <c r="L18" s="22" t="str">
        <f>Pellets!$F$39</f>
        <v>Bag (PolyButadiene (high-cis) Pellets)</v>
      </c>
      <c r="M18" s="24"/>
      <c r="N18" s="24"/>
      <c r="P18" s="24"/>
      <c r="Q18" s="24"/>
      <c r="R18" s="26"/>
      <c r="S18" s="23"/>
    </row>
    <row r="19" spans="1:20" x14ac:dyDescent="0.2">
      <c r="A19" s="23" t="str">
        <f>[1]Enums!$A$12</f>
        <v>1.1.0</v>
      </c>
      <c r="B19" s="3" t="s">
        <v>2005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2010</v>
      </c>
      <c r="G19" s="24">
        <v>4</v>
      </c>
      <c r="H19" s="24">
        <v>15</v>
      </c>
      <c r="I19" s="24">
        <v>64</v>
      </c>
      <c r="J19" s="24" t="s">
        <v>2002</v>
      </c>
      <c r="K19" s="24" t="str">
        <f>Pellets!$F$27</f>
        <v>Bag (Nitrile-Butadiene Rubber Pellets)</v>
      </c>
      <c r="L19" s="24" t="str">
        <f>Pellets!$F$18</f>
        <v>Bag (Hydrogenated Nitrile-Butadiene Rubber Pellets)</v>
      </c>
      <c r="M19" s="24" t="str">
        <f>Pellets!$F$11</f>
        <v>Bag (Chlorine Isobutylene-Isoprene Rubber Pellets)</v>
      </c>
      <c r="N19" s="24" t="str">
        <f>Pellets!$F$6</f>
        <v>Bag (Bromine Isobutylene-Isoprene Rubber Pellets)</v>
      </c>
      <c r="P19" s="24"/>
      <c r="Q19" s="24"/>
      <c r="R19" s="26"/>
      <c r="S19" s="23"/>
    </row>
    <row r="20" spans="1:20" x14ac:dyDescent="0.2">
      <c r="A20" s="23" t="str">
        <f>[1]Enums!$A$12</f>
        <v>1.1.0</v>
      </c>
      <c r="B20" s="3" t="s">
        <v>2006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2011</v>
      </c>
      <c r="G20" s="24">
        <v>4</v>
      </c>
      <c r="H20" s="24">
        <v>20</v>
      </c>
      <c r="I20" s="24">
        <v>64</v>
      </c>
      <c r="J20" s="24" t="s">
        <v>2003</v>
      </c>
      <c r="K20" s="22" t="str">
        <f>Pellets!$F$16</f>
        <v>Bag (Ethylene-Vinyl Acetate Pellets)</v>
      </c>
      <c r="L20" s="22" t="str">
        <f>Pellets!$F$94</f>
        <v>Bag (PolyUrethane Pellets)</v>
      </c>
      <c r="M20" s="24"/>
      <c r="N20" s="24"/>
      <c r="P20" s="24"/>
      <c r="Q20" s="24"/>
      <c r="R20" s="26"/>
      <c r="S20" s="23"/>
    </row>
    <row r="21" spans="1:20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s">
        <v>1906</v>
      </c>
      <c r="K21" s="24">
        <v>20</v>
      </c>
      <c r="L21" s="24"/>
      <c r="M21" s="24"/>
      <c r="N21" s="24"/>
      <c r="O21" s="24"/>
      <c r="P21" s="24"/>
      <c r="Q21" s="24"/>
      <c r="R21" s="26">
        <v>3</v>
      </c>
      <c r="S21" s="21" t="b">
        <v>1</v>
      </c>
    </row>
    <row r="22" spans="1:20" x14ac:dyDescent="0.2">
      <c r="A22" s="23" t="str">
        <f>[1]Enums!$A$12</f>
        <v>1.1.0</v>
      </c>
      <c r="B22" s="16" t="s">
        <v>1911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s">
        <v>1906</v>
      </c>
      <c r="K22" s="24">
        <v>200</v>
      </c>
      <c r="L22" s="24"/>
      <c r="M22" s="24"/>
      <c r="N22" s="24"/>
      <c r="O22" s="24"/>
      <c r="P22" s="24"/>
      <c r="Q22" s="24"/>
      <c r="R22" s="26">
        <v>6</v>
      </c>
    </row>
    <row r="23" spans="1:20" x14ac:dyDescent="0.2">
      <c r="A23" s="23" t="str">
        <f>[1]Enums!$A$12</f>
        <v>1.1.0</v>
      </c>
      <c r="B23" s="16" t="s">
        <v>1912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s">
        <v>1906</v>
      </c>
      <c r="K23" s="24">
        <v>2000</v>
      </c>
      <c r="L23" s="24"/>
      <c r="M23" s="24"/>
      <c r="N23" s="24"/>
      <c r="O23" s="24"/>
      <c r="P23" s="24"/>
      <c r="Q23" s="24"/>
      <c r="R23" s="26">
        <v>8</v>
      </c>
    </row>
    <row r="24" spans="1:20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/>
      <c r="K24" s="24"/>
      <c r="L24" s="24"/>
      <c r="M24" s="24"/>
      <c r="N24" s="24"/>
      <c r="O24" s="24"/>
      <c r="P24" s="24"/>
      <c r="Q24" s="24"/>
      <c r="R24" s="26">
        <v>3</v>
      </c>
      <c r="S24" s="21" t="b">
        <v>1</v>
      </c>
      <c r="T24" s="27"/>
    </row>
    <row r="25" spans="1:20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/>
      <c r="K25" s="24"/>
      <c r="L25" s="24"/>
      <c r="M25" s="24"/>
      <c r="N25" s="24"/>
      <c r="O25" s="24"/>
      <c r="P25" s="24"/>
      <c r="Q25" s="24"/>
      <c r="R25" s="26">
        <v>3</v>
      </c>
      <c r="S25" s="21" t="b">
        <v>1</v>
      </c>
      <c r="T25" s="23" t="s">
        <v>1764</v>
      </c>
    </row>
    <row r="26" spans="1:20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2008</v>
      </c>
      <c r="G26" s="24">
        <v>16</v>
      </c>
      <c r="H26" s="24">
        <v>5</v>
      </c>
      <c r="I26" s="24">
        <v>64</v>
      </c>
      <c r="P26" s="24"/>
      <c r="Q26" s="24"/>
      <c r="R26" s="26">
        <v>3</v>
      </c>
      <c r="S26" s="21" t="b">
        <v>1</v>
      </c>
    </row>
    <row r="27" spans="1:20" x14ac:dyDescent="0.2">
      <c r="A27" s="23" t="str">
        <f>[1]Enums!$A$12</f>
        <v>1.1.0</v>
      </c>
      <c r="B27" s="3" t="s">
        <v>2001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2009</v>
      </c>
      <c r="G27" s="24">
        <v>16</v>
      </c>
      <c r="H27" s="24">
        <v>10</v>
      </c>
      <c r="I27" s="24">
        <v>64</v>
      </c>
      <c r="J27" s="24" t="s">
        <v>2003</v>
      </c>
      <c r="K27" s="24" t="str">
        <f>Pellets!$F$19</f>
        <v>Bag (Isobutylene Rubber Pellets)</v>
      </c>
      <c r="L27" s="22" t="str">
        <f>Pellets!$F$39</f>
        <v>Bag (PolyButadiene (high-cis) Pellets)</v>
      </c>
      <c r="M27" s="24"/>
      <c r="N27" s="24"/>
      <c r="P27" s="24"/>
      <c r="Q27" s="24"/>
      <c r="R27" s="26"/>
    </row>
    <row r="28" spans="1:20" x14ac:dyDescent="0.2">
      <c r="A28" s="23" t="str">
        <f>[1]Enums!$A$12</f>
        <v>1.1.0</v>
      </c>
      <c r="B28" s="3" t="s">
        <v>2000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2010</v>
      </c>
      <c r="G28" s="24">
        <v>16</v>
      </c>
      <c r="H28" s="24">
        <v>15</v>
      </c>
      <c r="I28" s="24">
        <v>64</v>
      </c>
      <c r="J28" s="24" t="s">
        <v>2002</v>
      </c>
      <c r="K28" s="24" t="str">
        <f>Pellets!$F$27</f>
        <v>Bag (Nitrile-Butadiene Rubber Pellets)</v>
      </c>
      <c r="L28" s="24" t="str">
        <f>Pellets!$F$18</f>
        <v>Bag (Hydrogenated Nitrile-Butadiene Rubber Pellets)</v>
      </c>
      <c r="M28" s="24" t="str">
        <f>Pellets!$F$11</f>
        <v>Bag (Chlorine Isobutylene-Isoprene Rubber Pellets)</v>
      </c>
      <c r="N28" s="24" t="str">
        <f>Pellets!$F$6</f>
        <v>Bag (Bromine Isobutylene-Isoprene Rubber Pellets)</v>
      </c>
      <c r="P28" s="24"/>
      <c r="Q28" s="24"/>
      <c r="R28" s="26"/>
    </row>
    <row r="29" spans="1:20" x14ac:dyDescent="0.2">
      <c r="A29" s="23" t="str">
        <f>[1]Enums!$A$12</f>
        <v>1.1.0</v>
      </c>
      <c r="B29" s="3" t="s">
        <v>1999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2011</v>
      </c>
      <c r="G29" s="24">
        <v>16</v>
      </c>
      <c r="H29" s="24">
        <v>20</v>
      </c>
      <c r="I29" s="24">
        <v>64</v>
      </c>
      <c r="J29" s="24" t="s">
        <v>2003</v>
      </c>
      <c r="K29" s="22" t="str">
        <f>Pellets!$F$16</f>
        <v>Bag (Ethylene-Vinyl Acetate Pellets)</v>
      </c>
      <c r="L29" s="22" t="str">
        <f>Pellets!$F$94</f>
        <v>Bag (PolyUrethane Pellets)</v>
      </c>
      <c r="M29" s="24"/>
      <c r="N29" s="24"/>
      <c r="P29" s="24"/>
      <c r="Q29" s="24"/>
      <c r="R29" s="26"/>
    </row>
    <row r="30" spans="1:20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/>
      <c r="K30" s="24"/>
      <c r="L30" s="24"/>
      <c r="M30" s="24"/>
      <c r="N30" s="24"/>
      <c r="O30" s="24"/>
      <c r="P30" s="24"/>
      <c r="Q30" s="24"/>
      <c r="R30" s="21">
        <v>3</v>
      </c>
      <c r="S30" s="21" t="b">
        <v>1</v>
      </c>
    </row>
    <row r="31" spans="1:20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</row>
    <row r="32" spans="1:20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</row>
    <row r="33" spans="1:9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(PS)</v>
      </c>
      <c r="D33" s="24" t="str">
        <f xml:space="preserve"> Molds!C26</f>
        <v>Mold (Heated Knife Handle)</v>
      </c>
      <c r="E33" s="22" t="str">
        <f>Pellets!$F$87</f>
        <v>Bag (PolyStyrene Pellets)</v>
      </c>
      <c r="F33" s="21" t="str">
        <f>VLOOKUP(E33, Pellets!F:M, 8,FALSE)</f>
        <v>PS</v>
      </c>
      <c r="G33" s="24">
        <v>16</v>
      </c>
      <c r="H33" s="24">
        <v>10</v>
      </c>
      <c r="I33" s="24">
        <v>64</v>
      </c>
    </row>
    <row r="34" spans="1:9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</row>
    <row r="35" spans="1:9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Pellets!G2</f>
        <v>Cartridge (Acrylic-Formaldehyde Resin)</v>
      </c>
      <c r="F35" s="21" t="str">
        <f>VLOOKUP(E35, Pellets!G:M, 7,FALSE)</f>
        <v>AF Resin</v>
      </c>
      <c r="G35" s="24">
        <v>3</v>
      </c>
      <c r="H35" s="24">
        <v>10</v>
      </c>
      <c r="I35" s="24">
        <v>64</v>
      </c>
    </row>
    <row r="36" spans="1:9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Pellets!G3</f>
        <v>Sack (Acrylonitrile-Butadiene-Styrene Pellets)</v>
      </c>
      <c r="F36" s="21" t="str">
        <f>VLOOKUP(E36, Pellets!G:M, 7,FALSE)</f>
        <v>ABS</v>
      </c>
      <c r="G36" s="24">
        <v>3</v>
      </c>
      <c r="H36" s="24">
        <v>10</v>
      </c>
      <c r="I36" s="24">
        <v>64</v>
      </c>
    </row>
    <row r="37" spans="1:9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Pellets!G4</f>
        <v>Cartridge (Alkyd Resin)</v>
      </c>
      <c r="F37" s="21" t="str">
        <f>VLOOKUP(E37, Pellets!G:M, 7,FALSE)</f>
        <v>Alkyd Resin</v>
      </c>
      <c r="G37" s="24">
        <v>3</v>
      </c>
      <c r="H37" s="24">
        <v>10</v>
      </c>
      <c r="I37" s="24">
        <v>64</v>
      </c>
    </row>
    <row r="38" spans="1:9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Pellets!G5</f>
        <v>Sack (Amorphous PolyEthylene Terephthalate Pellets)</v>
      </c>
      <c r="F38" s="21" t="str">
        <f>VLOOKUP(E38, Pellets!G:M, 7,FALSE)</f>
        <v>A-PET</v>
      </c>
      <c r="G38" s="24">
        <v>3</v>
      </c>
      <c r="H38" s="24">
        <v>10</v>
      </c>
      <c r="I38" s="24">
        <v>64</v>
      </c>
    </row>
    <row r="39" spans="1:9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Pellets!G6</f>
        <v>Sack (Bromine Isobutylene-Isoprene Rubber Pellets)</v>
      </c>
      <c r="F39" s="21" t="str">
        <f>VLOOKUP(E39, Pellets!G:M, 7,FALSE)</f>
        <v>BIIR</v>
      </c>
      <c r="G39" s="24">
        <v>3</v>
      </c>
      <c r="H39" s="24">
        <v>10</v>
      </c>
      <c r="I39" s="24">
        <v>64</v>
      </c>
    </row>
    <row r="40" spans="1:9" x14ac:dyDescent="0.2">
      <c r="A40" s="23">
        <f>Pellets!A7</f>
        <v>0</v>
      </c>
      <c r="B40" s="3" t="s">
        <v>560</v>
      </c>
      <c r="C40" s="22" t="str">
        <f xml:space="preserve"> VLOOKUP(D40, Molds!C:E, 3, FALSE)&amp;" ("&amp;F40&amp;")"</f>
        <v>Fibers (CDAP)</v>
      </c>
      <c r="D40" s="24" t="str">
        <f xml:space="preserve"> Molds!$C$8</f>
        <v>Metal Die (Fibers)</v>
      </c>
      <c r="E40" s="21" t="str">
        <f>Pellets!G7</f>
        <v>Sack (Cellulose Diacetate Pellets)</v>
      </c>
      <c r="F40" s="21" t="str">
        <f>VLOOKUP(E40, Pellets!G:M, 7,FALSE)</f>
        <v>CDAP</v>
      </c>
      <c r="G40" s="24">
        <v>3</v>
      </c>
      <c r="H40" s="24">
        <v>10</v>
      </c>
      <c r="I40" s="24">
        <v>64</v>
      </c>
    </row>
    <row r="41" spans="1:9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Pellets!G8</f>
        <v>Sack (Cellulose Triacetate Pellets)</v>
      </c>
      <c r="F41" s="21" t="str">
        <f>VLOOKUP(E41, Pellets!G:M, 7,FALSE)</f>
        <v>CTAP</v>
      </c>
      <c r="G41" s="24">
        <v>3</v>
      </c>
      <c r="H41" s="24">
        <v>10</v>
      </c>
      <c r="I41" s="24">
        <v>64</v>
      </c>
    </row>
    <row r="42" spans="1:9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Pellets!G9</f>
        <v>Sack (Cellulosic Pellets)</v>
      </c>
      <c r="F42" s="21" t="str">
        <f>VLOOKUP(E42, Pellets!G:M, 7,FALSE)</f>
        <v>Cellulose</v>
      </c>
      <c r="G42" s="24">
        <v>3</v>
      </c>
      <c r="H42" s="24">
        <v>10</v>
      </c>
      <c r="I42" s="24">
        <v>64</v>
      </c>
    </row>
    <row r="43" spans="1:9" x14ac:dyDescent="0.2">
      <c r="A43" s="23">
        <f>Pellets!A10</f>
        <v>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Pellets!G10</f>
        <v>Sack (Chitin Pellets)</v>
      </c>
      <c r="F43" s="21" t="str">
        <f>VLOOKUP(E43, Pellets!G:M, 7,FALSE)</f>
        <v>Chitin</v>
      </c>
      <c r="G43" s="24">
        <v>3</v>
      </c>
      <c r="H43" s="24">
        <v>10</v>
      </c>
      <c r="I43" s="24">
        <v>64</v>
      </c>
    </row>
    <row r="44" spans="1:9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Pellets!G11</f>
        <v>Sack (Chlorine Isobutylene-Isoprene Rubber Pellets)</v>
      </c>
      <c r="F44" s="21" t="str">
        <f>VLOOKUP(E44, Pellets!G:M, 7,FALSE)</f>
        <v>CIIR</v>
      </c>
      <c r="G44" s="24">
        <v>3</v>
      </c>
      <c r="H44" s="24">
        <v>10</v>
      </c>
      <c r="I44" s="24">
        <v>64</v>
      </c>
    </row>
    <row r="45" spans="1:9" x14ac:dyDescent="0.2">
      <c r="A45" s="23">
        <f>Pellets!A12</f>
        <v>0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Pellets!G12</f>
        <v>Cartridge (Epoxy Resin)</v>
      </c>
      <c r="F45" s="21" t="str">
        <f>VLOOKUP(E45, Pellets!G:M, 7,FALSE)</f>
        <v>Epoxy Resin</v>
      </c>
      <c r="G45" s="24">
        <v>3</v>
      </c>
      <c r="H45" s="24">
        <v>10</v>
      </c>
      <c r="I45" s="24">
        <v>64</v>
      </c>
    </row>
    <row r="46" spans="1:9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Pellets!G13</f>
        <v>Sack (Ethoxylates Pellets)</v>
      </c>
      <c r="F46" s="21" t="str">
        <f>VLOOKUP(E46, Pellets!G:M, 7,FALSE)</f>
        <v>NRE</v>
      </c>
      <c r="G46" s="24">
        <v>3</v>
      </c>
      <c r="H46" s="24">
        <v>10</v>
      </c>
      <c r="I46" s="24">
        <v>64</v>
      </c>
    </row>
    <row r="47" spans="1:9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Pellets!G14</f>
        <v>Sack (Ethylene-Propylene Monomer Pellets)</v>
      </c>
      <c r="F47" s="21" t="str">
        <f>VLOOKUP(E47, Pellets!G:M, 7,FALSE)</f>
        <v>EPM</v>
      </c>
      <c r="G47" s="24">
        <v>3</v>
      </c>
      <c r="H47" s="24">
        <v>10</v>
      </c>
      <c r="I47" s="24">
        <v>64</v>
      </c>
    </row>
    <row r="48" spans="1:9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Pellets!G15</f>
        <v>Sack (Ethylene-Propylene-Diene Monomer Pellets)</v>
      </c>
      <c r="F48" s="21" t="str">
        <f>VLOOKUP(E48, Pellets!G:M, 7,FALSE)</f>
        <v>EPDM</v>
      </c>
      <c r="G48" s="24">
        <v>3</v>
      </c>
      <c r="H48" s="24">
        <v>10</v>
      </c>
      <c r="I48" s="24">
        <v>64</v>
      </c>
    </row>
    <row r="49" spans="1:9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Pellets!G16</f>
        <v>Sack (Ethylene-Vinyl Acetate Pellets)</v>
      </c>
      <c r="F49" s="21" t="str">
        <f>VLOOKUP(E49, Pellets!G:M, 7,FALSE)</f>
        <v>EVA</v>
      </c>
      <c r="G49" s="24">
        <v>3</v>
      </c>
      <c r="H49" s="24">
        <v>10</v>
      </c>
      <c r="I49" s="24">
        <v>64</v>
      </c>
    </row>
    <row r="50" spans="1:9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Pellets!G17</f>
        <v>Sack (High Density PolyEthylene Pellets)</v>
      </c>
      <c r="F50" s="21" t="str">
        <f>VLOOKUP(E50, Pellets!G:M, 7,FALSE)</f>
        <v>HDPE</v>
      </c>
      <c r="G50" s="24">
        <v>3</v>
      </c>
      <c r="H50" s="24">
        <v>10</v>
      </c>
      <c r="I50" s="24">
        <v>64</v>
      </c>
    </row>
    <row r="51" spans="1:9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Pellets!G18</f>
        <v>Sack (Hydrogenated Nitrile-Butadiene Rubber Pellets)</v>
      </c>
      <c r="F51" s="21" t="str">
        <f>VLOOKUP(E51, Pellets!G:M, 7,FALSE)</f>
        <v>HNBR</v>
      </c>
      <c r="G51" s="24">
        <v>3</v>
      </c>
      <c r="H51" s="24">
        <v>10</v>
      </c>
      <c r="I51" s="24">
        <v>64</v>
      </c>
    </row>
    <row r="52" spans="1:9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Pellets!G19</f>
        <v>Sack (Isobutylene Rubber Pellets)</v>
      </c>
      <c r="F52" s="21" t="str">
        <f>VLOOKUP(E52, Pellets!G:M, 7,FALSE)</f>
        <v>Butyl Rubber</v>
      </c>
      <c r="G52" s="24">
        <v>3</v>
      </c>
      <c r="H52" s="24">
        <v>10</v>
      </c>
      <c r="I52" s="24">
        <v>64</v>
      </c>
    </row>
    <row r="53" spans="1:9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Pellets!G20</f>
        <v>Cartridge (Lignin)</v>
      </c>
      <c r="F53" s="21" t="str">
        <f>VLOOKUP(E53, Pellets!G:M, 7,FALSE)</f>
        <v>Lignin</v>
      </c>
      <c r="G53" s="24">
        <v>3</v>
      </c>
      <c r="H53" s="24">
        <v>10</v>
      </c>
      <c r="I53" s="24">
        <v>64</v>
      </c>
    </row>
    <row r="54" spans="1:9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Pellets!G21</f>
        <v>Sack (Linear Low-Density PolyEthylene Pellets)</v>
      </c>
      <c r="F54" s="21" t="str">
        <f>VLOOKUP(E54, Pellets!G:M, 7,FALSE)</f>
        <v>LLDPE</v>
      </c>
      <c r="G54" s="24">
        <v>3</v>
      </c>
      <c r="H54" s="24">
        <v>10</v>
      </c>
      <c r="I54" s="24">
        <v>64</v>
      </c>
    </row>
    <row r="55" spans="1:9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Pellets!G22</f>
        <v>Sack (Liquid Crystal Polymer Pellets)</v>
      </c>
      <c r="F55" s="21" t="str">
        <f>VLOOKUP(E55, Pellets!G:M, 7,FALSE)</f>
        <v>LCP</v>
      </c>
      <c r="G55" s="24">
        <v>3</v>
      </c>
      <c r="H55" s="24">
        <v>10</v>
      </c>
      <c r="I55" s="24">
        <v>64</v>
      </c>
    </row>
    <row r="56" spans="1:9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Pellets!G23</f>
        <v>Sack (Low Density PolyEthylene Pellets)</v>
      </c>
      <c r="F56" s="21" t="str">
        <f>VLOOKUP(E56, Pellets!G:M, 7,FALSE)</f>
        <v>LDPE</v>
      </c>
      <c r="G56" s="24">
        <v>3</v>
      </c>
      <c r="H56" s="24">
        <v>10</v>
      </c>
      <c r="I56" s="24">
        <v>64</v>
      </c>
    </row>
    <row r="57" spans="1:9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Pellets!G24</f>
        <v>Sack (Medium Density PolyEthylene Pellets)</v>
      </c>
      <c r="F57" s="21" t="str">
        <f>VLOOKUP(E57, Pellets!G:M, 7,FALSE)</f>
        <v>MDPE</v>
      </c>
      <c r="G57" s="24">
        <v>3</v>
      </c>
      <c r="H57" s="24">
        <v>10</v>
      </c>
      <c r="I57" s="24">
        <v>64</v>
      </c>
    </row>
    <row r="58" spans="1:9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Pellets!G25</f>
        <v>Cartridge (Melamine-Formaldehyde Polymers)</v>
      </c>
      <c r="F58" s="21" t="str">
        <f>VLOOKUP(E58, Pellets!G:M, 7,FALSE)</f>
        <v>MFP</v>
      </c>
      <c r="G58" s="24">
        <v>3</v>
      </c>
      <c r="H58" s="24">
        <v>10</v>
      </c>
      <c r="I58" s="24">
        <v>64</v>
      </c>
    </row>
    <row r="59" spans="1:9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Pellets!G26</f>
        <v>Sack (Metaldehyde Pellets)</v>
      </c>
      <c r="F59" s="21" t="str">
        <f>VLOOKUP(E59, Pellets!G:M, 7,FALSE)</f>
        <v>MALD</v>
      </c>
      <c r="G59" s="24">
        <v>3</v>
      </c>
      <c r="H59" s="24">
        <v>10</v>
      </c>
      <c r="I59" s="24">
        <v>64</v>
      </c>
    </row>
    <row r="60" spans="1:9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Pellets!G27</f>
        <v>Sack (Nitrile-Butadiene Rubber Pellets)</v>
      </c>
      <c r="F60" s="21" t="str">
        <f>VLOOKUP(E60, Pellets!G:M, 7,FALSE)</f>
        <v>NBR</v>
      </c>
      <c r="G60" s="24">
        <v>3</v>
      </c>
      <c r="H60" s="24">
        <v>10</v>
      </c>
      <c r="I60" s="24">
        <v>64</v>
      </c>
    </row>
    <row r="61" spans="1:9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Pellets!G28</f>
        <v>Sack (Paraformaldehyde Pellets)</v>
      </c>
      <c r="F61" s="21" t="str">
        <f>VLOOKUP(E61, Pellets!G:M, 7,FALSE)</f>
        <v>PFA</v>
      </c>
      <c r="G61" s="24">
        <v>3</v>
      </c>
      <c r="H61" s="24">
        <v>10</v>
      </c>
      <c r="I61" s="24">
        <v>64</v>
      </c>
    </row>
    <row r="62" spans="1:9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Pellets!G29</f>
        <v>Sack (Paraldehyde Pellets)</v>
      </c>
      <c r="F62" s="21" t="str">
        <f>VLOOKUP(E62, Pellets!G:M, 7,FALSE)</f>
        <v>PALD</v>
      </c>
      <c r="G62" s="24">
        <v>3</v>
      </c>
      <c r="H62" s="24">
        <v>10</v>
      </c>
      <c r="I62" s="24">
        <v>64</v>
      </c>
    </row>
    <row r="63" spans="1:9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Pellets!G30</f>
        <v>Cartridge (Phenolic Resin)</v>
      </c>
      <c r="F63" s="21" t="str">
        <f>VLOOKUP(E63, Pellets!G:M, 7,FALSE)</f>
        <v>Phenol Formaldehydes</v>
      </c>
      <c r="G63" s="24">
        <v>3</v>
      </c>
      <c r="H63" s="24">
        <v>10</v>
      </c>
      <c r="I63" s="24">
        <v>64</v>
      </c>
    </row>
    <row r="64" spans="1:9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Pellets!G31</f>
        <v>Sack (Poly(3-Hydroxybutyrate-Co-3-Hydroxyvalerate) Pellets)</v>
      </c>
      <c r="F64" s="21" t="str">
        <f>VLOOKUP(E64, Pellets!G:M, 7,FALSE)</f>
        <v>PHBV</v>
      </c>
      <c r="G64" s="24">
        <v>3</v>
      </c>
      <c r="H64" s="24">
        <v>10</v>
      </c>
      <c r="I64" s="24">
        <v>64</v>
      </c>
    </row>
    <row r="65" spans="1:9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Pellets!G32</f>
        <v>Sack (Poly1-Butene Pellets)</v>
      </c>
      <c r="F65" s="21" t="str">
        <f>VLOOKUP(E65, Pellets!G:M, 7,FALSE)</f>
        <v>P1B</v>
      </c>
      <c r="G65" s="24">
        <v>3</v>
      </c>
      <c r="H65" s="24">
        <v>10</v>
      </c>
      <c r="I65" s="24">
        <v>64</v>
      </c>
    </row>
    <row r="66" spans="1:9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Pellets!G33</f>
        <v>Sack (Poly2,6-Dimethyl-1,4-Phenylene Ether Pellets)</v>
      </c>
      <c r="F66" s="21" t="str">
        <f>VLOOKUP(E66, Pellets!G:M, 7,FALSE)</f>
        <v>PDPE</v>
      </c>
      <c r="G66" s="24">
        <v>3</v>
      </c>
      <c r="H66" s="24">
        <v>10</v>
      </c>
      <c r="I66" s="24">
        <v>64</v>
      </c>
    </row>
    <row r="67" spans="1:9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Pellets!G34</f>
        <v>Sack (Poly-2-Hydroxy Butyrate Pellets)</v>
      </c>
      <c r="F67" s="21" t="str">
        <f>VLOOKUP(E67, Pellets!G:M, 7,FALSE)</f>
        <v>PHB</v>
      </c>
      <c r="G67" s="24">
        <v>3</v>
      </c>
      <c r="H67" s="24">
        <v>10</v>
      </c>
      <c r="I67" s="24">
        <v>64</v>
      </c>
    </row>
    <row r="68" spans="1:9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Pellets!G35</f>
        <v>Sack (Poly2-Hydroxyethyl Methacrylate Pellets)</v>
      </c>
      <c r="F68" s="21" t="str">
        <f>VLOOKUP(E68, Pellets!G:M, 7,FALSE)</f>
        <v>PHEMA</v>
      </c>
      <c r="G68" s="24">
        <v>3</v>
      </c>
      <c r="H68" s="24">
        <v>10</v>
      </c>
      <c r="I68" s="24">
        <v>64</v>
      </c>
    </row>
    <row r="69" spans="1:9" x14ac:dyDescent="0.2">
      <c r="A69" s="23">
        <f>Pellets!A36</f>
        <v>0</v>
      </c>
      <c r="B69" s="3" t="s">
        <v>531</v>
      </c>
      <c r="C69" s="22" t="str">
        <f xml:space="preserve"> VLOOKUP(D69, Molds!C:E, 3, FALSE)&amp;" ("&amp;F69&amp;")"</f>
        <v>Fibers (PAE)</v>
      </c>
      <c r="D69" s="24" t="str">
        <f xml:space="preserve"> Molds!$C$8</f>
        <v>Metal Die (Fibers)</v>
      </c>
      <c r="E69" s="21" t="str">
        <f>Pellets!G36</f>
        <v>Sack (PolyAcrylic Ester Pellets)</v>
      </c>
      <c r="F69" s="21" t="str">
        <f>VLOOKUP(E69, Pellets!G:M, 7,FALSE)</f>
        <v>PAE</v>
      </c>
      <c r="G69" s="24">
        <v>3</v>
      </c>
      <c r="H69" s="24">
        <v>10</v>
      </c>
      <c r="I69" s="24">
        <v>64</v>
      </c>
    </row>
    <row r="70" spans="1:9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Pellets!G37</f>
        <v>Sack (PolyAcrylonitrile Pellets)</v>
      </c>
      <c r="F70" s="21" t="str">
        <f>VLOOKUP(E70, Pellets!G:M, 7,FALSE)</f>
        <v>PAN</v>
      </c>
      <c r="G70" s="24">
        <v>3</v>
      </c>
      <c r="H70" s="24">
        <v>10</v>
      </c>
      <c r="I70" s="24">
        <v>64</v>
      </c>
    </row>
    <row r="71" spans="1:9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Pellets!G38</f>
        <v>Sack (PolyButadiene (low-cis) Pellets)</v>
      </c>
      <c r="F71" s="21" t="str">
        <f>VLOOKUP(E71, Pellets!G:M, 7,FALSE)</f>
        <v>PBR (low grade)</v>
      </c>
      <c r="G71" s="24">
        <v>3</v>
      </c>
      <c r="H71" s="24">
        <v>10</v>
      </c>
      <c r="I71" s="24">
        <v>64</v>
      </c>
    </row>
    <row r="72" spans="1:9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Pellets!G39</f>
        <v>Sack (PolyButadiene (high-cis) Pellets)</v>
      </c>
      <c r="F72" s="21" t="str">
        <f>VLOOKUP(E72, Pellets!G:M, 7,FALSE)</f>
        <v>PBR (high grade)</v>
      </c>
      <c r="G72" s="24">
        <v>3</v>
      </c>
      <c r="H72" s="24">
        <v>10</v>
      </c>
      <c r="I72" s="24">
        <v>64</v>
      </c>
    </row>
    <row r="73" spans="1:9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Pellets!G40</f>
        <v>Sack (PolyButylene Succinate Pellets)</v>
      </c>
      <c r="F73" s="21" t="str">
        <f>VLOOKUP(E73, Pellets!G:M, 7,FALSE)</f>
        <v>PBS</v>
      </c>
      <c r="G73" s="24">
        <v>3</v>
      </c>
      <c r="H73" s="24">
        <v>10</v>
      </c>
      <c r="I73" s="24">
        <v>64</v>
      </c>
    </row>
    <row r="74" spans="1:9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Pellets!G41</f>
        <v>Sack (PolyButylene Terephthalate Pellets)</v>
      </c>
      <c r="F74" s="21" t="str">
        <f>VLOOKUP(E74, Pellets!G:M, 7,FALSE)</f>
        <v>PBT</v>
      </c>
      <c r="G74" s="24">
        <v>3</v>
      </c>
      <c r="H74" s="24">
        <v>10</v>
      </c>
      <c r="I74" s="24">
        <v>64</v>
      </c>
    </row>
    <row r="75" spans="1:9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Pellets!G42</f>
        <v>Sack (PolyCaprolactone Pellets)</v>
      </c>
      <c r="F75" s="21" t="str">
        <f>VLOOKUP(E75, Pellets!G:M, 7,FALSE)</f>
        <v>PCL</v>
      </c>
      <c r="G75" s="24">
        <v>3</v>
      </c>
      <c r="H75" s="24">
        <v>10</v>
      </c>
      <c r="I75" s="24">
        <v>64</v>
      </c>
    </row>
    <row r="76" spans="1:9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Pellets!G43</f>
        <v>Sack (PolyCarbonate Pellets)</v>
      </c>
      <c r="F76" s="21" t="str">
        <f>VLOOKUP(E76, Pellets!G:M, 7,FALSE)</f>
        <v>PC</v>
      </c>
      <c r="G76" s="24">
        <v>3</v>
      </c>
      <c r="H76" s="24">
        <v>10</v>
      </c>
      <c r="I76" s="24">
        <v>64</v>
      </c>
    </row>
    <row r="77" spans="1:9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Pellets!G44</f>
        <v>Sack (PolyChloroPrene Pellets)</v>
      </c>
      <c r="F77" s="21" t="str">
        <f>VLOOKUP(E77, Pellets!G:M, 7,FALSE)</f>
        <v>PCHL</v>
      </c>
      <c r="G77" s="24">
        <v>3</v>
      </c>
      <c r="H77" s="24">
        <v>10</v>
      </c>
      <c r="I77" s="24">
        <v>64</v>
      </c>
    </row>
    <row r="78" spans="1:9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Pellets!G45</f>
        <v>Sack (PolyChlorotrifluoroethylene Pellets)</v>
      </c>
      <c r="F78" s="21" t="str">
        <f>VLOOKUP(E78, Pellets!G:M, 7,FALSE)</f>
        <v>PCTFE</v>
      </c>
      <c r="G78" s="24">
        <v>3</v>
      </c>
      <c r="H78" s="24">
        <v>10</v>
      </c>
      <c r="I78" s="24">
        <v>64</v>
      </c>
    </row>
    <row r="79" spans="1:9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Pellets!G46</f>
        <v>Sack (PolyDiMethylSiloxane Pellets)</v>
      </c>
      <c r="F79" s="21" t="str">
        <f>VLOOKUP(E79, Pellets!G:M, 7,FALSE)</f>
        <v>PDMS</v>
      </c>
      <c r="G79" s="24">
        <v>3</v>
      </c>
      <c r="H79" s="24">
        <v>10</v>
      </c>
      <c r="I79" s="24">
        <v>64</v>
      </c>
    </row>
    <row r="80" spans="1:9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Pellets!G47</f>
        <v>Sack (PolyEther Ether Ketone Pellets)</v>
      </c>
      <c r="F80" s="21" t="str">
        <f>VLOOKUP(E80, Pellets!G:M, 7,FALSE)</f>
        <v>PEEK</v>
      </c>
      <c r="G80" s="24">
        <v>3</v>
      </c>
      <c r="H80" s="24">
        <v>10</v>
      </c>
      <c r="I80" s="24">
        <v>64</v>
      </c>
    </row>
    <row r="81" spans="1:9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Pellets!G48</f>
        <v>Sack (PolyEtherImide Pellets)</v>
      </c>
      <c r="F81" s="21" t="str">
        <f>VLOOKUP(E81, Pellets!G:M, 7,FALSE)</f>
        <v>PEI</v>
      </c>
      <c r="G81" s="24">
        <v>3</v>
      </c>
      <c r="H81" s="24">
        <v>10</v>
      </c>
      <c r="I81" s="24">
        <v>64</v>
      </c>
    </row>
    <row r="82" spans="1:9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Pellets!G49</f>
        <v>Sack (PolyEthyl Acrylate Pellets)</v>
      </c>
      <c r="F82" s="21" t="str">
        <f>VLOOKUP(E82, Pellets!G:M, 7,FALSE)</f>
        <v>PEA</v>
      </c>
      <c r="G82" s="24">
        <v>3</v>
      </c>
      <c r="H82" s="24">
        <v>10</v>
      </c>
      <c r="I82" s="24">
        <v>64</v>
      </c>
    </row>
    <row r="83" spans="1:9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(PEA)</v>
      </c>
      <c r="D83" s="24" t="str">
        <f xml:space="preserve"> Molds!$C$8</f>
        <v>Metal Die (Fibers)</v>
      </c>
      <c r="E83" s="21" t="str">
        <f>Pellets!G50</f>
        <v>Sack (PolyEthylene Adipate Pellets)</v>
      </c>
      <c r="F83" s="21" t="str">
        <f>VLOOKUP(E83, Pellets!G:M, 7,FALSE)</f>
        <v>PEA</v>
      </c>
      <c r="G83" s="24">
        <v>3</v>
      </c>
      <c r="H83" s="24">
        <v>10</v>
      </c>
      <c r="I83" s="24">
        <v>64</v>
      </c>
    </row>
    <row r="84" spans="1:9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Pellets!G51</f>
        <v>Sack (PolyEthylene Glycol Pellets)</v>
      </c>
      <c r="F84" s="21" t="str">
        <f>VLOOKUP(E84, Pellets!G:M, 7,FALSE)</f>
        <v>PEG</v>
      </c>
      <c r="G84" s="24">
        <v>3</v>
      </c>
      <c r="H84" s="24">
        <v>10</v>
      </c>
      <c r="I84" s="24">
        <v>64</v>
      </c>
    </row>
    <row r="85" spans="1:9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Pellets!G52</f>
        <v>Sack (PolyEthylene Hexamethylene Dicarbamate Pellets)</v>
      </c>
      <c r="F85" s="21" t="str">
        <f>VLOOKUP(E85, Pellets!G:M, 7,FALSE)</f>
        <v>PEHD</v>
      </c>
      <c r="G85" s="24">
        <v>3</v>
      </c>
      <c r="H85" s="24">
        <v>10</v>
      </c>
      <c r="I85" s="24">
        <v>64</v>
      </c>
    </row>
    <row r="86" spans="1:9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Pellets!G53</f>
        <v>Sack (PolyEthylene Naphthalate Pellets)</v>
      </c>
      <c r="F86" s="21" t="str">
        <f>VLOOKUP(E86, Pellets!G:M, 7,FALSE)</f>
        <v>PEN</v>
      </c>
      <c r="G86" s="24">
        <v>3</v>
      </c>
      <c r="H86" s="24">
        <v>10</v>
      </c>
      <c r="I86" s="24">
        <v>64</v>
      </c>
    </row>
    <row r="87" spans="1:9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Pellets!G54</f>
        <v>Sack (PolyEthylene Oxide Pellets)</v>
      </c>
      <c r="F87" s="21" t="str">
        <f>VLOOKUP(E87, Pellets!G:M, 7,FALSE)</f>
        <v>PEO</v>
      </c>
      <c r="G87" s="24">
        <v>3</v>
      </c>
      <c r="H87" s="24">
        <v>10</v>
      </c>
      <c r="I87" s="24">
        <v>64</v>
      </c>
    </row>
    <row r="88" spans="1:9" x14ac:dyDescent="0.2">
      <c r="A88" s="23">
        <f>Pellets!A55</f>
        <v>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Pellets!G55</f>
        <v>Sack (PolyEthylene Sulphide Pellets)</v>
      </c>
      <c r="F88" s="21" t="str">
        <f>VLOOKUP(E88, Pellets!G:M, 7,FALSE)</f>
        <v>PES</v>
      </c>
      <c r="G88" s="24">
        <v>3</v>
      </c>
      <c r="H88" s="24">
        <v>10</v>
      </c>
      <c r="I88" s="24">
        <v>64</v>
      </c>
    </row>
    <row r="89" spans="1:9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Pellets!G56</f>
        <v>Sack (PolyEthylene Terephthalate Pellets)</v>
      </c>
      <c r="F89" s="21" t="str">
        <f>VLOOKUP(E89, Pellets!G:M, 7,FALSE)</f>
        <v>PET</v>
      </c>
      <c r="G89" s="24">
        <v>3</v>
      </c>
      <c r="H89" s="24">
        <v>10</v>
      </c>
      <c r="I89" s="24">
        <v>64</v>
      </c>
    </row>
    <row r="90" spans="1:9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Pellets!G57</f>
        <v>Sack (PolyEthylene Terephthalate Glycol-Modified Pellets)</v>
      </c>
      <c r="F90" s="21" t="str">
        <f>VLOOKUP(E90, Pellets!G:M, 7,FALSE)</f>
        <v>PETG</v>
      </c>
      <c r="G90" s="24">
        <v>3</v>
      </c>
      <c r="H90" s="24">
        <v>10</v>
      </c>
      <c r="I90" s="24">
        <v>64</v>
      </c>
    </row>
    <row r="91" spans="1:9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Pellets!G58</f>
        <v>Sack (PolyGlycolic Acid Pellets)</v>
      </c>
      <c r="F91" s="21" t="str">
        <f>VLOOKUP(E91, Pellets!G:M, 7,FALSE)</f>
        <v>PGA</v>
      </c>
      <c r="G91" s="24">
        <v>3</v>
      </c>
      <c r="H91" s="24">
        <v>10</v>
      </c>
      <c r="I91" s="24">
        <v>64</v>
      </c>
    </row>
    <row r="92" spans="1:9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Pellets!G59</f>
        <v>Sack (PolyHexamethylene Adipamide Pellets)</v>
      </c>
      <c r="F92" s="21" t="str">
        <f>VLOOKUP(E92, Pellets!G:M, 7,FALSE)</f>
        <v>Nylon 6,7</v>
      </c>
      <c r="G92" s="24">
        <v>3</v>
      </c>
      <c r="H92" s="24">
        <v>10</v>
      </c>
      <c r="I92" s="24">
        <v>64</v>
      </c>
    </row>
    <row r="93" spans="1:9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6,11)</v>
      </c>
      <c r="D93" s="24" t="str">
        <f xml:space="preserve"> Molds!$C$8</f>
        <v>Metal Die (Fibers)</v>
      </c>
      <c r="E93" s="21" t="str">
        <f>Pellets!G60</f>
        <v>Sack (PolyHexamethylene Sebacamide Pellets)</v>
      </c>
      <c r="F93" s="21" t="str">
        <f>VLOOKUP(E93, Pellets!G:M, 7,FALSE)</f>
        <v>Nylon 6,11</v>
      </c>
      <c r="G93" s="24">
        <v>3</v>
      </c>
      <c r="H93" s="24">
        <v>10</v>
      </c>
      <c r="I93" s="24">
        <v>64</v>
      </c>
    </row>
    <row r="94" spans="1:9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Pellets!G61</f>
        <v>Sack (PolyHydroxyalkanoate Pellets)</v>
      </c>
      <c r="F94" s="21" t="str">
        <f>VLOOKUP(E94, Pellets!G:M, 7,FALSE)</f>
        <v>PHA</v>
      </c>
      <c r="G94" s="24">
        <v>3</v>
      </c>
      <c r="H94" s="24">
        <v>10</v>
      </c>
      <c r="I94" s="24">
        <v>64</v>
      </c>
    </row>
    <row r="95" spans="1:9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Pellets!G62</f>
        <v>Sack (PolyHydroxybutyrate-Co-Hydroxyvalerate Pellets)</v>
      </c>
      <c r="F95" s="21" t="str">
        <f>VLOOKUP(E95, Pellets!G:M, 7,FALSE)</f>
        <v>PHBV</v>
      </c>
      <c r="G95" s="24">
        <v>3</v>
      </c>
      <c r="H95" s="24">
        <v>10</v>
      </c>
      <c r="I95" s="24">
        <v>64</v>
      </c>
    </row>
    <row r="96" spans="1:9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Pellets!G63</f>
        <v>Sack (PolyImide Pellets)</v>
      </c>
      <c r="F96" s="21" t="str">
        <f>VLOOKUP(E96, Pellets!G:M, 7,FALSE)</f>
        <v>PI</v>
      </c>
      <c r="G96" s="24">
        <v>3</v>
      </c>
      <c r="H96" s="24">
        <v>10</v>
      </c>
      <c r="I96" s="24">
        <v>64</v>
      </c>
    </row>
    <row r="97" spans="1:9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Pellets!G64</f>
        <v>Sack (PolyIsoBorynl Acrylate Pellets)</v>
      </c>
      <c r="F97" s="21" t="str">
        <f>VLOOKUP(E97, Pellets!G:M, 7,FALSE)</f>
        <v>PIBOA</v>
      </c>
      <c r="G97" s="24">
        <v>3</v>
      </c>
      <c r="H97" s="24">
        <v>10</v>
      </c>
      <c r="I97" s="24">
        <v>64</v>
      </c>
    </row>
    <row r="98" spans="1:9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Pellets!G65</f>
        <v>Sack (PolyIsoButyl Acrylate Pellets)</v>
      </c>
      <c r="F98" s="21" t="str">
        <f>VLOOKUP(E98, Pellets!G:M, 7,FALSE)</f>
        <v>PIBA</v>
      </c>
      <c r="G98" s="24">
        <v>3</v>
      </c>
      <c r="H98" s="24">
        <v>10</v>
      </c>
      <c r="I98" s="24">
        <v>64</v>
      </c>
    </row>
    <row r="99" spans="1:9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Pellets!G66</f>
        <v>Sack (PolyIsoButylene Pellets)</v>
      </c>
      <c r="F99" s="21" t="str">
        <f>VLOOKUP(E99, Pellets!G:M, 7,FALSE)</f>
        <v>PIB</v>
      </c>
      <c r="G99" s="24">
        <v>3</v>
      </c>
      <c r="H99" s="24">
        <v>10</v>
      </c>
      <c r="I99" s="24">
        <v>64</v>
      </c>
    </row>
    <row r="100" spans="1:9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Pellets!G67</f>
        <v>Sack (PolyIsoPrene Pellets)</v>
      </c>
      <c r="F100" s="21" t="str">
        <f>VLOOKUP(E100, Pellets!G:M, 7,FALSE)</f>
        <v>Natural Rubber</v>
      </c>
      <c r="G100" s="24">
        <v>3</v>
      </c>
      <c r="H100" s="24">
        <v>10</v>
      </c>
      <c r="I100" s="24">
        <v>64</v>
      </c>
    </row>
    <row r="101" spans="1:9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Pellets!G68</f>
        <v>Sack (PolyLactic Acid Pellets)</v>
      </c>
      <c r="F101" s="21" t="str">
        <f>VLOOKUP(E101, Pellets!G:M, 7,FALSE)</f>
        <v>PLA</v>
      </c>
      <c r="G101" s="24">
        <v>3</v>
      </c>
      <c r="H101" s="24">
        <v>10</v>
      </c>
      <c r="I101" s="24">
        <v>64</v>
      </c>
    </row>
    <row r="102" spans="1:9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Pellets!G69</f>
        <v>Sack (PolyLactic-Co-Glycolic Acid Pellets)</v>
      </c>
      <c r="F102" s="21" t="str">
        <f>VLOOKUP(E102, Pellets!G:M, 7,FALSE)</f>
        <v>PLGA</v>
      </c>
      <c r="G102" s="24">
        <v>3</v>
      </c>
      <c r="H102" s="24">
        <v>10</v>
      </c>
      <c r="I102" s="24">
        <v>64</v>
      </c>
    </row>
    <row r="103" spans="1:9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Pellets!G70</f>
        <v>Sack (PolyMethyl Acrylate Pellets)</v>
      </c>
      <c r="F103" s="21" t="str">
        <f>VLOOKUP(E103, Pellets!G:M, 7,FALSE)</f>
        <v>PMA</v>
      </c>
      <c r="G103" s="24">
        <v>3</v>
      </c>
      <c r="H103" s="24">
        <v>10</v>
      </c>
      <c r="I103" s="24">
        <v>64</v>
      </c>
    </row>
    <row r="104" spans="1:9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Pellets!G71</f>
        <v>Sack (PolyMethyl Cyanoacrylate Pellets)</v>
      </c>
      <c r="F104" s="21" t="str">
        <f>VLOOKUP(E104, Pellets!G:M, 7,FALSE)</f>
        <v>PMCA</v>
      </c>
      <c r="G104" s="24">
        <v>3</v>
      </c>
      <c r="H104" s="24">
        <v>10</v>
      </c>
      <c r="I104" s="24">
        <v>64</v>
      </c>
    </row>
    <row r="105" spans="1:9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Pellets!G72</f>
        <v>Sack (PolyMethyl Methacrylate Pellets)</v>
      </c>
      <c r="F105" s="21" t="str">
        <f>VLOOKUP(E105, Pellets!G:M, 7,FALSE)</f>
        <v>PMMA</v>
      </c>
      <c r="G105" s="24">
        <v>3</v>
      </c>
      <c r="H105" s="24">
        <v>10</v>
      </c>
      <c r="I105" s="24">
        <v>64</v>
      </c>
    </row>
    <row r="106" spans="1:9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Pellets!G73</f>
        <v>Sack (PolyM-Methyl Styrene Pellets)</v>
      </c>
      <c r="F106" s="21" t="str">
        <f>VLOOKUP(E106, Pellets!G:M, 7,FALSE)</f>
        <v>PMMS</v>
      </c>
      <c r="G106" s="24">
        <v>3</v>
      </c>
      <c r="H106" s="24">
        <v>10</v>
      </c>
      <c r="I106" s="24">
        <v>64</v>
      </c>
    </row>
    <row r="107" spans="1:9" x14ac:dyDescent="0.2">
      <c r="A107" s="23">
        <f>Pellets!A74</f>
        <v>0</v>
      </c>
      <c r="B107" s="3" t="s">
        <v>493</v>
      </c>
      <c r="C107" s="22" t="str">
        <f xml:space="preserve"> VLOOKUP(D107, Molds!C:E, 3, FALSE)&amp;" ("&amp;F107&amp;")"</f>
        <v>Fibers (PMIA)</v>
      </c>
      <c r="D107" s="24" t="str">
        <f xml:space="preserve"> Molds!$C$8</f>
        <v>Metal Die (Fibers)</v>
      </c>
      <c r="E107" s="21" t="str">
        <f>Pellets!G74</f>
        <v>Sack (PolyM-Phenylene Isophthalamide Pellets)</v>
      </c>
      <c r="F107" s="21" t="str">
        <f>VLOOKUP(E107, Pellets!G:M, 7,FALSE)</f>
        <v>PMIA</v>
      </c>
      <c r="G107" s="24">
        <v>3</v>
      </c>
      <c r="H107" s="24">
        <v>10</v>
      </c>
      <c r="I107" s="24">
        <v>64</v>
      </c>
    </row>
    <row r="108" spans="1:9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Pellets!G75</f>
        <v>Sack (PolyN-Butyl Acrylate Pellets)</v>
      </c>
      <c r="F108" s="21" t="str">
        <f>VLOOKUP(E108, Pellets!G:M, 7,FALSE)</f>
        <v>PNBA</v>
      </c>
      <c r="G108" s="24">
        <v>3</v>
      </c>
      <c r="H108" s="24">
        <v>10</v>
      </c>
      <c r="I108" s="24">
        <v>64</v>
      </c>
    </row>
    <row r="109" spans="1:9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Pellets!G76</f>
        <v>Sack (PolyOxymethylene Pellets)</v>
      </c>
      <c r="F109" s="21" t="str">
        <f>VLOOKUP(E109, Pellets!G:M, 7,FALSE)</f>
        <v>POM</v>
      </c>
      <c r="G109" s="24">
        <v>3</v>
      </c>
      <c r="H109" s="24">
        <v>10</v>
      </c>
      <c r="I109" s="24">
        <v>64</v>
      </c>
    </row>
    <row r="110" spans="1:9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Pellets!G77</f>
        <v>Sack (PolyPentamethylene Hexamethylene Dicarbamate Pellets)</v>
      </c>
      <c r="F110" s="21" t="str">
        <f>VLOOKUP(E110, Pellets!G:M, 7,FALSE)</f>
        <v>PPHD</v>
      </c>
      <c r="G110" s="24">
        <v>3</v>
      </c>
      <c r="H110" s="24">
        <v>10</v>
      </c>
      <c r="I110" s="24">
        <v>64</v>
      </c>
    </row>
    <row r="111" spans="1:9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Pellets!G78</f>
        <v>Sack (PolyPhenol Pellets)</v>
      </c>
      <c r="F111" s="21" t="str">
        <f>VLOOKUP(E111, Pellets!G:M, 7,FALSE)</f>
        <v>Polyphenol</v>
      </c>
      <c r="G111" s="24">
        <v>3</v>
      </c>
      <c r="H111" s="24">
        <v>10</v>
      </c>
      <c r="I111" s="24">
        <v>64</v>
      </c>
    </row>
    <row r="112" spans="1:9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Pellets!G79</f>
        <v>Sack (PolyPhenylene Oxide Pellets)</v>
      </c>
      <c r="F112" s="21" t="str">
        <f>VLOOKUP(E112, Pellets!G:M, 7,FALSE)</f>
        <v>PPO</v>
      </c>
      <c r="G112" s="24">
        <v>3</v>
      </c>
      <c r="H112" s="24">
        <v>10</v>
      </c>
      <c r="I112" s="24">
        <v>64</v>
      </c>
    </row>
    <row r="113" spans="1:9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Pellets!G80</f>
        <v>Sack (PolyPhosphazene Pellets)</v>
      </c>
      <c r="F113" s="21" t="str">
        <f>VLOOKUP(E113, Pellets!G:M, 7,FALSE)</f>
        <v>PPPHAZ</v>
      </c>
      <c r="G113" s="24">
        <v>3</v>
      </c>
      <c r="H113" s="24">
        <v>10</v>
      </c>
      <c r="I113" s="24">
        <v>64</v>
      </c>
    </row>
    <row r="114" spans="1:9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Pellets!G81</f>
        <v>Sack (PolyP-Methyl Styrene Pellets)</v>
      </c>
      <c r="F114" s="21" t="str">
        <f>VLOOKUP(E114, Pellets!G:M, 7,FALSE)</f>
        <v>PPMS</v>
      </c>
      <c r="G114" s="24">
        <v>3</v>
      </c>
      <c r="H114" s="24">
        <v>10</v>
      </c>
      <c r="I114" s="24">
        <v>64</v>
      </c>
    </row>
    <row r="115" spans="1:9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Pellets!G82</f>
        <v>Sack (PolyP-Phenylene Sulphide Pellets)</v>
      </c>
      <c r="F115" s="21" t="str">
        <f>VLOOKUP(E115, Pellets!G:M, 7,FALSE)</f>
        <v>PPS</v>
      </c>
      <c r="G115" s="24">
        <v>3</v>
      </c>
      <c r="H115" s="24">
        <v>10</v>
      </c>
      <c r="I115" s="24">
        <v>64</v>
      </c>
    </row>
    <row r="116" spans="1:9" x14ac:dyDescent="0.2">
      <c r="A116" s="23">
        <f>Pellets!A83</f>
        <v>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Pellets!G83</f>
        <v>Sack (PolyP-Phenylene Terephthalamide Pellets)</v>
      </c>
      <c r="F116" s="21" t="str">
        <f>VLOOKUP(E116, Pellets!G:M, 7,FALSE)</f>
        <v>kevlar</v>
      </c>
      <c r="G116" s="24">
        <v>3</v>
      </c>
      <c r="H116" s="24">
        <v>10</v>
      </c>
      <c r="I116" s="24">
        <v>64</v>
      </c>
    </row>
    <row r="117" spans="1:9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Pellets!G84</f>
        <v>Sack (PolyPropylene Pellets)</v>
      </c>
      <c r="F117" s="21" t="str">
        <f>VLOOKUP(E117, Pellets!G:M, 7,FALSE)</f>
        <v>PP</v>
      </c>
      <c r="G117" s="24">
        <v>3</v>
      </c>
      <c r="H117" s="24">
        <v>10</v>
      </c>
      <c r="I117" s="24">
        <v>64</v>
      </c>
    </row>
    <row r="118" spans="1:9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Pellets!G85</f>
        <v>Sack (PolyPropylene Glycol Pellets)</v>
      </c>
      <c r="F118" s="21" t="str">
        <f>VLOOKUP(E118, Pellets!G:M, 7,FALSE)</f>
        <v>PPG</v>
      </c>
      <c r="G118" s="24">
        <v>3</v>
      </c>
      <c r="H118" s="24">
        <v>10</v>
      </c>
      <c r="I118" s="24">
        <v>64</v>
      </c>
    </row>
    <row r="119" spans="1:9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Pellets!G86</f>
        <v>Sack (PolyPropylene Oxide Pellets)</v>
      </c>
      <c r="F119" s="21" t="str">
        <f>VLOOKUP(E119, Pellets!G:M, 7,FALSE)</f>
        <v>PPOX</v>
      </c>
      <c r="G119" s="24">
        <v>3</v>
      </c>
      <c r="H119" s="24">
        <v>10</v>
      </c>
      <c r="I119" s="24">
        <v>64</v>
      </c>
    </row>
    <row r="120" spans="1:9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Pellets!G87</f>
        <v>Sack (PolyStyrene Pellets)</v>
      </c>
      <c r="F120" s="21" t="str">
        <f>VLOOKUP(E120, Pellets!G:M, 7,FALSE)</f>
        <v>PS</v>
      </c>
      <c r="G120" s="24">
        <v>3</v>
      </c>
      <c r="H120" s="24">
        <v>10</v>
      </c>
      <c r="I120" s="24">
        <v>64</v>
      </c>
    </row>
    <row r="121" spans="1:9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Pellets!G88</f>
        <v>Sack (PolyTert-Butyl Acrylate Pellets)</v>
      </c>
      <c r="F121" s="21" t="str">
        <f>VLOOKUP(E121, Pellets!G:M, 7,FALSE)</f>
        <v>PTBA</v>
      </c>
      <c r="G121" s="24">
        <v>3</v>
      </c>
      <c r="H121" s="24">
        <v>10</v>
      </c>
      <c r="I121" s="24">
        <v>64</v>
      </c>
    </row>
    <row r="122" spans="1:9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Pellets!G89</f>
        <v>Sack (PolyTetraFluoroEthylene Pellets)</v>
      </c>
      <c r="F122" s="21" t="str">
        <f>VLOOKUP(E122, Pellets!G:M, 7,FALSE)</f>
        <v>PTFE</v>
      </c>
      <c r="G122" s="24">
        <v>3</v>
      </c>
      <c r="H122" s="24">
        <v>10</v>
      </c>
      <c r="I122" s="24">
        <v>64</v>
      </c>
    </row>
    <row r="123" spans="1:9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Pellets!G90</f>
        <v>Sack (PolyTetramethylene Ether Glycol Pellets)</v>
      </c>
      <c r="F123" s="21" t="str">
        <f>VLOOKUP(E123, Pellets!G:M, 7,FALSE)</f>
        <v>PTMEG</v>
      </c>
      <c r="G123" s="24">
        <v>3</v>
      </c>
      <c r="H123" s="24">
        <v>10</v>
      </c>
      <c r="I123" s="24">
        <v>64</v>
      </c>
    </row>
    <row r="124" spans="1:9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Pellets!G91</f>
        <v>Sack (PolyTetramethylene Glycol Pellets)</v>
      </c>
      <c r="F124" s="21" t="str">
        <f>VLOOKUP(E124, Pellets!G:M, 7,FALSE)</f>
        <v>PTMG</v>
      </c>
      <c r="G124" s="24">
        <v>3</v>
      </c>
      <c r="H124" s="24">
        <v>10</v>
      </c>
      <c r="I124" s="24">
        <v>64</v>
      </c>
    </row>
    <row r="125" spans="1:9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Pellets!G92</f>
        <v>Sack (PolyThiazyl Pellets)</v>
      </c>
      <c r="F125" s="21" t="str">
        <f>VLOOKUP(E125, Pellets!G:M, 7,FALSE)</f>
        <v>PTA</v>
      </c>
      <c r="G125" s="24">
        <v>3</v>
      </c>
      <c r="H125" s="24">
        <v>10</v>
      </c>
      <c r="I125" s="24">
        <v>64</v>
      </c>
    </row>
    <row r="126" spans="1:9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Pellets!G93</f>
        <v>Sack (PolyTrimethylene Terephthalate Pellets)</v>
      </c>
      <c r="F126" s="21" t="str">
        <f>VLOOKUP(E126, Pellets!G:M, 7,FALSE)</f>
        <v>PTT</v>
      </c>
      <c r="G126" s="24">
        <v>3</v>
      </c>
      <c r="H126" s="24">
        <v>10</v>
      </c>
      <c r="I126" s="24">
        <v>64</v>
      </c>
    </row>
    <row r="127" spans="1:9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Pellets!G94</f>
        <v>Sack (PolyUrethane Pellets)</v>
      </c>
      <c r="F127" s="21" t="str">
        <f>VLOOKUP(E127, Pellets!G:M, 7,FALSE)</f>
        <v>PU</v>
      </c>
      <c r="G127" s="24">
        <v>3</v>
      </c>
      <c r="H127" s="24">
        <v>10</v>
      </c>
      <c r="I127" s="24">
        <v>64</v>
      </c>
    </row>
    <row r="128" spans="1:9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Pellets!G95</f>
        <v>Sack (PolyVinyl Acetate Pellets)</v>
      </c>
      <c r="F128" s="21" t="str">
        <f>VLOOKUP(E128, Pellets!G:M, 7,FALSE)</f>
        <v>PVAC</v>
      </c>
      <c r="G128" s="24">
        <v>3</v>
      </c>
      <c r="H128" s="24">
        <v>10</v>
      </c>
      <c r="I128" s="24">
        <v>64</v>
      </c>
    </row>
    <row r="129" spans="1:9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Pellets!G96</f>
        <v>Sack (PolyVinyl Alcohol Pellets)</v>
      </c>
      <c r="F129" s="21" t="str">
        <f>VLOOKUP(E129, Pellets!G:M, 7,FALSE)</f>
        <v>PVA</v>
      </c>
      <c r="G129" s="24">
        <v>3</v>
      </c>
      <c r="H129" s="24">
        <v>10</v>
      </c>
      <c r="I129" s="24">
        <v>64</v>
      </c>
    </row>
    <row r="130" spans="1:9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Pellets!G97</f>
        <v>Sack (PolyVinyl Butyral Pellets)</v>
      </c>
      <c r="F130" s="21" t="str">
        <f>VLOOKUP(E130, Pellets!G:M, 7,FALSE)</f>
        <v>PVB</v>
      </c>
      <c r="G130" s="24">
        <v>3</v>
      </c>
      <c r="H130" s="24">
        <v>10</v>
      </c>
      <c r="I130" s="24">
        <v>64</v>
      </c>
    </row>
    <row r="131" spans="1:9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Pellets!G98</f>
        <v>Sack (PolyVinyl Chloride Pellets)</v>
      </c>
      <c r="F131" s="21" t="str">
        <f>VLOOKUP(E131, Pellets!G:M, 7,FALSE)</f>
        <v>PVC</v>
      </c>
      <c r="G131" s="24">
        <v>3</v>
      </c>
      <c r="H131" s="24">
        <v>10</v>
      </c>
      <c r="I131" s="24">
        <v>64</v>
      </c>
    </row>
    <row r="132" spans="1:9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Pellets!G99</f>
        <v>Sack (PolyVinyl Chloride Acetate Pellets)</v>
      </c>
      <c r="F132" s="21" t="str">
        <f>VLOOKUP(E132, Pellets!G:M, 7,FALSE)</f>
        <v>PVCA</v>
      </c>
      <c r="G132" s="24">
        <v>3</v>
      </c>
      <c r="H132" s="24">
        <v>10</v>
      </c>
      <c r="I132" s="24">
        <v>64</v>
      </c>
    </row>
    <row r="133" spans="1:9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Pellets!G100</f>
        <v>Sack (PolyVinyl Fluoride Pellets)</v>
      </c>
      <c r="F133" s="21" t="str">
        <f>VLOOKUP(E133, Pellets!G:M, 7,FALSE)</f>
        <v>PVF</v>
      </c>
      <c r="G133" s="24">
        <v>3</v>
      </c>
      <c r="H133" s="24">
        <v>10</v>
      </c>
      <c r="I133" s="24">
        <v>64</v>
      </c>
    </row>
    <row r="134" spans="1:9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Pellets!G101</f>
        <v>Sack (PolyVinyl Formal Pellets)</v>
      </c>
      <c r="F134" s="21" t="str">
        <f>VLOOKUP(E134, Pellets!G:M, 7,FALSE)</f>
        <v>PVFO</v>
      </c>
      <c r="G134" s="24">
        <v>3</v>
      </c>
      <c r="H134" s="24">
        <v>10</v>
      </c>
      <c r="I134" s="24">
        <v>64</v>
      </c>
    </row>
    <row r="135" spans="1:9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Pellets!G102</f>
        <v>Sack (PolyVinyl Methyl Ether Pellets)</v>
      </c>
      <c r="F135" s="21" t="str">
        <f>VLOOKUP(E135, Pellets!G:M, 7,FALSE)</f>
        <v>PVME</v>
      </c>
      <c r="G135" s="24">
        <v>3</v>
      </c>
      <c r="H135" s="24">
        <v>10</v>
      </c>
      <c r="I135" s="24">
        <v>64</v>
      </c>
    </row>
    <row r="136" spans="1:9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Pellets!G103</f>
        <v>Sack (PolyVinylidene Dichloride Pellets)</v>
      </c>
      <c r="F136" s="21" t="str">
        <f>VLOOKUP(E136, Pellets!G:M, 7,FALSE)</f>
        <v>PVDC</v>
      </c>
      <c r="G136" s="24">
        <v>3</v>
      </c>
      <c r="H136" s="24">
        <v>10</v>
      </c>
      <c r="I136" s="24">
        <v>64</v>
      </c>
    </row>
    <row r="137" spans="1:9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Pellets!G104</f>
        <v>Sack (PolyVinylidene Fluoride Pellets)</v>
      </c>
      <c r="F137" s="21" t="str">
        <f>VLOOKUP(E137, Pellets!G:M, 7,FALSE)</f>
        <v>PVDF</v>
      </c>
      <c r="G137" s="24">
        <v>3</v>
      </c>
      <c r="H137" s="24">
        <v>10</v>
      </c>
      <c r="I137" s="24">
        <v>64</v>
      </c>
    </row>
    <row r="138" spans="1:9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Pellets!G105</f>
        <v>Sack (PolyVinylidene Fluoride-Trifluoroethylene Pellets)</v>
      </c>
      <c r="F138" s="21" t="str">
        <f>VLOOKUP(E138, Pellets!G:M, 7,FALSE)</f>
        <v>PVDF-TRFE</v>
      </c>
      <c r="G138" s="24">
        <v>3</v>
      </c>
      <c r="H138" s="24">
        <v>10</v>
      </c>
      <c r="I138" s="24">
        <v>64</v>
      </c>
    </row>
    <row r="139" spans="1:9" x14ac:dyDescent="0.2">
      <c r="A139" s="23">
        <f>Pellets!A106</f>
        <v>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Pellets!G106</f>
        <v>Sack (Styrene-Acrylonitrile Pellets)</v>
      </c>
      <c r="F139" s="21" t="str">
        <f>VLOOKUP(E139, Pellets!G:M, 7,FALSE)</f>
        <v>SAN</v>
      </c>
      <c r="G139" s="24">
        <v>3</v>
      </c>
      <c r="H139" s="24">
        <v>10</v>
      </c>
      <c r="I139" s="24">
        <v>64</v>
      </c>
    </row>
    <row r="140" spans="1:9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Pellets!G107</f>
        <v>Sack (Styrene-Butadiene Rubber Pellets)</v>
      </c>
      <c r="F140" s="21" t="str">
        <f>VLOOKUP(E140, Pellets!G:M, 7,FALSE)</f>
        <v>SBR</v>
      </c>
      <c r="G140" s="24">
        <v>3</v>
      </c>
      <c r="H140" s="24">
        <v>10</v>
      </c>
      <c r="I140" s="24">
        <v>64</v>
      </c>
    </row>
    <row r="141" spans="1:9" x14ac:dyDescent="0.2">
      <c r="A141" s="23">
        <f>Pellets!A108</f>
        <v>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Pellets!G108</f>
        <v>Sack (Styrene-Butadiene-Styrene Pellets)</v>
      </c>
      <c r="F141" s="21" t="str">
        <f>VLOOKUP(E141, Pellets!G:M, 7,FALSE)</f>
        <v>SBS</v>
      </c>
      <c r="G141" s="24">
        <v>3</v>
      </c>
      <c r="H141" s="24">
        <v>10</v>
      </c>
      <c r="I141" s="24">
        <v>64</v>
      </c>
    </row>
    <row r="142" spans="1:9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Pellets!G109</f>
        <v>Sack (Styrene-Isoprene-Styrene Pellets)</v>
      </c>
      <c r="F142" s="21" t="str">
        <f>VLOOKUP(E142, Pellets!G:M, 7,FALSE)</f>
        <v>SIS</v>
      </c>
      <c r="G142" s="24">
        <v>3</v>
      </c>
      <c r="H142" s="24">
        <v>10</v>
      </c>
      <c r="I142" s="24">
        <v>64</v>
      </c>
    </row>
    <row r="143" spans="1:9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Pellets!G110</f>
        <v>Sack (Styrene-Maleic Anhydride Copolymer Pellets)</v>
      </c>
      <c r="F143" s="21" t="str">
        <f>VLOOKUP(E143, Pellets!G:M, 7,FALSE)</f>
        <v>SMAC</v>
      </c>
      <c r="G143" s="24">
        <v>3</v>
      </c>
      <c r="H143" s="24">
        <v>10</v>
      </c>
      <c r="I143" s="24">
        <v>64</v>
      </c>
    </row>
    <row r="144" spans="1:9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Pellets!G111</f>
        <v>Sack (Ultra-High-Molecular-Weight PolyEthylene Pellets)</v>
      </c>
      <c r="F144" s="21" t="str">
        <f>VLOOKUP(E144, Pellets!G:M, 7,FALSE)</f>
        <v>UHMWPE</v>
      </c>
      <c r="G144" s="24">
        <v>3</v>
      </c>
      <c r="H144" s="24">
        <v>10</v>
      </c>
      <c r="I144" s="24">
        <v>64</v>
      </c>
    </row>
    <row r="145" spans="1: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Pellets!G112</f>
        <v>Sack (Urea-Formaldehyde Polymers Pellets)</v>
      </c>
      <c r="F145" s="21" t="str">
        <f>VLOOKUP(E145, Pellets!G:M, 7,FALSE)</f>
        <v>UFP</v>
      </c>
      <c r="G145" s="24">
        <v>3</v>
      </c>
      <c r="H145" s="24">
        <v>10</v>
      </c>
      <c r="I145" s="24">
        <v>64</v>
      </c>
    </row>
    <row r="146" spans="1: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Pellets!G113</f>
        <v>Sack (Very-Low-Density PolyEthylene Pellets)</v>
      </c>
      <c r="F146" s="21" t="str">
        <f>VLOOKUP(E146, Pellets!G:M, 7,FALSE)</f>
        <v>VLDPE</v>
      </c>
      <c r="G146" s="24">
        <v>3</v>
      </c>
      <c r="H146" s="24">
        <v>10</v>
      </c>
      <c r="I146" s="24">
        <v>64</v>
      </c>
    </row>
    <row r="147" spans="1: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Pellets!G114</f>
        <v>Sack (Vinyl Acetate-Acrylic Acid Pellets)</v>
      </c>
      <c r="F147" s="21" t="str">
        <f>VLOOKUP(E147, Pellets!G:M, 7,FALSE)</f>
        <v>VA/AA</v>
      </c>
      <c r="G147" s="24">
        <v>3</v>
      </c>
      <c r="H147" s="24">
        <v>10</v>
      </c>
      <c r="I147" s="24">
        <v>64</v>
      </c>
    </row>
    <row r="148" spans="1:9" x14ac:dyDescent="0.2">
      <c r="A148" s="23" t="str">
        <f>Pellets!A115</f>
        <v>1.1.0</v>
      </c>
      <c r="B148" s="23" t="s">
        <v>1891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Pellets!G115</f>
        <v>Sack (Polycaprolactam Pellets)</v>
      </c>
      <c r="F148" s="21" t="str">
        <f>VLOOKUP(E148, Pellets!G:M, 7,FALSE)</f>
        <v>Nylon 6</v>
      </c>
      <c r="G148" s="24">
        <v>3</v>
      </c>
      <c r="H148" s="24">
        <v>10</v>
      </c>
      <c r="I148" s="24">
        <v>64</v>
      </c>
    </row>
    <row r="149" spans="1:9" x14ac:dyDescent="0.2">
      <c r="A149" s="23" t="str">
        <f>[1]Enums!$A$12</f>
        <v>1.1.0</v>
      </c>
      <c r="B149" s="3" t="s">
        <v>1989</v>
      </c>
      <c r="C149" s="22" t="str">
        <f xml:space="preserve"> VLOOKUP(D149, Molds!C:E, 3, FALSE)&amp;" ("&amp;F149&amp;")"</f>
        <v>Battery Case (PP)</v>
      </c>
      <c r="D149" s="24" t="str">
        <f xml:space="preserve"> Molds!$C$28</f>
        <v>Mold (Battery Case)</v>
      </c>
      <c r="E149" s="22" t="str">
        <f>Pellets!$F$84</f>
        <v>Bag (PolyPropylene Pellets)</v>
      </c>
      <c r="F149" s="21" t="str">
        <f>VLOOKUP(E149, Pellets!F:M, 8,FALSE)</f>
        <v>PP</v>
      </c>
      <c r="G149" s="21">
        <v>16</v>
      </c>
      <c r="H149" s="21">
        <v>10</v>
      </c>
      <c r="I149" s="21">
        <v>64</v>
      </c>
    </row>
    <row r="150" spans="1:9" x14ac:dyDescent="0.2">
      <c r="A150" s="23"/>
      <c r="C150" s="22"/>
    </row>
    <row r="151" spans="1:9" x14ac:dyDescent="0.2">
      <c r="A151" s="23"/>
      <c r="C151" s="22"/>
    </row>
    <row r="152" spans="1:9" x14ac:dyDescent="0.2">
      <c r="A152" s="23"/>
      <c r="C152" s="22"/>
    </row>
    <row r="153" spans="1:9" x14ac:dyDescent="0.2">
      <c r="A153" s="23"/>
      <c r="C153" s="22"/>
    </row>
    <row r="154" spans="1:9" x14ac:dyDescent="0.2">
      <c r="A154" s="23"/>
      <c r="C154" s="22"/>
    </row>
    <row r="155" spans="1:9" x14ac:dyDescent="0.2">
      <c r="A155" s="23"/>
      <c r="C155" s="22"/>
    </row>
    <row r="156" spans="1:9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K29" sqref="K29"/>
    </sheetView>
  </sheetViews>
  <sheetFormatPr defaultRowHeight="12.75" x14ac:dyDescent="0.2"/>
  <cols>
    <col min="5" max="5" width="12.28515625" bestFit="1" customWidth="1"/>
    <col min="6" max="6" width="17.85546875" customWidth="1"/>
    <col min="7" max="7" width="20.5703125" bestFit="1" customWidth="1"/>
    <col min="8" max="8" width="21" customWidth="1"/>
    <col min="9" max="9" width="13.140625" customWidth="1"/>
    <col min="10" max="11" width="21" customWidth="1"/>
    <col min="12" max="12" width="17.42578125" customWidth="1"/>
    <col min="13" max="13" width="19.7109375" customWidth="1"/>
    <col min="14" max="14" width="24" customWidth="1"/>
    <col min="15" max="15" width="20.42578125" customWidth="1"/>
    <col min="16" max="16" width="24.42578125" customWidth="1"/>
    <col min="17" max="17" width="19" bestFit="1" customWidth="1"/>
  </cols>
  <sheetData>
    <row r="1" spans="1:18" s="21" customFormat="1" ht="15" x14ac:dyDescent="0.25">
      <c r="A1" s="28" t="str">
        <f>[1]Enums!$A$1</f>
        <v>Version</v>
      </c>
      <c r="B1" s="32" t="s">
        <v>2015</v>
      </c>
      <c r="C1" s="32" t="s">
        <v>2016</v>
      </c>
      <c r="D1" s="32" t="s">
        <v>2017</v>
      </c>
      <c r="E1" s="32" t="s">
        <v>2018</v>
      </c>
      <c r="F1" s="20" t="s">
        <v>1882</v>
      </c>
      <c r="G1" s="20" t="s">
        <v>2224</v>
      </c>
      <c r="H1" s="20" t="s">
        <v>2220</v>
      </c>
      <c r="I1" s="20" t="s">
        <v>2221</v>
      </c>
      <c r="J1" s="20" t="s">
        <v>2222</v>
      </c>
      <c r="K1" s="20" t="s">
        <v>2223</v>
      </c>
      <c r="L1" s="36" t="s">
        <v>2014</v>
      </c>
      <c r="M1" s="36" t="s">
        <v>2226</v>
      </c>
      <c r="N1" s="30" t="s">
        <v>2230</v>
      </c>
      <c r="O1" s="30" t="s">
        <v>2229</v>
      </c>
      <c r="P1" s="30" t="s">
        <v>2227</v>
      </c>
      <c r="Q1" s="30" t="s">
        <v>2228</v>
      </c>
      <c r="R1" s="28"/>
    </row>
    <row r="2" spans="1:18" x14ac:dyDescent="0.2">
      <c r="A2" s="23" t="str">
        <f>[1]Enums!$A$12</f>
        <v>1.1.0</v>
      </c>
      <c r="B2" s="16" t="s">
        <v>1913</v>
      </c>
      <c r="C2" s="3" t="s">
        <v>2019</v>
      </c>
      <c r="D2" s="3" t="s">
        <v>2152</v>
      </c>
      <c r="E2" s="3" t="s">
        <v>2219</v>
      </c>
      <c r="F2" s="2" t="str">
        <f>'Molded Items'!$C$100</f>
        <v>Fibers (Natural Rubber)</v>
      </c>
      <c r="G2" s="2" t="s">
        <v>1980</v>
      </c>
      <c r="H2" s="2" t="s">
        <v>1981</v>
      </c>
      <c r="I2" s="2" t="s">
        <v>1982</v>
      </c>
      <c r="J2" s="2" t="s">
        <v>1983</v>
      </c>
      <c r="K2" s="2" t="s">
        <v>2225</v>
      </c>
      <c r="L2">
        <v>20</v>
      </c>
      <c r="M2">
        <v>10</v>
      </c>
      <c r="N2">
        <v>3</v>
      </c>
      <c r="O2">
        <v>8</v>
      </c>
      <c r="P2">
        <v>6</v>
      </c>
      <c r="Q2">
        <v>3</v>
      </c>
    </row>
    <row r="3" spans="1:18" x14ac:dyDescent="0.2">
      <c r="A3" s="23" t="str">
        <f>[1]Enums!$A$13</f>
        <v>2.0.0</v>
      </c>
      <c r="B3" s="16" t="s">
        <v>1914</v>
      </c>
      <c r="C3" s="3" t="s">
        <v>2020</v>
      </c>
      <c r="D3" s="3" t="s">
        <v>2151</v>
      </c>
      <c r="E3" s="3" t="s">
        <v>2218</v>
      </c>
      <c r="F3" s="2" t="str">
        <f>F2</f>
        <v>Fibers (Natural Rubber)</v>
      </c>
      <c r="G3" s="2" t="str">
        <f>G2</f>
        <v>Rubber</v>
      </c>
      <c r="I3" s="2"/>
      <c r="J3" s="2"/>
      <c r="K3" s="2"/>
      <c r="L3" s="2">
        <v>20</v>
      </c>
      <c r="M3" s="2">
        <v>10</v>
      </c>
    </row>
    <row r="4" spans="1:18" x14ac:dyDescent="0.2">
      <c r="A4" s="23" t="str">
        <f>[1]Enums!$A$13</f>
        <v>2.0.0</v>
      </c>
      <c r="B4" s="16" t="s">
        <v>1915</v>
      </c>
      <c r="C4" s="3" t="s">
        <v>2021</v>
      </c>
      <c r="D4" s="3" t="s">
        <v>2150</v>
      </c>
      <c r="E4" s="3" t="s">
        <v>2217</v>
      </c>
      <c r="F4" s="2" t="str">
        <f>F2</f>
        <v>Fibers (Natural Rubber)</v>
      </c>
      <c r="G4" s="2" t="str">
        <f>G2</f>
        <v>Rubber</v>
      </c>
      <c r="I4" s="2"/>
      <c r="J4" s="2"/>
      <c r="K4" s="2"/>
      <c r="L4">
        <v>20</v>
      </c>
      <c r="M4">
        <v>10</v>
      </c>
    </row>
    <row r="5" spans="1:18" x14ac:dyDescent="0.2">
      <c r="A5" s="23" t="str">
        <f>[1]Enums!$A$13</f>
        <v>2.0.0</v>
      </c>
      <c r="B5" s="16" t="s">
        <v>1916</v>
      </c>
      <c r="C5" s="3" t="s">
        <v>2022</v>
      </c>
      <c r="D5" s="3" t="s">
        <v>2149</v>
      </c>
      <c r="E5" s="3" t="s">
        <v>2216</v>
      </c>
      <c r="F5" s="2" t="str">
        <f>F2</f>
        <v>Fibers (Natural Rubber)</v>
      </c>
      <c r="G5" s="2" t="str">
        <f>G2</f>
        <v>Rubber</v>
      </c>
      <c r="H5" s="2" t="s">
        <v>1985</v>
      </c>
      <c r="I5" s="2"/>
      <c r="J5" s="2"/>
      <c r="K5" s="2"/>
      <c r="L5" s="2">
        <v>20</v>
      </c>
      <c r="M5" s="2">
        <v>10</v>
      </c>
    </row>
    <row r="6" spans="1:18" x14ac:dyDescent="0.2">
      <c r="A6" s="23" t="str">
        <f>[1]Enums!$A$13</f>
        <v>2.0.0</v>
      </c>
      <c r="B6" s="16" t="s">
        <v>1917</v>
      </c>
      <c r="C6" s="3" t="s">
        <v>2023</v>
      </c>
      <c r="D6" s="3" t="s">
        <v>2148</v>
      </c>
      <c r="E6" s="3" t="s">
        <v>2215</v>
      </c>
      <c r="F6" s="2" t="str">
        <f>'Molded Items'!C131</f>
        <v>Fibers (PVC)</v>
      </c>
      <c r="G6" s="2" t="s">
        <v>1984</v>
      </c>
      <c r="H6" s="2" t="s">
        <v>1981</v>
      </c>
      <c r="I6" s="2"/>
      <c r="J6" s="2"/>
      <c r="K6" s="2"/>
      <c r="L6">
        <v>20</v>
      </c>
      <c r="M6">
        <v>10</v>
      </c>
    </row>
    <row r="7" spans="1:18" x14ac:dyDescent="0.2">
      <c r="A7" s="23" t="str">
        <f>[1]Enums!$A$13</f>
        <v>2.0.0</v>
      </c>
      <c r="B7" s="16" t="s">
        <v>1918</v>
      </c>
      <c r="C7" s="3" t="s">
        <v>2024</v>
      </c>
      <c r="D7" s="3" t="s">
        <v>2147</v>
      </c>
      <c r="E7" s="3" t="s">
        <v>2214</v>
      </c>
      <c r="F7" s="2" t="str">
        <f>F6</f>
        <v>Fibers (PVC)</v>
      </c>
      <c r="G7" s="2" t="str">
        <f>G6</f>
        <v>Pleather</v>
      </c>
      <c r="H7" s="2" t="s">
        <v>1982</v>
      </c>
      <c r="I7" s="2"/>
      <c r="J7" s="2"/>
      <c r="K7" s="2"/>
      <c r="L7" s="2">
        <v>20</v>
      </c>
      <c r="M7" s="2">
        <v>10</v>
      </c>
    </row>
    <row r="8" spans="1:18" x14ac:dyDescent="0.2">
      <c r="A8" s="23" t="str">
        <f>[1]Enums!$A$13</f>
        <v>2.0.0</v>
      </c>
      <c r="B8" s="16" t="s">
        <v>1919</v>
      </c>
      <c r="C8" s="3" t="s">
        <v>2025</v>
      </c>
      <c r="D8" s="3" t="s">
        <v>2146</v>
      </c>
      <c r="E8" s="3" t="s">
        <v>2213</v>
      </c>
      <c r="F8" s="2" t="str">
        <f>F6</f>
        <v>Fibers (PVC)</v>
      </c>
      <c r="G8" s="2" t="str">
        <f>G6</f>
        <v>Pleather</v>
      </c>
      <c r="H8" s="2" t="s">
        <v>1983</v>
      </c>
      <c r="I8" s="2"/>
      <c r="J8" s="2"/>
      <c r="K8" s="2"/>
      <c r="L8">
        <v>20</v>
      </c>
      <c r="M8">
        <v>10</v>
      </c>
    </row>
    <row r="9" spans="1:18" x14ac:dyDescent="0.2">
      <c r="A9" s="23" t="str">
        <f>[1]Enums!$A$13</f>
        <v>2.0.0</v>
      </c>
      <c r="B9" s="3" t="s">
        <v>1920</v>
      </c>
      <c r="C9" s="3" t="s">
        <v>2026</v>
      </c>
      <c r="D9" s="3" t="s">
        <v>2145</v>
      </c>
      <c r="E9" s="3" t="s">
        <v>2212</v>
      </c>
      <c r="F9" s="2" t="str">
        <f>F6</f>
        <v>Fibers (PVC)</v>
      </c>
      <c r="G9" s="2" t="str">
        <f>G6</f>
        <v>Pleather</v>
      </c>
      <c r="H9" s="2" t="s">
        <v>1985</v>
      </c>
      <c r="I9" s="2"/>
      <c r="J9" s="2"/>
      <c r="K9" s="2"/>
      <c r="L9" s="2">
        <v>20</v>
      </c>
      <c r="M9" s="2">
        <v>10</v>
      </c>
    </row>
    <row r="10" spans="1:18" x14ac:dyDescent="0.2">
      <c r="A10" s="23" t="str">
        <f>[1]Enums!$A$13</f>
        <v>2.0.0</v>
      </c>
      <c r="B10" s="3" t="s">
        <v>1921</v>
      </c>
      <c r="C10" s="3" t="s">
        <v>2027</v>
      </c>
      <c r="D10" s="3" t="s">
        <v>2144</v>
      </c>
      <c r="E10" s="3" t="s">
        <v>2211</v>
      </c>
      <c r="F10" s="2" t="str">
        <f>'Molded Items'!C148</f>
        <v>Fibers (Nylon 6)</v>
      </c>
      <c r="G10" s="2" t="s">
        <v>1986</v>
      </c>
      <c r="H10" s="2" t="s">
        <v>1981</v>
      </c>
      <c r="I10" s="2"/>
      <c r="J10" s="2"/>
      <c r="K10" s="2"/>
      <c r="L10">
        <v>20</v>
      </c>
      <c r="M10">
        <v>10</v>
      </c>
    </row>
    <row r="11" spans="1:18" x14ac:dyDescent="0.2">
      <c r="A11" s="23" t="str">
        <f>[1]Enums!$A$13</f>
        <v>2.0.0</v>
      </c>
      <c r="B11" s="3" t="s">
        <v>1922</v>
      </c>
      <c r="C11" s="3" t="s">
        <v>2028</v>
      </c>
      <c r="D11" s="3" t="s">
        <v>2143</v>
      </c>
      <c r="E11" s="3" t="s">
        <v>2210</v>
      </c>
      <c r="F11" s="2" t="str">
        <f>F10</f>
        <v>Fibers (Nylon 6)</v>
      </c>
      <c r="G11" s="2" t="str">
        <f>G10</f>
        <v>Nylon</v>
      </c>
      <c r="H11" s="2" t="s">
        <v>1982</v>
      </c>
      <c r="I11" s="2"/>
      <c r="J11" s="2"/>
      <c r="K11" s="2"/>
      <c r="L11" s="2">
        <v>20</v>
      </c>
      <c r="M11" s="2">
        <v>10</v>
      </c>
    </row>
    <row r="12" spans="1:18" x14ac:dyDescent="0.2">
      <c r="A12" s="23" t="str">
        <f>[1]Enums!$A$13</f>
        <v>2.0.0</v>
      </c>
      <c r="B12" s="3" t="s">
        <v>1923</v>
      </c>
      <c r="C12" s="3" t="s">
        <v>2029</v>
      </c>
      <c r="D12" s="3" t="s">
        <v>2142</v>
      </c>
      <c r="E12" s="3" t="s">
        <v>2209</v>
      </c>
      <c r="F12" s="2" t="str">
        <f>F10</f>
        <v>Fibers (Nylon 6)</v>
      </c>
      <c r="G12" s="2" t="str">
        <f>G10</f>
        <v>Nylon</v>
      </c>
      <c r="H12" s="2" t="s">
        <v>1983</v>
      </c>
      <c r="I12" s="2"/>
      <c r="J12" s="2"/>
      <c r="K12" s="2"/>
      <c r="L12">
        <v>20</v>
      </c>
      <c r="M12">
        <v>10</v>
      </c>
    </row>
    <row r="13" spans="1:18" x14ac:dyDescent="0.2">
      <c r="A13" s="23" t="str">
        <f>[1]Enums!$A$13</f>
        <v>2.0.0</v>
      </c>
      <c r="B13" s="3" t="s">
        <v>1924</v>
      </c>
      <c r="C13" s="3" t="s">
        <v>2030</v>
      </c>
      <c r="D13" s="3" t="s">
        <v>2141</v>
      </c>
      <c r="E13" s="3" t="s">
        <v>2208</v>
      </c>
      <c r="F13" s="2" t="str">
        <f>F10</f>
        <v>Fibers (Nylon 6)</v>
      </c>
      <c r="G13" s="2" t="str">
        <f>G10</f>
        <v>Nylon</v>
      </c>
      <c r="H13" s="2" t="s">
        <v>1985</v>
      </c>
      <c r="I13" s="2"/>
      <c r="J13" s="2"/>
      <c r="K13" s="2"/>
      <c r="L13" s="2">
        <v>20</v>
      </c>
      <c r="M13" s="2">
        <v>10</v>
      </c>
    </row>
    <row r="14" spans="1:18" x14ac:dyDescent="0.2">
      <c r="A14" s="23" t="str">
        <f>[1]Enums!$A$13</f>
        <v>2.0.0</v>
      </c>
      <c r="B14" s="3" t="s">
        <v>1925</v>
      </c>
      <c r="C14" s="3" t="s">
        <v>2031</v>
      </c>
      <c r="D14" s="3" t="s">
        <v>2140</v>
      </c>
      <c r="E14" s="3" t="s">
        <v>2207</v>
      </c>
      <c r="F14" t="str">
        <f>'Molded Items'!C116</f>
        <v>Fibers (kevlar)</v>
      </c>
      <c r="G14" s="2" t="s">
        <v>1987</v>
      </c>
      <c r="H14" s="2" t="s">
        <v>1981</v>
      </c>
      <c r="I14" s="2"/>
      <c r="J14" s="2"/>
      <c r="K14" s="2"/>
      <c r="L14">
        <v>40</v>
      </c>
      <c r="M14">
        <v>10</v>
      </c>
    </row>
    <row r="15" spans="1:18" x14ac:dyDescent="0.2">
      <c r="A15" s="23" t="str">
        <f>[1]Enums!$A$13</f>
        <v>2.0.0</v>
      </c>
      <c r="B15" s="3" t="s">
        <v>1926</v>
      </c>
      <c r="C15" s="3" t="s">
        <v>2032</v>
      </c>
      <c r="D15" s="3" t="s">
        <v>2139</v>
      </c>
      <c r="E15" s="3" t="s">
        <v>2206</v>
      </c>
      <c r="F15" s="2" t="str">
        <f>F14</f>
        <v>Fibers (kevlar)</v>
      </c>
      <c r="G15" s="2" t="str">
        <f>G14</f>
        <v>Kevlar</v>
      </c>
      <c r="H15" s="2" t="s">
        <v>1982</v>
      </c>
      <c r="I15" s="2"/>
      <c r="J15" s="2"/>
      <c r="K15" s="2"/>
      <c r="L15">
        <v>40</v>
      </c>
      <c r="M15" s="2">
        <v>10</v>
      </c>
    </row>
    <row r="16" spans="1:18" x14ac:dyDescent="0.2">
      <c r="A16" s="23" t="str">
        <f>[1]Enums!$A$13</f>
        <v>2.0.0</v>
      </c>
      <c r="B16" s="3" t="s">
        <v>1927</v>
      </c>
      <c r="C16" s="3" t="s">
        <v>2033</v>
      </c>
      <c r="D16" s="3" t="s">
        <v>2138</v>
      </c>
      <c r="E16" s="3" t="s">
        <v>2205</v>
      </c>
      <c r="F16" s="2" t="str">
        <f>F14</f>
        <v>Fibers (kevlar)</v>
      </c>
      <c r="G16" s="2" t="str">
        <f>G14</f>
        <v>Kevlar</v>
      </c>
      <c r="H16" s="2" t="s">
        <v>1983</v>
      </c>
      <c r="I16" s="2"/>
      <c r="J16" s="2"/>
      <c r="K16" s="2"/>
      <c r="L16">
        <v>40</v>
      </c>
      <c r="M16">
        <v>10</v>
      </c>
    </row>
    <row r="17" spans="1:13" x14ac:dyDescent="0.2">
      <c r="A17" s="23" t="str">
        <f>[1]Enums!$A$13</f>
        <v>2.0.0</v>
      </c>
      <c r="B17" s="3" t="s">
        <v>1928</v>
      </c>
      <c r="C17" s="3" t="s">
        <v>2034</v>
      </c>
      <c r="D17" s="3" t="s">
        <v>2137</v>
      </c>
      <c r="E17" s="3" t="s">
        <v>2204</v>
      </c>
      <c r="F17" s="2" t="str">
        <f>F14</f>
        <v>Fibers (kevlar)</v>
      </c>
      <c r="G17" s="2" t="str">
        <f>G14</f>
        <v>Kevlar</v>
      </c>
      <c r="H17" s="2" t="s">
        <v>1985</v>
      </c>
      <c r="I17" s="2"/>
      <c r="J17" s="2"/>
      <c r="K17" s="2"/>
      <c r="L17">
        <v>40</v>
      </c>
      <c r="M17" s="2">
        <v>10</v>
      </c>
    </row>
    <row r="18" spans="1:13" x14ac:dyDescent="0.2">
      <c r="A18" s="23" t="str">
        <f>[1]Enums!$A$13</f>
        <v>2.0.0</v>
      </c>
      <c r="B18" s="3" t="s">
        <v>1929</v>
      </c>
      <c r="C18" s="3" t="s">
        <v>2035</v>
      </c>
      <c r="D18" s="3" t="s">
        <v>2136</v>
      </c>
      <c r="E18" s="3" t="s">
        <v>2203</v>
      </c>
    </row>
    <row r="19" spans="1:13" x14ac:dyDescent="0.2">
      <c r="A19" s="23" t="str">
        <f>[1]Enums!$A$13</f>
        <v>2.0.0</v>
      </c>
      <c r="B19" s="3" t="s">
        <v>1930</v>
      </c>
      <c r="C19" s="3" t="s">
        <v>2036</v>
      </c>
      <c r="D19" s="3" t="s">
        <v>2135</v>
      </c>
      <c r="E19" s="3" t="s">
        <v>2202</v>
      </c>
    </row>
    <row r="20" spans="1:13" x14ac:dyDescent="0.2">
      <c r="A20" s="23" t="str">
        <f>[1]Enums!$A$13</f>
        <v>2.0.0</v>
      </c>
      <c r="B20" s="3" t="s">
        <v>1931</v>
      </c>
      <c r="C20" s="3" t="s">
        <v>2037</v>
      </c>
      <c r="D20" s="3" t="s">
        <v>2134</v>
      </c>
      <c r="E20" s="3" t="s">
        <v>2201</v>
      </c>
    </row>
    <row r="21" spans="1:13" x14ac:dyDescent="0.2">
      <c r="A21" s="23" t="str">
        <f>[1]Enums!$A$13</f>
        <v>2.0.0</v>
      </c>
      <c r="B21" s="3" t="s">
        <v>1932</v>
      </c>
      <c r="C21" s="3" t="s">
        <v>2038</v>
      </c>
      <c r="D21" s="3" t="s">
        <v>2133</v>
      </c>
      <c r="E21" s="3" t="s">
        <v>2200</v>
      </c>
    </row>
    <row r="22" spans="1:13" x14ac:dyDescent="0.2">
      <c r="A22" s="23" t="str">
        <f>[1]Enums!$A$13</f>
        <v>2.0.0</v>
      </c>
      <c r="B22" s="3" t="s">
        <v>1933</v>
      </c>
      <c r="C22" s="3" t="s">
        <v>2039</v>
      </c>
      <c r="D22" s="3" t="s">
        <v>2132</v>
      </c>
      <c r="E22" s="3" t="s">
        <v>2199</v>
      </c>
    </row>
    <row r="23" spans="1:13" x14ac:dyDescent="0.2">
      <c r="A23" s="23" t="str">
        <f>[1]Enums!$A$13</f>
        <v>2.0.0</v>
      </c>
      <c r="B23" s="3" t="s">
        <v>1934</v>
      </c>
      <c r="C23" s="3" t="s">
        <v>2040</v>
      </c>
      <c r="D23" s="3" t="s">
        <v>2131</v>
      </c>
      <c r="E23" s="3" t="s">
        <v>2198</v>
      </c>
    </row>
    <row r="24" spans="1:13" x14ac:dyDescent="0.2">
      <c r="A24" s="23" t="str">
        <f>[1]Enums!$A$13</f>
        <v>2.0.0</v>
      </c>
      <c r="B24" s="3" t="s">
        <v>1935</v>
      </c>
      <c r="C24" s="3" t="s">
        <v>2041</v>
      </c>
      <c r="D24" s="3" t="s">
        <v>2130</v>
      </c>
      <c r="E24" s="3" t="s">
        <v>2197</v>
      </c>
    </row>
    <row r="25" spans="1:13" x14ac:dyDescent="0.2">
      <c r="A25" s="23" t="str">
        <f>[1]Enums!$A$13</f>
        <v>2.0.0</v>
      </c>
      <c r="B25" s="3" t="s">
        <v>1936</v>
      </c>
      <c r="C25" s="3" t="s">
        <v>2042</v>
      </c>
      <c r="D25" s="3" t="s">
        <v>2129</v>
      </c>
      <c r="E25" s="3" t="s">
        <v>2196</v>
      </c>
    </row>
    <row r="26" spans="1:13" x14ac:dyDescent="0.2">
      <c r="A26" s="23" t="str">
        <f>[1]Enums!$A$13</f>
        <v>2.0.0</v>
      </c>
      <c r="B26" s="3" t="s">
        <v>1937</v>
      </c>
      <c r="C26" s="3" t="s">
        <v>2043</v>
      </c>
      <c r="D26" s="3" t="s">
        <v>2128</v>
      </c>
      <c r="E26" s="3" t="s">
        <v>2195</v>
      </c>
    </row>
    <row r="27" spans="1:13" x14ac:dyDescent="0.2">
      <c r="A27" s="23" t="str">
        <f>[1]Enums!$A$13</f>
        <v>2.0.0</v>
      </c>
      <c r="B27" s="3" t="s">
        <v>1938</v>
      </c>
      <c r="C27" s="3" t="s">
        <v>2044</v>
      </c>
      <c r="D27" s="3" t="s">
        <v>2127</v>
      </c>
      <c r="E27" s="3" t="s">
        <v>2194</v>
      </c>
    </row>
    <row r="28" spans="1:13" x14ac:dyDescent="0.2">
      <c r="A28" s="23" t="str">
        <f>[1]Enums!$A$13</f>
        <v>2.0.0</v>
      </c>
      <c r="B28" s="3" t="s">
        <v>1939</v>
      </c>
      <c r="C28" s="3" t="s">
        <v>2045</v>
      </c>
      <c r="D28" s="3" t="s">
        <v>2126</v>
      </c>
      <c r="E28" s="3" t="s">
        <v>2193</v>
      </c>
    </row>
    <row r="29" spans="1:13" x14ac:dyDescent="0.2">
      <c r="A29" s="23" t="str">
        <f>[1]Enums!$A$13</f>
        <v>2.0.0</v>
      </c>
      <c r="B29" s="3" t="s">
        <v>1940</v>
      </c>
      <c r="C29" s="3" t="s">
        <v>2046</v>
      </c>
      <c r="D29" s="3" t="s">
        <v>2125</v>
      </c>
      <c r="E29" s="3" t="s">
        <v>2192</v>
      </c>
    </row>
    <row r="30" spans="1:13" x14ac:dyDescent="0.2">
      <c r="A30" s="23" t="str">
        <f>[1]Enums!$A$13</f>
        <v>2.0.0</v>
      </c>
      <c r="B30" s="3" t="s">
        <v>1941</v>
      </c>
      <c r="C30" s="3" t="s">
        <v>2047</v>
      </c>
      <c r="D30" s="3" t="s">
        <v>2124</v>
      </c>
      <c r="E30" s="3" t="s">
        <v>2191</v>
      </c>
    </row>
    <row r="31" spans="1:13" x14ac:dyDescent="0.2">
      <c r="A31" s="23" t="str">
        <f>[1]Enums!$A$13</f>
        <v>2.0.0</v>
      </c>
      <c r="B31" s="3" t="s">
        <v>1942</v>
      </c>
      <c r="C31" s="3" t="s">
        <v>2048</v>
      </c>
      <c r="D31" s="3" t="s">
        <v>2123</v>
      </c>
      <c r="E31" s="3" t="s">
        <v>2190</v>
      </c>
    </row>
    <row r="32" spans="1:13" x14ac:dyDescent="0.2">
      <c r="A32" s="23" t="str">
        <f>[1]Enums!$A$13</f>
        <v>2.0.0</v>
      </c>
      <c r="B32" s="3" t="s">
        <v>1943</v>
      </c>
      <c r="C32" s="3" t="s">
        <v>2049</v>
      </c>
      <c r="D32" s="3" t="s">
        <v>2122</v>
      </c>
      <c r="E32" s="3" t="s">
        <v>2189</v>
      </c>
    </row>
    <row r="33" spans="1:5" x14ac:dyDescent="0.2">
      <c r="A33" s="23" t="str">
        <f>[1]Enums!$A$13</f>
        <v>2.0.0</v>
      </c>
      <c r="B33" s="3" t="s">
        <v>1944</v>
      </c>
      <c r="C33" s="3" t="s">
        <v>2050</v>
      </c>
      <c r="D33" s="3" t="s">
        <v>2121</v>
      </c>
      <c r="E33" s="3" t="s">
        <v>2188</v>
      </c>
    </row>
    <row r="34" spans="1:5" x14ac:dyDescent="0.2">
      <c r="A34" s="23" t="str">
        <f>[1]Enums!$A$13</f>
        <v>2.0.0</v>
      </c>
      <c r="B34" s="3" t="s">
        <v>1945</v>
      </c>
      <c r="C34" s="3" t="s">
        <v>2051</v>
      </c>
      <c r="D34" s="3" t="s">
        <v>2120</v>
      </c>
      <c r="E34" s="3" t="s">
        <v>2187</v>
      </c>
    </row>
    <row r="35" spans="1:5" x14ac:dyDescent="0.2">
      <c r="A35" s="23" t="str">
        <f>[1]Enums!$A$13</f>
        <v>2.0.0</v>
      </c>
      <c r="B35" s="3" t="s">
        <v>1946</v>
      </c>
      <c r="C35" s="3" t="s">
        <v>2052</v>
      </c>
      <c r="D35" s="3" t="s">
        <v>2119</v>
      </c>
      <c r="E35" s="3" t="s">
        <v>2186</v>
      </c>
    </row>
    <row r="36" spans="1:5" x14ac:dyDescent="0.2">
      <c r="A36" s="23" t="str">
        <f>[1]Enums!$A$13</f>
        <v>2.0.0</v>
      </c>
      <c r="B36" s="3" t="s">
        <v>1947</v>
      </c>
      <c r="C36" s="3" t="s">
        <v>2053</v>
      </c>
      <c r="D36" s="3" t="s">
        <v>2118</v>
      </c>
      <c r="E36" s="3" t="s">
        <v>2185</v>
      </c>
    </row>
    <row r="37" spans="1:5" x14ac:dyDescent="0.2">
      <c r="A37" s="23" t="str">
        <f>[1]Enums!$A$13</f>
        <v>2.0.0</v>
      </c>
      <c r="B37" s="3" t="s">
        <v>1948</v>
      </c>
      <c r="C37" s="3" t="s">
        <v>2054</v>
      </c>
      <c r="D37" s="3" t="s">
        <v>2117</v>
      </c>
      <c r="E37" s="3" t="s">
        <v>2184</v>
      </c>
    </row>
    <row r="38" spans="1:5" x14ac:dyDescent="0.2">
      <c r="A38" s="23" t="str">
        <f>[1]Enums!$A$13</f>
        <v>2.0.0</v>
      </c>
      <c r="B38" s="3" t="s">
        <v>1949</v>
      </c>
      <c r="C38" s="3" t="s">
        <v>2055</v>
      </c>
      <c r="D38" s="3" t="s">
        <v>2116</v>
      </c>
      <c r="E38" s="3" t="s">
        <v>2183</v>
      </c>
    </row>
    <row r="39" spans="1:5" x14ac:dyDescent="0.2">
      <c r="A39" s="23" t="str">
        <f>[1]Enums!$A$13</f>
        <v>2.0.0</v>
      </c>
      <c r="B39" s="3" t="s">
        <v>1950</v>
      </c>
      <c r="C39" s="3" t="s">
        <v>2056</v>
      </c>
      <c r="D39" s="3" t="s">
        <v>2115</v>
      </c>
      <c r="E39" s="3" t="s">
        <v>2182</v>
      </c>
    </row>
    <row r="40" spans="1:5" x14ac:dyDescent="0.2">
      <c r="A40" s="23" t="str">
        <f>[1]Enums!$A$13</f>
        <v>2.0.0</v>
      </c>
      <c r="B40" s="3" t="s">
        <v>1951</v>
      </c>
      <c r="C40" s="3" t="s">
        <v>2057</v>
      </c>
      <c r="D40" s="3" t="s">
        <v>2114</v>
      </c>
      <c r="E40" s="3" t="s">
        <v>2181</v>
      </c>
    </row>
    <row r="41" spans="1:5" x14ac:dyDescent="0.2">
      <c r="A41" s="23" t="str">
        <f>[1]Enums!$A$13</f>
        <v>2.0.0</v>
      </c>
      <c r="B41" s="3" t="s">
        <v>1952</v>
      </c>
      <c r="C41" s="3" t="s">
        <v>2058</v>
      </c>
      <c r="D41" s="3" t="s">
        <v>2113</v>
      </c>
      <c r="E41" s="3" t="s">
        <v>2180</v>
      </c>
    </row>
    <row r="42" spans="1:5" x14ac:dyDescent="0.2">
      <c r="A42" s="23" t="str">
        <f>[1]Enums!$A$13</f>
        <v>2.0.0</v>
      </c>
      <c r="B42" s="3" t="s">
        <v>1953</v>
      </c>
      <c r="C42" s="3" t="s">
        <v>2059</v>
      </c>
      <c r="D42" s="3" t="s">
        <v>2112</v>
      </c>
      <c r="E42" s="3" t="s">
        <v>2179</v>
      </c>
    </row>
    <row r="43" spans="1:5" x14ac:dyDescent="0.2">
      <c r="A43" s="23" t="str">
        <f>[1]Enums!$A$13</f>
        <v>2.0.0</v>
      </c>
      <c r="B43" s="3" t="s">
        <v>1954</v>
      </c>
      <c r="C43" s="3" t="s">
        <v>2060</v>
      </c>
      <c r="D43" s="3" t="s">
        <v>2111</v>
      </c>
      <c r="E43" s="3" t="s">
        <v>2178</v>
      </c>
    </row>
    <row r="44" spans="1:5" x14ac:dyDescent="0.2">
      <c r="A44" s="23" t="str">
        <f>[1]Enums!$A$13</f>
        <v>2.0.0</v>
      </c>
      <c r="B44" s="3" t="s">
        <v>1955</v>
      </c>
      <c r="C44" s="3" t="s">
        <v>2061</v>
      </c>
      <c r="D44" s="3" t="s">
        <v>2110</v>
      </c>
      <c r="E44" s="3" t="s">
        <v>2177</v>
      </c>
    </row>
    <row r="45" spans="1:5" x14ac:dyDescent="0.2">
      <c r="A45" s="23" t="str">
        <f>[1]Enums!$A$13</f>
        <v>2.0.0</v>
      </c>
      <c r="B45" s="3" t="s">
        <v>1956</v>
      </c>
      <c r="C45" s="3" t="s">
        <v>2062</v>
      </c>
      <c r="D45" s="3" t="s">
        <v>2109</v>
      </c>
      <c r="E45" s="3" t="s">
        <v>2176</v>
      </c>
    </row>
    <row r="46" spans="1:5" x14ac:dyDescent="0.2">
      <c r="A46" s="23" t="str">
        <f>[1]Enums!$A$13</f>
        <v>2.0.0</v>
      </c>
      <c r="B46" s="3" t="s">
        <v>1957</v>
      </c>
      <c r="C46" s="3" t="s">
        <v>2063</v>
      </c>
      <c r="D46" s="3" t="s">
        <v>2108</v>
      </c>
      <c r="E46" s="3" t="s">
        <v>2175</v>
      </c>
    </row>
    <row r="47" spans="1:5" x14ac:dyDescent="0.2">
      <c r="A47" s="23" t="str">
        <f>[1]Enums!$A$13</f>
        <v>2.0.0</v>
      </c>
      <c r="B47" s="3" t="s">
        <v>1958</v>
      </c>
      <c r="C47" s="3" t="s">
        <v>2064</v>
      </c>
      <c r="D47" s="3" t="s">
        <v>2107</v>
      </c>
      <c r="E47" s="3" t="s">
        <v>2174</v>
      </c>
    </row>
    <row r="48" spans="1:5" x14ac:dyDescent="0.2">
      <c r="A48" s="23" t="str">
        <f>[1]Enums!$A$13</f>
        <v>2.0.0</v>
      </c>
      <c r="B48" s="3" t="s">
        <v>1959</v>
      </c>
      <c r="C48" s="3" t="s">
        <v>2065</v>
      </c>
      <c r="D48" s="3" t="s">
        <v>2106</v>
      </c>
      <c r="E48" s="3" t="s">
        <v>2173</v>
      </c>
    </row>
    <row r="49" spans="1:5" x14ac:dyDescent="0.2">
      <c r="A49" s="23" t="str">
        <f>[1]Enums!$A$13</f>
        <v>2.0.0</v>
      </c>
      <c r="B49" s="3" t="s">
        <v>1960</v>
      </c>
      <c r="C49" s="3" t="s">
        <v>2066</v>
      </c>
      <c r="D49" s="3" t="s">
        <v>2105</v>
      </c>
      <c r="E49" s="3" t="s">
        <v>2172</v>
      </c>
    </row>
    <row r="50" spans="1:5" x14ac:dyDescent="0.2">
      <c r="A50" s="23" t="str">
        <f>[1]Enums!$A$13</f>
        <v>2.0.0</v>
      </c>
      <c r="B50" s="3" t="s">
        <v>1961</v>
      </c>
      <c r="C50" s="3" t="s">
        <v>2067</v>
      </c>
      <c r="D50" s="3" t="s">
        <v>2104</v>
      </c>
      <c r="E50" s="3" t="s">
        <v>2171</v>
      </c>
    </row>
    <row r="51" spans="1:5" x14ac:dyDescent="0.2">
      <c r="A51" s="23" t="str">
        <f>[1]Enums!$A$13</f>
        <v>2.0.0</v>
      </c>
      <c r="B51" s="3" t="s">
        <v>1962</v>
      </c>
      <c r="C51" s="3" t="s">
        <v>2068</v>
      </c>
      <c r="D51" s="3" t="s">
        <v>2103</v>
      </c>
      <c r="E51" s="3" t="s">
        <v>2170</v>
      </c>
    </row>
    <row r="52" spans="1:5" x14ac:dyDescent="0.2">
      <c r="A52" s="23" t="str">
        <f>[1]Enums!$A$13</f>
        <v>2.0.0</v>
      </c>
      <c r="B52" s="3" t="s">
        <v>1963</v>
      </c>
      <c r="C52" s="3" t="s">
        <v>2069</v>
      </c>
      <c r="D52" s="3" t="s">
        <v>2102</v>
      </c>
      <c r="E52" s="3" t="s">
        <v>2169</v>
      </c>
    </row>
    <row r="53" spans="1:5" x14ac:dyDescent="0.2">
      <c r="A53" s="23" t="str">
        <f>[1]Enums!$A$13</f>
        <v>2.0.0</v>
      </c>
      <c r="B53" s="3" t="s">
        <v>1964</v>
      </c>
      <c r="C53" s="3" t="s">
        <v>2070</v>
      </c>
      <c r="D53" s="3" t="s">
        <v>2101</v>
      </c>
      <c r="E53" s="3" t="s">
        <v>2168</v>
      </c>
    </row>
    <row r="54" spans="1:5" x14ac:dyDescent="0.2">
      <c r="A54" s="23" t="str">
        <f>[1]Enums!$A$13</f>
        <v>2.0.0</v>
      </c>
      <c r="B54" s="3" t="s">
        <v>1965</v>
      </c>
      <c r="C54" s="3" t="s">
        <v>2071</v>
      </c>
      <c r="D54" s="3" t="s">
        <v>2100</v>
      </c>
      <c r="E54" s="3" t="s">
        <v>2167</v>
      </c>
    </row>
    <row r="55" spans="1:5" x14ac:dyDescent="0.2">
      <c r="A55" s="23" t="str">
        <f>[1]Enums!$A$13</f>
        <v>2.0.0</v>
      </c>
      <c r="B55" s="3" t="s">
        <v>1966</v>
      </c>
      <c r="C55" s="3" t="s">
        <v>2072</v>
      </c>
      <c r="D55" s="3" t="s">
        <v>2099</v>
      </c>
      <c r="E55" s="3" t="s">
        <v>2166</v>
      </c>
    </row>
    <row r="56" spans="1:5" x14ac:dyDescent="0.2">
      <c r="A56" s="23" t="str">
        <f>[1]Enums!$A$13</f>
        <v>2.0.0</v>
      </c>
      <c r="B56" s="3" t="s">
        <v>1967</v>
      </c>
      <c r="C56" s="3" t="s">
        <v>2073</v>
      </c>
      <c r="D56" s="3" t="s">
        <v>2098</v>
      </c>
      <c r="E56" s="3" t="s">
        <v>2165</v>
      </c>
    </row>
    <row r="57" spans="1:5" x14ac:dyDescent="0.2">
      <c r="A57" s="23" t="str">
        <f>[1]Enums!$A$13</f>
        <v>2.0.0</v>
      </c>
      <c r="B57" s="3" t="s">
        <v>1968</v>
      </c>
      <c r="C57" s="3" t="s">
        <v>2074</v>
      </c>
      <c r="D57" s="3" t="s">
        <v>2097</v>
      </c>
      <c r="E57" s="3" t="s">
        <v>2164</v>
      </c>
    </row>
    <row r="58" spans="1:5" x14ac:dyDescent="0.2">
      <c r="A58" s="23" t="str">
        <f>[1]Enums!$A$13</f>
        <v>2.0.0</v>
      </c>
      <c r="B58" s="3" t="s">
        <v>1969</v>
      </c>
      <c r="C58" s="3" t="s">
        <v>2075</v>
      </c>
      <c r="D58" s="3" t="s">
        <v>2096</v>
      </c>
      <c r="E58" s="3" t="s">
        <v>2163</v>
      </c>
    </row>
    <row r="59" spans="1:5" x14ac:dyDescent="0.2">
      <c r="A59" s="23" t="str">
        <f>[1]Enums!$A$13</f>
        <v>2.0.0</v>
      </c>
      <c r="B59" s="3" t="s">
        <v>1970</v>
      </c>
      <c r="C59" s="3" t="s">
        <v>2076</v>
      </c>
      <c r="D59" s="3" t="s">
        <v>2095</v>
      </c>
      <c r="E59" s="3" t="s">
        <v>2162</v>
      </c>
    </row>
    <row r="60" spans="1:5" x14ac:dyDescent="0.2">
      <c r="A60" s="23" t="str">
        <f>[1]Enums!$A$13</f>
        <v>2.0.0</v>
      </c>
      <c r="B60" s="3" t="s">
        <v>1971</v>
      </c>
      <c r="C60" s="3" t="s">
        <v>2077</v>
      </c>
      <c r="D60" s="3" t="s">
        <v>2094</v>
      </c>
      <c r="E60" s="3" t="s">
        <v>2161</v>
      </c>
    </row>
    <row r="61" spans="1:5" x14ac:dyDescent="0.2">
      <c r="A61" s="23" t="str">
        <f>[1]Enums!$A$13</f>
        <v>2.0.0</v>
      </c>
      <c r="B61" s="3" t="s">
        <v>1972</v>
      </c>
      <c r="C61" s="3" t="s">
        <v>2078</v>
      </c>
      <c r="D61" s="3" t="s">
        <v>2093</v>
      </c>
      <c r="E61" s="3" t="s">
        <v>2160</v>
      </c>
    </row>
    <row r="62" spans="1:5" x14ac:dyDescent="0.2">
      <c r="A62" s="23" t="str">
        <f>[1]Enums!$A$13</f>
        <v>2.0.0</v>
      </c>
      <c r="B62" s="3" t="s">
        <v>1973</v>
      </c>
      <c r="C62" s="3" t="s">
        <v>2079</v>
      </c>
      <c r="D62" s="3" t="s">
        <v>2092</v>
      </c>
      <c r="E62" s="3" t="s">
        <v>2159</v>
      </c>
    </row>
    <row r="63" spans="1:5" x14ac:dyDescent="0.2">
      <c r="A63" s="23" t="str">
        <f>[1]Enums!$A$13</f>
        <v>2.0.0</v>
      </c>
      <c r="B63" s="3" t="s">
        <v>1974</v>
      </c>
      <c r="C63" s="3" t="s">
        <v>2080</v>
      </c>
      <c r="D63" s="3" t="s">
        <v>2091</v>
      </c>
      <c r="E63" s="3" t="s">
        <v>2158</v>
      </c>
    </row>
    <row r="64" spans="1:5" x14ac:dyDescent="0.2">
      <c r="A64" s="23" t="str">
        <f>[1]Enums!$A$13</f>
        <v>2.0.0</v>
      </c>
      <c r="B64" s="3" t="s">
        <v>1975</v>
      </c>
      <c r="C64" s="3" t="s">
        <v>2081</v>
      </c>
      <c r="D64" s="3" t="s">
        <v>2090</v>
      </c>
      <c r="E64" s="3" t="s">
        <v>2157</v>
      </c>
    </row>
    <row r="65" spans="1:5" x14ac:dyDescent="0.2">
      <c r="A65" s="23" t="str">
        <f>[1]Enums!$A$13</f>
        <v>2.0.0</v>
      </c>
      <c r="B65" s="3" t="s">
        <v>1976</v>
      </c>
      <c r="C65" s="3" t="s">
        <v>2082</v>
      </c>
      <c r="D65" s="3" t="s">
        <v>2089</v>
      </c>
      <c r="E65" s="3" t="s">
        <v>2156</v>
      </c>
    </row>
    <row r="66" spans="1:5" x14ac:dyDescent="0.2">
      <c r="A66" s="23" t="str">
        <f>[1]Enums!$A$13</f>
        <v>2.0.0</v>
      </c>
      <c r="B66" s="3" t="s">
        <v>1977</v>
      </c>
      <c r="C66" s="3" t="s">
        <v>2083</v>
      </c>
      <c r="D66" s="3" t="s">
        <v>2088</v>
      </c>
      <c r="E66" s="3" t="s">
        <v>2155</v>
      </c>
    </row>
    <row r="67" spans="1:5" x14ac:dyDescent="0.2">
      <c r="A67" s="23" t="str">
        <f>[1]Enums!$A$13</f>
        <v>2.0.0</v>
      </c>
      <c r="B67" s="3" t="s">
        <v>1978</v>
      </c>
      <c r="C67" s="3" t="s">
        <v>2084</v>
      </c>
      <c r="D67" s="3" t="s">
        <v>2087</v>
      </c>
      <c r="E67" s="3" t="s">
        <v>2154</v>
      </c>
    </row>
    <row r="68" spans="1:5" x14ac:dyDescent="0.2">
      <c r="A68" s="23" t="str">
        <f>[1]Enums!$A$13</f>
        <v>2.0.0</v>
      </c>
      <c r="B68" s="3" t="s">
        <v>1979</v>
      </c>
      <c r="C68" s="3" t="s">
        <v>2085</v>
      </c>
      <c r="D68" s="3" t="s">
        <v>2086</v>
      </c>
      <c r="E68" s="3" t="s">
        <v>2153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2015-01-24T21:01:10Z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