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a85cdc201c1e3e6/เดสก์ท็อป/"/>
    </mc:Choice>
  </mc:AlternateContent>
  <xr:revisionPtr revIDLastSave="0" documentId="8_{0FEA5BBB-760D-41B5-B098-D3F96FC1E2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4 - Project Convert TH to EN D" sheetId="15" r:id="rId1"/>
  </sheets>
  <definedNames>
    <definedName name="date_split">'14 - Project Convert TH to EN D'!$D$14:$F$19</definedName>
    <definedName name="EMP_INFO">#REF!</definedName>
    <definedName name="EMP_SHEET09">#REF!</definedName>
    <definedName name="EMP_SHEET14">#REF!</definedName>
    <definedName name="FIRSTNAME_SHEET13">#REF!</definedName>
    <definedName name="GENDER_EMP">#REF!</definedName>
    <definedName name="GENDER_SHEET09">#REF!</definedName>
    <definedName name="LOCATION">#REF!</definedName>
    <definedName name="MonthLookUp">'14 - Project Convert TH to EN D'!$A$4:$B$15</definedName>
    <definedName name="NUMBERS">#REF!</definedName>
    <definedName name="PERF_SHEET09">#REF!</definedName>
    <definedName name="PERFORMANCE_EMP">#REF!</definedName>
    <definedName name="POSITION">#REF!</definedName>
    <definedName name="SALARY_EMP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5" l="1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E4" i="15" l="1" a="1"/>
  <c r="E4" i="15" s="1"/>
  <c r="G4" i="15" a="1"/>
  <c r="G6" i="15" s="1"/>
  <c r="F4" i="15" a="1"/>
  <c r="F5" i="15" s="1"/>
  <c r="E7" i="15" l="1"/>
  <c r="E8" i="15"/>
  <c r="E5" i="15"/>
  <c r="E6" i="15"/>
  <c r="E9" i="15"/>
  <c r="G8" i="15"/>
  <c r="G4" i="15"/>
  <c r="G7" i="15"/>
  <c r="G9" i="15"/>
  <c r="G5" i="15"/>
  <c r="F6" i="15"/>
  <c r="F7" i="15"/>
  <c r="F4" i="15"/>
  <c r="F8" i="15"/>
  <c r="F9" i="15"/>
  <c r="H4" i="15" l="1" a="1"/>
  <c r="H8" i="15" l="1"/>
  <c r="H7" i="15"/>
  <c r="H6" i="15"/>
  <c r="H5" i="15"/>
  <c r="H9" i="15"/>
  <c r="H4" i="15"/>
</calcChain>
</file>

<file path=xl/sharedStrings.xml><?xml version="1.0" encoding="utf-8"?>
<sst xmlns="http://schemas.openxmlformats.org/spreadsheetml/2006/main" count="29" uniqueCount="29">
  <si>
    <t>Month</t>
  </si>
  <si>
    <t>Day</t>
  </si>
  <si>
    <t>Project - Convert TH to EN Date</t>
  </si>
  <si>
    <t>Lookup Table</t>
  </si>
  <si>
    <t>TH Date</t>
  </si>
  <si>
    <t>Year</t>
  </si>
  <si>
    <t>EN Date</t>
  </si>
  <si>
    <t>ม.ค.</t>
  </si>
  <si>
    <t>12 ธ.ค. 2563</t>
  </si>
  <si>
    <t>ก.พ.</t>
  </si>
  <si>
    <t>25 พ.ย. 2561</t>
  </si>
  <si>
    <t>มี.ค.</t>
  </si>
  <si>
    <t>09 ก.ย. 2562</t>
  </si>
  <si>
    <t>เม.ย.</t>
  </si>
  <si>
    <t>07 ม.ค. 2560</t>
  </si>
  <si>
    <t>พ.ค.</t>
  </si>
  <si>
    <t>15 เม.ย. 2563</t>
  </si>
  <si>
    <t>มิ.ย.</t>
  </si>
  <si>
    <t>06 มิ.ย. 2563</t>
  </si>
  <si>
    <t>ก.ค.</t>
  </si>
  <si>
    <t>ส.ค.</t>
  </si>
  <si>
    <t>ก.ย.</t>
  </si>
  <si>
    <t>th DATE SPLIT</t>
  </si>
  <si>
    <t>ต.ค.</t>
  </si>
  <si>
    <t>Day(TH)-same</t>
  </si>
  <si>
    <t>Month(Th)</t>
  </si>
  <si>
    <t>year(th)</t>
  </si>
  <si>
    <t>พ.ย.</t>
  </si>
  <si>
    <t>ธ.ค.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</si>
</sst>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&quot;-&quot;mmm&quot;-&quot;yyyy"/>
  </numFmts>
  <fonts count="7" x14ac:knownFonts="1">
    <font>
      <sz val="10"/>
      <color rgb="FF000000"/>
      <name val="Arial"/>
      <scheme val="minor"/>
    </font>
    <font>
      <b/>
      <sz val="10"/>
      <color theme="1"/>
      <name val="Work Sans"/>
    </font>
    <font>
      <sz val="10"/>
      <color theme="1"/>
      <name val="Work Sans"/>
    </font>
    <font>
      <sz val="10"/>
      <color rgb="FFFF0000"/>
      <name val="Work Sans"/>
    </font>
    <font>
      <b/>
      <sz val="10"/>
      <color rgb="FFFFFFFF"/>
      <name val="Work Sans"/>
    </font>
    <font>
      <b/>
      <sz val="10"/>
      <color theme="0"/>
      <name val="Work Sans"/>
    </font>
    <font>
      <sz val="10"/>
      <color theme="1"/>
      <name val="Prompt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4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6" borderId="0" xfId="0" applyFont="1" applyFill="1"/>
    <xf numFmtId="0" fontId="1" fillId="3" borderId="0" xfId="0" applyFont="1" applyFill="1"/>
    <xf numFmtId="0" fontId="5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6" fillId="6" borderId="0" xfId="0" applyFont="1" applyFill="1"/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69" fontId="2" fillId="6" borderId="0" xfId="0" applyNumberFormat="1" applyFont="1" applyFill="1" applyAlignment="1">
      <alignment horizontal="center"/>
    </xf>
    <xf numFmtId="0" fontId="2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D966"/>
    <outlinePr summaryBelow="0" summaryRight="0"/>
  </sheetPr>
  <dimension ref="A1:Z1000"/>
  <sheetViews>
    <sheetView tabSelected="1" topLeftCell="C1" workbookViewId="0">
      <selection activeCell="K26" sqref="K26"/>
    </sheetView>
  </sheetViews>
  <sheetFormatPr defaultColWidth="12.5703125" defaultRowHeight="15.75" customHeight="1" x14ac:dyDescent="0.2"/>
  <cols>
    <col min="1" max="2" width="12.5703125" hidden="1"/>
    <col min="8" max="8" width="22.5703125" customWidth="1"/>
  </cols>
  <sheetData>
    <row r="1" spans="1:26" ht="15.75" customHeight="1" x14ac:dyDescent="0.3">
      <c r="A1" s="1" t="s">
        <v>2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9" t="s">
        <v>3</v>
      </c>
      <c r="B3" s="3"/>
      <c r="C3" s="2"/>
      <c r="D3" s="9" t="s">
        <v>4</v>
      </c>
      <c r="E3" s="10" t="s">
        <v>1</v>
      </c>
      <c r="F3" s="11" t="s">
        <v>0</v>
      </c>
      <c r="G3" s="10" t="s">
        <v>5</v>
      </c>
      <c r="H3" s="7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12" t="s">
        <v>7</v>
      </c>
      <c r="B4" s="13">
        <v>1</v>
      </c>
      <c r="C4" s="2"/>
      <c r="D4" s="8" t="s">
        <v>8</v>
      </c>
      <c r="E4" s="14">
        <f t="array" aca="1" ref="E4:E9" ca="1">D14:D19</f>
        <v>12</v>
      </c>
      <c r="F4" s="14">
        <f t="array" aca="1" ref="F4:F9" ca="1">VLOOKUP(E14:E19,MonthLookUp,2,FALSE)</f>
        <v>12</v>
      </c>
      <c r="G4" s="14">
        <f t="array" aca="1" ref="G4:G9" ca="1">F14:F19-543</f>
        <v>2020</v>
      </c>
      <c r="H4" s="15">
        <f t="array" aca="1" ref="H4:H9" ca="1">DATE(G4:G9,F4:F9,E4:E9)</f>
        <v>44177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12" t="s">
        <v>9</v>
      </c>
      <c r="B5" s="13">
        <v>2</v>
      </c>
      <c r="C5" s="2"/>
      <c r="D5" s="8" t="s">
        <v>10</v>
      </c>
      <c r="E5" s="14">
        <f ca="1"/>
        <v>25</v>
      </c>
      <c r="F5" s="14">
        <f ca="1"/>
        <v>11</v>
      </c>
      <c r="G5" s="14">
        <f ca="1"/>
        <v>2018</v>
      </c>
      <c r="H5" s="15">
        <f ca="1"/>
        <v>43429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2" t="s">
        <v>11</v>
      </c>
      <c r="B6" s="13">
        <v>3</v>
      </c>
      <c r="C6" s="2"/>
      <c r="D6" s="8" t="s">
        <v>12</v>
      </c>
      <c r="E6" s="14">
        <f ca="1"/>
        <v>9</v>
      </c>
      <c r="F6" s="14">
        <f ca="1"/>
        <v>9</v>
      </c>
      <c r="G6" s="14">
        <f ca="1"/>
        <v>2019</v>
      </c>
      <c r="H6" s="15">
        <f ca="1"/>
        <v>43717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2" t="s">
        <v>13</v>
      </c>
      <c r="B7" s="13">
        <v>4</v>
      </c>
      <c r="C7" s="2"/>
      <c r="D7" s="8" t="s">
        <v>14</v>
      </c>
      <c r="E7" s="14">
        <f ca="1"/>
        <v>7</v>
      </c>
      <c r="F7" s="14">
        <f ca="1"/>
        <v>1</v>
      </c>
      <c r="G7" s="14">
        <f ca="1"/>
        <v>2017</v>
      </c>
      <c r="H7" s="15">
        <f ca="1"/>
        <v>42742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2" t="s">
        <v>15</v>
      </c>
      <c r="B8" s="13">
        <v>5</v>
      </c>
      <c r="C8" s="2"/>
      <c r="D8" s="8" t="s">
        <v>16</v>
      </c>
      <c r="E8" s="14">
        <f ca="1"/>
        <v>15</v>
      </c>
      <c r="F8" s="14">
        <f ca="1"/>
        <v>4</v>
      </c>
      <c r="G8" s="14">
        <f ca="1"/>
        <v>2020</v>
      </c>
      <c r="H8" s="15">
        <f ca="1"/>
        <v>43936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2" t="s">
        <v>17</v>
      </c>
      <c r="B9" s="13">
        <v>6</v>
      </c>
      <c r="C9" s="2"/>
      <c r="D9" s="8" t="s">
        <v>18</v>
      </c>
      <c r="E9" s="14">
        <f ca="1"/>
        <v>6</v>
      </c>
      <c r="F9" s="14">
        <f ca="1"/>
        <v>6</v>
      </c>
      <c r="G9" s="14">
        <f ca="1"/>
        <v>2020</v>
      </c>
      <c r="H9" s="15">
        <f ca="1"/>
        <v>43988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2" t="s">
        <v>19</v>
      </c>
      <c r="B10" s="1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2" t="s">
        <v>20</v>
      </c>
      <c r="B11" s="13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2" t="s">
        <v>21</v>
      </c>
      <c r="B12" s="13">
        <v>9</v>
      </c>
      <c r="C12" s="2"/>
      <c r="D12" s="4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2" t="s">
        <v>23</v>
      </c>
      <c r="B13" s="13">
        <v>10</v>
      </c>
      <c r="C13" s="2"/>
      <c r="D13" s="5" t="s">
        <v>24</v>
      </c>
      <c r="E13" s="5" t="s">
        <v>25</v>
      </c>
      <c r="F13" s="5" t="s">
        <v>26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2" t="s">
        <v>27</v>
      </c>
      <c r="B14" s="13">
        <v>11</v>
      </c>
      <c r="C14" s="2"/>
      <c r="D14" s="16">
        <f ca="1">IFERROR(__xludf.DUMMYFUNCTION("ArrayFormula(SPLIT(D4:D9,"" ""))"),12)</f>
        <v>12</v>
      </c>
      <c r="E14" s="16" t="str">
        <f ca="1">IFERROR(__xludf.DUMMYFUNCTION("""COMPUTED_VALUE"""),"ธ.ค.")</f>
        <v>ธ.ค.</v>
      </c>
      <c r="F14" s="16">
        <f ca="1">IFERROR(__xludf.DUMMYFUNCTION("""COMPUTED_VALUE"""),2563)</f>
        <v>2563</v>
      </c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2" t="s">
        <v>28</v>
      </c>
      <c r="B15" s="13">
        <v>12</v>
      </c>
      <c r="C15" s="2"/>
      <c r="D15" s="16">
        <f ca="1">IFERROR(__xludf.DUMMYFUNCTION("""COMPUTED_VALUE"""),25)</f>
        <v>25</v>
      </c>
      <c r="E15" s="16" t="str">
        <f ca="1">IFERROR(__xludf.DUMMYFUNCTION("""COMPUTED_VALUE"""),"พ.ย.")</f>
        <v>พ.ย.</v>
      </c>
      <c r="F15" s="16">
        <f ca="1">IFERROR(__xludf.DUMMYFUNCTION("""COMPUTED_VALUE"""),2561)</f>
        <v>2561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3"/>
      <c r="C16" s="2"/>
      <c r="D16" s="16">
        <f ca="1">IFERROR(__xludf.DUMMYFUNCTION("""COMPUTED_VALUE"""),9)</f>
        <v>9</v>
      </c>
      <c r="E16" s="16" t="str">
        <f ca="1">IFERROR(__xludf.DUMMYFUNCTION("""COMPUTED_VALUE"""),"ก.ย.")</f>
        <v>ก.ย.</v>
      </c>
      <c r="F16" s="16">
        <f ca="1">IFERROR(__xludf.DUMMYFUNCTION("""COMPUTED_VALUE"""),2562)</f>
        <v>2562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3"/>
      <c r="C17" s="2"/>
      <c r="D17" s="16">
        <f ca="1">IFERROR(__xludf.DUMMYFUNCTION("""COMPUTED_VALUE"""),7)</f>
        <v>7</v>
      </c>
      <c r="E17" s="16" t="str">
        <f ca="1">IFERROR(__xludf.DUMMYFUNCTION("""COMPUTED_VALUE"""),"ม.ค.")</f>
        <v>ม.ค.</v>
      </c>
      <c r="F17" s="16">
        <f ca="1">IFERROR(__xludf.DUMMYFUNCTION("""COMPUTED_VALUE"""),2560)</f>
        <v>2560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3"/>
      <c r="C18" s="2"/>
      <c r="D18" s="16">
        <f ca="1">IFERROR(__xludf.DUMMYFUNCTION("""COMPUTED_VALUE"""),15)</f>
        <v>15</v>
      </c>
      <c r="E18" s="16" t="str">
        <f ca="1">IFERROR(__xludf.DUMMYFUNCTION("""COMPUTED_VALUE"""),"เม.ย.")</f>
        <v>เม.ย.</v>
      </c>
      <c r="F18" s="16">
        <f ca="1">IFERROR(__xludf.DUMMYFUNCTION("""COMPUTED_VALUE"""),2563)</f>
        <v>2563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3"/>
      <c r="C19" s="2"/>
      <c r="D19" s="16">
        <f ca="1">IFERROR(__xludf.DUMMYFUNCTION("""COMPUTED_VALUE"""),6)</f>
        <v>6</v>
      </c>
      <c r="E19" s="16" t="str">
        <f ca="1">IFERROR(__xludf.DUMMYFUNCTION("""COMPUTED_VALUE"""),"มิ.ย.")</f>
        <v>มิ.ย.</v>
      </c>
      <c r="F19" s="16">
        <f ca="1">IFERROR(__xludf.DUMMYFUNCTION("""COMPUTED_VALUE"""),2563)</f>
        <v>2563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3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14 - Project Convert TH to EN D</vt:lpstr>
      <vt:lpstr>date_split</vt:lpstr>
      <vt:lpstr>MonthLookUp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ภูริวัฒน์ แสงระวี</cp:lastModifiedBy>
  <dcterms:created xsi:type="dcterms:W3CDTF">2023-01-21T13:56:28Z</dcterms:created>
  <dcterms:modified xsi:type="dcterms:W3CDTF">2023-01-21T13:56:28Z</dcterms:modified>
</cp:coreProperties>
</file>