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style6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5.xml" ContentType="application/vnd.ms-office.chartstyle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/colors5.xml" ContentType="application/vnd.ms-office.chartcolorstyle+xml"/>
  <Override PartName="/xl/charts/colors4.xml" ContentType="application/vnd.ms-office.chartcolorstyle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autoCompressPictures="0"/>
  <bookViews>
    <workbookView xWindow="9100" yWindow="460" windowWidth="19420" windowHeight="11020" tabRatio="500"/>
  </bookViews>
  <sheets>
    <sheet name="ASSIGNMENT 4" sheetId="2" r:id="rId1"/>
  </sheets>
  <externalReferences>
    <externalReference r:id="rId2"/>
  </externalReferences>
  <definedNames>
    <definedName name="_xlnm.Print_Area" localSheetId="0">'ASSIGNMENT 4'!$A$1:$L$64</definedName>
    <definedName name="Type">'[1]Maintenance Work Order'!#REF!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/>
  <c r="C15" s="1"/>
  <c r="F5"/>
  <c r="D15" s="1"/>
  <c r="F6"/>
  <c r="E15" s="1"/>
  <c r="F7"/>
  <c r="F15" s="1"/>
  <c r="F8"/>
  <c r="G15" s="1"/>
  <c r="F9"/>
  <c r="H15" s="1"/>
  <c r="F10"/>
  <c r="I15" s="1"/>
  <c r="F11"/>
  <c r="J15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H16" l="1"/>
  <c r="K15"/>
  <c r="D16" l="1"/>
  <c r="F16"/>
  <c r="E16"/>
  <c r="C16"/>
  <c r="G16"/>
  <c r="I16"/>
  <c r="J16"/>
  <c r="K16" l="1"/>
</calcChain>
</file>

<file path=xl/sharedStrings.xml><?xml version="1.0" encoding="utf-8"?>
<sst xmlns="http://schemas.openxmlformats.org/spreadsheetml/2006/main" count="35" uniqueCount="24">
  <si>
    <t>PRODUCT REVENUE</t>
  </si>
  <si>
    <t>REVENUE BREAKDOWN</t>
  </si>
  <si>
    <t>ALL</t>
  </si>
  <si>
    <t>PERCENTAGE</t>
  </si>
  <si>
    <t>COST PER ITEM</t>
  </si>
  <si>
    <t>MARKUP PERCENTAGE</t>
  </si>
  <si>
    <t>TOTAL SOLD</t>
  </si>
  <si>
    <t>TOTAL REVENUE</t>
  </si>
  <si>
    <t>SHIPPING CHARGE PER ITEM</t>
  </si>
  <si>
    <t>SHIPPING COST PER ITEM</t>
  </si>
  <si>
    <t>PROFIT PER ITEM</t>
  </si>
  <si>
    <t>RETURNS</t>
  </si>
  <si>
    <t>TOTAL INCOME</t>
  </si>
  <si>
    <t>TOTAL INCOME PER ITEM</t>
  </si>
  <si>
    <t>STORE NAME</t>
  </si>
  <si>
    <t>OPPO</t>
  </si>
  <si>
    <t>SAMSUNG</t>
  </si>
  <si>
    <t>VIVO</t>
  </si>
  <si>
    <t>LG</t>
  </si>
  <si>
    <t>ONEPLUS</t>
  </si>
  <si>
    <t>IPHONE</t>
  </si>
  <si>
    <t>REALME</t>
  </si>
  <si>
    <t>REDMI</t>
  </si>
  <si>
    <t>MOBILE PHONES SALES COMPARISON DASHBOARD</t>
  </si>
</sst>
</file>

<file path=xl/styles.xml><?xml version="1.0" encoding="utf-8"?>
<styleSheet xmlns="http://schemas.openxmlformats.org/spreadsheetml/2006/main"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entury Gothic"/>
      <family val="1"/>
    </font>
    <font>
      <b/>
      <sz val="26"/>
      <color rgb="FF00B050"/>
      <name val="Century Gothic"/>
      <family val="1"/>
    </font>
    <font>
      <b/>
      <sz val="12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4"/>
      <color theme="3"/>
      <name val="Century Gothic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0" fontId="3" fillId="0" borderId="0" xfId="0" applyFont="1" applyBorder="1"/>
    <xf numFmtId="0" fontId="3" fillId="0" borderId="0" xfId="0" applyFont="1"/>
    <xf numFmtId="0" fontId="4" fillId="0" borderId="0" xfId="0" applyFont="1" applyBorder="1" applyAlignment="1">
      <alignment horizontal="left" vertical="center" indent="1"/>
    </xf>
    <xf numFmtId="0" fontId="3" fillId="0" borderId="0" xfId="0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9" fillId="0" borderId="0" xfId="0" applyFont="1"/>
    <xf numFmtId="0" fontId="7" fillId="4" borderId="2" xfId="0" applyFont="1" applyFill="1" applyBorder="1" applyAlignment="1">
      <alignment horizontal="left" vertical="center" wrapText="1" indent="1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9" fontId="9" fillId="0" borderId="1" xfId="1" applyFont="1" applyBorder="1" applyAlignment="1">
      <alignment horizontal="right" vertical="center" wrapText="1" indent="1"/>
    </xf>
    <xf numFmtId="0" fontId="9" fillId="6" borderId="1" xfId="0" applyFont="1" applyFill="1" applyBorder="1" applyAlignment="1">
      <alignment horizontal="left" vertical="center" wrapText="1" indent="1"/>
    </xf>
    <xf numFmtId="0" fontId="9" fillId="0" borderId="1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0" fillId="0" borderId="0" xfId="0" applyFont="1" applyFill="1" applyBorder="1" applyAlignment="1">
      <alignment horizontal="left" vertical="center" indent="1"/>
    </xf>
    <xf numFmtId="0" fontId="10" fillId="0" borderId="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indent="1"/>
    </xf>
    <xf numFmtId="0" fontId="5" fillId="5" borderId="4" xfId="0" applyFont="1" applyFill="1" applyBorder="1" applyAlignment="1">
      <alignment horizontal="left" vertical="center" indent="1"/>
    </xf>
    <xf numFmtId="0" fontId="7" fillId="7" borderId="2" xfId="0" applyFont="1" applyFill="1" applyBorder="1" applyAlignment="1">
      <alignment horizontal="left" vertical="center" wrapText="1" indent="1"/>
    </xf>
    <xf numFmtId="0" fontId="7" fillId="7" borderId="1" xfId="0" applyFont="1" applyFill="1" applyBorder="1" applyAlignment="1">
      <alignment horizontal="left" vertical="center" wrapText="1" indent="1"/>
    </xf>
    <xf numFmtId="0" fontId="9" fillId="6" borderId="1" xfId="0" applyNumberFormat="1" applyFont="1" applyFill="1" applyBorder="1" applyAlignment="1">
      <alignment horizontal="right" vertical="center" wrapText="1" indent="1"/>
    </xf>
    <xf numFmtId="0" fontId="9" fillId="6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right" vertical="center" wrapText="1" indent="1"/>
    </xf>
    <xf numFmtId="0" fontId="9" fillId="0" borderId="1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alignment horizontal="right" vertical="center" textRotation="0" wrapText="1" indent="1" relativeIndent="255" justifyLastLine="0" shrinkToFit="0" mergeCell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alignment horizontal="right" vertical="center" textRotation="0" wrapText="1" indent="1" relativeIndent="255" justifyLastLine="0" shrinkToFit="0" mergeCell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alignment horizontal="right" vertical="center" textRotation="0" wrapText="1" indent="1" relativeIndent="255" justifyLastLine="0" shrinkToFit="0" mergeCell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alignment horizontal="right" vertical="center" textRotation="0" wrapText="1" indent="1" relativeIndent="255" justifyLastLine="0" shrinkToFit="0" mergeCell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alignment horizontal="right" vertical="center" textRotation="0" wrapText="1" indent="1" relativeIndent="255" justifyLastLine="0" shrinkToFit="0" mergeCell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alignment horizontal="right" vertical="center" textRotation="0" wrapText="1" indent="1" relativeIndent="255" justifyLastLine="0" shrinkToFit="0" mergeCell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alignment horizontal="right" vertical="center" textRotation="0" wrapText="1" indent="1" relativeIndent="255" justifyLastLine="0" shrinkToFit="0" mergeCell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relativeIndent="255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right" vertical="center" textRotation="0" wrapText="0" indent="1" relativeIndent="255" justifyLastLine="0" shrinkToFit="0" readingOrder="0"/>
    </dxf>
    <dxf>
      <border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scheme val="none"/>
      </font>
      <fill>
        <patternFill patternType="solid">
          <fgColor indexed="64"/>
          <bgColor theme="3" tint="-0.249977111117893"/>
        </patternFill>
      </fill>
      <alignment horizontal="left" vertical="center" textRotation="0" wrapText="1" indent="1" relativeIndent="255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</dxfs>
  <tableStyles count="0" defaultTableStyle="TableStyleMedium9" defaultPivotStyle="PivotStyleMedium7"/>
  <colors>
    <mruColors>
      <color rgb="FFEFF2F6"/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stacked"/>
        <c:varyColors val="1"/>
        <c:ser>
          <c:idx val="6"/>
          <c:order val="0"/>
          <c:tx>
            <c:strRef>
              <c:f>'ASSIGNMENT 4'!$I$3</c:f>
              <c:strCache>
                <c:ptCount val="1"/>
                <c:pt idx="0">
                  <c:v>PROFIT PER ITEM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BAE-C746-8FE7-35DF26E9DADD}"/>
              </c:ext>
            </c:extLst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BAE-C746-8FE7-35DF26E9DADD}"/>
              </c:ext>
            </c:extLst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BAE-C746-8FE7-35DF26E9DADD}"/>
              </c:ext>
            </c:extLst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BAE-C746-8FE7-35DF26E9DADD}"/>
              </c:ext>
            </c:extLst>
          </c:dPt>
          <c:dPt>
            <c:idx val="4"/>
            <c:spPr>
              <a:solidFill>
                <a:schemeClr val="accent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BAE-C746-8FE7-35DF26E9DADD}"/>
              </c:ext>
            </c:extLst>
          </c:dPt>
          <c:dPt>
            <c:idx val="5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BAE-C746-8FE7-35DF26E9DADD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BAE-C746-8FE7-35DF26E9DADD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BAE-C746-8FE7-35DF26E9DADD}"/>
              </c:ext>
            </c:extLst>
          </c:dPt>
          <c:cat>
            <c:strRef>
              <c:f>'ASSIGNMENT 4'!$B$4:$B$11</c:f>
              <c:strCache>
                <c:ptCount val="8"/>
                <c:pt idx="0">
                  <c:v>OPPO</c:v>
                </c:pt>
                <c:pt idx="1">
                  <c:v>SAMSUNG</c:v>
                </c:pt>
                <c:pt idx="2">
                  <c:v>VIVO</c:v>
                </c:pt>
                <c:pt idx="3">
                  <c:v>LG</c:v>
                </c:pt>
                <c:pt idx="4">
                  <c:v>REALME</c:v>
                </c:pt>
                <c:pt idx="5">
                  <c:v>IPHONE</c:v>
                </c:pt>
                <c:pt idx="6">
                  <c:v>ONEPLUS</c:v>
                </c:pt>
                <c:pt idx="7">
                  <c:v>REDMI</c:v>
                </c:pt>
              </c:strCache>
            </c:strRef>
          </c:cat>
          <c:val>
            <c:numRef>
              <c:f>'ASSIGNMENT 4'!$I$4:$I$11</c:f>
              <c:numCache>
                <c:formatCode>General</c:formatCode>
                <c:ptCount val="8"/>
                <c:pt idx="0">
                  <c:v>16435</c:v>
                </c:pt>
                <c:pt idx="1">
                  <c:v>21565</c:v>
                </c:pt>
                <c:pt idx="2">
                  <c:v>14875</c:v>
                </c:pt>
                <c:pt idx="3">
                  <c:v>16000</c:v>
                </c:pt>
                <c:pt idx="4">
                  <c:v>14025</c:v>
                </c:pt>
                <c:pt idx="5">
                  <c:v>90250</c:v>
                </c:pt>
                <c:pt idx="6">
                  <c:v>32100</c:v>
                </c:pt>
                <c:pt idx="7">
                  <c:v>22790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BAE-C746-8FE7-35DF26E9DADD}"/>
            </c:ext>
          </c:extLst>
        </c:ser>
        <c:dLbls/>
        <c:overlap val="100"/>
        <c:axId val="125081472"/>
        <c:axId val="125083008"/>
      </c:barChart>
      <c:catAx>
        <c:axId val="12508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en-US"/>
          </a:p>
        </c:txPr>
        <c:crossAx val="125083008"/>
        <c:crossesAt val="0"/>
        <c:auto val="1"/>
        <c:lblAlgn val="ctr"/>
        <c:lblOffset val="100"/>
      </c:catAx>
      <c:valAx>
        <c:axId val="125083008"/>
        <c:scaling>
          <c:orientation val="minMax"/>
          <c:max val="10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#,##0" sourceLinked="0"/>
        <c:majorTickMark val="none"/>
        <c:tickLblPos val="nextTo"/>
        <c:spPr>
          <a:solidFill>
            <a:srgbClr val="E7E6E6">
              <a:alpha val="18000"/>
            </a:srgb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en-US"/>
          </a:p>
        </c:txPr>
        <c:crossAx val="125081472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081-844B-9666-3E913BABAC6A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081-844B-9666-3E913BABAC6A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081-844B-9666-3E913BABAC6A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081-844B-9666-3E913BABAC6A}"/>
              </c:ext>
            </c:extLst>
          </c:dPt>
          <c:dPt>
            <c:idx val="4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081-844B-9666-3E913BABAC6A}"/>
              </c:ext>
            </c:extLst>
          </c:dPt>
          <c:dPt>
            <c:idx val="5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081-844B-9666-3E913BABAC6A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081-844B-9666-3E913BABAC6A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6081-844B-9666-3E913BABAC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'ASSIGNMENT 4'!$C$14:$J$14</c:f>
              <c:strCache>
                <c:ptCount val="8"/>
                <c:pt idx="0">
                  <c:v>OPPO</c:v>
                </c:pt>
                <c:pt idx="1">
                  <c:v>SAMSUNG</c:v>
                </c:pt>
                <c:pt idx="2">
                  <c:v>VIVO</c:v>
                </c:pt>
                <c:pt idx="3">
                  <c:v>LG</c:v>
                </c:pt>
                <c:pt idx="4">
                  <c:v>REALME</c:v>
                </c:pt>
                <c:pt idx="5">
                  <c:v>IPHONE</c:v>
                </c:pt>
                <c:pt idx="6">
                  <c:v>ONEPLUS</c:v>
                </c:pt>
                <c:pt idx="7">
                  <c:v>REDMI</c:v>
                </c:pt>
              </c:strCache>
            </c:strRef>
          </c:cat>
          <c:val>
            <c:numRef>
              <c:f>'ASSIGNMENT 4'!$C$16:$J$16</c:f>
              <c:numCache>
                <c:formatCode>0%</c:formatCode>
                <c:ptCount val="8"/>
                <c:pt idx="0">
                  <c:v>5.3357180069989449E-2</c:v>
                </c:pt>
                <c:pt idx="1">
                  <c:v>0.10177712016264653</c:v>
                </c:pt>
                <c:pt idx="2">
                  <c:v>4.0819700599991925E-2</c:v>
                </c:pt>
                <c:pt idx="3">
                  <c:v>7.81256174487025E-2</c:v>
                </c:pt>
                <c:pt idx="4">
                  <c:v>4.8317196628561869E-2</c:v>
                </c:pt>
                <c:pt idx="5">
                  <c:v>0.46138437098891971</c:v>
                </c:pt>
                <c:pt idx="6">
                  <c:v>0.12779706264766702</c:v>
                </c:pt>
                <c:pt idx="7">
                  <c:v>8.8421751453520978E-2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6081-844B-9666-3E913BABAC6A}"/>
            </c:ext>
          </c:extLst>
        </c:ser>
        <c:ser>
          <c:idx val="1"/>
          <c:order val="1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6081-844B-9666-3E913BABAC6A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6081-844B-9666-3E913BABAC6A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6081-844B-9666-3E913BABAC6A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6081-844B-9666-3E913BABAC6A}"/>
              </c:ext>
            </c:extLst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6081-844B-9666-3E913BABAC6A}"/>
              </c:ext>
            </c:extLst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6081-844B-9666-3E913BABAC6A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6081-844B-9666-3E913BABAC6A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6081-844B-9666-3E913BABAC6A}"/>
              </c:ext>
            </c:extLst>
          </c:dPt>
          <c:cat>
            <c:strRef>
              <c:f>'ASSIGNMENT 4'!$C$14:$J$14</c:f>
              <c:strCache>
                <c:ptCount val="8"/>
                <c:pt idx="0">
                  <c:v>OPPO</c:v>
                </c:pt>
                <c:pt idx="1">
                  <c:v>SAMSUNG</c:v>
                </c:pt>
                <c:pt idx="2">
                  <c:v>VIVO</c:v>
                </c:pt>
                <c:pt idx="3">
                  <c:v>LG</c:v>
                </c:pt>
                <c:pt idx="4">
                  <c:v>REALME</c:v>
                </c:pt>
                <c:pt idx="5">
                  <c:v>IPHONE</c:v>
                </c:pt>
                <c:pt idx="6">
                  <c:v>ONEPLUS</c:v>
                </c:pt>
                <c:pt idx="7">
                  <c:v>REDMI</c:v>
                </c:pt>
              </c:strCache>
            </c:strRef>
          </c:cat>
          <c:val>
            <c:numRef>
              <c:f>'ASSIGNMENT 4'!$C$16:$J$16</c:f>
              <c:numCache>
                <c:formatCode>0%</c:formatCode>
                <c:ptCount val="8"/>
                <c:pt idx="0">
                  <c:v>5.3357180069989449E-2</c:v>
                </c:pt>
                <c:pt idx="1">
                  <c:v>0.10177712016264653</c:v>
                </c:pt>
                <c:pt idx="2">
                  <c:v>4.0819700599991925E-2</c:v>
                </c:pt>
                <c:pt idx="3">
                  <c:v>7.81256174487025E-2</c:v>
                </c:pt>
                <c:pt idx="4">
                  <c:v>4.8317196628561869E-2</c:v>
                </c:pt>
                <c:pt idx="5">
                  <c:v>0.46138437098891971</c:v>
                </c:pt>
                <c:pt idx="6">
                  <c:v>0.12779706264766702</c:v>
                </c:pt>
                <c:pt idx="7">
                  <c:v>8.8421751453520978E-2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6081-844B-9666-3E913BABAC6A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l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1"/>
          <c:order val="0"/>
          <c:spPr>
            <a:ln w="28575" cap="rnd">
              <a:solidFill>
                <a:srgbClr val="00B050"/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'ASSIGNMENT 4'!$B$4:$B$11</c:f>
              <c:strCache>
                <c:ptCount val="8"/>
                <c:pt idx="0">
                  <c:v>OPPO</c:v>
                </c:pt>
                <c:pt idx="1">
                  <c:v>SAMSUNG</c:v>
                </c:pt>
                <c:pt idx="2">
                  <c:v>VIVO</c:v>
                </c:pt>
                <c:pt idx="3">
                  <c:v>LG</c:v>
                </c:pt>
                <c:pt idx="4">
                  <c:v>REALME</c:v>
                </c:pt>
                <c:pt idx="5">
                  <c:v>IPHONE</c:v>
                </c:pt>
                <c:pt idx="6">
                  <c:v>ONEPLUS</c:v>
                </c:pt>
                <c:pt idx="7">
                  <c:v>REDMI</c:v>
                </c:pt>
              </c:strCache>
            </c:strRef>
          </c:cat>
          <c:val>
            <c:numRef>
              <c:f>'ASSIGNMENT 4'!$K$4:$K$11</c:f>
              <c:numCache>
                <c:formatCode>General</c:formatCode>
                <c:ptCount val="8"/>
                <c:pt idx="0">
                  <c:v>575225</c:v>
                </c:pt>
                <c:pt idx="1">
                  <c:v>1100065</c:v>
                </c:pt>
                <c:pt idx="2">
                  <c:v>416500</c:v>
                </c:pt>
                <c:pt idx="3">
                  <c:v>880000</c:v>
                </c:pt>
                <c:pt idx="4">
                  <c:v>561000</c:v>
                </c:pt>
                <c:pt idx="5">
                  <c:v>5415000</c:v>
                </c:pt>
                <c:pt idx="6">
                  <c:v>1124000</c:v>
                </c:pt>
                <c:pt idx="7">
                  <c:v>1002760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7E-514A-955A-B066C1A94B09}"/>
            </c:ext>
          </c:extLst>
        </c:ser>
        <c:dLbls/>
        <c:marker val="1"/>
        <c:axId val="124952576"/>
        <c:axId val="124954112"/>
      </c:lineChart>
      <c:catAx>
        <c:axId val="124952576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en-US"/>
          </a:p>
        </c:txPr>
        <c:crossAx val="124954112"/>
        <c:crosses val="autoZero"/>
        <c:auto val="1"/>
        <c:lblAlgn val="ctr"/>
        <c:lblOffset val="100"/>
      </c:catAx>
      <c:valAx>
        <c:axId val="1249541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#,##0.00" sourceLinked="0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en-US"/>
          </a:p>
        </c:txPr>
        <c:crossAx val="124952576"/>
        <c:crosses val="autoZero"/>
        <c:crossBetween val="between"/>
        <c:majorUnit val="1000000"/>
        <c:minorUnit val="200000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134056</xdr:rowOff>
    </xdr:from>
    <xdr:to>
      <xdr:col>11</xdr:col>
      <xdr:colOff>50800</xdr:colOff>
      <xdr:row>41</xdr:row>
      <xdr:rowOff>197556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CDD0A46-055B-1E44-9F19-39947461A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44</xdr:row>
      <xdr:rowOff>25400</xdr:rowOff>
    </xdr:from>
    <xdr:to>
      <xdr:col>4</xdr:col>
      <xdr:colOff>1066800</xdr:colOff>
      <xdr:row>62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70C0AF8-D609-1542-82AB-DF9556D99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44</xdr:row>
      <xdr:rowOff>139700</xdr:rowOff>
    </xdr:from>
    <xdr:to>
      <xdr:col>11</xdr:col>
      <xdr:colOff>50800</xdr:colOff>
      <xdr:row>63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18F91DD-9248-3C49-8599-051B8E02E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B3:K11" totalsRowShown="0" headerRowDxfId="14" dataDxfId="12" headerRowBorderDxfId="13" tableBorderDxfId="11" totalsRowBorderDxfId="10">
  <autoFilter ref="B3:K11"/>
  <tableColumns count="10">
    <tableColumn id="1" name="STORE NAME" dataDxfId="9"/>
    <tableColumn id="3" name="COST PER ITEM" dataDxfId="8"/>
    <tableColumn id="4" name="MARKUP PERCENTAGE" dataDxfId="7"/>
    <tableColumn id="5" name="TOTAL SOLD" dataDxfId="6"/>
    <tableColumn id="6" name="TOTAL REVENUE" dataDxfId="5">
      <calculatedColumnFormula>IFERROR(Table1[[#This Row],[TOTAL SOLD]]*Table1[[#This Row],[COST PER ITEM]]*(1+Table1[[#This Row],[MARKUP PERCENTAGE]]),0)</calculatedColumnFormula>
    </tableColumn>
    <tableColumn id="7" name="SHIPPING CHARGE PER ITEM" dataDxfId="4"/>
    <tableColumn id="8" name="SHIPPING COST PER ITEM" dataDxfId="3"/>
    <tableColumn id="9" name="PROFIT PER ITEM" dataDxfId="2">
      <calculatedColumnFormula>IFERROR(Table1[[#This Row],[COST PER ITEM]]*Table1[[#This Row],[MARKUP PERCENTAGE]]+Table1[[#This Row],[SHIPPING CHARGE PER ITEM]]-Table1[[#This Row],[SHIPPING COST PER ITEM]],0)</calculatedColumnFormula>
    </tableColumn>
    <tableColumn id="10" name="RETURNS" dataDxfId="1"/>
    <tableColumn id="11" name="TOTAL INCOME" dataDxfId="0">
      <calculatedColumnFormula>IFERROR((Table1[[#This Row],[TOTAL SOLD]]-Table1[[#This Row],[RETURNS]])*Table1[[#This Row],[PROFIT PER ITEM]]+(Table1[[#This Row],[RETURNS]]*Table1[[#This Row],[SHIPPING COST PER ITEM]]),0)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theme="3" tint="0.39997558519241921"/>
    <pageSetUpPr fitToPage="1"/>
  </sheetPr>
  <dimension ref="A1:P64"/>
  <sheetViews>
    <sheetView showGridLines="0" tabSelected="1" zoomScale="90" zoomScaleNormal="90" workbookViewId="0">
      <selection activeCell="I1" sqref="I1"/>
    </sheetView>
  </sheetViews>
  <sheetFormatPr defaultColWidth="11.1640625" defaultRowHeight="15.5"/>
  <cols>
    <col min="1" max="1" width="3.33203125" customWidth="1"/>
    <col min="2" max="2" width="25.1640625" style="2" customWidth="1"/>
    <col min="3" max="11" width="14.33203125" customWidth="1"/>
    <col min="12" max="12" width="3.33203125" customWidth="1"/>
  </cols>
  <sheetData>
    <row r="1" spans="1:16" ht="50" customHeight="1">
      <c r="A1" s="4"/>
      <c r="B1" s="20" t="s">
        <v>23</v>
      </c>
      <c r="C1" s="5"/>
      <c r="D1" s="5"/>
      <c r="E1" s="5"/>
      <c r="F1" s="5"/>
      <c r="G1" s="5"/>
      <c r="H1" s="5"/>
      <c r="I1" s="5"/>
      <c r="J1" s="5"/>
      <c r="K1" s="5"/>
      <c r="L1" s="4"/>
      <c r="M1" s="1"/>
      <c r="N1" s="1"/>
      <c r="O1" s="1"/>
      <c r="P1" s="1"/>
    </row>
    <row r="2" spans="1:16" ht="30" customHeight="1">
      <c r="A2" s="4"/>
      <c r="B2" s="23" t="s">
        <v>0</v>
      </c>
      <c r="C2" s="10"/>
      <c r="D2" s="10"/>
      <c r="E2" s="10"/>
      <c r="F2" s="18"/>
      <c r="G2" s="10"/>
      <c r="H2" s="10"/>
      <c r="I2" s="10"/>
      <c r="J2" s="10"/>
      <c r="K2" s="11"/>
      <c r="L2" s="4"/>
      <c r="M2" s="1"/>
      <c r="N2" s="1"/>
      <c r="O2" s="1"/>
      <c r="P2" s="1"/>
    </row>
    <row r="3" spans="1:16" ht="50" customHeight="1">
      <c r="A3" s="4"/>
      <c r="B3" s="9" t="s">
        <v>14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4"/>
      <c r="M3" s="1"/>
      <c r="N3" s="1"/>
      <c r="O3" s="1"/>
    </row>
    <row r="4" spans="1:16" ht="25" customHeight="1">
      <c r="A4" s="4"/>
      <c r="B4" s="16" t="s">
        <v>15</v>
      </c>
      <c r="C4" s="27">
        <v>19500</v>
      </c>
      <c r="D4" s="27">
        <v>0.83</v>
      </c>
      <c r="E4" s="28">
        <v>35</v>
      </c>
      <c r="F4" s="27">
        <f>IFERROR(Table1[[#This Row],[TOTAL SOLD]]*Table1[[#This Row],[COST PER ITEM]]*(1+Table1[[#This Row],[MARKUP PERCENTAGE]]),0)</f>
        <v>1248975</v>
      </c>
      <c r="G4" s="27">
        <v>500</v>
      </c>
      <c r="H4" s="27">
        <v>250</v>
      </c>
      <c r="I4" s="27">
        <f>IFERROR(Table1[[#This Row],[COST PER ITEM]]*Table1[[#This Row],[MARKUP PERCENTAGE]]+Table1[[#This Row],[SHIPPING CHARGE PER ITEM]]-Table1[[#This Row],[SHIPPING COST PER ITEM]],0)</f>
        <v>16435</v>
      </c>
      <c r="J4" s="28">
        <v>0</v>
      </c>
      <c r="K4" s="27">
        <f>IFERROR((Table1[[#This Row],[TOTAL SOLD]]-Table1[[#This Row],[RETURNS]])*Table1[[#This Row],[PROFIT PER ITEM]]+(Table1[[#This Row],[RETURNS]]*Table1[[#This Row],[SHIPPING COST PER ITEM]]),0)</f>
        <v>575225</v>
      </c>
      <c r="L4" s="4"/>
      <c r="M4" s="1"/>
      <c r="N4" s="1"/>
      <c r="O4" s="1"/>
    </row>
    <row r="5" spans="1:16" ht="25" customHeight="1">
      <c r="A5" s="4"/>
      <c r="B5" s="17" t="s">
        <v>16</v>
      </c>
      <c r="C5" s="29">
        <v>24500</v>
      </c>
      <c r="D5" s="29">
        <v>0.87</v>
      </c>
      <c r="E5" s="30">
        <v>52</v>
      </c>
      <c r="F5" s="29">
        <f>IFERROR(Table1[[#This Row],[TOTAL SOLD]]*Table1[[#This Row],[COST PER ITEM]]*(1+Table1[[#This Row],[MARKUP PERCENTAGE]]),0)</f>
        <v>2382380</v>
      </c>
      <c r="G5" s="29">
        <v>500</v>
      </c>
      <c r="H5" s="27">
        <v>250</v>
      </c>
      <c r="I5" s="29">
        <f>IFERROR(Table1[[#This Row],[COST PER ITEM]]*Table1[[#This Row],[MARKUP PERCENTAGE]]+Table1[[#This Row],[SHIPPING CHARGE PER ITEM]]-Table1[[#This Row],[SHIPPING COST PER ITEM]],0)</f>
        <v>21565</v>
      </c>
      <c r="J5" s="30">
        <v>1</v>
      </c>
      <c r="K5" s="29">
        <f>IFERROR((Table1[[#This Row],[TOTAL SOLD]]-Table1[[#This Row],[RETURNS]])*Table1[[#This Row],[PROFIT PER ITEM]]+(Table1[[#This Row],[RETURNS]]*Table1[[#This Row],[SHIPPING COST PER ITEM]]),0)</f>
        <v>1100065</v>
      </c>
      <c r="L5" s="4"/>
      <c r="M5" s="1"/>
      <c r="N5" s="1"/>
      <c r="O5" s="1"/>
    </row>
    <row r="6" spans="1:16" ht="25" customHeight="1">
      <c r="A6" s="4"/>
      <c r="B6" s="16" t="s">
        <v>17</v>
      </c>
      <c r="C6" s="27">
        <v>19500</v>
      </c>
      <c r="D6" s="27">
        <v>0.75</v>
      </c>
      <c r="E6" s="28">
        <v>28</v>
      </c>
      <c r="F6" s="27">
        <f>IFERROR(Table1[[#This Row],[TOTAL SOLD]]*Table1[[#This Row],[COST PER ITEM]]*(1+Table1[[#This Row],[MARKUP PERCENTAGE]]),0)</f>
        <v>955500</v>
      </c>
      <c r="G6" s="27">
        <v>500</v>
      </c>
      <c r="H6" s="27">
        <v>250</v>
      </c>
      <c r="I6" s="27">
        <f>IFERROR(Table1[[#This Row],[COST PER ITEM]]*Table1[[#This Row],[MARKUP PERCENTAGE]]+Table1[[#This Row],[SHIPPING CHARGE PER ITEM]]-Table1[[#This Row],[SHIPPING COST PER ITEM]],0)</f>
        <v>14875</v>
      </c>
      <c r="J6" s="28">
        <v>0</v>
      </c>
      <c r="K6" s="27">
        <f>IFERROR((Table1[[#This Row],[TOTAL SOLD]]-Table1[[#This Row],[RETURNS]])*Table1[[#This Row],[PROFIT PER ITEM]]+(Table1[[#This Row],[RETURNS]]*Table1[[#This Row],[SHIPPING COST PER ITEM]]),0)</f>
        <v>416500</v>
      </c>
      <c r="L6" s="4"/>
    </row>
    <row r="7" spans="1:16" ht="25" customHeight="1">
      <c r="A7" s="4"/>
      <c r="B7" s="17" t="s">
        <v>18</v>
      </c>
      <c r="C7" s="29">
        <v>17500</v>
      </c>
      <c r="D7" s="29">
        <v>0.9</v>
      </c>
      <c r="E7" s="30">
        <v>55</v>
      </c>
      <c r="F7" s="29">
        <f>IFERROR(Table1[[#This Row],[TOTAL SOLD]]*Table1[[#This Row],[COST PER ITEM]]*(1+Table1[[#This Row],[MARKUP PERCENTAGE]]),0)</f>
        <v>1828750</v>
      </c>
      <c r="G7" s="29">
        <v>500</v>
      </c>
      <c r="H7" s="27">
        <v>250</v>
      </c>
      <c r="I7" s="29">
        <f>IFERROR(Table1[[#This Row],[COST PER ITEM]]*Table1[[#This Row],[MARKUP PERCENTAGE]]+Table1[[#This Row],[SHIPPING CHARGE PER ITEM]]-Table1[[#This Row],[SHIPPING COST PER ITEM]],0)</f>
        <v>16000</v>
      </c>
      <c r="J7" s="30">
        <v>0</v>
      </c>
      <c r="K7" s="29">
        <f>IFERROR((Table1[[#This Row],[TOTAL SOLD]]-Table1[[#This Row],[RETURNS]])*Table1[[#This Row],[PROFIT PER ITEM]]+(Table1[[#This Row],[RETURNS]]*Table1[[#This Row],[SHIPPING COST PER ITEM]]),0)</f>
        <v>880000</v>
      </c>
      <c r="L7" s="4"/>
    </row>
    <row r="8" spans="1:16" ht="25" customHeight="1">
      <c r="A8" s="4"/>
      <c r="B8" s="16" t="s">
        <v>21</v>
      </c>
      <c r="C8" s="27">
        <v>14500</v>
      </c>
      <c r="D8" s="27">
        <v>0.95</v>
      </c>
      <c r="E8" s="28">
        <v>40</v>
      </c>
      <c r="F8" s="27">
        <f>IFERROR(Table1[[#This Row],[TOTAL SOLD]]*Table1[[#This Row],[COST PER ITEM]]*(1+Table1[[#This Row],[MARKUP PERCENTAGE]]),0)</f>
        <v>1131000</v>
      </c>
      <c r="G8" s="27">
        <v>500</v>
      </c>
      <c r="H8" s="27">
        <v>250</v>
      </c>
      <c r="I8" s="27">
        <f>IFERROR(Table1[[#This Row],[COST PER ITEM]]*Table1[[#This Row],[MARKUP PERCENTAGE]]+Table1[[#This Row],[SHIPPING CHARGE PER ITEM]]-Table1[[#This Row],[SHIPPING COST PER ITEM]],0)</f>
        <v>14025</v>
      </c>
      <c r="J8" s="28">
        <v>0</v>
      </c>
      <c r="K8" s="27">
        <f>IFERROR((Table1[[#This Row],[TOTAL SOLD]]-Table1[[#This Row],[RETURNS]])*Table1[[#This Row],[PROFIT PER ITEM]]+(Table1[[#This Row],[RETURNS]]*Table1[[#This Row],[SHIPPING COST PER ITEM]]),0)</f>
        <v>561000</v>
      </c>
      <c r="L8" s="4"/>
    </row>
    <row r="9" spans="1:16" ht="25" customHeight="1">
      <c r="A9" s="4"/>
      <c r="B9" s="17" t="s">
        <v>20</v>
      </c>
      <c r="C9" s="29">
        <v>90000</v>
      </c>
      <c r="D9" s="29">
        <v>1</v>
      </c>
      <c r="E9" s="30">
        <v>60</v>
      </c>
      <c r="F9" s="29">
        <f>IFERROR(Table1[[#This Row],[TOTAL SOLD]]*Table1[[#This Row],[COST PER ITEM]]*(1+Table1[[#This Row],[MARKUP PERCENTAGE]]),0)</f>
        <v>10800000</v>
      </c>
      <c r="G9" s="29">
        <v>500</v>
      </c>
      <c r="H9" s="27">
        <v>250</v>
      </c>
      <c r="I9" s="29">
        <f>IFERROR(Table1[[#This Row],[COST PER ITEM]]*Table1[[#This Row],[MARKUP PERCENTAGE]]+Table1[[#This Row],[SHIPPING CHARGE PER ITEM]]-Table1[[#This Row],[SHIPPING COST PER ITEM]],0)</f>
        <v>90250</v>
      </c>
      <c r="J9" s="30">
        <v>0</v>
      </c>
      <c r="K9" s="29">
        <f>IFERROR((Table1[[#This Row],[TOTAL SOLD]]-Table1[[#This Row],[RETURNS]])*Table1[[#This Row],[PROFIT PER ITEM]]+(Table1[[#This Row],[RETURNS]]*Table1[[#This Row],[SHIPPING COST PER ITEM]]),0)</f>
        <v>5415000</v>
      </c>
      <c r="L9" s="4"/>
    </row>
    <row r="10" spans="1:16" ht="25" customHeight="1">
      <c r="A10" s="4"/>
      <c r="B10" s="16" t="s">
        <v>19</v>
      </c>
      <c r="C10" s="27">
        <v>49000</v>
      </c>
      <c r="D10" s="27">
        <v>0.65</v>
      </c>
      <c r="E10" s="28">
        <v>37</v>
      </c>
      <c r="F10" s="27">
        <f>IFERROR(Table1[[#This Row],[TOTAL SOLD]]*Table1[[#This Row],[COST PER ITEM]]*(1+Table1[[#This Row],[MARKUP PERCENTAGE]]),0)</f>
        <v>2991450</v>
      </c>
      <c r="G10" s="27">
        <v>500</v>
      </c>
      <c r="H10" s="27">
        <v>250</v>
      </c>
      <c r="I10" s="27">
        <f>IFERROR(Table1[[#This Row],[COST PER ITEM]]*Table1[[#This Row],[MARKUP PERCENTAGE]]+Table1[[#This Row],[SHIPPING CHARGE PER ITEM]]-Table1[[#This Row],[SHIPPING COST PER ITEM]],0)</f>
        <v>32100</v>
      </c>
      <c r="J10" s="28">
        <v>2</v>
      </c>
      <c r="K10" s="27">
        <f>IFERROR((Table1[[#This Row],[TOTAL SOLD]]-Table1[[#This Row],[RETURNS]])*Table1[[#This Row],[PROFIT PER ITEM]]+(Table1[[#This Row],[RETURNS]]*Table1[[#This Row],[SHIPPING COST PER ITEM]]),0)</f>
        <v>1124000</v>
      </c>
      <c r="L10" s="4"/>
    </row>
    <row r="11" spans="1:16" ht="25" customHeight="1">
      <c r="A11" s="4"/>
      <c r="B11" s="17" t="s">
        <v>22</v>
      </c>
      <c r="C11" s="29">
        <v>24500</v>
      </c>
      <c r="D11" s="29">
        <v>0.92</v>
      </c>
      <c r="E11" s="30">
        <v>44</v>
      </c>
      <c r="F11" s="29">
        <f>IFERROR(Table1[[#This Row],[TOTAL SOLD]]*Table1[[#This Row],[COST PER ITEM]]*(1+Table1[[#This Row],[MARKUP PERCENTAGE]]),0)</f>
        <v>2069760</v>
      </c>
      <c r="G11" s="29">
        <v>500</v>
      </c>
      <c r="H11" s="27">
        <v>250</v>
      </c>
      <c r="I11" s="29">
        <f>IFERROR(Table1[[#This Row],[COST PER ITEM]]*Table1[[#This Row],[MARKUP PERCENTAGE]]+Table1[[#This Row],[SHIPPING CHARGE PER ITEM]]-Table1[[#This Row],[SHIPPING COST PER ITEM]],0)</f>
        <v>22790</v>
      </c>
      <c r="J11" s="30">
        <v>0</v>
      </c>
      <c r="K11" s="29">
        <f>IFERROR((Table1[[#This Row],[TOTAL SOLD]]-Table1[[#This Row],[RETURNS]])*Table1[[#This Row],[PROFIT PER ITEM]]+(Table1[[#This Row],[RETURNS]]*Table1[[#This Row],[SHIPPING COST PER ITEM]]),0)</f>
        <v>1002760</v>
      </c>
      <c r="L11" s="4"/>
    </row>
    <row r="12" spans="1:16" ht="8" customHeight="1">
      <c r="A12" s="4"/>
      <c r="B12" s="7"/>
      <c r="C12" s="8"/>
      <c r="D12" s="8"/>
      <c r="E12" s="8"/>
      <c r="F12" s="8"/>
      <c r="G12" s="8"/>
      <c r="H12" s="8"/>
      <c r="I12" s="8"/>
      <c r="J12" s="8"/>
      <c r="K12" s="8"/>
      <c r="L12" s="4"/>
    </row>
    <row r="13" spans="1:16" ht="30" customHeight="1">
      <c r="A13" s="4"/>
      <c r="B13" s="24" t="s">
        <v>1</v>
      </c>
      <c r="C13" s="13"/>
      <c r="D13" s="13"/>
      <c r="E13" s="13"/>
      <c r="F13" s="19"/>
      <c r="G13" s="13"/>
      <c r="H13" s="13"/>
      <c r="I13" s="13"/>
      <c r="J13" s="13"/>
      <c r="K13" s="14"/>
      <c r="L13" s="4"/>
    </row>
    <row r="14" spans="1:16" ht="24" customHeight="1">
      <c r="A14" s="4"/>
      <c r="B14" s="12"/>
      <c r="C14" s="25" t="s">
        <v>15</v>
      </c>
      <c r="D14" s="25" t="s">
        <v>16</v>
      </c>
      <c r="E14" s="25" t="s">
        <v>17</v>
      </c>
      <c r="F14" s="25" t="s">
        <v>18</v>
      </c>
      <c r="G14" s="25" t="s">
        <v>21</v>
      </c>
      <c r="H14" s="25" t="s">
        <v>20</v>
      </c>
      <c r="I14" s="25" t="s">
        <v>19</v>
      </c>
      <c r="J14" s="25" t="s">
        <v>22</v>
      </c>
      <c r="K14" s="25" t="s">
        <v>2</v>
      </c>
      <c r="L14" s="4"/>
    </row>
    <row r="15" spans="1:16" ht="25" customHeight="1">
      <c r="A15" s="4"/>
      <c r="B15" s="26" t="s">
        <v>7</v>
      </c>
      <c r="C15" s="29">
        <f>F4</f>
        <v>1248975</v>
      </c>
      <c r="D15" s="29">
        <f>F5</f>
        <v>2382380</v>
      </c>
      <c r="E15" s="29">
        <f>F6</f>
        <v>955500</v>
      </c>
      <c r="F15" s="29">
        <f>F7</f>
        <v>1828750</v>
      </c>
      <c r="G15" s="29">
        <f>F8</f>
        <v>1131000</v>
      </c>
      <c r="H15" s="29">
        <f>F9</f>
        <v>10800000</v>
      </c>
      <c r="I15" s="29">
        <f>F10</f>
        <v>2991450</v>
      </c>
      <c r="J15" s="29">
        <f>F11</f>
        <v>2069760</v>
      </c>
      <c r="K15" s="29">
        <f>SUM(C15:J15)</f>
        <v>23407815</v>
      </c>
      <c r="L15" s="4"/>
    </row>
    <row r="16" spans="1:16" ht="25" customHeight="1">
      <c r="A16" s="4"/>
      <c r="B16" s="26" t="s">
        <v>3</v>
      </c>
      <c r="C16" s="15">
        <f>IFERROR(C15/K15,"0")</f>
        <v>5.3357180069989449E-2</v>
      </c>
      <c r="D16" s="15">
        <f>IFERROR(D15/K15,"0")</f>
        <v>0.10177712016264653</v>
      </c>
      <c r="E16" s="15">
        <f>IFERROR(E15/K15,"0")</f>
        <v>4.0819700599991925E-2</v>
      </c>
      <c r="F16" s="15">
        <f>IFERROR(F15/K15,"0")</f>
        <v>7.81256174487025E-2</v>
      </c>
      <c r="G16" s="15">
        <f>IFERROR(G15/K15,"0")</f>
        <v>4.8317196628561869E-2</v>
      </c>
      <c r="H16" s="15">
        <f>IFERROR(H15/K15,"0")</f>
        <v>0.46138437098891971</v>
      </c>
      <c r="I16" s="15">
        <f>IFERROR(I15/K15,"0")</f>
        <v>0.12779706264766702</v>
      </c>
      <c r="J16" s="15">
        <f>IFERROR(J15/K15,"0")</f>
        <v>8.8421751453520978E-2</v>
      </c>
      <c r="K16" s="15">
        <f>SUM(C16:J16)</f>
        <v>0.99999999999999989</v>
      </c>
      <c r="L16" s="4"/>
    </row>
    <row r="17" spans="1:16" ht="20" customHeight="1">
      <c r="A17" s="4"/>
      <c r="B17" s="6"/>
      <c r="C17" s="4"/>
      <c r="D17" s="4"/>
      <c r="E17" s="4"/>
      <c r="F17" s="4"/>
      <c r="G17" s="4"/>
      <c r="H17" s="4"/>
      <c r="I17" s="4"/>
      <c r="J17" s="4"/>
      <c r="K17" s="4"/>
      <c r="L17" s="4"/>
      <c r="M17" s="1"/>
      <c r="N17" s="1"/>
      <c r="O17" s="1"/>
      <c r="P17" s="1"/>
    </row>
    <row r="18" spans="1:16" ht="17.5">
      <c r="A18" s="3"/>
      <c r="B18" s="21" t="s">
        <v>0</v>
      </c>
      <c r="C18" s="22"/>
      <c r="D18" s="22"/>
      <c r="E18" s="22"/>
      <c r="F18" s="22"/>
      <c r="G18" s="22"/>
      <c r="H18" s="22"/>
      <c r="I18" s="22"/>
      <c r="J18" s="22"/>
      <c r="K18" s="22"/>
    </row>
    <row r="19" spans="1:16" ht="1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1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1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1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1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1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1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1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1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1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1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1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1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1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1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1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1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1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1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1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1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1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17.5">
      <c r="A44" s="3"/>
      <c r="B44" s="21" t="s">
        <v>1</v>
      </c>
      <c r="C44" s="22"/>
      <c r="D44" s="22"/>
      <c r="E44" s="22"/>
      <c r="F44" s="21" t="s">
        <v>13</v>
      </c>
      <c r="G44" s="22"/>
      <c r="H44" s="22"/>
      <c r="I44" s="22"/>
      <c r="J44" s="22"/>
      <c r="K44" s="22"/>
    </row>
    <row r="45" spans="1:16" ht="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1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1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1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1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1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1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1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1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1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1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1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1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1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1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1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1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1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1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</sheetData>
  <pageMargins left="0.3" right="0.3" top="0.3" bottom="0.3" header="0" footer="0"/>
  <pageSetup scale="58" orientation="portrait" horizontalDpi="0" verticalDpi="0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ASSIGNMENT 4</vt:lpstr>
      <vt:lpstr>'ASSIGNMENT 4'!Print_Area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lenovo</cp:lastModifiedBy>
  <dcterms:created xsi:type="dcterms:W3CDTF">2016-03-21T16:06:55Z</dcterms:created>
  <dcterms:modified xsi:type="dcterms:W3CDTF">2021-10-30T16:58:26Z</dcterms:modified>
</cp:coreProperties>
</file>