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his\Desktop\statarb\"/>
    </mc:Choice>
  </mc:AlternateContent>
  <xr:revisionPtr revIDLastSave="0" documentId="13_ncr:1_{AA81C136-1F83-44B5-AF26-034C68D577D6}" xr6:coauthVersionLast="45" xr6:coauthVersionMax="45" xr10:uidLastSave="{00000000-0000-0000-0000-000000000000}"/>
  <bookViews>
    <workbookView xWindow="10680" yWindow="2775" windowWidth="28800" windowHeight="15435" xr2:uid="{00000000-000D-0000-FFFF-FFFF00000000}"/>
  </bookViews>
  <sheets>
    <sheet name="Sheet1" sheetId="1" r:id="rId1"/>
  </sheets>
  <definedNames>
    <definedName name="solver_adj" localSheetId="0" hidden="1">Sheet1!$M$2:$M$5</definedName>
    <definedName name="solver_cvg" localSheetId="0" hidden="1">"""""""0,0001"""""""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"""""""0,075"""""""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Sheet1!$H$2</definedName>
    <definedName name="solver_pre" localSheetId="0" hidden="1">"""""""0,000001"""""""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2" i="1"/>
  <c r="G2" i="1" s="1"/>
  <c r="C42" i="1"/>
  <c r="D42" i="1"/>
  <c r="C43" i="1"/>
  <c r="D43" i="1" s="1"/>
  <c r="C44" i="1"/>
  <c r="D44" i="1" s="1"/>
  <c r="C45" i="1"/>
  <c r="D45" i="1"/>
  <c r="C46" i="1"/>
  <c r="D46" i="1" s="1"/>
  <c r="C47" i="1"/>
  <c r="D47" i="1" s="1"/>
  <c r="C2" i="1"/>
  <c r="D2" i="1" s="1"/>
  <c r="H2" i="1" l="1"/>
  <c r="A3" i="1"/>
  <c r="C3" i="1" l="1"/>
  <c r="D3" i="1" s="1"/>
  <c r="A4" i="1"/>
  <c r="C4" i="1" l="1"/>
  <c r="D4" i="1" s="1"/>
  <c r="A5" i="1"/>
  <c r="C5" i="1" l="1"/>
  <c r="D5" i="1" s="1"/>
  <c r="A6" i="1"/>
  <c r="C6" i="1" l="1"/>
  <c r="D6" i="1" s="1"/>
  <c r="A7" i="1"/>
  <c r="A8" i="1" l="1"/>
  <c r="C7" i="1"/>
  <c r="D7" i="1" s="1"/>
  <c r="C8" i="1" l="1"/>
  <c r="D8" i="1" s="1"/>
  <c r="A9" i="1"/>
  <c r="C9" i="1" l="1"/>
  <c r="D9" i="1" s="1"/>
  <c r="A10" i="1"/>
  <c r="C10" i="1" l="1"/>
  <c r="D10" i="1" s="1"/>
  <c r="A11" i="1"/>
  <c r="C11" i="1" l="1"/>
  <c r="D11" i="1" s="1"/>
  <c r="A12" i="1"/>
  <c r="A13" i="1" l="1"/>
  <c r="C12" i="1"/>
  <c r="D12" i="1" s="1"/>
  <c r="A14" i="1" l="1"/>
  <c r="C13" i="1"/>
  <c r="D13" i="1" s="1"/>
  <c r="A15" i="1" l="1"/>
  <c r="C14" i="1"/>
  <c r="D14" i="1" s="1"/>
  <c r="A16" i="1" l="1"/>
  <c r="C15" i="1"/>
  <c r="D15" i="1" s="1"/>
  <c r="A17" i="1" l="1"/>
  <c r="C16" i="1"/>
  <c r="D16" i="1" s="1"/>
  <c r="A18" i="1" l="1"/>
  <c r="C17" i="1"/>
  <c r="D17" i="1" s="1"/>
  <c r="A19" i="1" l="1"/>
  <c r="C18" i="1"/>
  <c r="D18" i="1" s="1"/>
  <c r="A20" i="1" l="1"/>
  <c r="C19" i="1"/>
  <c r="D19" i="1" s="1"/>
  <c r="A21" i="1" l="1"/>
  <c r="C20" i="1"/>
  <c r="D20" i="1" s="1"/>
  <c r="A22" i="1" l="1"/>
  <c r="C21" i="1"/>
  <c r="D21" i="1" s="1"/>
  <c r="A23" i="1" l="1"/>
  <c r="C22" i="1"/>
  <c r="D22" i="1" s="1"/>
  <c r="A24" i="1" l="1"/>
  <c r="C23" i="1"/>
  <c r="D23" i="1" s="1"/>
  <c r="C24" i="1" l="1"/>
  <c r="D24" i="1" s="1"/>
  <c r="A25" i="1"/>
  <c r="C25" i="1" l="1"/>
  <c r="D25" i="1" s="1"/>
  <c r="A26" i="1"/>
  <c r="C26" i="1" l="1"/>
  <c r="D26" i="1" s="1"/>
  <c r="A27" i="1"/>
  <c r="C27" i="1" l="1"/>
  <c r="D27" i="1" s="1"/>
  <c r="A28" i="1"/>
  <c r="C28" i="1" l="1"/>
  <c r="D28" i="1" s="1"/>
  <c r="A29" i="1"/>
  <c r="C29" i="1" l="1"/>
  <c r="D29" i="1" s="1"/>
  <c r="A30" i="1"/>
  <c r="C30" i="1" l="1"/>
  <c r="D30" i="1" s="1"/>
  <c r="A31" i="1"/>
  <c r="C31" i="1" l="1"/>
  <c r="D31" i="1" s="1"/>
  <c r="A32" i="1"/>
  <c r="C32" i="1" l="1"/>
  <c r="D32" i="1" s="1"/>
  <c r="A33" i="1"/>
  <c r="C33" i="1" l="1"/>
  <c r="D33" i="1" s="1"/>
  <c r="A34" i="1"/>
  <c r="C34" i="1" l="1"/>
  <c r="D34" i="1" s="1"/>
  <c r="A35" i="1"/>
  <c r="C35" i="1" l="1"/>
  <c r="D35" i="1" s="1"/>
  <c r="A36" i="1"/>
  <c r="A37" i="1" l="1"/>
  <c r="C36" i="1"/>
  <c r="D36" i="1" s="1"/>
  <c r="A38" i="1" l="1"/>
  <c r="C37" i="1"/>
  <c r="D37" i="1" s="1"/>
  <c r="A39" i="1" l="1"/>
  <c r="C38" i="1"/>
  <c r="D38" i="1" s="1"/>
  <c r="A40" i="1" l="1"/>
  <c r="C39" i="1"/>
  <c r="D39" i="1" s="1"/>
  <c r="A41" i="1" l="1"/>
  <c r="C40" i="1"/>
  <c r="D40" i="1" s="1"/>
  <c r="A42" i="1" l="1"/>
  <c r="A43" i="1" s="1"/>
  <c r="A44" i="1" s="1"/>
  <c r="A45" i="1" s="1"/>
  <c r="A46" i="1" s="1"/>
  <c r="A47" i="1" s="1"/>
  <c r="C41" i="1"/>
  <c r="D41" i="1" s="1"/>
  <c r="E2" i="1" s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<sst xmlns="http://schemas.openxmlformats.org/spreadsheetml/2006/main" count="4" uniqueCount="4">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</sst>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78.284083437615763</c:v>
                </c:pt>
                <c:pt idx="1">
                  <c:v>63.574492440942173</c:v>
                </c:pt>
                <c:pt idx="2">
                  <c:v>53.547404171052911</c:v>
                </c:pt>
                <c:pt idx="3">
                  <c:v>44.745278467962471</c:v>
                </c:pt>
                <c:pt idx="4">
                  <c:v>39.62353903454985</c:v>
                </c:pt>
                <c:pt idx="5">
                  <c:v>33.159702388310102</c:v>
                </c:pt>
                <c:pt idx="6">
                  <c:v>30.652233758811089</c:v>
                </c:pt>
                <c:pt idx="7">
                  <c:v>26.42655702224231</c:v>
                </c:pt>
                <c:pt idx="8">
                  <c:v>24.459248289468</c:v>
                </c:pt>
                <c:pt idx="9">
                  <c:v>24.146011934323099</c:v>
                </c:pt>
                <c:pt idx="10">
                  <c:v>21.97873121925079</c:v>
                </c:pt>
                <c:pt idx="11">
                  <c:v>21.017650505138128</c:v>
                </c:pt>
                <c:pt idx="12">
                  <c:v>20.173025532545971</c:v>
                </c:pt>
                <c:pt idx="13">
                  <c:v>17.49421196330038</c:v>
                </c:pt>
                <c:pt idx="14">
                  <c:v>17.631636361150761</c:v>
                </c:pt>
                <c:pt idx="15">
                  <c:v>16.51190680568396</c:v>
                </c:pt>
                <c:pt idx="16">
                  <c:v>15.75730160639692</c:v>
                </c:pt>
                <c:pt idx="17">
                  <c:v>14.3484784522166</c:v>
                </c:pt>
                <c:pt idx="18">
                  <c:v>14.27106897717594</c:v>
                </c:pt>
                <c:pt idx="19">
                  <c:v>13.83001406467767</c:v>
                </c:pt>
                <c:pt idx="20">
                  <c:v>13.455843507362131</c:v>
                </c:pt>
                <c:pt idx="21">
                  <c:v>12.09620841345725</c:v>
                </c:pt>
                <c:pt idx="22">
                  <c:v>11.987209102136029</c:v>
                </c:pt>
                <c:pt idx="23">
                  <c:v>11.755037649674859</c:v>
                </c:pt>
                <c:pt idx="24">
                  <c:v>12.15543981655391</c:v>
                </c:pt>
                <c:pt idx="25">
                  <c:v>11.42596729189286</c:v>
                </c:pt>
                <c:pt idx="26">
                  <c:v>11.026934850403849</c:v>
                </c:pt>
                <c:pt idx="27">
                  <c:v>10.383018895229521</c:v>
                </c:pt>
                <c:pt idx="28">
                  <c:v>10.25484556210094</c:v>
                </c:pt>
                <c:pt idx="29">
                  <c:v>9.5978058311023648</c:v>
                </c:pt>
                <c:pt idx="30">
                  <c:v>9.4712811666784162</c:v>
                </c:pt>
                <c:pt idx="31">
                  <c:v>9.6481897937066368</c:v>
                </c:pt>
                <c:pt idx="32">
                  <c:v>9.4682687121034288</c:v>
                </c:pt>
                <c:pt idx="33">
                  <c:v>9.1796696889117211</c:v>
                </c:pt>
                <c:pt idx="34">
                  <c:v>8.4681436920918571</c:v>
                </c:pt>
                <c:pt idx="35">
                  <c:v>8.9953769173670786</c:v>
                </c:pt>
                <c:pt idx="36">
                  <c:v>8.3435400269037761</c:v>
                </c:pt>
                <c:pt idx="37">
                  <c:v>8.4036847927755876</c:v>
                </c:pt>
                <c:pt idx="38">
                  <c:v>7.6762281208783572</c:v>
                </c:pt>
                <c:pt idx="39">
                  <c:v>7.9326555223762352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4-4672-9592-96515594D4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78.480341418176849</c:v>
                </c:pt>
                <c:pt idx="1">
                  <c:v>62.784273134541465</c:v>
                </c:pt>
                <c:pt idx="2">
                  <c:v>52.320227612117897</c:v>
                </c:pt>
                <c:pt idx="3">
                  <c:v>44.845909381815332</c:v>
                </c:pt>
                <c:pt idx="4">
                  <c:v>39.240170709088424</c:v>
                </c:pt>
                <c:pt idx="5">
                  <c:v>34.880151741411929</c:v>
                </c:pt>
                <c:pt idx="6">
                  <c:v>31.392136567270732</c:v>
                </c:pt>
                <c:pt idx="7">
                  <c:v>28.538305970246125</c:v>
                </c:pt>
                <c:pt idx="8">
                  <c:v>26.160113806058948</c:v>
                </c:pt>
                <c:pt idx="9">
                  <c:v>24.147797359439028</c:v>
                </c:pt>
                <c:pt idx="10">
                  <c:v>22.422954690907666</c:v>
                </c:pt>
                <c:pt idx="11">
                  <c:v>20.928091044847161</c:v>
                </c:pt>
                <c:pt idx="12">
                  <c:v>19.620085354544212</c:v>
                </c:pt>
                <c:pt idx="13">
                  <c:v>18.465962686629844</c:v>
                </c:pt>
                <c:pt idx="14">
                  <c:v>17.440075870705964</c:v>
                </c:pt>
                <c:pt idx="15">
                  <c:v>16.522177140668809</c:v>
                </c:pt>
                <c:pt idx="16">
                  <c:v>15.696068283635366</c:v>
                </c:pt>
                <c:pt idx="17">
                  <c:v>14.948636460605114</c:v>
                </c:pt>
                <c:pt idx="18">
                  <c:v>14.269152985123062</c:v>
                </c:pt>
                <c:pt idx="19">
                  <c:v>13.648755029248147</c:v>
                </c:pt>
                <c:pt idx="20">
                  <c:v>13.080056903029474</c:v>
                </c:pt>
                <c:pt idx="21">
                  <c:v>12.556854626908292</c:v>
                </c:pt>
                <c:pt idx="22">
                  <c:v>12.073898679719514</c:v>
                </c:pt>
                <c:pt idx="23">
                  <c:v>11.626717247137309</c:v>
                </c:pt>
                <c:pt idx="24">
                  <c:v>11.211477345453833</c:v>
                </c:pt>
                <c:pt idx="25">
                  <c:v>10.824874678369218</c:v>
                </c:pt>
                <c:pt idx="26">
                  <c:v>10.46404552242358</c:v>
                </c:pt>
                <c:pt idx="27">
                  <c:v>10.126495666861528</c:v>
                </c:pt>
                <c:pt idx="28">
                  <c:v>9.8100426772721061</c:v>
                </c:pt>
                <c:pt idx="29">
                  <c:v>9.5127686567487082</c:v>
                </c:pt>
                <c:pt idx="30">
                  <c:v>9.2329813433149219</c:v>
                </c:pt>
                <c:pt idx="31">
                  <c:v>8.9691818763630682</c:v>
                </c:pt>
                <c:pt idx="32">
                  <c:v>8.7200379353529822</c:v>
                </c:pt>
                <c:pt idx="33">
                  <c:v>8.4843612343974968</c:v>
                </c:pt>
                <c:pt idx="34">
                  <c:v>8.2610885703344046</c:v>
                </c:pt>
                <c:pt idx="35">
                  <c:v>8.0492657864796762</c:v>
                </c:pt>
                <c:pt idx="36">
                  <c:v>7.8480341418176831</c:v>
                </c:pt>
                <c:pt idx="37">
                  <c:v>7.6566186749440819</c:v>
                </c:pt>
                <c:pt idx="38">
                  <c:v>7.4743182303025568</c:v>
                </c:pt>
                <c:pt idx="39">
                  <c:v>7.3004968761094737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4-4672-9592-96515594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86432"/>
        <c:axId val="1745544000"/>
      </c:lineChart>
      <c:catAx>
        <c:axId val="2828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45544000"/>
        <c:crosses val="autoZero"/>
        <c:auto val="1"/>
        <c:lblAlgn val="ctr"/>
        <c:lblOffset val="100"/>
        <c:noMultiLvlLbl val="0"/>
      </c:catAx>
      <c:valAx>
        <c:axId val="1745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82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9</xdr:row>
      <xdr:rowOff>9525</xdr:rowOff>
    </xdr:from>
    <xdr:to>
      <xdr:col>16</xdr:col>
      <xdr:colOff>514350</xdr:colOff>
      <xdr:row>23</xdr:row>
      <xdr:rowOff>85725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9B88EDC4-DEA8-4187-9E38-F572D35EE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activeCell="H18" sqref="H18"/>
    </sheetView>
  </sheetViews>
  <sheetFormatPr defaultRowHeight="15" x14ac:dyDescent="0.25"/>
  <cols>
    <col min="6" max="6" width="12" bestFit="1" customWidth="1"/>
  </cols>
  <sheetData>
    <row r="1" spans="1:13" x14ac:dyDescent="0.25">
      <c r="B1" s="1">
        <v>0</v>
      </c>
    </row>
    <row r="2" spans="1:13" x14ac:dyDescent="0.25">
      <c r="A2" s="1">
        <v>20</v>
      </c>
      <c r="B2">
        <v>78.284083437615763</v>
      </c>
      <c r="C2">
        <f>$L$2*(1/(A2*$L$4))+$L$5</f>
        <v>32.077395141954341</v>
      </c>
      <c r="D2">
        <f>(B2-C2)^2</f>
        <v>2135.0580432524143</v>
      </c>
      <c r="E2">
        <f>SUM(D2:D41)</f>
        <v>5807.3527872472487</v>
      </c>
      <c r="F2">
        <f>$M$2*(1/(A2*$M$3))</f>
        <v>78.480341418176849</v>
      </c>
      <c r="G2">
        <f>(B2-F2)^2</f>
        <v>3.8517194933915526E-2</v>
      </c>
      <c r="H2">
        <f>SUM(G2:G47)</f>
        <v>22.837029497353708</v>
      </c>
      <c r="K2" t="s">
        <v>0</v>
      </c>
      <c r="L2">
        <v>13.780037582547912</v>
      </c>
      <c r="M2">
        <v>29.703810605525497</v>
      </c>
    </row>
    <row r="3" spans="1:13" x14ac:dyDescent="0.25">
      <c r="A3" s="1">
        <f t="shared" ref="A2:A47" si="0">A2+5</f>
        <v>25</v>
      </c>
      <c r="B3">
        <v>63.574492440942173</v>
      </c>
      <c r="C3">
        <f>$L$2*(1/(A3*$L$4))+$L$5</f>
        <v>27.797552820421188</v>
      </c>
      <c r="D3">
        <f t="shared" ref="D3:D41" si="1">(B3-C3)^2</f>
        <v>1279.9894086104041</v>
      </c>
      <c r="F3">
        <f>$M$2*(1/(A3*$M$3))</f>
        <v>62.784273134541465</v>
      </c>
      <c r="G3">
        <f t="shared" ref="G3:G47" si="2">(B3-F3)^2</f>
        <v>0.62444655220841594</v>
      </c>
      <c r="K3" t="s">
        <v>1</v>
      </c>
      <c r="L3">
        <v>0</v>
      </c>
      <c r="M3">
        <v>1.89243637761786E-2</v>
      </c>
    </row>
    <row r="4" spans="1:13" x14ac:dyDescent="0.25">
      <c r="A4" s="1">
        <f t="shared" si="0"/>
        <v>30</v>
      </c>
      <c r="B4">
        <v>53.547404171052911</v>
      </c>
      <c r="C4">
        <f>$L$2*(1/(A4*$L$4))+$L$5</f>
        <v>24.944324606065749</v>
      </c>
      <c r="D4">
        <f t="shared" si="1"/>
        <v>818.13616060098616</v>
      </c>
      <c r="F4">
        <f>$M$2*(1/(A4*$M$3))</f>
        <v>52.320227612117897</v>
      </c>
      <c r="G4">
        <f t="shared" si="2"/>
        <v>1.5059623067995815</v>
      </c>
      <c r="K4" t="s">
        <v>2</v>
      </c>
      <c r="L4">
        <v>3.2197535673724388E-2</v>
      </c>
    </row>
    <row r="5" spans="1:13" x14ac:dyDescent="0.25">
      <c r="A5" s="1">
        <f t="shared" si="0"/>
        <v>35</v>
      </c>
      <c r="B5">
        <v>44.745278467962471</v>
      </c>
      <c r="C5">
        <f>$L$2*(1/(A5*$L$4))+$L$5</f>
        <v>22.906304452954725</v>
      </c>
      <c r="D5">
        <f t="shared" si="1"/>
        <v>476.9407860281836</v>
      </c>
      <c r="F5">
        <f>$M$2*(1/(A5*$M$3))</f>
        <v>44.845909381815332</v>
      </c>
      <c r="G5">
        <f t="shared" si="2"/>
        <v>1.0126580822861874E-2</v>
      </c>
      <c r="K5" t="s">
        <v>3</v>
      </c>
      <c r="L5">
        <v>10.67818353428857</v>
      </c>
    </row>
    <row r="6" spans="1:13" x14ac:dyDescent="0.25">
      <c r="A6" s="1">
        <f t="shared" si="0"/>
        <v>40</v>
      </c>
      <c r="B6">
        <v>39.62353903454985</v>
      </c>
      <c r="C6">
        <f>$L$2*(1/(A6*$L$4))+$L$5</f>
        <v>21.377789338121453</v>
      </c>
      <c r="D6">
        <f t="shared" si="1"/>
        <v>332.90738198471695</v>
      </c>
      <c r="F6">
        <f>$M$2*(1/(A6*$M$3))</f>
        <v>39.240170709088424</v>
      </c>
      <c r="G6">
        <f t="shared" si="2"/>
        <v>0.14697127296709764</v>
      </c>
    </row>
    <row r="7" spans="1:13" x14ac:dyDescent="0.25">
      <c r="A7" s="1">
        <f t="shared" si="0"/>
        <v>45</v>
      </c>
      <c r="B7">
        <v>33.159702388310102</v>
      </c>
      <c r="C7">
        <f>$L$2*(1/(A7*$L$4))+$L$5</f>
        <v>20.188944248806692</v>
      </c>
      <c r="D7">
        <f t="shared" si="1"/>
        <v>168.24056671349396</v>
      </c>
      <c r="F7">
        <f>$M$2*(1/(A7*$M$3))</f>
        <v>34.880151741411929</v>
      </c>
      <c r="G7">
        <f t="shared" si="2"/>
        <v>2.9599459765884957</v>
      </c>
    </row>
    <row r="8" spans="1:13" x14ac:dyDescent="0.25">
      <c r="A8" s="1">
        <f t="shared" si="0"/>
        <v>50</v>
      </c>
      <c r="B8">
        <v>30.652233758811089</v>
      </c>
      <c r="C8">
        <f>$L$2*(1/(A8*$L$4))+$L$5</f>
        <v>19.237868177354876</v>
      </c>
      <c r="D8">
        <f t="shared" si="1"/>
        <v>130.28774162713222</v>
      </c>
      <c r="F8">
        <f>$M$2*(1/(A8*$M$3))</f>
        <v>31.392136567270732</v>
      </c>
      <c r="G8">
        <f t="shared" si="2"/>
        <v>0.54745616596646729</v>
      </c>
    </row>
    <row r="9" spans="1:13" x14ac:dyDescent="0.25">
      <c r="A9" s="1">
        <f t="shared" si="0"/>
        <v>55</v>
      </c>
      <c r="B9">
        <v>26.42655702224231</v>
      </c>
      <c r="C9">
        <f>$L$2*(1/(A9*$L$4))+$L$5</f>
        <v>18.459715027985212</v>
      </c>
      <c r="D9">
        <f t="shared" si="1"/>
        <v>63.470571361458425</v>
      </c>
      <c r="F9">
        <f>$M$2*(1/(A9*$M$3))</f>
        <v>28.538305970246125</v>
      </c>
      <c r="G9">
        <f t="shared" si="2"/>
        <v>4.4594836193952174</v>
      </c>
    </row>
    <row r="10" spans="1:13" x14ac:dyDescent="0.25">
      <c r="A10" s="1">
        <f t="shared" si="0"/>
        <v>60</v>
      </c>
      <c r="B10">
        <v>24.459248289468</v>
      </c>
      <c r="C10">
        <f>$L$2*(1/(A10*$L$4))+$L$5</f>
        <v>17.81125407017716</v>
      </c>
      <c r="D10">
        <f t="shared" si="1"/>
        <v>44.195827139724429</v>
      </c>
      <c r="F10">
        <f>$M$2*(1/(A10*$M$3))</f>
        <v>26.160113806058948</v>
      </c>
      <c r="G10">
        <f t="shared" si="2"/>
        <v>2.8929435055281929</v>
      </c>
    </row>
    <row r="11" spans="1:13" x14ac:dyDescent="0.25">
      <c r="A11" s="1">
        <f t="shared" si="0"/>
        <v>65</v>
      </c>
      <c r="B11">
        <v>24.146011934323099</v>
      </c>
      <c r="C11">
        <f>$L$2*(1/(A11*$L$4))+$L$5</f>
        <v>17.262556336647268</v>
      </c>
      <c r="D11">
        <f t="shared" si="1"/>
        <v>47.38196096517472</v>
      </c>
      <c r="F11">
        <f>$M$2*(1/(A11*$M$3))</f>
        <v>24.147797359439028</v>
      </c>
      <c r="G11">
        <f t="shared" si="2"/>
        <v>3.1877428445934376E-6</v>
      </c>
    </row>
    <row r="12" spans="1:13" x14ac:dyDescent="0.25">
      <c r="A12" s="1">
        <f t="shared" si="0"/>
        <v>70</v>
      </c>
      <c r="B12">
        <v>21.97873121925079</v>
      </c>
      <c r="C12">
        <f>$L$2*(1/(A12*$L$4))+$L$5</f>
        <v>16.792243993621646</v>
      </c>
      <c r="D12">
        <f t="shared" si="1"/>
        <v>26.89964974161429</v>
      </c>
      <c r="F12">
        <f>$M$2*(1/(A12*$M$3))</f>
        <v>22.422954690907666</v>
      </c>
      <c r="G12">
        <f t="shared" si="2"/>
        <v>0.19733449277088755</v>
      </c>
    </row>
    <row r="13" spans="1:13" x14ac:dyDescent="0.25">
      <c r="A13" s="1">
        <f t="shared" si="0"/>
        <v>75</v>
      </c>
      <c r="B13">
        <v>21.017650505138128</v>
      </c>
      <c r="C13">
        <f>$L$2*(1/(A13*$L$4))+$L$5</f>
        <v>16.38463996299944</v>
      </c>
      <c r="D13">
        <f t="shared" si="1"/>
        <v>21.464786683568221</v>
      </c>
      <c r="F13">
        <f>$M$2*(1/(A13*$M$3))</f>
        <v>20.928091044847161</v>
      </c>
      <c r="G13">
        <f t="shared" si="2"/>
        <v>8.0208969276093865E-3</v>
      </c>
    </row>
    <row r="14" spans="1:13" x14ac:dyDescent="0.25">
      <c r="A14" s="1">
        <f t="shared" si="0"/>
        <v>80</v>
      </c>
      <c r="B14">
        <v>20.173025532545971</v>
      </c>
      <c r="C14">
        <f>$L$2*(1/(A14*$L$4))+$L$5</f>
        <v>16.027986436205012</v>
      </c>
      <c r="D14">
        <f t="shared" si="1"/>
        <v>17.181349110195072</v>
      </c>
      <c r="F14">
        <f>$M$2*(1/(A14*$M$3))</f>
        <v>19.620085354544212</v>
      </c>
      <c r="G14">
        <f t="shared" si="2"/>
        <v>0.30574284044861655</v>
      </c>
    </row>
    <row r="15" spans="1:13" x14ac:dyDescent="0.25">
      <c r="A15" s="1">
        <f t="shared" si="0"/>
        <v>85</v>
      </c>
      <c r="B15">
        <v>17.49421196330038</v>
      </c>
      <c r="C15">
        <f>$L$2*(1/(A15*$L$4))+$L$5</f>
        <v>15.713292147856986</v>
      </c>
      <c r="D15">
        <f t="shared" si="1"/>
        <v>3.1716753890389313</v>
      </c>
      <c r="F15">
        <f>$M$2*(1/(A15*$M$3))</f>
        <v>18.465962686629844</v>
      </c>
      <c r="G15">
        <f t="shared" si="2"/>
        <v>0.94429946829133649</v>
      </c>
    </row>
    <row r="16" spans="1:13" x14ac:dyDescent="0.25">
      <c r="A16" s="1">
        <f t="shared" si="0"/>
        <v>90</v>
      </c>
      <c r="B16">
        <v>17.631636361150761</v>
      </c>
      <c r="C16">
        <f>$L$2*(1/(A16*$L$4))+$L$5</f>
        <v>15.43356389154763</v>
      </c>
      <c r="D16">
        <f t="shared" si="1"/>
        <v>4.8315225816272083</v>
      </c>
      <c r="F16">
        <f>$M$2*(1/(A16*$M$3))</f>
        <v>17.440075870705964</v>
      </c>
      <c r="G16">
        <f t="shared" si="2"/>
        <v>3.6695421499451056E-2</v>
      </c>
    </row>
    <row r="17" spans="1:7" x14ac:dyDescent="0.25">
      <c r="A17" s="1">
        <f t="shared" si="0"/>
        <v>95</v>
      </c>
      <c r="B17">
        <v>16.51190680568396</v>
      </c>
      <c r="C17">
        <f>$L$2*(1/(A17*$L$4))+$L$5</f>
        <v>15.183280714849785</v>
      </c>
      <c r="D17">
        <f t="shared" si="1"/>
        <v>1.7652472892453031</v>
      </c>
      <c r="F17">
        <f>$M$2*(1/(A17*$M$3))</f>
        <v>16.522177140668809</v>
      </c>
      <c r="G17">
        <f t="shared" si="2"/>
        <v>1.0547978070101273E-4</v>
      </c>
    </row>
    <row r="18" spans="1:7" x14ac:dyDescent="0.25">
      <c r="A18" s="1">
        <f t="shared" si="0"/>
        <v>100</v>
      </c>
      <c r="B18">
        <v>15.75730160639692</v>
      </c>
      <c r="C18">
        <f>$L$2*(1/(A18*$L$4))+$L$5</f>
        <v>14.958025855821724</v>
      </c>
      <c r="D18">
        <f t="shared" si="1"/>
        <v>0.63884172545754359</v>
      </c>
      <c r="F18">
        <f>$M$2*(1/(A18*$M$3))</f>
        <v>15.696068283635366</v>
      </c>
      <c r="G18">
        <f t="shared" si="2"/>
        <v>3.7495198164206496E-3</v>
      </c>
    </row>
    <row r="19" spans="1:7" x14ac:dyDescent="0.25">
      <c r="A19" s="1">
        <f t="shared" si="0"/>
        <v>105</v>
      </c>
      <c r="B19">
        <v>14.3484784522166</v>
      </c>
      <c r="C19">
        <f>$L$2*(1/(A19*$L$4))+$L$5</f>
        <v>14.754223840510621</v>
      </c>
      <c r="D19">
        <f t="shared" si="1"/>
        <v>0.16462932012186549</v>
      </c>
      <c r="F19">
        <f>$M$2*(1/(A19*$M$3))</f>
        <v>14.948636460605114</v>
      </c>
      <c r="G19">
        <f t="shared" si="2"/>
        <v>0.36018963503286694</v>
      </c>
    </row>
    <row r="20" spans="1:7" x14ac:dyDescent="0.25">
      <c r="A20" s="1">
        <f t="shared" si="0"/>
        <v>110</v>
      </c>
      <c r="B20">
        <v>14.27106897717594</v>
      </c>
      <c r="C20">
        <f>$L$2*(1/(A20*$L$4))+$L$5</f>
        <v>14.568949281136891</v>
      </c>
      <c r="D20">
        <f t="shared" si="1"/>
        <v>8.8732675487868951E-2</v>
      </c>
      <c r="F20">
        <f>$M$2*(1/(A20*$M$3))</f>
        <v>14.269152985123062</v>
      </c>
      <c r="G20">
        <f t="shared" si="2"/>
        <v>3.6710255466897874E-6</v>
      </c>
    </row>
    <row r="21" spans="1:7" x14ac:dyDescent="0.25">
      <c r="A21" s="1">
        <f t="shared" si="0"/>
        <v>115</v>
      </c>
      <c r="B21">
        <v>13.83001406467767</v>
      </c>
      <c r="C21">
        <f>$L$2*(1/(A21*$L$4))+$L$5</f>
        <v>14.399785553013052</v>
      </c>
      <c r="D21">
        <f t="shared" si="1"/>
        <v>0.32463954891991653</v>
      </c>
      <c r="F21">
        <f>$M$2*(1/(A21*$M$3))</f>
        <v>13.648755029248147</v>
      </c>
      <c r="G21">
        <f t="shared" si="2"/>
        <v>3.2854837924841132E-2</v>
      </c>
    </row>
    <row r="22" spans="1:7" x14ac:dyDescent="0.25">
      <c r="A22" s="1">
        <f t="shared" si="0"/>
        <v>120</v>
      </c>
      <c r="B22">
        <v>13.455843507362131</v>
      </c>
      <c r="C22">
        <f>$L$2*(1/(A22*$L$4))+$L$5</f>
        <v>14.244718802232864</v>
      </c>
      <c r="D22">
        <f t="shared" si="1"/>
        <v>0.6223242308573862</v>
      </c>
      <c r="F22">
        <f>$M$2*(1/(A22*$M$3))</f>
        <v>13.080056903029474</v>
      </c>
      <c r="G22">
        <f t="shared" si="2"/>
        <v>0.14121557199586857</v>
      </c>
    </row>
    <row r="23" spans="1:7" x14ac:dyDescent="0.25">
      <c r="A23" s="1">
        <f t="shared" si="0"/>
        <v>125</v>
      </c>
      <c r="B23">
        <v>12.09620841345725</v>
      </c>
      <c r="C23">
        <f>$L$2*(1/(A23*$L$4))+$L$5</f>
        <v>14.102057391515093</v>
      </c>
      <c r="D23">
        <f t="shared" si="1"/>
        <v>4.023430122775693</v>
      </c>
      <c r="F23">
        <f>$M$2*(1/(A23*$M$3))</f>
        <v>12.556854626908292</v>
      </c>
      <c r="G23">
        <f t="shared" si="2"/>
        <v>0.21219493396678321</v>
      </c>
    </row>
    <row r="24" spans="1:7" x14ac:dyDescent="0.25">
      <c r="A24" s="1">
        <f t="shared" si="0"/>
        <v>130</v>
      </c>
      <c r="B24">
        <v>11.987209102136029</v>
      </c>
      <c r="C24">
        <f>$L$2*(1/(A24*$L$4))+$L$5</f>
        <v>13.970369935467918</v>
      </c>
      <c r="D24">
        <f t="shared" si="1"/>
        <v>3.9329268908616308</v>
      </c>
      <c r="F24">
        <f>$M$2*(1/(A24*$M$3))</f>
        <v>12.073898679719514</v>
      </c>
      <c r="G24">
        <f t="shared" si="2"/>
        <v>7.5150828616030365E-3</v>
      </c>
    </row>
    <row r="25" spans="1:7" x14ac:dyDescent="0.25">
      <c r="A25" s="1">
        <f t="shared" si="0"/>
        <v>135</v>
      </c>
      <c r="B25">
        <v>11.755037649674859</v>
      </c>
      <c r="C25">
        <f>$L$2*(1/(A25*$L$4))+$L$5</f>
        <v>13.848437105794609</v>
      </c>
      <c r="D25">
        <f t="shared" si="1"/>
        <v>4.3823212828824643</v>
      </c>
      <c r="F25">
        <f>$M$2*(1/(A25*$M$3))</f>
        <v>11.626717247137309</v>
      </c>
      <c r="G25">
        <f t="shared" si="2"/>
        <v>1.6466125707398971E-2</v>
      </c>
    </row>
    <row r="26" spans="1:7" x14ac:dyDescent="0.25">
      <c r="A26" s="1">
        <f t="shared" si="0"/>
        <v>140</v>
      </c>
      <c r="B26">
        <v>12.15543981655391</v>
      </c>
      <c r="C26">
        <f>$L$2*(1/(A26*$L$4))+$L$5</f>
        <v>13.735213763955109</v>
      </c>
      <c r="D26">
        <f t="shared" si="1"/>
        <v>2.4956857248875655</v>
      </c>
      <c r="F26">
        <f>$M$2*(1/(A26*$M$3))</f>
        <v>11.211477345453833</v>
      </c>
      <c r="G26">
        <f t="shared" si="2"/>
        <v>0.89106514684536398</v>
      </c>
    </row>
    <row r="27" spans="1:7" x14ac:dyDescent="0.25">
      <c r="A27" s="1">
        <f t="shared" si="0"/>
        <v>145</v>
      </c>
      <c r="B27">
        <v>11.42596729189286</v>
      </c>
      <c r="C27">
        <f>$L$2*(1/(A27*$L$4))+$L$5</f>
        <v>13.629798928449365</v>
      </c>
      <c r="D27">
        <f t="shared" si="1"/>
        <v>4.8568738822873208</v>
      </c>
      <c r="F27">
        <f>$M$2*(1/(A27*$M$3))</f>
        <v>10.824874678369218</v>
      </c>
      <c r="G27">
        <f t="shared" si="2"/>
        <v>0.36131233003268254</v>
      </c>
    </row>
    <row r="28" spans="1:7" x14ac:dyDescent="0.25">
      <c r="A28" s="1">
        <f t="shared" si="0"/>
        <v>150</v>
      </c>
      <c r="B28">
        <v>11.026934850403849</v>
      </c>
      <c r="C28">
        <f>$L$2*(1/(A28*$L$4))+$L$5</f>
        <v>13.531411748644006</v>
      </c>
      <c r="D28">
        <f t="shared" si="1"/>
        <v>6.2724045338186345</v>
      </c>
      <c r="F28">
        <f>$M$2*(1/(A28*$M$3))</f>
        <v>10.46404552242358</v>
      </c>
      <c r="G28">
        <f t="shared" si="2"/>
        <v>0.31684439555407873</v>
      </c>
    </row>
    <row r="29" spans="1:7" x14ac:dyDescent="0.25">
      <c r="A29" s="1">
        <f t="shared" si="0"/>
        <v>155</v>
      </c>
      <c r="B29">
        <v>10.383018895229521</v>
      </c>
      <c r="C29">
        <f>$L$2*(1/(A29*$L$4))+$L$5</f>
        <v>13.439372128826088</v>
      </c>
      <c r="D29">
        <f t="shared" si="1"/>
        <v>9.3412950885161941</v>
      </c>
      <c r="F29">
        <f>$M$2*(1/(A29*$M$3))</f>
        <v>10.126495666861528</v>
      </c>
      <c r="G29">
        <f t="shared" si="2"/>
        <v>6.5804166692337268E-2</v>
      </c>
    </row>
    <row r="30" spans="1:7" x14ac:dyDescent="0.25">
      <c r="A30" s="1">
        <f t="shared" si="0"/>
        <v>160</v>
      </c>
      <c r="B30">
        <v>10.25484556210094</v>
      </c>
      <c r="C30">
        <f>$L$2*(1/(A30*$L$4))+$L$5</f>
        <v>13.353084985246792</v>
      </c>
      <c r="D30">
        <f t="shared" si="1"/>
        <v>9.5990875231351431</v>
      </c>
      <c r="F30">
        <f>$M$2*(1/(A30*$M$3))</f>
        <v>9.8100426772721061</v>
      </c>
      <c r="G30">
        <f t="shared" si="2"/>
        <v>0.19784960635205248</v>
      </c>
    </row>
    <row r="31" spans="1:7" x14ac:dyDescent="0.25">
      <c r="A31" s="1">
        <f t="shared" si="0"/>
        <v>165</v>
      </c>
      <c r="B31">
        <v>9.5978058311023648</v>
      </c>
      <c r="C31">
        <f>$L$2*(1/(A31*$L$4))+$L$5</f>
        <v>13.272027365520785</v>
      </c>
      <c r="D31">
        <f t="shared" si="1"/>
        <v>13.499903883984048</v>
      </c>
      <c r="F31">
        <f>$M$2*(1/(A31*$M$3))</f>
        <v>9.5127686567487082</v>
      </c>
      <c r="G31">
        <f t="shared" si="2"/>
        <v>7.2313210220542011E-3</v>
      </c>
    </row>
    <row r="32" spans="1:7" x14ac:dyDescent="0.25">
      <c r="A32" s="1">
        <f t="shared" si="0"/>
        <v>170</v>
      </c>
      <c r="B32">
        <v>9.4712811666784162</v>
      </c>
      <c r="C32">
        <f>$L$2*(1/(A32*$L$4))+$L$5</f>
        <v>13.195737841072777</v>
      </c>
      <c r="D32">
        <f t="shared" si="1"/>
        <v>13.871577519440702</v>
      </c>
      <c r="F32">
        <f>$M$2*(1/(A32*$M$3))</f>
        <v>9.2329813433149219</v>
      </c>
      <c r="G32">
        <f t="shared" si="2"/>
        <v>5.6786805815072589E-2</v>
      </c>
    </row>
    <row r="33" spans="1:7" x14ac:dyDescent="0.25">
      <c r="A33" s="1">
        <f t="shared" si="0"/>
        <v>175</v>
      </c>
      <c r="B33">
        <v>9.6481897937066368</v>
      </c>
      <c r="C33">
        <f>$L$2*(1/(A33*$L$4))+$L$5</f>
        <v>13.123807718021801</v>
      </c>
      <c r="D33">
        <f t="shared" si="1"/>
        <v>12.079919955820854</v>
      </c>
      <c r="F33">
        <f>$M$2*(1/(A33*$M$3))</f>
        <v>8.9691818763630682</v>
      </c>
      <c r="G33">
        <f t="shared" si="2"/>
        <v>0.46105175181525043</v>
      </c>
    </row>
    <row r="34" spans="1:7" x14ac:dyDescent="0.25">
      <c r="A34" s="1">
        <f t="shared" si="0"/>
        <v>180</v>
      </c>
      <c r="B34">
        <v>9.4682687121034288</v>
      </c>
      <c r="C34">
        <f>$L$2*(1/(A34*$L$4))+$L$5</f>
        <v>13.0558737129181</v>
      </c>
      <c r="D34">
        <f t="shared" si="1"/>
        <v>12.870909641870435</v>
      </c>
      <c r="F34">
        <f>$M$2*(1/(A34*$M$3))</f>
        <v>8.7200379353529822</v>
      </c>
      <c r="G34">
        <f t="shared" si="2"/>
        <v>0.55984929527657668</v>
      </c>
    </row>
    <row r="35" spans="1:7" x14ac:dyDescent="0.25">
      <c r="A35" s="1">
        <f t="shared" si="0"/>
        <v>185</v>
      </c>
      <c r="B35">
        <v>9.1796696889117211</v>
      </c>
      <c r="C35">
        <f>$L$2*(1/(A35*$L$4))+$L$5</f>
        <v>12.991611816198382</v>
      </c>
      <c r="D35">
        <f t="shared" si="1"/>
        <v>14.530902781782757</v>
      </c>
      <c r="F35">
        <f>$M$2*(1/(A35*$M$3))</f>
        <v>8.4843612343974968</v>
      </c>
      <c r="G35">
        <f t="shared" si="2"/>
        <v>0.4834538469189591</v>
      </c>
    </row>
    <row r="36" spans="1:7" x14ac:dyDescent="0.25">
      <c r="A36" s="1">
        <f t="shared" si="0"/>
        <v>190</v>
      </c>
      <c r="B36">
        <v>8.4681436920918571</v>
      </c>
      <c r="C36">
        <f>$L$2*(1/(A36*$L$4))+$L$5</f>
        <v>12.930732124569177</v>
      </c>
      <c r="D36">
        <f t="shared" si="1"/>
        <v>19.914695517680382</v>
      </c>
      <c r="F36">
        <f>$M$2*(1/(A36*$M$3))</f>
        <v>8.2610885703344046</v>
      </c>
      <c r="G36">
        <f t="shared" si="2"/>
        <v>4.2871823445993502E-2</v>
      </c>
    </row>
    <row r="37" spans="1:7" x14ac:dyDescent="0.25">
      <c r="A37" s="1">
        <f t="shared" si="0"/>
        <v>195</v>
      </c>
      <c r="B37">
        <v>8.9953769173670786</v>
      </c>
      <c r="C37">
        <f>$L$2*(1/(A37*$L$4))+$L$5</f>
        <v>12.872974468408135</v>
      </c>
      <c r="D37">
        <f t="shared" si="1"/>
        <v>15.035762767839595</v>
      </c>
      <c r="F37">
        <f>$M$2*(1/(A37*$M$3))</f>
        <v>8.0492657864796762</v>
      </c>
      <c r="G37">
        <f t="shared" si="2"/>
        <v>0.89512627198903949</v>
      </c>
    </row>
    <row r="38" spans="1:7" x14ac:dyDescent="0.25">
      <c r="A38" s="1">
        <f t="shared" si="0"/>
        <v>200</v>
      </c>
      <c r="B38">
        <v>8.3435400269037761</v>
      </c>
      <c r="C38">
        <f>$L$2*(1/(A38*$L$4))+$L$5</f>
        <v>12.818104695055148</v>
      </c>
      <c r="D38">
        <f t="shared" si="1"/>
        <v>20.021728969468594</v>
      </c>
      <c r="F38">
        <f>$M$2*(1/(A38*$M$3))</f>
        <v>7.8480341418176831</v>
      </c>
      <c r="G38">
        <f t="shared" si="2"/>
        <v>0.24552608215495234</v>
      </c>
    </row>
    <row r="39" spans="1:7" x14ac:dyDescent="0.25">
      <c r="A39" s="1">
        <f t="shared" si="0"/>
        <v>205</v>
      </c>
      <c r="B39">
        <v>8.4036847927755876</v>
      </c>
      <c r="C39">
        <f>$L$2*(1/(A39*$L$4))+$L$5</f>
        <v>12.765911496012059</v>
      </c>
      <c r="D39">
        <f t="shared" si="1"/>
        <v>19.029021810429334</v>
      </c>
      <c r="F39">
        <f>$M$2*(1/(A39*$M$3))</f>
        <v>7.6566186749440819</v>
      </c>
      <c r="G39">
        <f t="shared" si="2"/>
        <v>0.55810778441183717</v>
      </c>
    </row>
    <row r="40" spans="1:7" x14ac:dyDescent="0.25">
      <c r="A40" s="1">
        <f t="shared" si="0"/>
        <v>210</v>
      </c>
      <c r="B40">
        <v>7.6762281208783572</v>
      </c>
      <c r="C40">
        <f>$L$2*(1/(A40*$L$4))+$L$5</f>
        <v>12.716203687399595</v>
      </c>
      <c r="D40">
        <f t="shared" si="1"/>
        <v>25.401353711131073</v>
      </c>
      <c r="F40">
        <f>$M$2*(1/(A40*$M$3))</f>
        <v>7.4743182303025568</v>
      </c>
      <c r="G40">
        <f t="shared" si="2"/>
        <v>4.0767603912331661E-2</v>
      </c>
    </row>
    <row r="41" spans="1:7" x14ac:dyDescent="0.25">
      <c r="A41" s="1">
        <f t="shared" si="0"/>
        <v>215</v>
      </c>
      <c r="B41">
        <v>7.9326555223762352</v>
      </c>
      <c r="C41">
        <f>$L$2*(1/(A41*$L$4))+$L$5</f>
        <v>12.668807869885384</v>
      </c>
      <c r="D41">
        <f t="shared" si="1"/>
        <v>22.431139058816424</v>
      </c>
      <c r="F41">
        <f>$M$2*(1/(A41*$M$3))</f>
        <v>7.3004968761094737</v>
      </c>
      <c r="G41">
        <f t="shared" si="2"/>
        <v>0.39962455404982439</v>
      </c>
    </row>
    <row r="42" spans="1:7" x14ac:dyDescent="0.25">
      <c r="A42" s="1">
        <f t="shared" si="0"/>
        <v>220</v>
      </c>
      <c r="B42">
        <v>7.4901779952985583</v>
      </c>
      <c r="C42">
        <f>$L$2*(1/(A42*$L$4))+$L$5</f>
        <v>12.62356640771273</v>
      </c>
      <c r="D42">
        <f t="shared" ref="D42:D47" si="3">(B42-C42)^2</f>
        <v>26.351676592708085</v>
      </c>
      <c r="F42">
        <f>$M$2*(1/(A42*$M$3))</f>
        <v>7.1345764925615311</v>
      </c>
      <c r="G42">
        <f t="shared" si="2"/>
        <v>0.12645242874883195</v>
      </c>
    </row>
    <row r="43" spans="1:7" x14ac:dyDescent="0.25">
      <c r="A43" s="1">
        <f t="shared" si="0"/>
        <v>225</v>
      </c>
      <c r="B43">
        <v>7.6184036738353988</v>
      </c>
      <c r="C43">
        <f>$L$2*(1/(A43*$L$4))+$L$5</f>
        <v>12.580335677192194</v>
      </c>
      <c r="D43">
        <f t="shared" si="3"/>
        <v>24.620769205936377</v>
      </c>
      <c r="F43">
        <f>$M$2*(1/(A43*$M$3))</f>
        <v>6.9760303482823858</v>
      </c>
      <c r="G43">
        <f t="shared" si="2"/>
        <v>0.41264348938203732</v>
      </c>
    </row>
    <row r="44" spans="1:7" x14ac:dyDescent="0.25">
      <c r="A44" s="1">
        <f t="shared" si="0"/>
        <v>230</v>
      </c>
      <c r="B44">
        <v>7.2393156616595178</v>
      </c>
      <c r="C44">
        <f>$L$2*(1/(A44*$L$4))+$L$5</f>
        <v>12.538984543650811</v>
      </c>
      <c r="D44">
        <f t="shared" si="3"/>
        <v>28.086490258746842</v>
      </c>
      <c r="F44">
        <f>$M$2*(1/(A44*$M$3))</f>
        <v>6.8243775146240733</v>
      </c>
      <c r="G44">
        <f t="shared" si="2"/>
        <v>0.17217366586520816</v>
      </c>
    </row>
    <row r="45" spans="1:7" x14ac:dyDescent="0.25">
      <c r="A45" s="1">
        <f t="shared" si="0"/>
        <v>235</v>
      </c>
      <c r="B45">
        <v>6.9249122939343613</v>
      </c>
      <c r="C45">
        <f>$L$2*(1/(A45*$L$4))+$L$5</f>
        <v>12.499393032813316</v>
      </c>
      <c r="D45">
        <f t="shared" si="3"/>
        <v>31.074835508132459</v>
      </c>
      <c r="F45">
        <f>$M$2*(1/(A45*$M$3))</f>
        <v>6.6791779930363271</v>
      </c>
      <c r="G45">
        <f t="shared" si="2"/>
        <v>6.0385346637845595E-2</v>
      </c>
    </row>
    <row r="46" spans="1:7" x14ac:dyDescent="0.25">
      <c r="A46" s="1">
        <f t="shared" si="0"/>
        <v>240</v>
      </c>
      <c r="B46">
        <v>7.4136284104061172</v>
      </c>
      <c r="C46">
        <f>$L$2*(1/(A46*$L$4))+$L$5</f>
        <v>12.461451168260718</v>
      </c>
      <c r="D46">
        <f t="shared" si="3"/>
        <v>25.480514594714823</v>
      </c>
      <c r="F46">
        <f>$M$2*(1/(A46*$M$3))</f>
        <v>6.5400284515147371</v>
      </c>
      <c r="G46">
        <f t="shared" si="2"/>
        <v>0.76317688817502094</v>
      </c>
    </row>
    <row r="47" spans="1:7" x14ac:dyDescent="0.25">
      <c r="A47" s="1">
        <f t="shared" si="0"/>
        <v>245</v>
      </c>
      <c r="B47">
        <v>6.9229697061290434</v>
      </c>
      <c r="C47">
        <f>$L$2*(1/(A47*$L$4))+$L$5</f>
        <v>12.425057951240877</v>
      </c>
      <c r="D47">
        <f t="shared" si="3"/>
        <v>30.272975056997815</v>
      </c>
      <c r="F47">
        <f>$M$2*(1/(A47*$M$3))</f>
        <v>6.406558483116477</v>
      </c>
      <c r="G47">
        <f t="shared" si="2"/>
        <v>0.26668055125333456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Juhis</dc:creator>
  <cp:lastModifiedBy>Juhis</cp:lastModifiedBy>
  <dcterms:created xsi:type="dcterms:W3CDTF">2020-03-19T18:57:20Z</dcterms:created>
  <dcterms:modified xsi:type="dcterms:W3CDTF">2020-03-19T20:01:43Z</dcterms:modified>
</cp:coreProperties>
</file>