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_Prashanti\Data Analytics Syllabus\"/>
    </mc:Choice>
  </mc:AlternateContent>
  <xr:revisionPtr revIDLastSave="0" documentId="13_ncr:1_{E2DDD27B-6A49-402F-B4E5-A0C7776366FF}" xr6:coauthVersionLast="47" xr6:coauthVersionMax="47" xr10:uidLastSave="{00000000-0000-0000-0000-000000000000}"/>
  <bookViews>
    <workbookView xWindow="-108" yWindow="-108" windowWidth="23256" windowHeight="12456" activeTab="4" xr2:uid="{5C37FFED-C53E-453E-B0E2-472CAA1FEE9F}"/>
  </bookViews>
  <sheets>
    <sheet name="Day 1" sheetId="1" r:id="rId1"/>
    <sheet name="Day 2" sheetId="2" r:id="rId2"/>
    <sheet name="Day 3" sheetId="3" r:id="rId3"/>
    <sheet name="Day 3.1" sheetId="4" r:id="rId4"/>
    <sheet name="day 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5" l="1"/>
  <c r="K5" i="5"/>
  <c r="K6" i="5"/>
  <c r="K7" i="5"/>
  <c r="K8" i="5"/>
  <c r="K4" i="5"/>
  <c r="J5" i="5"/>
  <c r="J6" i="5"/>
  <c r="J7" i="5"/>
  <c r="J8" i="5"/>
  <c r="J4" i="5"/>
  <c r="F8" i="5"/>
  <c r="F7" i="5"/>
  <c r="F6" i="5"/>
  <c r="F5" i="5"/>
  <c r="F4" i="5"/>
  <c r="E8" i="5"/>
  <c r="E7" i="5"/>
  <c r="E6" i="5"/>
  <c r="E5" i="5"/>
  <c r="E4" i="5"/>
  <c r="D5" i="5"/>
  <c r="D6" i="5"/>
  <c r="D7" i="5"/>
  <c r="D8" i="5"/>
  <c r="G13" i="4"/>
  <c r="G18" i="4"/>
  <c r="G15" i="4"/>
  <c r="G14" i="4"/>
  <c r="F9" i="3"/>
  <c r="J15" i="3" a="1"/>
  <c r="J16" i="3" s="1"/>
  <c r="G9" i="3"/>
  <c r="H9" i="3"/>
  <c r="G6" i="3"/>
  <c r="F6" i="3"/>
  <c r="G5" i="3"/>
  <c r="F5" i="3"/>
  <c r="I20" i="1"/>
  <c r="H20" i="1"/>
  <c r="H5" i="1"/>
  <c r="H14" i="1"/>
  <c r="I5" i="1"/>
  <c r="I21" i="1"/>
  <c r="I22" i="1"/>
  <c r="I23" i="1"/>
  <c r="I24" i="1"/>
  <c r="I25" i="1"/>
  <c r="H21" i="1"/>
  <c r="H22" i="1"/>
  <c r="H23" i="1"/>
  <c r="H24" i="1"/>
  <c r="H25" i="1"/>
  <c r="K6" i="1"/>
  <c r="K7" i="1"/>
  <c r="K8" i="1"/>
  <c r="K9" i="1"/>
  <c r="K10" i="1"/>
  <c r="J8" i="1"/>
  <c r="J6" i="1"/>
  <c r="J7" i="1"/>
  <c r="J9" i="1"/>
  <c r="J10" i="1"/>
  <c r="I6" i="1"/>
  <c r="I7" i="1"/>
  <c r="I8" i="1"/>
  <c r="I9" i="1"/>
  <c r="I10" i="1"/>
  <c r="H6" i="1"/>
  <c r="H7" i="1"/>
  <c r="H8" i="1"/>
  <c r="H9" i="1"/>
  <c r="H10" i="1"/>
  <c r="K5" i="1"/>
  <c r="J5" i="1"/>
  <c r="L16" i="3" l="1"/>
  <c r="K15" i="3"/>
  <c r="P15" i="3"/>
  <c r="P16" i="3"/>
  <c r="O15" i="3"/>
  <c r="O16" i="3"/>
  <c r="N15" i="3"/>
  <c r="N16" i="3"/>
  <c r="M15" i="3"/>
  <c r="M16" i="3"/>
  <c r="L15" i="3"/>
  <c r="K16" i="3"/>
  <c r="J15" i="3"/>
</calcChain>
</file>

<file path=xl/sharedStrings.xml><?xml version="1.0" encoding="utf-8"?>
<sst xmlns="http://schemas.openxmlformats.org/spreadsheetml/2006/main" count="71" uniqueCount="57">
  <si>
    <t>Student</t>
  </si>
  <si>
    <t>English</t>
  </si>
  <si>
    <t>Physics</t>
  </si>
  <si>
    <t>Chemistry</t>
  </si>
  <si>
    <t>Mary Elizabeth Smith</t>
  </si>
  <si>
    <t>Ross James Geller</t>
  </si>
  <si>
    <t>Natasha Yvone Romanoff</t>
  </si>
  <si>
    <t>William Jackson Harper</t>
  </si>
  <si>
    <t>Marco Van Basten</t>
  </si>
  <si>
    <t>Diego Garcia Lopez</t>
  </si>
  <si>
    <t>SUM</t>
  </si>
  <si>
    <t>AVERAGE</t>
  </si>
  <si>
    <t>MIN</t>
  </si>
  <si>
    <t>MAX</t>
  </si>
  <si>
    <t>The SUM function adds values.</t>
  </si>
  <si>
    <t>The AVERAGE function is a premade function in Excel, which calculates the average (arithmetic mean). It adds the range and divides it by the number of observations. Example: The average of (2, 3, 4) is 3.</t>
  </si>
  <si>
    <t>USES</t>
  </si>
  <si>
    <t>The MIN function is a premade function in Excel, which finds the lowest number in a range. The function ignores cells with text. It will only work for cells with numbers.</t>
  </si>
  <si>
    <t xml:space="preserve">The MAX function is a premade function in Excel, which finds the highest number in a range. The function ignores cells with text. It will only work for cells with numbers. </t>
  </si>
  <si>
    <t>UPPER</t>
  </si>
  <si>
    <t>LOWER</t>
  </si>
  <si>
    <t>MID</t>
  </si>
  <si>
    <t>SQRT</t>
  </si>
  <si>
    <t>FORMULA</t>
  </si>
  <si>
    <t>Names</t>
  </si>
  <si>
    <t>Salary</t>
  </si>
  <si>
    <t>POWER</t>
  </si>
  <si>
    <t>RAND</t>
  </si>
  <si>
    <t>RANDBETWEEN</t>
  </si>
  <si>
    <t>TRANSPOSE</t>
  </si>
  <si>
    <t>JAN</t>
  </si>
  <si>
    <t>FEB</t>
  </si>
  <si>
    <t>MARCH</t>
  </si>
  <si>
    <t>Item</t>
  </si>
  <si>
    <t>Bike</t>
  </si>
  <si>
    <t>Loan amount</t>
  </si>
  <si>
    <t>Down Payment</t>
  </si>
  <si>
    <t>Interest(Year)</t>
  </si>
  <si>
    <t>No. of Period(Years)</t>
  </si>
  <si>
    <t>EMI</t>
  </si>
  <si>
    <t>Interest</t>
  </si>
  <si>
    <t>Prinicpal amount</t>
  </si>
  <si>
    <t>Total</t>
  </si>
  <si>
    <t>PMT</t>
  </si>
  <si>
    <t>IPMT</t>
  </si>
  <si>
    <t>PPMT</t>
  </si>
  <si>
    <t xml:space="preserve">Sales </t>
  </si>
  <si>
    <t>Ramesh</t>
  </si>
  <si>
    <t>Mohan</t>
  </si>
  <si>
    <t>Karan</t>
  </si>
  <si>
    <t xml:space="preserve">Pooja </t>
  </si>
  <si>
    <t>Sita</t>
  </si>
  <si>
    <t>RoundUp</t>
  </si>
  <si>
    <t>RoundDown</t>
  </si>
  <si>
    <t>Round, Value 0</t>
  </si>
  <si>
    <t>Round, Value 1</t>
  </si>
  <si>
    <t>Round,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</si>
</sst>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4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4" fontId="0" fillId="0" borderId="0" xfId="1" applyNumberFormat="1" applyFont="1"/>
    <xf numFmtId="44" fontId="0" fillId="0" borderId="0" xfId="0" applyNumberFormat="1"/>
    <xf numFmtId="8" fontId="0" fillId="0" borderId="0" xfId="1" applyNumberFormat="1" applyFont="1"/>
    <xf numFmtId="0" fontId="8" fillId="9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779A-EBEB-48F9-A3EA-3DC54E3D1155}">
  <dimension ref="C4:K25"/>
  <sheetViews>
    <sheetView topLeftCell="A4" workbookViewId="0">
      <selection activeCell="J20" sqref="J20"/>
    </sheetView>
  </sheetViews>
  <sheetFormatPr defaultRowHeight="14.4" x14ac:dyDescent="0.3"/>
  <cols>
    <col min="3" max="3" width="24.88671875" bestFit="1" customWidth="1"/>
    <col min="5" max="5" width="8.6640625" bestFit="1" customWidth="1"/>
    <col min="6" max="6" width="11.77734375" bestFit="1" customWidth="1"/>
    <col min="8" max="8" width="26.33203125" bestFit="1" customWidth="1"/>
    <col min="9" max="9" width="21.44140625" customWidth="1"/>
    <col min="10" max="11" width="9.88671875" customWidth="1"/>
  </cols>
  <sheetData>
    <row r="4" spans="3:11" ht="18" x14ac:dyDescent="0.3">
      <c r="C4" s="1" t="s">
        <v>0</v>
      </c>
      <c r="D4" s="2" t="s">
        <v>1</v>
      </c>
      <c r="E4" s="3" t="s">
        <v>2</v>
      </c>
      <c r="F4" s="3" t="s">
        <v>3</v>
      </c>
      <c r="H4" s="6" t="s">
        <v>10</v>
      </c>
      <c r="I4" s="6" t="s">
        <v>11</v>
      </c>
      <c r="J4" s="6" t="s">
        <v>12</v>
      </c>
      <c r="K4" s="6" t="s">
        <v>13</v>
      </c>
    </row>
    <row r="5" spans="3:11" ht="15.6" x14ac:dyDescent="0.3">
      <c r="C5" s="4" t="s">
        <v>4</v>
      </c>
      <c r="D5" s="4">
        <v>73</v>
      </c>
      <c r="E5" s="5">
        <v>75</v>
      </c>
      <c r="F5" s="5">
        <v>71</v>
      </c>
      <c r="H5">
        <f>SUM(D5:F5)</f>
        <v>219</v>
      </c>
      <c r="I5">
        <f>AVERAGE(D5:F5)</f>
        <v>73</v>
      </c>
      <c r="J5">
        <f>MIN(D5:F5)</f>
        <v>71</v>
      </c>
      <c r="K5">
        <f>MAX(D5:F5)</f>
        <v>75</v>
      </c>
    </row>
    <row r="6" spans="3:11" ht="15.6" x14ac:dyDescent="0.3">
      <c r="C6" s="4" t="s">
        <v>5</v>
      </c>
      <c r="D6" s="4">
        <v>51</v>
      </c>
      <c r="E6" s="5">
        <v>62</v>
      </c>
      <c r="F6" s="5">
        <v>76</v>
      </c>
      <c r="H6">
        <f>SUM(D6:F6)</f>
        <v>189</v>
      </c>
      <c r="I6">
        <f>AVERAGE(D6:F6)</f>
        <v>63</v>
      </c>
      <c r="J6">
        <f t="shared" ref="J6:J10" si="0">MIN(D6:F6)</f>
        <v>51</v>
      </c>
      <c r="K6">
        <f t="shared" ref="K6:K10" si="1">MAX(D6:F6)</f>
        <v>76</v>
      </c>
    </row>
    <row r="7" spans="3:11" ht="15.6" x14ac:dyDescent="0.3">
      <c r="C7" s="4" t="s">
        <v>6</v>
      </c>
      <c r="D7" s="4">
        <v>74</v>
      </c>
      <c r="E7" s="5">
        <v>61</v>
      </c>
      <c r="F7" s="5">
        <v>79</v>
      </c>
      <c r="H7">
        <f t="shared" ref="H7:H10" si="2">SUM(D7:F7)</f>
        <v>214</v>
      </c>
      <c r="I7">
        <f t="shared" ref="I7:I10" si="3">AVERAGE(D7:F7)</f>
        <v>71.333333333333329</v>
      </c>
      <c r="J7">
        <f t="shared" si="0"/>
        <v>61</v>
      </c>
      <c r="K7">
        <f t="shared" si="1"/>
        <v>79</v>
      </c>
    </row>
    <row r="8" spans="3:11" ht="15.6" x14ac:dyDescent="0.3">
      <c r="C8" s="4" t="s">
        <v>7</v>
      </c>
      <c r="D8" s="4">
        <v>77</v>
      </c>
      <c r="E8" s="5">
        <v>51</v>
      </c>
      <c r="F8" s="5">
        <v>79</v>
      </c>
      <c r="H8">
        <f t="shared" si="2"/>
        <v>207</v>
      </c>
      <c r="I8">
        <f t="shared" si="3"/>
        <v>69</v>
      </c>
      <c r="J8">
        <f>MIN(D8:F8)</f>
        <v>51</v>
      </c>
      <c r="K8">
        <f t="shared" si="1"/>
        <v>79</v>
      </c>
    </row>
    <row r="9" spans="3:11" ht="15.6" x14ac:dyDescent="0.3">
      <c r="C9" s="4" t="s">
        <v>8</v>
      </c>
      <c r="D9" s="4">
        <v>61</v>
      </c>
      <c r="E9" s="5">
        <v>66</v>
      </c>
      <c r="F9" s="5">
        <v>73</v>
      </c>
      <c r="H9">
        <f t="shared" si="2"/>
        <v>200</v>
      </c>
      <c r="I9">
        <f t="shared" si="3"/>
        <v>66.666666666666671</v>
      </c>
      <c r="J9">
        <f t="shared" si="0"/>
        <v>61</v>
      </c>
      <c r="K9">
        <f t="shared" si="1"/>
        <v>73</v>
      </c>
    </row>
    <row r="10" spans="3:11" ht="15.6" x14ac:dyDescent="0.3">
      <c r="C10" s="4" t="s">
        <v>9</v>
      </c>
      <c r="D10" s="4">
        <v>50</v>
      </c>
      <c r="E10" s="5">
        <v>68</v>
      </c>
      <c r="F10" s="5">
        <v>64</v>
      </c>
      <c r="H10">
        <f t="shared" si="2"/>
        <v>182</v>
      </c>
      <c r="I10">
        <f t="shared" si="3"/>
        <v>60.666666666666664</v>
      </c>
      <c r="J10">
        <f t="shared" si="0"/>
        <v>50</v>
      </c>
      <c r="K10">
        <f t="shared" si="1"/>
        <v>68</v>
      </c>
    </row>
    <row r="13" spans="3:11" ht="16.95" customHeight="1" x14ac:dyDescent="0.3">
      <c r="G13" t="s">
        <v>16</v>
      </c>
      <c r="H13" t="s">
        <v>14</v>
      </c>
      <c r="I13" s="7" t="s">
        <v>15</v>
      </c>
      <c r="J13" s="7" t="s">
        <v>17</v>
      </c>
      <c r="K13" s="7" t="s">
        <v>18</v>
      </c>
    </row>
    <row r="14" spans="3:11" x14ac:dyDescent="0.3">
      <c r="G14" t="s">
        <v>23</v>
      </c>
      <c r="H14" t="e">
        <f>SUM(STARTINGCELLADDRESS:ENDCELLADRESS)</f>
        <v>#NAME?</v>
      </c>
    </row>
    <row r="19" spans="3:11" ht="18" x14ac:dyDescent="0.3">
      <c r="C19" s="1" t="s">
        <v>0</v>
      </c>
      <c r="H19" s="8" t="s">
        <v>19</v>
      </c>
      <c r="I19" s="8" t="s">
        <v>20</v>
      </c>
      <c r="J19" s="8" t="s">
        <v>21</v>
      </c>
      <c r="K19" s="8" t="s">
        <v>22</v>
      </c>
    </row>
    <row r="20" spans="3:11" ht="15.6" x14ac:dyDescent="0.3">
      <c r="C20" s="4" t="s">
        <v>4</v>
      </c>
      <c r="H20" t="str">
        <f>UPPER(C20)</f>
        <v>MARY ELIZABETH SMITH</v>
      </c>
      <c r="I20" t="str">
        <f>LOWER(C20)</f>
        <v>mary elizabeth smith</v>
      </c>
    </row>
    <row r="21" spans="3:11" ht="15.6" x14ac:dyDescent="0.3">
      <c r="C21" s="4" t="s">
        <v>5</v>
      </c>
      <c r="H21" t="str">
        <f t="shared" ref="H21:H25" si="4">UPPER(C21)</f>
        <v>ROSS JAMES GELLER</v>
      </c>
      <c r="I21" t="str">
        <f t="shared" ref="I21:I25" si="5">LOWER(C21)</f>
        <v>ross james geller</v>
      </c>
    </row>
    <row r="22" spans="3:11" ht="15.6" x14ac:dyDescent="0.3">
      <c r="C22" s="4" t="s">
        <v>6</v>
      </c>
      <c r="H22" t="str">
        <f t="shared" si="4"/>
        <v>NATASHA YVONE ROMANOFF</v>
      </c>
      <c r="I22" t="str">
        <f t="shared" si="5"/>
        <v>natasha yvone romanoff</v>
      </c>
    </row>
    <row r="23" spans="3:11" ht="15.6" x14ac:dyDescent="0.3">
      <c r="C23" s="4" t="s">
        <v>7</v>
      </c>
      <c r="H23" t="str">
        <f t="shared" si="4"/>
        <v>WILLIAM JACKSON HARPER</v>
      </c>
      <c r="I23" t="str">
        <f t="shared" si="5"/>
        <v>william jackson harper</v>
      </c>
    </row>
    <row r="24" spans="3:11" ht="15.6" x14ac:dyDescent="0.3">
      <c r="C24" s="4" t="s">
        <v>8</v>
      </c>
      <c r="H24" t="str">
        <f t="shared" si="4"/>
        <v>MARCO VAN BASTEN</v>
      </c>
      <c r="I24" t="str">
        <f t="shared" si="5"/>
        <v>marco van basten</v>
      </c>
    </row>
    <row r="25" spans="3:11" ht="15.6" x14ac:dyDescent="0.3">
      <c r="C25" s="4" t="s">
        <v>9</v>
      </c>
      <c r="H25" t="str">
        <f t="shared" si="4"/>
        <v>DIEGO GARCIA LOPEZ</v>
      </c>
      <c r="I25" t="str">
        <f t="shared" si="5"/>
        <v>diego garcia lopez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6A07-0AEE-427B-9A2B-4BB123C712BB}">
  <dimension ref="A1"/>
  <sheetViews>
    <sheetView workbookViewId="0">
      <selection activeCell="D4" sqref="D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5666-92DA-4A85-9284-885F320A3C5B}">
  <dimension ref="B4:P16"/>
  <sheetViews>
    <sheetView workbookViewId="0">
      <selection activeCell="K16" sqref="K16"/>
    </sheetView>
  </sheetViews>
  <sheetFormatPr defaultRowHeight="14.4" x14ac:dyDescent="0.3"/>
  <cols>
    <col min="1" max="1" width="8.88671875" customWidth="1"/>
    <col min="2" max="2" width="22.77734375" customWidth="1"/>
    <col min="3" max="3" width="14.21875" customWidth="1"/>
    <col min="5" max="5" width="15.44140625" customWidth="1"/>
    <col min="10" max="10" width="6.6640625" bestFit="1" customWidth="1"/>
    <col min="11" max="11" width="8.109375" customWidth="1"/>
    <col min="12" max="12" width="8.6640625" customWidth="1"/>
    <col min="13" max="13" width="8.77734375" customWidth="1"/>
    <col min="14" max="14" width="8.5546875" customWidth="1"/>
    <col min="15" max="15" width="10.109375" customWidth="1"/>
    <col min="16" max="16" width="7" customWidth="1"/>
  </cols>
  <sheetData>
    <row r="4" spans="2:16" x14ac:dyDescent="0.3">
      <c r="B4" s="9" t="s">
        <v>24</v>
      </c>
      <c r="C4" s="9" t="s">
        <v>25</v>
      </c>
    </row>
    <row r="5" spans="2:16" ht="15.6" x14ac:dyDescent="0.3">
      <c r="B5" s="4" t="s">
        <v>4</v>
      </c>
      <c r="C5" s="4">
        <v>73000</v>
      </c>
      <c r="E5" s="10" t="s">
        <v>26</v>
      </c>
      <c r="F5">
        <f>POWER(5,2)</f>
        <v>25</v>
      </c>
      <c r="G5">
        <f>POWER(5,5)</f>
        <v>3125</v>
      </c>
    </row>
    <row r="6" spans="2:16" ht="15.6" x14ac:dyDescent="0.3">
      <c r="B6" s="4" t="s">
        <v>5</v>
      </c>
      <c r="C6" s="4">
        <v>51000</v>
      </c>
      <c r="E6" s="10" t="s">
        <v>27</v>
      </c>
      <c r="F6">
        <f ca="1">RAND()</f>
        <v>0.99202592466282558</v>
      </c>
      <c r="G6">
        <f ca="1">RAND()</f>
        <v>0.55484860542788184</v>
      </c>
    </row>
    <row r="7" spans="2:16" ht="15.6" x14ac:dyDescent="0.3">
      <c r="B7" s="4" t="s">
        <v>6</v>
      </c>
      <c r="C7" s="4">
        <v>74000</v>
      </c>
    </row>
    <row r="8" spans="2:16" ht="15.6" x14ac:dyDescent="0.3">
      <c r="B8" s="4" t="s">
        <v>7</v>
      </c>
      <c r="C8" s="4">
        <v>77000</v>
      </c>
      <c r="F8" t="s">
        <v>30</v>
      </c>
      <c r="G8" t="s">
        <v>31</v>
      </c>
      <c r="H8" t="s">
        <v>32</v>
      </c>
    </row>
    <row r="9" spans="2:16" ht="15.6" x14ac:dyDescent="0.3">
      <c r="B9" s="4" t="s">
        <v>8</v>
      </c>
      <c r="C9" s="4">
        <v>61000</v>
      </c>
      <c r="E9" s="10" t="s">
        <v>28</v>
      </c>
      <c r="F9">
        <f ca="1">RANDBETWEEN(5000,10000)</f>
        <v>9452</v>
      </c>
      <c r="G9">
        <f t="shared" ref="G9:H9" ca="1" si="0">RANDBETWEEN(5000,10000)</f>
        <v>5877</v>
      </c>
      <c r="H9">
        <f t="shared" ca="1" si="0"/>
        <v>7910</v>
      </c>
    </row>
    <row r="10" spans="2:16" ht="15.6" x14ac:dyDescent="0.3">
      <c r="B10" s="4" t="s">
        <v>9</v>
      </c>
      <c r="C10" s="4">
        <v>50000</v>
      </c>
    </row>
    <row r="14" spans="2:16" x14ac:dyDescent="0.3">
      <c r="E14" s="10" t="s">
        <v>29</v>
      </c>
    </row>
    <row r="15" spans="2:16" x14ac:dyDescent="0.3">
      <c r="J15" t="str">
        <f t="array" ref="J15:P16">TRANSPOSE(B4:C10)</f>
        <v>Names</v>
      </c>
      <c r="K15" t="str">
        <v>Mary Elizabeth Smith</v>
      </c>
      <c r="L15" t="str">
        <v>Ross James Geller</v>
      </c>
      <c r="M15" t="str">
        <v>Natasha Yvone Romanoff</v>
      </c>
      <c r="N15" t="str">
        <v>William Jackson Harper</v>
      </c>
      <c r="O15" t="str">
        <v>Marco Van Basten</v>
      </c>
      <c r="P15" t="str">
        <v>Diego Garcia Lopez</v>
      </c>
    </row>
    <row r="16" spans="2:16" x14ac:dyDescent="0.3">
      <c r="J16" t="str">
        <v>Salary</v>
      </c>
      <c r="K16">
        <v>73000</v>
      </c>
      <c r="L16">
        <v>51000</v>
      </c>
      <c r="M16">
        <v>74000</v>
      </c>
      <c r="N16">
        <v>77000</v>
      </c>
      <c r="O16">
        <v>61000</v>
      </c>
      <c r="P16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1666-7F43-437E-82A5-F9A6E51500AC}">
  <dimension ref="C7:G18"/>
  <sheetViews>
    <sheetView workbookViewId="0">
      <selection activeCell="G13" sqref="G13"/>
    </sheetView>
  </sheetViews>
  <sheetFormatPr defaultRowHeight="14.4" x14ac:dyDescent="0.3"/>
  <cols>
    <col min="2" max="2" width="18.77734375" customWidth="1"/>
    <col min="3" max="3" width="21.21875" customWidth="1"/>
    <col min="7" max="7" width="11" bestFit="1" customWidth="1"/>
  </cols>
  <sheetData>
    <row r="7" spans="3:7" x14ac:dyDescent="0.3">
      <c r="C7" s="11" t="s">
        <v>33</v>
      </c>
      <c r="D7" s="11" t="s">
        <v>34</v>
      </c>
    </row>
    <row r="8" spans="3:7" x14ac:dyDescent="0.3">
      <c r="C8" s="12" t="s">
        <v>35</v>
      </c>
      <c r="D8" s="12">
        <v>150000</v>
      </c>
    </row>
    <row r="9" spans="3:7" x14ac:dyDescent="0.3">
      <c r="C9" s="12" t="s">
        <v>36</v>
      </c>
      <c r="D9" s="12">
        <v>30000</v>
      </c>
    </row>
    <row r="10" spans="3:7" x14ac:dyDescent="0.3">
      <c r="C10" s="12" t="s">
        <v>37</v>
      </c>
      <c r="D10" s="15">
        <v>0.1</v>
      </c>
    </row>
    <row r="11" spans="3:7" x14ac:dyDescent="0.3">
      <c r="C11" s="12" t="s">
        <v>38</v>
      </c>
      <c r="D11" s="12">
        <v>3</v>
      </c>
    </row>
    <row r="12" spans="3:7" x14ac:dyDescent="0.3">
      <c r="C12" s="12"/>
      <c r="D12" s="12"/>
    </row>
    <row r="13" spans="3:7" x14ac:dyDescent="0.3">
      <c r="C13" s="12" t="s">
        <v>39</v>
      </c>
      <c r="D13" s="13" t="s">
        <v>43</v>
      </c>
      <c r="G13" s="18">
        <f>PMT(D10/12,D11*12,D8-D9)</f>
        <v>-3872.0624632604981</v>
      </c>
    </row>
    <row r="14" spans="3:7" x14ac:dyDescent="0.3">
      <c r="C14" s="12" t="s">
        <v>40</v>
      </c>
      <c r="D14" s="13" t="s">
        <v>44</v>
      </c>
      <c r="G14" s="16">
        <f>IPMT(D10/12,1,D11*12,D8-D9)</f>
        <v>-1000</v>
      </c>
    </row>
    <row r="15" spans="3:7" x14ac:dyDescent="0.3">
      <c r="C15" s="12" t="s">
        <v>41</v>
      </c>
      <c r="D15" s="13" t="s">
        <v>45</v>
      </c>
      <c r="G15" s="16">
        <f>PPMT(D10/12,1,D11*12,D8-D9)</f>
        <v>-2872.0624632604981</v>
      </c>
    </row>
    <row r="17" spans="3:7" x14ac:dyDescent="0.3">
      <c r="C17" s="12"/>
    </row>
    <row r="18" spans="3:7" x14ac:dyDescent="0.3">
      <c r="D18" s="14" t="s">
        <v>42</v>
      </c>
      <c r="G18" s="17">
        <f>G15+G14</f>
        <v>-3872.0624632604981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BEC8-BDB7-4C90-A01F-147E8BA9851C}">
  <dimension ref="B3:K8"/>
  <sheetViews>
    <sheetView tabSelected="1" workbookViewId="0">
      <selection activeCell="D9" sqref="D9"/>
    </sheetView>
  </sheetViews>
  <sheetFormatPr defaultRowHeight="14.4" x14ac:dyDescent="0.3"/>
  <cols>
    <col min="4" max="4" width="19" customWidth="1"/>
    <col min="5" max="5" width="20" customWidth="1"/>
    <col min="6" max="6" width="19.33203125" customWidth="1"/>
    <col min="10" max="10" width="11.88671875" customWidth="1"/>
    <col min="11" max="11" width="12.21875" customWidth="1"/>
  </cols>
  <sheetData>
    <row r="3" spans="2:11" ht="15.6" x14ac:dyDescent="0.3">
      <c r="B3" s="19" t="s">
        <v>24</v>
      </c>
      <c r="C3" s="19" t="s">
        <v>46</v>
      </c>
      <c r="D3" s="19" t="s">
        <v>54</v>
      </c>
      <c r="E3" s="19" t="s">
        <v>55</v>
      </c>
      <c r="F3" s="19" t="s">
        <v>56</v>
      </c>
      <c r="J3" s="19" t="s">
        <v>52</v>
      </c>
      <c r="K3" s="19" t="s">
        <v>53</v>
      </c>
    </row>
    <row r="4" spans="2:11" x14ac:dyDescent="0.3">
      <c r="B4" s="12" t="s">
        <v>47</v>
      </c>
      <c r="C4" s="12">
        <v>320.63200000000001</v>
      </c>
      <c r="D4">
        <f>ROUND(C4,0)</f>
        <v>321</v>
      </c>
      <c r="E4">
        <f>ROUND(C4,1)</f>
        <v>320.60000000000002</v>
      </c>
      <c r="F4">
        <f>ROUND(C4,2)</f>
        <v>320.63</v>
      </c>
      <c r="J4">
        <f>ROUNDUP(C4,0)</f>
        <v>321</v>
      </c>
      <c r="K4">
        <f>ROUNDDOWN(C4,0)</f>
        <v>320</v>
      </c>
    </row>
    <row r="5" spans="2:11" x14ac:dyDescent="0.3">
      <c r="B5" s="12" t="s">
        <v>48</v>
      </c>
      <c r="C5" s="12">
        <v>422.22399999999999</v>
      </c>
      <c r="D5">
        <f t="shared" ref="D5:D8" si="0">ROUND(C5,0)</f>
        <v>422</v>
      </c>
      <c r="E5">
        <f>ROUND(C5,1)</f>
        <v>422.2</v>
      </c>
      <c r="F5">
        <f>ROUND(C5,2)</f>
        <v>422.22</v>
      </c>
      <c r="J5">
        <f t="shared" ref="J5:J8" si="1">ROUNDUP(C5,0)</f>
        <v>423</v>
      </c>
      <c r="K5">
        <f t="shared" ref="K5:K8" si="2">ROUNDDOWN(C5,0)</f>
        <v>422</v>
      </c>
    </row>
    <row r="6" spans="2:11" x14ac:dyDescent="0.3">
      <c r="B6" s="12" t="s">
        <v>49</v>
      </c>
      <c r="C6" s="12">
        <v>523.553</v>
      </c>
      <c r="D6">
        <f t="shared" si="0"/>
        <v>524</v>
      </c>
      <c r="E6">
        <f>ROUND(C6,1)</f>
        <v>523.6</v>
      </c>
      <c r="F6">
        <f>ROUND(C6,2)</f>
        <v>523.54999999999995</v>
      </c>
      <c r="J6">
        <f t="shared" si="1"/>
        <v>524</v>
      </c>
      <c r="K6">
        <f t="shared" si="2"/>
        <v>523</v>
      </c>
    </row>
    <row r="7" spans="2:11" x14ac:dyDescent="0.3">
      <c r="B7" s="12" t="s">
        <v>50</v>
      </c>
      <c r="C7" s="12">
        <v>782.85699999999997</v>
      </c>
      <c r="D7">
        <f t="shared" si="0"/>
        <v>783</v>
      </c>
      <c r="E7">
        <f>ROUND(C7,1)</f>
        <v>782.9</v>
      </c>
      <c r="F7">
        <f>ROUND(C7,2)</f>
        <v>782.86</v>
      </c>
      <c r="J7">
        <f t="shared" si="1"/>
        <v>783</v>
      </c>
      <c r="K7">
        <f t="shared" si="2"/>
        <v>782</v>
      </c>
    </row>
    <row r="8" spans="2:11" x14ac:dyDescent="0.3">
      <c r="B8" s="12" t="s">
        <v>51</v>
      </c>
      <c r="C8" s="12">
        <v>644.45299999999997</v>
      </c>
      <c r="D8">
        <f t="shared" si="0"/>
        <v>644</v>
      </c>
      <c r="E8">
        <f>ROUND(C8,1)</f>
        <v>644.5</v>
      </c>
      <c r="F8">
        <f>ROUND(C8,2)</f>
        <v>644.45000000000005</v>
      </c>
      <c r="J8">
        <f t="shared" si="1"/>
        <v>645</v>
      </c>
      <c r="K8">
        <f t="shared" si="2"/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3.1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Jadhav</dc:creator>
  <cp:lastModifiedBy>Praveen Jadhav</cp:lastModifiedBy>
  <dcterms:created xsi:type="dcterms:W3CDTF">2024-02-06T10:59:11Z</dcterms:created>
  <dcterms:modified xsi:type="dcterms:W3CDTF">2024-03-28T12:52:30Z</dcterms:modified>
</cp:coreProperties>
</file>