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0.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1.xml" ContentType="application/vnd.openxmlformats-officedocument.drawingml.chartshape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jagad\OneDrive\Desktop\Excel\"/>
    </mc:Choice>
  </mc:AlternateContent>
  <xr:revisionPtr revIDLastSave="0" documentId="13_ncr:1_{B84FB86A-9CFE-43E8-ACE9-AD6C4BDA7C28}" xr6:coauthVersionLast="47" xr6:coauthVersionMax="47" xr10:uidLastSave="{00000000-0000-0000-0000-000000000000}"/>
  <bookViews>
    <workbookView xWindow="-108" yWindow="-108" windowWidth="23256" windowHeight="12456" firstSheet="1" activeTab="8" xr2:uid="{275BC668-4D31-4713-80EA-2DB39135BD46}"/>
  </bookViews>
  <sheets>
    <sheet name="Objectives" sheetId="3" r:id="rId1"/>
    <sheet name="All_India_Index_Upto_April23 " sheetId="1" r:id="rId2"/>
    <sheet name="Main_data" sheetId="2" r:id="rId3"/>
    <sheet name="Sample size" sheetId="4" r:id="rId4"/>
    <sheet name="Notes" sheetId="5" r:id="rId5"/>
    <sheet name="EDA_1" sheetId="18" r:id="rId6"/>
    <sheet name="EDA_2" sheetId="7" r:id="rId7"/>
    <sheet name="EDA_3" sheetId="8" r:id="rId8"/>
    <sheet name="EDA_4" sheetId="19" r:id="rId9"/>
    <sheet name="EDA_5" sheetId="20" r:id="rId10"/>
    <sheet name="Dashboard" sheetId="21" r:id="rId11"/>
    <sheet name="Imported Crude oil Prices" sheetId="13" r:id="rId12"/>
  </sheets>
  <definedNames>
    <definedName name="_xlnm._FilterDatabase" localSheetId="1" hidden="1">'All_India_Index_Upto_April23 '!$A$1:$AD$373</definedName>
    <definedName name="_xlnm._FilterDatabase" localSheetId="2" hidden="1">Main_data!$A$1:$AH$373</definedName>
  </definedNames>
  <calcPr calcId="191029"/>
  <pivotCaches>
    <pivotCache cacheId="0" r:id="rId1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10" i="5" l="1"/>
  <c r="U7" i="8" l="1"/>
  <c r="U8" i="8"/>
  <c r="U9" i="8"/>
  <c r="U10" i="8"/>
  <c r="U11" i="8"/>
  <c r="U12" i="8"/>
  <c r="U13" i="8"/>
  <c r="U14" i="8"/>
  <c r="U15" i="8"/>
  <c r="U16" i="8"/>
  <c r="U17" i="8"/>
  <c r="U18" i="8"/>
  <c r="U6" i="8"/>
  <c r="P6" i="5"/>
  <c r="AE15" i="18"/>
  <c r="AA15" i="18"/>
  <c r="X15" i="18"/>
  <c r="F15" i="8"/>
  <c r="F13" i="8"/>
  <c r="F10" i="8"/>
  <c r="F9" i="8"/>
  <c r="F11" i="8"/>
  <c r="F12" i="8"/>
  <c r="F14" i="8"/>
  <c r="F16" i="8"/>
  <c r="F17" i="8"/>
  <c r="F18" i="8"/>
  <c r="F19" i="8"/>
  <c r="F20" i="8"/>
  <c r="AH11" i="5"/>
  <c r="AH12" i="5"/>
  <c r="AH13" i="5"/>
  <c r="AH14" i="5"/>
  <c r="AH15" i="5"/>
  <c r="AH16" i="5"/>
  <c r="AH17" i="5"/>
  <c r="AH18" i="5"/>
  <c r="AH19" i="5"/>
  <c r="AH20" i="5"/>
  <c r="AH21" i="5"/>
  <c r="AH22" i="5"/>
  <c r="AH23" i="5"/>
  <c r="AH24" i="5"/>
  <c r="AH25" i="5"/>
  <c r="AH26" i="5"/>
  <c r="AH27" i="5"/>
  <c r="AH28" i="5"/>
  <c r="AH29" i="5"/>
  <c r="AH30" i="5"/>
  <c r="AH31" i="5"/>
  <c r="AH32" i="5"/>
  <c r="AH33" i="5"/>
  <c r="AH34" i="5"/>
  <c r="AH35" i="5"/>
  <c r="R17" i="19" l="1"/>
  <c r="R16" i="19"/>
  <c r="R15" i="19"/>
  <c r="R14" i="19"/>
  <c r="R13" i="19"/>
  <c r="R12" i="19"/>
  <c r="R11" i="19"/>
  <c r="R10" i="19"/>
  <c r="R9" i="19"/>
  <c r="Q17" i="19"/>
  <c r="Q16" i="19"/>
  <c r="Q15" i="19"/>
  <c r="Q14" i="19"/>
  <c r="Q13" i="19"/>
  <c r="Q12" i="19"/>
  <c r="Q11" i="19"/>
  <c r="Q10" i="19"/>
  <c r="Q9" i="19"/>
  <c r="P17" i="19"/>
  <c r="P16" i="19"/>
  <c r="P15" i="19"/>
  <c r="P14" i="19"/>
  <c r="P13" i="19"/>
  <c r="P12" i="19"/>
  <c r="P11" i="19"/>
  <c r="P10" i="19"/>
  <c r="P9" i="19"/>
  <c r="O17" i="19"/>
  <c r="O16" i="19"/>
  <c r="O15" i="19"/>
  <c r="O14" i="19"/>
  <c r="O13" i="19"/>
  <c r="O12" i="19"/>
  <c r="O11" i="19"/>
  <c r="O10" i="19"/>
  <c r="O9" i="19"/>
  <c r="J25" i="19"/>
  <c r="J13" i="19"/>
  <c r="J10" i="19"/>
  <c r="J11" i="19"/>
  <c r="J12" i="19"/>
  <c r="J14" i="19"/>
  <c r="J15" i="19"/>
  <c r="J16" i="19"/>
  <c r="J17" i="19"/>
  <c r="J18" i="19"/>
  <c r="J19" i="19"/>
  <c r="J20" i="19"/>
  <c r="J21" i="19"/>
  <c r="J22" i="19"/>
  <c r="J23" i="19"/>
  <c r="J24" i="19"/>
  <c r="J26" i="19"/>
  <c r="J27" i="19"/>
  <c r="J28" i="19"/>
  <c r="J29" i="19"/>
  <c r="J30" i="19"/>
  <c r="J31" i="19"/>
  <c r="J32" i="19"/>
  <c r="J33" i="19"/>
  <c r="J34" i="19"/>
  <c r="J35" i="19"/>
  <c r="J9" i="19"/>
  <c r="R13" i="18"/>
  <c r="R12" i="18"/>
  <c r="R11" i="18"/>
  <c r="R10" i="18"/>
  <c r="R9" i="18"/>
  <c r="R8" i="18"/>
  <c r="R7" i="18"/>
  <c r="R15" i="18" s="1"/>
  <c r="Q13" i="18"/>
  <c r="Q12" i="18"/>
  <c r="Q11" i="18"/>
  <c r="Q10" i="18"/>
  <c r="Q9" i="18"/>
  <c r="Q8" i="18"/>
  <c r="Q7" i="18"/>
  <c r="P13" i="18"/>
  <c r="P12" i="18"/>
  <c r="P11" i="18"/>
  <c r="P10" i="18"/>
  <c r="P9" i="18"/>
  <c r="P8" i="18"/>
  <c r="P7" i="18"/>
  <c r="P15" i="18" s="1"/>
  <c r="Q15" i="18" l="1"/>
  <c r="T11" i="18" s="1"/>
  <c r="U12" i="18"/>
  <c r="U13" i="18"/>
  <c r="U10" i="18"/>
  <c r="S9" i="18"/>
  <c r="U8" i="18"/>
  <c r="U9" i="18"/>
  <c r="U11" i="18"/>
  <c r="S11" i="18"/>
  <c r="S12" i="18"/>
  <c r="S13" i="18"/>
  <c r="S8" i="18"/>
  <c r="S10" i="18"/>
  <c r="T9" i="18"/>
  <c r="S7" i="18"/>
  <c r="T7" i="18"/>
  <c r="U7" i="18"/>
  <c r="T8" i="18" l="1"/>
  <c r="T12" i="18"/>
  <c r="T10" i="18"/>
  <c r="T13" i="18"/>
  <c r="T15" i="18" s="1"/>
  <c r="U15" i="18"/>
  <c r="S15" i="18"/>
  <c r="AH153" i="2" l="1"/>
  <c r="AH3" i="2"/>
  <c r="AH4" i="2"/>
  <c r="AH5" i="2"/>
  <c r="AH6" i="2"/>
  <c r="AH7" i="2"/>
  <c r="AH8" i="2"/>
  <c r="AH9" i="2"/>
  <c r="AH10" i="2"/>
  <c r="AH11" i="2"/>
  <c r="AH12" i="2"/>
  <c r="AH13" i="2"/>
  <c r="AH14" i="2"/>
  <c r="AH15" i="2"/>
  <c r="AH16" i="2"/>
  <c r="AH17" i="2"/>
  <c r="AH18" i="2"/>
  <c r="AH19" i="2"/>
  <c r="AH20" i="2"/>
  <c r="AH21" i="2"/>
  <c r="AH22" i="2"/>
  <c r="AH23" i="2"/>
  <c r="AH24" i="2"/>
  <c r="AH25" i="2"/>
  <c r="AH26" i="2"/>
  <c r="AH27" i="2"/>
  <c r="AH28" i="2"/>
  <c r="AH29" i="2"/>
  <c r="AH30" i="2"/>
  <c r="AH31" i="2"/>
  <c r="AH32" i="2"/>
  <c r="AH33" i="2"/>
  <c r="AH34" i="2"/>
  <c r="AH35" i="2"/>
  <c r="AH36" i="2"/>
  <c r="AH37" i="2"/>
  <c r="AH38" i="2"/>
  <c r="AH39" i="2"/>
  <c r="AH40" i="2"/>
  <c r="AH41" i="2"/>
  <c r="AH42" i="2"/>
  <c r="AH43" i="2"/>
  <c r="AH44" i="2"/>
  <c r="AH45" i="2"/>
  <c r="AH46" i="2"/>
  <c r="AH47" i="2"/>
  <c r="AH48" i="2"/>
  <c r="AH49" i="2"/>
  <c r="AH50" i="2"/>
  <c r="AH51" i="2"/>
  <c r="AH52" i="2"/>
  <c r="AH53" i="2"/>
  <c r="AH54" i="2"/>
  <c r="AH55" i="2"/>
  <c r="AH56" i="2"/>
  <c r="AH57" i="2"/>
  <c r="AH58" i="2"/>
  <c r="AH59" i="2"/>
  <c r="AH60" i="2"/>
  <c r="AH61" i="2"/>
  <c r="AH62" i="2"/>
  <c r="AH63" i="2"/>
  <c r="AH64" i="2"/>
  <c r="AH65" i="2"/>
  <c r="AH66" i="2"/>
  <c r="AH67" i="2"/>
  <c r="AH68" i="2"/>
  <c r="AH69" i="2"/>
  <c r="AH70" i="2"/>
  <c r="AH71" i="2"/>
  <c r="AH72" i="2"/>
  <c r="AH73" i="2"/>
  <c r="AH74" i="2"/>
  <c r="AH75" i="2"/>
  <c r="AH76" i="2"/>
  <c r="AH77" i="2"/>
  <c r="AH78" i="2"/>
  <c r="AH79" i="2"/>
  <c r="AH80" i="2"/>
  <c r="AH81" i="2"/>
  <c r="AH82" i="2"/>
  <c r="AH83" i="2"/>
  <c r="AH84" i="2"/>
  <c r="AH85" i="2"/>
  <c r="AH86" i="2"/>
  <c r="AH87" i="2"/>
  <c r="AH88" i="2"/>
  <c r="AH89" i="2"/>
  <c r="AH90" i="2"/>
  <c r="AH91" i="2"/>
  <c r="AH92" i="2"/>
  <c r="AH93" i="2"/>
  <c r="AH94" i="2"/>
  <c r="AH95" i="2"/>
  <c r="AH96" i="2"/>
  <c r="AH97" i="2"/>
  <c r="AH98" i="2"/>
  <c r="AH99" i="2"/>
  <c r="AH100" i="2"/>
  <c r="AH101" i="2"/>
  <c r="AH102" i="2"/>
  <c r="AH103" i="2"/>
  <c r="AH104" i="2"/>
  <c r="AH105" i="2"/>
  <c r="AH106" i="2"/>
  <c r="AH107" i="2"/>
  <c r="AH108" i="2"/>
  <c r="AH109" i="2"/>
  <c r="AH110" i="2"/>
  <c r="AH111" i="2"/>
  <c r="AH112" i="2"/>
  <c r="AH113" i="2"/>
  <c r="AH114" i="2"/>
  <c r="AH115" i="2"/>
  <c r="AH116" i="2"/>
  <c r="AH117" i="2"/>
  <c r="AH118" i="2"/>
  <c r="AH119" i="2"/>
  <c r="AH120" i="2"/>
  <c r="AH121" i="2"/>
  <c r="AH122" i="2"/>
  <c r="AH123" i="2"/>
  <c r="AH124" i="2"/>
  <c r="AH125" i="2"/>
  <c r="AH126" i="2"/>
  <c r="AH127" i="2"/>
  <c r="AH128" i="2"/>
  <c r="AH129" i="2"/>
  <c r="AH130" i="2"/>
  <c r="AH131" i="2"/>
  <c r="AH132" i="2"/>
  <c r="AH133" i="2"/>
  <c r="AH134" i="2"/>
  <c r="AH135" i="2"/>
  <c r="AH136" i="2"/>
  <c r="AH137" i="2"/>
  <c r="AH138" i="2"/>
  <c r="AH139" i="2"/>
  <c r="AH140" i="2"/>
  <c r="AH141" i="2"/>
  <c r="AH142" i="2"/>
  <c r="AH143" i="2"/>
  <c r="AH144" i="2"/>
  <c r="AH145" i="2"/>
  <c r="AH146" i="2"/>
  <c r="AH147" i="2"/>
  <c r="AH148" i="2"/>
  <c r="AH149" i="2"/>
  <c r="AH150" i="2"/>
  <c r="AH151" i="2"/>
  <c r="AH152" i="2"/>
  <c r="AH154" i="2"/>
  <c r="AH155" i="2"/>
  <c r="AH156" i="2"/>
  <c r="AH157" i="2"/>
  <c r="AH158" i="2"/>
  <c r="AH159" i="2"/>
  <c r="AH160" i="2"/>
  <c r="AH161" i="2"/>
  <c r="AH162" i="2"/>
  <c r="AH163" i="2"/>
  <c r="AH164" i="2"/>
  <c r="AH165" i="2"/>
  <c r="AH166" i="2"/>
  <c r="AH167" i="2"/>
  <c r="AH168" i="2"/>
  <c r="AH169" i="2"/>
  <c r="AH170" i="2"/>
  <c r="AH171" i="2"/>
  <c r="AH172" i="2"/>
  <c r="AH173" i="2"/>
  <c r="AH174" i="2"/>
  <c r="AH175" i="2"/>
  <c r="AH176" i="2"/>
  <c r="AH177" i="2"/>
  <c r="AH178" i="2"/>
  <c r="AH179" i="2"/>
  <c r="AH180" i="2"/>
  <c r="AH181" i="2"/>
  <c r="AH182" i="2"/>
  <c r="AH183" i="2"/>
  <c r="AH184" i="2"/>
  <c r="AH185" i="2"/>
  <c r="AH186" i="2"/>
  <c r="AH187" i="2"/>
  <c r="AH188" i="2"/>
  <c r="AH189" i="2"/>
  <c r="AH190" i="2"/>
  <c r="AH191" i="2"/>
  <c r="AH192" i="2"/>
  <c r="AH193" i="2"/>
  <c r="AH194" i="2"/>
  <c r="AH195" i="2"/>
  <c r="AH196" i="2"/>
  <c r="AH197" i="2"/>
  <c r="AH198" i="2"/>
  <c r="AH199" i="2"/>
  <c r="AH200" i="2"/>
  <c r="AH201" i="2"/>
  <c r="AH202" i="2"/>
  <c r="AH203" i="2"/>
  <c r="AH204" i="2"/>
  <c r="AH205" i="2"/>
  <c r="AH206" i="2"/>
  <c r="AH207" i="2"/>
  <c r="AH208" i="2"/>
  <c r="AH209" i="2"/>
  <c r="AH210" i="2"/>
  <c r="AH211" i="2"/>
  <c r="AH212" i="2"/>
  <c r="AH213" i="2"/>
  <c r="AH214" i="2"/>
  <c r="AH215" i="2"/>
  <c r="AH216" i="2"/>
  <c r="AH217" i="2"/>
  <c r="AH218" i="2"/>
  <c r="AH219" i="2"/>
  <c r="AH220" i="2"/>
  <c r="AH221" i="2"/>
  <c r="AH222" i="2"/>
  <c r="AH223" i="2"/>
  <c r="AH224" i="2"/>
  <c r="AH225" i="2"/>
  <c r="AH226" i="2"/>
  <c r="AH227" i="2"/>
  <c r="AH228" i="2"/>
  <c r="AH229" i="2"/>
  <c r="AH230" i="2"/>
  <c r="AH231" i="2"/>
  <c r="AH232" i="2"/>
  <c r="AH233" i="2"/>
  <c r="AH234" i="2"/>
  <c r="AH235" i="2"/>
  <c r="AH236" i="2"/>
  <c r="AH237" i="2"/>
  <c r="AH238" i="2"/>
  <c r="AH239" i="2"/>
  <c r="AH240" i="2"/>
  <c r="AH241" i="2"/>
  <c r="AH242" i="2"/>
  <c r="AH243" i="2"/>
  <c r="AH244" i="2"/>
  <c r="AH245" i="2"/>
  <c r="AH246" i="2"/>
  <c r="AH247" i="2"/>
  <c r="AH248" i="2"/>
  <c r="AH249" i="2"/>
  <c r="AH250" i="2"/>
  <c r="AH251" i="2"/>
  <c r="AH252" i="2"/>
  <c r="AH253" i="2"/>
  <c r="AH254" i="2"/>
  <c r="AH255" i="2"/>
  <c r="AH256" i="2"/>
  <c r="AH257" i="2"/>
  <c r="AH258" i="2"/>
  <c r="AH259" i="2"/>
  <c r="AH266" i="2"/>
  <c r="AH267" i="2"/>
  <c r="AH268" i="2"/>
  <c r="AH269" i="2"/>
  <c r="AH270" i="2"/>
  <c r="AH271" i="2"/>
  <c r="AH272" i="2"/>
  <c r="AH273" i="2"/>
  <c r="AH274" i="2"/>
  <c r="AH275" i="2"/>
  <c r="AH276" i="2"/>
  <c r="AH277" i="2"/>
  <c r="AH278" i="2"/>
  <c r="AH279" i="2"/>
  <c r="AH280" i="2"/>
  <c r="AH281" i="2"/>
  <c r="AH282" i="2"/>
  <c r="AH283" i="2"/>
  <c r="AH284" i="2"/>
  <c r="AH285" i="2"/>
  <c r="AH286" i="2"/>
  <c r="AH287" i="2"/>
  <c r="AH288" i="2"/>
  <c r="AH289" i="2"/>
  <c r="AH290" i="2"/>
  <c r="AH291" i="2"/>
  <c r="AH292" i="2"/>
  <c r="AH293" i="2"/>
  <c r="AH294" i="2"/>
  <c r="AH295" i="2"/>
  <c r="AH296" i="2"/>
  <c r="AH297" i="2"/>
  <c r="AH298" i="2"/>
  <c r="AH299" i="2"/>
  <c r="AH300" i="2"/>
  <c r="AH301" i="2"/>
  <c r="AH302" i="2"/>
  <c r="AH303" i="2"/>
  <c r="AH304" i="2"/>
  <c r="AH305" i="2"/>
  <c r="AH306" i="2"/>
  <c r="AH307" i="2"/>
  <c r="AH308" i="2"/>
  <c r="AH309" i="2"/>
  <c r="AH310" i="2"/>
  <c r="AH311" i="2"/>
  <c r="AH312" i="2"/>
  <c r="AH313" i="2"/>
  <c r="AH314" i="2"/>
  <c r="AH315" i="2"/>
  <c r="AH316" i="2"/>
  <c r="AH317" i="2"/>
  <c r="AH318" i="2"/>
  <c r="AH319" i="2"/>
  <c r="AH320" i="2"/>
  <c r="AH321" i="2"/>
  <c r="AH322" i="2"/>
  <c r="AH323" i="2"/>
  <c r="AH324" i="2"/>
  <c r="AH325" i="2"/>
  <c r="AH326" i="2"/>
  <c r="AH327" i="2"/>
  <c r="AH328" i="2"/>
  <c r="AH329" i="2"/>
  <c r="AH330" i="2"/>
  <c r="AH331" i="2"/>
  <c r="AH332" i="2"/>
  <c r="AH333" i="2"/>
  <c r="AH334" i="2"/>
  <c r="AH335" i="2"/>
  <c r="AH336" i="2"/>
  <c r="AH337" i="2"/>
  <c r="AH338" i="2"/>
  <c r="AH339" i="2"/>
  <c r="AH340" i="2"/>
  <c r="AH341" i="2"/>
  <c r="AH342" i="2"/>
  <c r="AH343" i="2"/>
  <c r="AH344" i="2"/>
  <c r="AH345" i="2"/>
  <c r="AH346" i="2"/>
  <c r="AH347" i="2"/>
  <c r="AH348" i="2"/>
  <c r="AH349" i="2"/>
  <c r="AH350" i="2"/>
  <c r="AH351" i="2"/>
  <c r="AH352" i="2"/>
  <c r="AH353" i="2"/>
  <c r="AH354" i="2"/>
  <c r="AH355" i="2"/>
  <c r="AH356" i="2"/>
  <c r="AH357" i="2"/>
  <c r="AH358" i="2"/>
  <c r="AH359" i="2"/>
  <c r="AH360" i="2"/>
  <c r="AH361" i="2"/>
  <c r="AH362" i="2"/>
  <c r="AH363" i="2"/>
  <c r="AH364" i="2"/>
  <c r="AH365" i="2"/>
  <c r="AH366" i="2"/>
  <c r="AH367" i="2"/>
  <c r="AH368" i="2"/>
  <c r="AH369" i="2"/>
  <c r="AH370" i="2"/>
  <c r="AH371" i="2"/>
  <c r="AH372" i="2"/>
  <c r="AH373" i="2"/>
  <c r="AH2" i="2"/>
  <c r="AG3" i="2"/>
  <c r="AG4" i="2"/>
  <c r="AG5" i="2"/>
  <c r="AG6" i="2"/>
  <c r="AG7" i="2"/>
  <c r="AG8" i="2"/>
  <c r="AG9" i="2"/>
  <c r="AG10" i="2"/>
  <c r="AG11" i="2"/>
  <c r="AG12" i="2"/>
  <c r="AG13" i="2"/>
  <c r="AG14" i="2"/>
  <c r="AG15" i="2"/>
  <c r="AG16" i="2"/>
  <c r="AG17" i="2"/>
  <c r="AG18" i="2"/>
  <c r="AG19" i="2"/>
  <c r="AG20" i="2"/>
  <c r="AG21" i="2"/>
  <c r="AG22" i="2"/>
  <c r="AG23" i="2"/>
  <c r="AG24" i="2"/>
  <c r="AG25" i="2"/>
  <c r="AG26" i="2"/>
  <c r="AG27" i="2"/>
  <c r="AG28" i="2"/>
  <c r="AG29" i="2"/>
  <c r="AG30" i="2"/>
  <c r="AG31" i="2"/>
  <c r="AG32" i="2"/>
  <c r="AG33" i="2"/>
  <c r="AG34" i="2"/>
  <c r="AG35" i="2"/>
  <c r="AG36" i="2"/>
  <c r="AG37" i="2"/>
  <c r="AG38" i="2"/>
  <c r="AG39" i="2"/>
  <c r="AG40" i="2"/>
  <c r="AG41" i="2"/>
  <c r="AG42" i="2"/>
  <c r="AG43" i="2"/>
  <c r="AG44" i="2"/>
  <c r="AG45" i="2"/>
  <c r="AG46" i="2"/>
  <c r="AG47" i="2"/>
  <c r="AG48" i="2"/>
  <c r="AG49" i="2"/>
  <c r="AG50" i="2"/>
  <c r="AG51" i="2"/>
  <c r="AG52" i="2"/>
  <c r="AG53" i="2"/>
  <c r="AG54" i="2"/>
  <c r="AG55" i="2"/>
  <c r="AG56" i="2"/>
  <c r="AG57" i="2"/>
  <c r="AG58" i="2"/>
  <c r="AG59" i="2"/>
  <c r="AG60" i="2"/>
  <c r="AG61" i="2"/>
  <c r="AG62" i="2"/>
  <c r="AG63" i="2"/>
  <c r="AG64" i="2"/>
  <c r="AG65" i="2"/>
  <c r="AG66" i="2"/>
  <c r="AG67" i="2"/>
  <c r="AG68" i="2"/>
  <c r="AG69" i="2"/>
  <c r="AG70" i="2"/>
  <c r="AG71" i="2"/>
  <c r="AG72" i="2"/>
  <c r="AG73" i="2"/>
  <c r="AG74" i="2"/>
  <c r="AG75" i="2"/>
  <c r="AG76" i="2"/>
  <c r="AG77" i="2"/>
  <c r="AG78" i="2"/>
  <c r="AG79" i="2"/>
  <c r="AG80" i="2"/>
  <c r="AG81" i="2"/>
  <c r="AG82" i="2"/>
  <c r="AG83" i="2"/>
  <c r="AG84" i="2"/>
  <c r="AG85" i="2"/>
  <c r="AG86" i="2"/>
  <c r="AG87" i="2"/>
  <c r="AG88" i="2"/>
  <c r="AG89" i="2"/>
  <c r="AG90" i="2"/>
  <c r="AG91" i="2"/>
  <c r="AG92" i="2"/>
  <c r="AG93" i="2"/>
  <c r="AG94" i="2"/>
  <c r="AG95" i="2"/>
  <c r="AG96" i="2"/>
  <c r="AG97" i="2"/>
  <c r="AG98" i="2"/>
  <c r="AG99" i="2"/>
  <c r="AG100" i="2"/>
  <c r="AG101" i="2"/>
  <c r="AG102" i="2"/>
  <c r="AG103" i="2"/>
  <c r="AG104" i="2"/>
  <c r="AG105" i="2"/>
  <c r="AG106" i="2"/>
  <c r="AG107" i="2"/>
  <c r="AG108" i="2"/>
  <c r="AG109" i="2"/>
  <c r="AG110" i="2"/>
  <c r="AG111" i="2"/>
  <c r="AG112" i="2"/>
  <c r="AG113" i="2"/>
  <c r="AG114" i="2"/>
  <c r="AG115" i="2"/>
  <c r="AG116" i="2"/>
  <c r="AG117" i="2"/>
  <c r="AG118" i="2"/>
  <c r="AG119" i="2"/>
  <c r="AG120" i="2"/>
  <c r="AG121" i="2"/>
  <c r="AG122" i="2"/>
  <c r="AG123" i="2"/>
  <c r="AG124" i="2"/>
  <c r="AG125" i="2"/>
  <c r="AG126" i="2"/>
  <c r="AG127" i="2"/>
  <c r="AG128" i="2"/>
  <c r="AG129" i="2"/>
  <c r="AG130" i="2"/>
  <c r="AG131" i="2"/>
  <c r="AG132" i="2"/>
  <c r="AG133" i="2"/>
  <c r="AG134" i="2"/>
  <c r="AG135" i="2"/>
  <c r="AG136" i="2"/>
  <c r="AG137" i="2"/>
  <c r="AG138" i="2"/>
  <c r="AG139" i="2"/>
  <c r="AG140" i="2"/>
  <c r="AG141" i="2"/>
  <c r="AG142" i="2"/>
  <c r="AG143" i="2"/>
  <c r="AG144" i="2"/>
  <c r="AG145" i="2"/>
  <c r="AG146" i="2"/>
  <c r="AG147" i="2"/>
  <c r="AG148" i="2"/>
  <c r="AG149" i="2"/>
  <c r="AG150" i="2"/>
  <c r="AG151" i="2"/>
  <c r="AG152" i="2"/>
  <c r="AG153" i="2"/>
  <c r="AG154" i="2"/>
  <c r="AG155" i="2"/>
  <c r="AG156" i="2"/>
  <c r="AG157" i="2"/>
  <c r="AG158" i="2"/>
  <c r="AG159" i="2"/>
  <c r="AG160" i="2"/>
  <c r="AG161" i="2"/>
  <c r="AG162" i="2"/>
  <c r="AG163" i="2"/>
  <c r="AG164" i="2"/>
  <c r="AG165" i="2"/>
  <c r="AG166" i="2"/>
  <c r="AG167" i="2"/>
  <c r="AG168" i="2"/>
  <c r="AG169" i="2"/>
  <c r="AG170" i="2"/>
  <c r="AG171" i="2"/>
  <c r="AG172" i="2"/>
  <c r="AG173" i="2"/>
  <c r="AG174" i="2"/>
  <c r="AG175" i="2"/>
  <c r="AG176" i="2"/>
  <c r="AG177" i="2"/>
  <c r="AG178" i="2"/>
  <c r="AG179" i="2"/>
  <c r="AG180" i="2"/>
  <c r="AG181" i="2"/>
  <c r="AG182" i="2"/>
  <c r="AG183" i="2"/>
  <c r="AG184" i="2"/>
  <c r="AG185" i="2"/>
  <c r="AG186" i="2"/>
  <c r="AG187" i="2"/>
  <c r="AG188" i="2"/>
  <c r="AG189" i="2"/>
  <c r="AG190" i="2"/>
  <c r="AG191" i="2"/>
  <c r="AG192" i="2"/>
  <c r="AG193" i="2"/>
  <c r="AG194" i="2"/>
  <c r="AG195" i="2"/>
  <c r="AG196" i="2"/>
  <c r="AG197" i="2"/>
  <c r="AG198" i="2"/>
  <c r="AG199" i="2"/>
  <c r="AG200" i="2"/>
  <c r="AG201" i="2"/>
  <c r="AG202" i="2"/>
  <c r="AG203" i="2"/>
  <c r="AG204" i="2"/>
  <c r="AG205" i="2"/>
  <c r="AG206" i="2"/>
  <c r="AG207" i="2"/>
  <c r="AG208" i="2"/>
  <c r="AG209" i="2"/>
  <c r="AG210" i="2"/>
  <c r="AG211" i="2"/>
  <c r="AG212" i="2"/>
  <c r="AG213" i="2"/>
  <c r="AG214" i="2"/>
  <c r="AG215" i="2"/>
  <c r="AG216" i="2"/>
  <c r="AG217" i="2"/>
  <c r="AG218" i="2"/>
  <c r="AG219" i="2"/>
  <c r="AG220" i="2"/>
  <c r="AG221" i="2"/>
  <c r="AG222" i="2"/>
  <c r="AG223" i="2"/>
  <c r="AG224" i="2"/>
  <c r="AG225" i="2"/>
  <c r="AG226" i="2"/>
  <c r="AG227" i="2"/>
  <c r="AG228" i="2"/>
  <c r="AG229" i="2"/>
  <c r="AG230" i="2"/>
  <c r="AG231" i="2"/>
  <c r="AG232" i="2"/>
  <c r="AG233" i="2"/>
  <c r="AG234" i="2"/>
  <c r="AG235" i="2"/>
  <c r="AG236" i="2"/>
  <c r="AG237" i="2"/>
  <c r="AG238" i="2"/>
  <c r="AG239" i="2"/>
  <c r="AG240" i="2"/>
  <c r="AG241" i="2"/>
  <c r="AG242" i="2"/>
  <c r="AG243" i="2"/>
  <c r="AG244" i="2"/>
  <c r="AG245" i="2"/>
  <c r="AG246" i="2"/>
  <c r="AG247" i="2"/>
  <c r="AG248" i="2"/>
  <c r="AG249" i="2"/>
  <c r="AG250" i="2"/>
  <c r="AG251" i="2"/>
  <c r="AG252" i="2"/>
  <c r="AG253" i="2"/>
  <c r="AG254" i="2"/>
  <c r="AG255" i="2"/>
  <c r="AG256" i="2"/>
  <c r="AG257" i="2"/>
  <c r="AG258" i="2"/>
  <c r="AG259" i="2"/>
  <c r="AG266" i="2"/>
  <c r="AG267" i="2"/>
  <c r="AG268" i="2"/>
  <c r="AG269" i="2"/>
  <c r="AG270" i="2"/>
  <c r="AG271" i="2"/>
  <c r="AG272" i="2"/>
  <c r="AG273" i="2"/>
  <c r="AG274" i="2"/>
  <c r="AG275" i="2"/>
  <c r="AG276" i="2"/>
  <c r="AG277" i="2"/>
  <c r="AG278" i="2"/>
  <c r="AG279" i="2"/>
  <c r="AG280" i="2"/>
  <c r="AG281" i="2"/>
  <c r="AG282" i="2"/>
  <c r="AG283" i="2"/>
  <c r="AG284" i="2"/>
  <c r="AG285" i="2"/>
  <c r="AG286" i="2"/>
  <c r="AG287" i="2"/>
  <c r="AG288" i="2"/>
  <c r="AG289" i="2"/>
  <c r="AG290" i="2"/>
  <c r="AG291" i="2"/>
  <c r="AG292" i="2"/>
  <c r="AG293" i="2"/>
  <c r="AG294" i="2"/>
  <c r="AG295" i="2"/>
  <c r="AG296" i="2"/>
  <c r="AG297" i="2"/>
  <c r="AG298" i="2"/>
  <c r="AG299" i="2"/>
  <c r="AG300" i="2"/>
  <c r="AG301" i="2"/>
  <c r="AG302" i="2"/>
  <c r="AG303" i="2"/>
  <c r="AG304" i="2"/>
  <c r="AG305" i="2"/>
  <c r="AG306" i="2"/>
  <c r="AG307" i="2"/>
  <c r="AG308" i="2"/>
  <c r="AG309" i="2"/>
  <c r="AG310" i="2"/>
  <c r="AG311" i="2"/>
  <c r="AG312" i="2"/>
  <c r="AG313" i="2"/>
  <c r="AG314" i="2"/>
  <c r="AG315" i="2"/>
  <c r="AG316" i="2"/>
  <c r="AG317" i="2"/>
  <c r="AG318" i="2"/>
  <c r="AG319" i="2"/>
  <c r="AG320" i="2"/>
  <c r="AG321" i="2"/>
  <c r="AG322" i="2"/>
  <c r="AG323" i="2"/>
  <c r="AG324" i="2"/>
  <c r="AG325" i="2"/>
  <c r="AG326" i="2"/>
  <c r="AG327" i="2"/>
  <c r="AG328" i="2"/>
  <c r="AG329" i="2"/>
  <c r="AG330" i="2"/>
  <c r="AG331" i="2"/>
  <c r="AG332" i="2"/>
  <c r="AG333" i="2"/>
  <c r="AG334" i="2"/>
  <c r="AG335" i="2"/>
  <c r="AG336" i="2"/>
  <c r="AG337" i="2"/>
  <c r="AG338" i="2"/>
  <c r="AG339" i="2"/>
  <c r="AG340" i="2"/>
  <c r="AG341" i="2"/>
  <c r="AG342" i="2"/>
  <c r="AG343" i="2"/>
  <c r="AG344" i="2"/>
  <c r="AG345" i="2"/>
  <c r="AG346" i="2"/>
  <c r="AG347" i="2"/>
  <c r="AG348" i="2"/>
  <c r="AG349" i="2"/>
  <c r="AG350" i="2"/>
  <c r="AG351" i="2"/>
  <c r="AG352" i="2"/>
  <c r="AG353" i="2"/>
  <c r="AG354" i="2"/>
  <c r="AG355" i="2"/>
  <c r="AG356" i="2"/>
  <c r="AG357" i="2"/>
  <c r="AG358" i="2"/>
  <c r="AG359" i="2"/>
  <c r="AG360" i="2"/>
  <c r="AG361" i="2"/>
  <c r="AG362" i="2"/>
  <c r="AG363" i="2"/>
  <c r="AG364" i="2"/>
  <c r="AG365" i="2"/>
  <c r="AG366" i="2"/>
  <c r="AG367" i="2"/>
  <c r="AG368" i="2"/>
  <c r="AG369" i="2"/>
  <c r="AG370" i="2"/>
  <c r="AG371" i="2"/>
  <c r="AG372" i="2"/>
  <c r="AG373" i="2"/>
  <c r="AG2" i="2"/>
  <c r="AF3" i="2"/>
  <c r="AF4" i="2"/>
  <c r="AF5" i="2"/>
  <c r="AF6" i="2"/>
  <c r="AF7" i="2"/>
  <c r="AF8" i="2"/>
  <c r="AF9" i="2"/>
  <c r="AF10" i="2"/>
  <c r="AF11" i="2"/>
  <c r="AF12" i="2"/>
  <c r="AF13" i="2"/>
  <c r="AF14" i="2"/>
  <c r="AF15" i="2"/>
  <c r="AF16" i="2"/>
  <c r="AF17" i="2"/>
  <c r="AF18" i="2"/>
  <c r="AF19" i="2"/>
  <c r="AF20" i="2"/>
  <c r="AF21" i="2"/>
  <c r="AF22" i="2"/>
  <c r="AF23" i="2"/>
  <c r="AF24" i="2"/>
  <c r="AF25" i="2"/>
  <c r="AF26" i="2"/>
  <c r="AF27" i="2"/>
  <c r="AF28" i="2"/>
  <c r="AF29" i="2"/>
  <c r="AF30" i="2"/>
  <c r="AF31" i="2"/>
  <c r="AF32" i="2"/>
  <c r="AF33" i="2"/>
  <c r="AF34" i="2"/>
  <c r="AF35" i="2"/>
  <c r="AF36" i="2"/>
  <c r="AF37" i="2"/>
  <c r="AF38" i="2"/>
  <c r="AF39" i="2"/>
  <c r="AF40" i="2"/>
  <c r="AF41" i="2"/>
  <c r="AF42" i="2"/>
  <c r="AF43" i="2"/>
  <c r="AF44" i="2"/>
  <c r="AF45" i="2"/>
  <c r="AF46" i="2"/>
  <c r="AF47" i="2"/>
  <c r="AF48" i="2"/>
  <c r="AF49" i="2"/>
  <c r="AF50" i="2"/>
  <c r="AF51" i="2"/>
  <c r="AF52" i="2"/>
  <c r="AF53" i="2"/>
  <c r="AF54" i="2"/>
  <c r="AF55" i="2"/>
  <c r="AF56" i="2"/>
  <c r="AF57" i="2"/>
  <c r="AF58" i="2"/>
  <c r="AF59" i="2"/>
  <c r="AF60" i="2"/>
  <c r="AF61" i="2"/>
  <c r="AF62" i="2"/>
  <c r="AF63" i="2"/>
  <c r="AF64" i="2"/>
  <c r="AF65" i="2"/>
  <c r="AF66" i="2"/>
  <c r="AF67" i="2"/>
  <c r="AF68" i="2"/>
  <c r="AF69" i="2"/>
  <c r="AF70" i="2"/>
  <c r="AF71" i="2"/>
  <c r="AF72" i="2"/>
  <c r="AF73" i="2"/>
  <c r="AF74" i="2"/>
  <c r="AF75" i="2"/>
  <c r="AF76" i="2"/>
  <c r="AF77" i="2"/>
  <c r="AF78" i="2"/>
  <c r="AF79" i="2"/>
  <c r="AF80" i="2"/>
  <c r="AF81" i="2"/>
  <c r="AF82" i="2"/>
  <c r="AF83" i="2"/>
  <c r="AF84" i="2"/>
  <c r="AF85" i="2"/>
  <c r="AF86" i="2"/>
  <c r="AF87" i="2"/>
  <c r="AF88" i="2"/>
  <c r="AF89" i="2"/>
  <c r="AF90" i="2"/>
  <c r="AF91" i="2"/>
  <c r="AF92" i="2"/>
  <c r="AF93" i="2"/>
  <c r="AF94" i="2"/>
  <c r="AF95" i="2"/>
  <c r="AF96" i="2"/>
  <c r="AF97" i="2"/>
  <c r="AF98" i="2"/>
  <c r="AF99" i="2"/>
  <c r="AF100" i="2"/>
  <c r="AF101" i="2"/>
  <c r="AF102" i="2"/>
  <c r="AF103" i="2"/>
  <c r="AF104" i="2"/>
  <c r="AF105" i="2"/>
  <c r="AF106" i="2"/>
  <c r="AF107" i="2"/>
  <c r="AF108" i="2"/>
  <c r="AF109" i="2"/>
  <c r="AF110" i="2"/>
  <c r="AF111" i="2"/>
  <c r="AF112" i="2"/>
  <c r="AF113" i="2"/>
  <c r="AF114" i="2"/>
  <c r="AF115" i="2"/>
  <c r="AF116" i="2"/>
  <c r="AF117" i="2"/>
  <c r="AF118" i="2"/>
  <c r="AF119" i="2"/>
  <c r="AF120" i="2"/>
  <c r="AF121" i="2"/>
  <c r="AF122" i="2"/>
  <c r="AF123" i="2"/>
  <c r="AF124" i="2"/>
  <c r="AF125" i="2"/>
  <c r="AF126" i="2"/>
  <c r="AF127" i="2"/>
  <c r="AF128" i="2"/>
  <c r="AF129" i="2"/>
  <c r="AF130" i="2"/>
  <c r="AF131" i="2"/>
  <c r="AF132" i="2"/>
  <c r="AF133" i="2"/>
  <c r="AF134" i="2"/>
  <c r="AF135" i="2"/>
  <c r="AF136" i="2"/>
  <c r="AF137" i="2"/>
  <c r="AF138" i="2"/>
  <c r="AF139" i="2"/>
  <c r="AF140" i="2"/>
  <c r="AF141" i="2"/>
  <c r="AF142" i="2"/>
  <c r="AF143" i="2"/>
  <c r="AF144" i="2"/>
  <c r="AF145" i="2"/>
  <c r="AF146" i="2"/>
  <c r="AF147" i="2"/>
  <c r="AF148" i="2"/>
  <c r="AF149" i="2"/>
  <c r="AF150" i="2"/>
  <c r="AF151" i="2"/>
  <c r="AF152" i="2"/>
  <c r="AF153" i="2"/>
  <c r="AF154" i="2"/>
  <c r="AF155" i="2"/>
  <c r="AF156" i="2"/>
  <c r="AF157" i="2"/>
  <c r="AF158" i="2"/>
  <c r="AF159" i="2"/>
  <c r="AF160" i="2"/>
  <c r="AF161" i="2"/>
  <c r="AF162" i="2"/>
  <c r="AF163" i="2"/>
  <c r="AF164" i="2"/>
  <c r="AF165" i="2"/>
  <c r="AF166" i="2"/>
  <c r="AF167" i="2"/>
  <c r="AF168" i="2"/>
  <c r="AF169" i="2"/>
  <c r="AF170" i="2"/>
  <c r="AF171" i="2"/>
  <c r="AF172" i="2"/>
  <c r="AF173" i="2"/>
  <c r="AF174" i="2"/>
  <c r="AF175" i="2"/>
  <c r="AF176" i="2"/>
  <c r="AF177" i="2"/>
  <c r="AF178" i="2"/>
  <c r="AF179" i="2"/>
  <c r="AF180" i="2"/>
  <c r="AF181" i="2"/>
  <c r="AF182" i="2"/>
  <c r="AF183" i="2"/>
  <c r="AF184" i="2"/>
  <c r="AF185" i="2"/>
  <c r="AF186" i="2"/>
  <c r="AF187" i="2"/>
  <c r="AF188" i="2"/>
  <c r="AF189" i="2"/>
  <c r="AF190" i="2"/>
  <c r="AF191" i="2"/>
  <c r="AF192" i="2"/>
  <c r="AF193" i="2"/>
  <c r="AF194" i="2"/>
  <c r="AF195" i="2"/>
  <c r="AF196" i="2"/>
  <c r="AF197" i="2"/>
  <c r="AF198" i="2"/>
  <c r="AF199" i="2"/>
  <c r="AF200" i="2"/>
  <c r="AF201" i="2"/>
  <c r="AF202" i="2"/>
  <c r="AF203" i="2"/>
  <c r="AF204" i="2"/>
  <c r="AF205" i="2"/>
  <c r="AF206" i="2"/>
  <c r="AF207" i="2"/>
  <c r="AF208" i="2"/>
  <c r="AF209" i="2"/>
  <c r="AF210" i="2"/>
  <c r="AF211" i="2"/>
  <c r="AF212" i="2"/>
  <c r="AF213" i="2"/>
  <c r="AF214" i="2"/>
  <c r="AF215" i="2"/>
  <c r="AF216" i="2"/>
  <c r="AF217" i="2"/>
  <c r="AF218" i="2"/>
  <c r="AF219" i="2"/>
  <c r="AF220" i="2"/>
  <c r="AF221" i="2"/>
  <c r="AF222" i="2"/>
  <c r="AF223" i="2"/>
  <c r="AF224" i="2"/>
  <c r="AF225" i="2"/>
  <c r="AF226" i="2"/>
  <c r="AF227" i="2"/>
  <c r="AF228" i="2"/>
  <c r="AF229" i="2"/>
  <c r="AF230" i="2"/>
  <c r="AF231" i="2"/>
  <c r="AF232" i="2"/>
  <c r="AF233" i="2"/>
  <c r="AF234" i="2"/>
  <c r="AF235" i="2"/>
  <c r="AF236" i="2"/>
  <c r="AF237" i="2"/>
  <c r="AF238" i="2"/>
  <c r="AF239" i="2"/>
  <c r="AF240" i="2"/>
  <c r="AF241" i="2"/>
  <c r="AF242" i="2"/>
  <c r="AF243" i="2"/>
  <c r="AF244" i="2"/>
  <c r="AF245" i="2"/>
  <c r="AF246" i="2"/>
  <c r="AF247" i="2"/>
  <c r="AF248" i="2"/>
  <c r="AF249" i="2"/>
  <c r="AF250" i="2"/>
  <c r="AF251" i="2"/>
  <c r="AF252" i="2"/>
  <c r="AF253" i="2"/>
  <c r="AF254" i="2"/>
  <c r="AF255" i="2"/>
  <c r="AF256" i="2"/>
  <c r="AF257" i="2"/>
  <c r="AF258" i="2"/>
  <c r="AF259" i="2"/>
  <c r="AF266" i="2"/>
  <c r="AF267" i="2"/>
  <c r="AF268" i="2"/>
  <c r="AF269" i="2"/>
  <c r="AF270" i="2"/>
  <c r="AF271" i="2"/>
  <c r="AF272" i="2"/>
  <c r="AF273" i="2"/>
  <c r="AF274" i="2"/>
  <c r="AF275" i="2"/>
  <c r="AF276" i="2"/>
  <c r="AF277" i="2"/>
  <c r="AF278" i="2"/>
  <c r="AF279" i="2"/>
  <c r="AF280" i="2"/>
  <c r="AF281" i="2"/>
  <c r="AF282" i="2"/>
  <c r="AF283" i="2"/>
  <c r="AF284" i="2"/>
  <c r="AF285" i="2"/>
  <c r="AF286" i="2"/>
  <c r="AF287" i="2"/>
  <c r="AF288" i="2"/>
  <c r="AF289" i="2"/>
  <c r="AF290" i="2"/>
  <c r="AF291" i="2"/>
  <c r="AF292" i="2"/>
  <c r="AF293" i="2"/>
  <c r="AF294" i="2"/>
  <c r="AF295" i="2"/>
  <c r="AF296" i="2"/>
  <c r="AF297" i="2"/>
  <c r="AF298" i="2"/>
  <c r="AF299" i="2"/>
  <c r="AF300" i="2"/>
  <c r="AF301" i="2"/>
  <c r="AF302" i="2"/>
  <c r="AF303" i="2"/>
  <c r="AF304" i="2"/>
  <c r="AF305" i="2"/>
  <c r="AF306" i="2"/>
  <c r="AF307" i="2"/>
  <c r="AF308" i="2"/>
  <c r="AF309" i="2"/>
  <c r="AF310" i="2"/>
  <c r="AF311" i="2"/>
  <c r="AF312" i="2"/>
  <c r="AF313" i="2"/>
  <c r="AF314" i="2"/>
  <c r="AF315" i="2"/>
  <c r="AF316" i="2"/>
  <c r="AF317" i="2"/>
  <c r="AF318" i="2"/>
  <c r="AF319" i="2"/>
  <c r="AF320" i="2"/>
  <c r="AF321" i="2"/>
  <c r="AF322" i="2"/>
  <c r="AF323" i="2"/>
  <c r="AF324" i="2"/>
  <c r="AF325" i="2"/>
  <c r="AF326" i="2"/>
  <c r="AF327" i="2"/>
  <c r="AF328" i="2"/>
  <c r="AF329" i="2"/>
  <c r="AF330" i="2"/>
  <c r="AF331" i="2"/>
  <c r="AF332" i="2"/>
  <c r="AF333" i="2"/>
  <c r="AF334" i="2"/>
  <c r="AF335" i="2"/>
  <c r="AF336" i="2"/>
  <c r="AF337" i="2"/>
  <c r="AF338" i="2"/>
  <c r="AF339" i="2"/>
  <c r="AF340" i="2"/>
  <c r="AF341" i="2"/>
  <c r="AF342" i="2"/>
  <c r="AF343" i="2"/>
  <c r="AF344" i="2"/>
  <c r="AF345" i="2"/>
  <c r="AF346" i="2"/>
  <c r="AF347" i="2"/>
  <c r="AF348" i="2"/>
  <c r="AF349" i="2"/>
  <c r="AF350" i="2"/>
  <c r="AF351" i="2"/>
  <c r="AF352" i="2"/>
  <c r="AF353" i="2"/>
  <c r="AF354" i="2"/>
  <c r="AF355" i="2"/>
  <c r="AF356" i="2"/>
  <c r="AF357" i="2"/>
  <c r="AF358" i="2"/>
  <c r="AF359" i="2"/>
  <c r="AF360" i="2"/>
  <c r="AF361" i="2"/>
  <c r="AF362" i="2"/>
  <c r="AF363" i="2"/>
  <c r="AF364" i="2"/>
  <c r="AF365" i="2"/>
  <c r="AF366" i="2"/>
  <c r="AF367" i="2"/>
  <c r="AF368" i="2"/>
  <c r="AF369" i="2"/>
  <c r="AF370" i="2"/>
  <c r="AF371" i="2"/>
  <c r="AF372" i="2"/>
  <c r="AF373" i="2"/>
  <c r="AF2" i="2"/>
  <c r="AE3" i="2"/>
  <c r="AE4" i="2"/>
  <c r="AE5" i="2"/>
  <c r="AE6" i="2"/>
  <c r="AE7" i="2"/>
  <c r="AE8" i="2"/>
  <c r="AE9" i="2"/>
  <c r="AE10" i="2"/>
  <c r="AE11" i="2"/>
  <c r="AE12" i="2"/>
  <c r="AE13" i="2"/>
  <c r="AE14" i="2"/>
  <c r="AE15" i="2"/>
  <c r="AE16" i="2"/>
  <c r="AE17" i="2"/>
  <c r="AE18" i="2"/>
  <c r="AE19" i="2"/>
  <c r="AE20" i="2"/>
  <c r="AE21" i="2"/>
  <c r="AE22" i="2"/>
  <c r="AE23" i="2"/>
  <c r="AE24" i="2"/>
  <c r="AE25" i="2"/>
  <c r="AE26" i="2"/>
  <c r="AE27" i="2"/>
  <c r="AE28" i="2"/>
  <c r="AE29" i="2"/>
  <c r="AE30" i="2"/>
  <c r="AE31" i="2"/>
  <c r="AE32" i="2"/>
  <c r="AE33" i="2"/>
  <c r="AE34" i="2"/>
  <c r="AE35" i="2"/>
  <c r="AE36" i="2"/>
  <c r="AE37" i="2"/>
  <c r="AE38" i="2"/>
  <c r="AE39" i="2"/>
  <c r="AE40" i="2"/>
  <c r="AE41" i="2"/>
  <c r="AE42" i="2"/>
  <c r="AE43" i="2"/>
  <c r="AE44" i="2"/>
  <c r="AE45" i="2"/>
  <c r="AE46" i="2"/>
  <c r="AE47" i="2"/>
  <c r="AE48" i="2"/>
  <c r="AE49" i="2"/>
  <c r="AE50" i="2"/>
  <c r="AE51" i="2"/>
  <c r="AE52" i="2"/>
  <c r="AE53" i="2"/>
  <c r="AE54" i="2"/>
  <c r="AE55" i="2"/>
  <c r="AE56" i="2"/>
  <c r="AE57" i="2"/>
  <c r="AE58" i="2"/>
  <c r="AE59" i="2"/>
  <c r="AE60" i="2"/>
  <c r="AE61" i="2"/>
  <c r="AE62" i="2"/>
  <c r="AE63" i="2"/>
  <c r="AE64" i="2"/>
  <c r="AE65" i="2"/>
  <c r="AE66" i="2"/>
  <c r="AE67" i="2"/>
  <c r="AE68" i="2"/>
  <c r="AE69" i="2"/>
  <c r="AE70" i="2"/>
  <c r="AE71" i="2"/>
  <c r="AE72" i="2"/>
  <c r="AE73" i="2"/>
  <c r="AE74" i="2"/>
  <c r="AE75" i="2"/>
  <c r="AE76" i="2"/>
  <c r="AE77" i="2"/>
  <c r="AE78" i="2"/>
  <c r="AE79" i="2"/>
  <c r="AE80" i="2"/>
  <c r="AE81" i="2"/>
  <c r="AE82" i="2"/>
  <c r="AE83" i="2"/>
  <c r="AE84" i="2"/>
  <c r="AE85" i="2"/>
  <c r="AE86" i="2"/>
  <c r="AE87" i="2"/>
  <c r="AE88" i="2"/>
  <c r="AE89" i="2"/>
  <c r="AE90" i="2"/>
  <c r="AE91" i="2"/>
  <c r="AE92" i="2"/>
  <c r="AE93" i="2"/>
  <c r="AE94" i="2"/>
  <c r="AE95" i="2"/>
  <c r="AE96" i="2"/>
  <c r="AE97" i="2"/>
  <c r="AE98" i="2"/>
  <c r="AE99" i="2"/>
  <c r="AE100" i="2"/>
  <c r="AE101" i="2"/>
  <c r="AE102" i="2"/>
  <c r="AE103" i="2"/>
  <c r="AE104" i="2"/>
  <c r="AE105" i="2"/>
  <c r="AE106" i="2"/>
  <c r="AE107" i="2"/>
  <c r="AE108" i="2"/>
  <c r="AE109" i="2"/>
  <c r="AE110" i="2"/>
  <c r="AE111" i="2"/>
  <c r="AE112" i="2"/>
  <c r="AE113" i="2"/>
  <c r="AE114" i="2"/>
  <c r="AE115" i="2"/>
  <c r="AE116" i="2"/>
  <c r="AE117" i="2"/>
  <c r="AE118" i="2"/>
  <c r="AE119" i="2"/>
  <c r="AE120" i="2"/>
  <c r="AE121" i="2"/>
  <c r="AE122" i="2"/>
  <c r="AE123" i="2"/>
  <c r="AE124" i="2"/>
  <c r="AE125" i="2"/>
  <c r="AE126" i="2"/>
  <c r="AE127" i="2"/>
  <c r="AE128" i="2"/>
  <c r="AE129" i="2"/>
  <c r="AE130" i="2"/>
  <c r="AE131" i="2"/>
  <c r="AE132" i="2"/>
  <c r="AE133" i="2"/>
  <c r="AE134" i="2"/>
  <c r="AE135" i="2"/>
  <c r="AE136" i="2"/>
  <c r="AE137" i="2"/>
  <c r="AE138" i="2"/>
  <c r="AE139" i="2"/>
  <c r="AE140" i="2"/>
  <c r="AE141" i="2"/>
  <c r="AE142" i="2"/>
  <c r="AE143" i="2"/>
  <c r="AE144" i="2"/>
  <c r="AE145" i="2"/>
  <c r="AE146" i="2"/>
  <c r="AE147" i="2"/>
  <c r="AE148" i="2"/>
  <c r="AE149" i="2"/>
  <c r="AE150" i="2"/>
  <c r="AE151" i="2"/>
  <c r="AE152" i="2"/>
  <c r="AE153" i="2"/>
  <c r="AE154" i="2"/>
  <c r="AE155" i="2"/>
  <c r="AE156" i="2"/>
  <c r="AE157" i="2"/>
  <c r="AE158" i="2"/>
  <c r="AE159" i="2"/>
  <c r="AE160" i="2"/>
  <c r="AE161" i="2"/>
  <c r="AE162" i="2"/>
  <c r="AE163" i="2"/>
  <c r="AE164" i="2"/>
  <c r="AE165" i="2"/>
  <c r="AE166" i="2"/>
  <c r="AE167" i="2"/>
  <c r="AE168" i="2"/>
  <c r="AE169" i="2"/>
  <c r="AE170" i="2"/>
  <c r="AE171" i="2"/>
  <c r="AE172" i="2"/>
  <c r="AE173" i="2"/>
  <c r="AE174" i="2"/>
  <c r="AE175" i="2"/>
  <c r="AE176" i="2"/>
  <c r="AE177" i="2"/>
  <c r="AE178" i="2"/>
  <c r="AE179" i="2"/>
  <c r="AE180" i="2"/>
  <c r="AE181" i="2"/>
  <c r="AE182" i="2"/>
  <c r="AE183" i="2"/>
  <c r="AE184" i="2"/>
  <c r="AE185" i="2"/>
  <c r="AE186" i="2"/>
  <c r="AE187" i="2"/>
  <c r="AE188" i="2"/>
  <c r="AE189" i="2"/>
  <c r="AE190" i="2"/>
  <c r="AE191" i="2"/>
  <c r="AE192" i="2"/>
  <c r="AE193" i="2"/>
  <c r="AE194" i="2"/>
  <c r="AE195" i="2"/>
  <c r="AE196" i="2"/>
  <c r="AE197" i="2"/>
  <c r="AE198" i="2"/>
  <c r="AE199" i="2"/>
  <c r="AE200" i="2"/>
  <c r="AE201" i="2"/>
  <c r="AE202" i="2"/>
  <c r="AE203" i="2"/>
  <c r="AE204" i="2"/>
  <c r="AE205" i="2"/>
  <c r="AE206" i="2"/>
  <c r="AE207" i="2"/>
  <c r="AE208" i="2"/>
  <c r="AE209" i="2"/>
  <c r="AE210" i="2"/>
  <c r="AE211" i="2"/>
  <c r="AE212" i="2"/>
  <c r="AE213" i="2"/>
  <c r="AE214" i="2"/>
  <c r="AE215" i="2"/>
  <c r="AE216" i="2"/>
  <c r="AE217" i="2"/>
  <c r="AE218" i="2"/>
  <c r="AE219" i="2"/>
  <c r="AE220" i="2"/>
  <c r="AE221" i="2"/>
  <c r="AE222" i="2"/>
  <c r="AE223" i="2"/>
  <c r="AE224" i="2"/>
  <c r="AE225" i="2"/>
  <c r="AE226" i="2"/>
  <c r="AE227" i="2"/>
  <c r="AE228" i="2"/>
  <c r="AE229" i="2"/>
  <c r="AE230" i="2"/>
  <c r="AE231" i="2"/>
  <c r="AE232" i="2"/>
  <c r="AE233" i="2"/>
  <c r="AE234" i="2"/>
  <c r="AE235" i="2"/>
  <c r="AE236" i="2"/>
  <c r="AE237" i="2"/>
  <c r="AE238" i="2"/>
  <c r="AE239" i="2"/>
  <c r="AE240" i="2"/>
  <c r="AE241" i="2"/>
  <c r="AE242" i="2"/>
  <c r="AE243" i="2"/>
  <c r="AE244" i="2"/>
  <c r="AE245" i="2"/>
  <c r="AE246" i="2"/>
  <c r="AE247" i="2"/>
  <c r="AE248" i="2"/>
  <c r="AE249" i="2"/>
  <c r="AE250" i="2"/>
  <c r="AE251" i="2"/>
  <c r="AE252" i="2"/>
  <c r="AE253" i="2"/>
  <c r="AE254" i="2"/>
  <c r="AE255" i="2"/>
  <c r="AE256" i="2"/>
  <c r="AE257" i="2"/>
  <c r="AE258" i="2"/>
  <c r="AE259" i="2"/>
  <c r="AE266" i="2"/>
  <c r="AE267" i="2"/>
  <c r="AE268" i="2"/>
  <c r="AE269" i="2"/>
  <c r="AE270" i="2"/>
  <c r="AE271" i="2"/>
  <c r="AE272" i="2"/>
  <c r="AE273" i="2"/>
  <c r="AE274" i="2"/>
  <c r="AE275" i="2"/>
  <c r="AE276" i="2"/>
  <c r="AE277" i="2"/>
  <c r="AE278" i="2"/>
  <c r="AE279" i="2"/>
  <c r="AE280" i="2"/>
  <c r="AE281" i="2"/>
  <c r="AE282" i="2"/>
  <c r="AE283" i="2"/>
  <c r="AE284" i="2"/>
  <c r="AE285" i="2"/>
  <c r="AE286" i="2"/>
  <c r="AE287" i="2"/>
  <c r="AE288" i="2"/>
  <c r="AE289" i="2"/>
  <c r="AE290" i="2"/>
  <c r="AE291" i="2"/>
  <c r="AE292" i="2"/>
  <c r="AE293" i="2"/>
  <c r="AE294" i="2"/>
  <c r="AE295" i="2"/>
  <c r="AE296" i="2"/>
  <c r="AE297" i="2"/>
  <c r="AE298" i="2"/>
  <c r="AE299" i="2"/>
  <c r="AE300" i="2"/>
  <c r="AE301" i="2"/>
  <c r="AE302" i="2"/>
  <c r="AE303" i="2"/>
  <c r="AE304" i="2"/>
  <c r="AE305" i="2"/>
  <c r="AE306" i="2"/>
  <c r="AE307" i="2"/>
  <c r="AE308" i="2"/>
  <c r="AE309" i="2"/>
  <c r="AE310" i="2"/>
  <c r="AE311" i="2"/>
  <c r="AE312" i="2"/>
  <c r="AE313" i="2"/>
  <c r="AE314" i="2"/>
  <c r="AE315" i="2"/>
  <c r="AE316" i="2"/>
  <c r="AE317" i="2"/>
  <c r="AE318" i="2"/>
  <c r="AE319" i="2"/>
  <c r="AE320" i="2"/>
  <c r="AE321" i="2"/>
  <c r="AE322" i="2"/>
  <c r="AE323" i="2"/>
  <c r="AE324" i="2"/>
  <c r="AE325" i="2"/>
  <c r="AE326" i="2"/>
  <c r="AE327" i="2"/>
  <c r="AE328" i="2"/>
  <c r="AE329" i="2"/>
  <c r="AE330" i="2"/>
  <c r="AE331" i="2"/>
  <c r="AE332" i="2"/>
  <c r="AE333" i="2"/>
  <c r="AE334" i="2"/>
  <c r="AE335" i="2"/>
  <c r="AE336" i="2"/>
  <c r="AE337" i="2"/>
  <c r="AE338" i="2"/>
  <c r="AE339" i="2"/>
  <c r="AE340" i="2"/>
  <c r="AE341" i="2"/>
  <c r="AE342" i="2"/>
  <c r="AE343" i="2"/>
  <c r="AE344" i="2"/>
  <c r="AE345" i="2"/>
  <c r="AE346" i="2"/>
  <c r="AE347" i="2"/>
  <c r="AE348" i="2"/>
  <c r="AE349" i="2"/>
  <c r="AE350" i="2"/>
  <c r="AE351" i="2"/>
  <c r="AE352" i="2"/>
  <c r="AE353" i="2"/>
  <c r="AE354" i="2"/>
  <c r="AE355" i="2"/>
  <c r="AE356" i="2"/>
  <c r="AE357" i="2"/>
  <c r="AE358" i="2"/>
  <c r="AE359" i="2"/>
  <c r="AE360" i="2"/>
  <c r="AE361" i="2"/>
  <c r="AE362" i="2"/>
  <c r="AE363" i="2"/>
  <c r="AE364" i="2"/>
  <c r="AE365" i="2"/>
  <c r="AE366" i="2"/>
  <c r="AE367" i="2"/>
  <c r="AE368" i="2"/>
  <c r="AE369" i="2"/>
  <c r="AE370" i="2"/>
  <c r="AE371" i="2"/>
  <c r="AE372" i="2"/>
  <c r="AE373" i="2"/>
  <c r="AE2" i="2"/>
  <c r="AD261" i="2"/>
  <c r="AD264" i="2" s="1"/>
  <c r="AD262" i="2"/>
  <c r="AD265" i="2" s="1"/>
  <c r="AD260" i="2"/>
  <c r="AD263" i="2" s="1"/>
  <c r="AC261" i="2"/>
  <c r="AC264" i="2" s="1"/>
  <c r="AC262" i="2"/>
  <c r="AC265" i="2" s="1"/>
  <c r="AC260" i="2"/>
  <c r="AC263" i="2" s="1"/>
  <c r="AB261" i="2"/>
  <c r="AB264" i="2" s="1"/>
  <c r="AB262" i="2"/>
  <c r="AB265" i="2" s="1"/>
  <c r="AB260" i="2"/>
  <c r="AB263" i="2" s="1"/>
  <c r="AA261" i="2"/>
  <c r="AG261" i="2" s="1"/>
  <c r="AA262" i="2"/>
  <c r="AG262" i="2" s="1"/>
  <c r="AA260" i="2"/>
  <c r="AA263" i="2" s="1"/>
  <c r="Z261" i="2"/>
  <c r="Z264" i="2" s="1"/>
  <c r="Z262" i="2"/>
  <c r="Z265" i="2" s="1"/>
  <c r="Z260" i="2"/>
  <c r="Z263" i="2" s="1"/>
  <c r="Y261" i="2"/>
  <c r="Y264" i="2" s="1"/>
  <c r="Y262" i="2"/>
  <c r="Y265" i="2" s="1"/>
  <c r="Y260" i="2"/>
  <c r="Y263" i="2" s="1"/>
  <c r="X264" i="2"/>
  <c r="X265" i="2"/>
  <c r="X263" i="2"/>
  <c r="V264" i="2"/>
  <c r="V265" i="2"/>
  <c r="V263" i="2"/>
  <c r="W261" i="2"/>
  <c r="W262" i="2"/>
  <c r="W265" i="2" s="1"/>
  <c r="W260" i="2"/>
  <c r="W263" i="2" s="1"/>
  <c r="T261" i="2"/>
  <c r="T264" i="2" s="1"/>
  <c r="T262" i="2"/>
  <c r="T265" i="2" s="1"/>
  <c r="T260" i="2"/>
  <c r="T263" i="2" s="1"/>
  <c r="S261" i="2"/>
  <c r="S264" i="2" s="1"/>
  <c r="S262" i="2"/>
  <c r="S260" i="2"/>
  <c r="R261" i="2"/>
  <c r="R264" i="2" s="1"/>
  <c r="R262" i="2"/>
  <c r="R265" i="2" s="1"/>
  <c r="R260" i="2"/>
  <c r="R263" i="2" s="1"/>
  <c r="P263" i="2"/>
  <c r="P264" i="2"/>
  <c r="P265" i="2"/>
  <c r="Q261" i="2"/>
  <c r="Q264" i="2" s="1"/>
  <c r="Q262" i="2"/>
  <c r="Q265" i="2" s="1"/>
  <c r="Q260" i="2"/>
  <c r="O261" i="2"/>
  <c r="O264" i="2" s="1"/>
  <c r="O262" i="2"/>
  <c r="O265" i="2" s="1"/>
  <c r="O260" i="2"/>
  <c r="N264" i="2"/>
  <c r="N265" i="2"/>
  <c r="N263" i="2"/>
  <c r="M264" i="2"/>
  <c r="M265" i="2"/>
  <c r="M263" i="2"/>
  <c r="L264" i="2"/>
  <c r="L265" i="2"/>
  <c r="L263" i="2"/>
  <c r="K264" i="2"/>
  <c r="K265" i="2"/>
  <c r="K263" i="2"/>
  <c r="J265" i="2"/>
  <c r="J264" i="2"/>
  <c r="J263" i="2"/>
  <c r="I264" i="2"/>
  <c r="I265" i="2"/>
  <c r="I263" i="2"/>
  <c r="H265" i="2"/>
  <c r="H264" i="2"/>
  <c r="H263" i="2"/>
  <c r="G264" i="2"/>
  <c r="G265" i="2"/>
  <c r="G263" i="2"/>
  <c r="F265" i="2"/>
  <c r="F264" i="2"/>
  <c r="F263" i="2"/>
  <c r="E262" i="2"/>
  <c r="E265" i="2" s="1"/>
  <c r="E261" i="2"/>
  <c r="E264" i="2" s="1"/>
  <c r="E260" i="2"/>
  <c r="E263" i="2" s="1"/>
  <c r="D265" i="2"/>
  <c r="D264" i="2"/>
  <c r="D263" i="2"/>
  <c r="Q263" i="2" l="1"/>
  <c r="AG263" i="2"/>
  <c r="AF264" i="2"/>
  <c r="AE264" i="2"/>
  <c r="AF262" i="2"/>
  <c r="AA265" i="2"/>
  <c r="AG265" i="2" s="1"/>
  <c r="AF261" i="2"/>
  <c r="AH261" i="2"/>
  <c r="AG260" i="2"/>
  <c r="S265" i="2"/>
  <c r="AF265" i="2" s="1"/>
  <c r="AH265" i="2"/>
  <c r="AH260" i="2"/>
  <c r="AE260" i="2"/>
  <c r="AE262" i="2"/>
  <c r="AE261" i="2"/>
  <c r="AH262" i="2"/>
  <c r="AA264" i="2"/>
  <c r="AG264" i="2" s="1"/>
  <c r="W264" i="2"/>
  <c r="AE265" i="2"/>
  <c r="AF260" i="2"/>
  <c r="AH263" i="2"/>
  <c r="O263" i="2"/>
  <c r="AE263" i="2" s="1"/>
  <c r="S263" i="2"/>
  <c r="AF263" i="2" s="1"/>
  <c r="AH264" i="2" l="1"/>
</calcChain>
</file>

<file path=xl/sharedStrings.xml><?xml version="1.0" encoding="utf-8"?>
<sst xmlns="http://schemas.openxmlformats.org/spreadsheetml/2006/main" count="2915" uniqueCount="314">
  <si>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</si>
  <si>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</si>
  <si>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</si>
  <si>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</si>
  <si>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</si>
  <si>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</si>
  <si>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</si>
  <si>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</si>
  <si>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</si>
  <si>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</si>
  <si>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</si>
  <si>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</si>
  <si>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</si>
  <si>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</si>
  <si>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</si>
  <si>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</si>
  <si>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</si>
  <si>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</si>
  <si>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</si>
  <si>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</si>
  <si>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</si>
  <si>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</si>
  <si>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</si>
  <si>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</si>
  <si>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</si>
  <si>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</si>
  <si>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</si>
  <si>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</si>
  <si>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</si>
  <si>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</si>
  <si>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</si>
  <si>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January</t>
  </si>
  <si>
    <t>NA</t>
  </si>
  <si>
    <t>Urban</t>
  </si>
  <si>
    <t>Rural+Urban</t>
  </si>
  <si>
    <t>February</t>
  </si>
  <si>
    <t>March</t>
  </si>
  <si>
    <t>April</t>
  </si>
  <si>
    <t>May</t>
  </si>
  <si>
    <t>June</t>
  </si>
  <si>
    <t>July</t>
  </si>
  <si>
    <t>August</t>
  </si>
  <si>
    <t>September</t>
  </si>
  <si>
    <t>October</t>
  </si>
  <si>
    <t xml:space="preserve">November </t>
  </si>
  <si>
    <t>November</t>
  </si>
  <si>
    <t>December</t>
  </si>
  <si>
    <t>Marcrh</t>
  </si>
  <si>
    <t>-</t>
  </si>
  <si>
    <t>Understanding the data</t>
  </si>
  <si>
    <t>Data Cleaning</t>
  </si>
  <si>
    <t>Columns</t>
  </si>
  <si>
    <t xml:space="preserve">Cleaning </t>
  </si>
  <si>
    <t>Column Name</t>
  </si>
  <si>
    <t>Description</t>
  </si>
  <si>
    <t>1 row</t>
  </si>
  <si>
    <t>Find and replace</t>
  </si>
  <si>
    <t xml:space="preserve">1 row </t>
  </si>
  <si>
    <t>Find and replace (Removed extra space)</t>
  </si>
  <si>
    <t>Monthly inflation rate = (CPI in current month - CPI in previous month)/CPI in previous month*100</t>
  </si>
  <si>
    <t>Includes areas such as Urban, Rural,Rural+Urban</t>
  </si>
  <si>
    <t>Represents the particular year of period</t>
  </si>
  <si>
    <t>Handling Missing Values</t>
  </si>
  <si>
    <t>Represents the particular month of year</t>
  </si>
  <si>
    <t>Cleaning</t>
  </si>
  <si>
    <t>Indicates  different CPI value for particular Food item</t>
  </si>
  <si>
    <t>Cereals and Products</t>
  </si>
  <si>
    <t>NA values</t>
  </si>
  <si>
    <t>3 rows</t>
  </si>
  <si>
    <t>Moving average</t>
  </si>
  <si>
    <t>6 rows</t>
  </si>
  <si>
    <t>Indicates  different CPI value for different item</t>
  </si>
  <si>
    <t>Indicates  different CPI value for different item combined</t>
  </si>
  <si>
    <t>Indicates  different CPI value for different category</t>
  </si>
  <si>
    <t>NA and -  values</t>
  </si>
  <si>
    <t>126 rows</t>
  </si>
  <si>
    <t>Average</t>
  </si>
  <si>
    <t>Indicates  different CPI value for different Miscellaneous item</t>
  </si>
  <si>
    <t>It gives the overall inflation for the month for all categories combined</t>
  </si>
  <si>
    <t>Password for All_india_index_Upto_April23</t>
  </si>
  <si>
    <t>Grand Total</t>
  </si>
  <si>
    <t>Count of Sector</t>
  </si>
  <si>
    <t>% of Sector</t>
  </si>
  <si>
    <t>Count of Year</t>
  </si>
  <si>
    <t>% of year</t>
  </si>
  <si>
    <t>Count of Month</t>
  </si>
  <si>
    <t>Food &amp; Beverages</t>
  </si>
  <si>
    <t>Footwear &amp; Clothing</t>
  </si>
  <si>
    <t>Health &amp; Education</t>
  </si>
  <si>
    <t>Fuel &amp; Light</t>
  </si>
  <si>
    <t>Total of Miscellaneous</t>
  </si>
  <si>
    <t>Exploratory Data Analysis</t>
  </si>
  <si>
    <t>Broader Category</t>
  </si>
  <si>
    <t xml:space="preserve"> </t>
  </si>
  <si>
    <t>Problem Statement</t>
  </si>
  <si>
    <t>You are working with the National Statistic office which is equipped to release inflation numbers in india.</t>
  </si>
  <si>
    <t>As an analyst, you are provided with the CPI data and are equipped to find out insights from the data.</t>
  </si>
  <si>
    <t>Your senior wants you to find key trends and deep dive into the data to answer the following questions:</t>
  </si>
  <si>
    <t>Objectives</t>
  </si>
  <si>
    <t>education,tranportation,energy,etc) towards the CPI basket.Broader categories (bucket) can be created</t>
  </si>
  <si>
    <t>by combining  similar categories into one bucket.</t>
  </si>
  <si>
    <t>&gt;&gt;Contribution is calculated by evaluating the underlying index values for broader category</t>
  </si>
  <si>
    <t>and should add to 100% when contribution from different broader categories are added.</t>
  </si>
  <si>
    <t xml:space="preserve">Here individual category should be clubbed to create broader category which will help us in identifying </t>
  </si>
  <si>
    <t>the highest contribution towards CPI Calculation</t>
  </si>
  <si>
    <t>Category</t>
  </si>
  <si>
    <t>&gt;&gt; Create a graph depicting the growth rate Y-o-Yand identify the year with highest inflation rate.</t>
  </si>
  <si>
    <t>&gt;&gt; Highlight the reason why the year has the highest inflation (based on research)</t>
  </si>
  <si>
    <t xml:space="preserve"> Analyze the following for 12 months ending May'23</t>
  </si>
  <si>
    <t xml:space="preserve">3.With india's retail inflation reaching a 3-month high of 5.55% in November2023,largely due to a sharp rise in food prices. </t>
  </si>
  <si>
    <t>Highlight month with highest and lowest food inflation.</t>
  </si>
  <si>
    <t>&gt;&gt; Identify the absolute changes in inflation over the same 12 months period and identify the biggest individual category</t>
  </si>
  <si>
    <t>contributor (only within broader food category) towards inflation</t>
  </si>
  <si>
    <t>M-o-M Inflation rate</t>
  </si>
  <si>
    <t>To calculate Month-on-Month inflation rate between 2 consecutive months we use the formula as</t>
  </si>
  <si>
    <t>inflation rate</t>
  </si>
  <si>
    <t>Exploratory data analysis</t>
  </si>
  <si>
    <t>&gt;&gt; Focus area to be considered are Food,Healthcare and essentail services</t>
  </si>
  <si>
    <t>&gt;&gt; How Covid-19 pandemic affected inflation % in india (first lockdown March '20)</t>
  </si>
  <si>
    <t>Here the data to be taken is before covid pandemic and after covid to see its impact</t>
  </si>
  <si>
    <t>Y-o-Y analysis for inflation rate</t>
  </si>
  <si>
    <t>Annual inflation rate  = ((CPI at the end of the year - CPI at the start of the year)/CPI at the start of the year)*100</t>
  </si>
  <si>
    <t xml:space="preserve">Rural </t>
  </si>
  <si>
    <t>Exploratory Data analysis</t>
  </si>
  <si>
    <t xml:space="preserve">&gt;&gt; Here the data should be taken from 2017 </t>
  </si>
  <si>
    <t>&gt;&gt; To analyze the Y-o-Y inflation rate to identify the highest inflation rate (only for rural+urabn)</t>
  </si>
  <si>
    <t>Insights</t>
  </si>
  <si>
    <t>2019 has the highest inflation rate and the reason may be as follows:</t>
  </si>
  <si>
    <r>
      <t>Supply Chain Issues</t>
    </r>
    <r>
      <rPr>
        <sz val="11"/>
        <color theme="1"/>
        <rFont val="Calibri"/>
        <family val="2"/>
        <scheme val="minor"/>
      </rPr>
      <t>: The disrupted supply of perishables due to transportation issues, regional floods, and logistical challenges further pushed up food prices.</t>
    </r>
  </si>
  <si>
    <t>Here are some key factors that contributed to this inflation spike:</t>
  </si>
  <si>
    <t xml:space="preserve">In 2019, India experienced relatively high inflation for several reasons, driven largely by food and other essential goods. </t>
  </si>
  <si>
    <t>1. Food Price Inflation:</t>
  </si>
  <si>
    <r>
      <t>Poor Monsoon and Weather Conditions</t>
    </r>
    <r>
      <rPr>
        <sz val="11"/>
        <color theme="1"/>
        <rFont val="Calibri"/>
        <family val="2"/>
        <scheme val="minor"/>
      </rPr>
      <t xml:space="preserve">: 2019 saw erratic weather, including droughts and delayed monsoons, followed by excessive rains in some regions. </t>
    </r>
  </si>
  <si>
    <t>This significantly raised food prices, which heavily influence overall inflation in India, as food constitutes a large part of the Consumer Price Index (CPI).</t>
  </si>
  <si>
    <t>These weather patterns disrupted agricultural production, leading to shortages of key food items such as onions, pulses, and vegetables.</t>
  </si>
  <si>
    <t>this increase contributed to inflation in multiple categories, including food, transport, and essential services.</t>
  </si>
  <si>
    <t xml:space="preserve">In 2019, international crude oil prices rose, leading to higher fuel costs in India. Since fuel prices affect transportation and production costs across sectors, </t>
  </si>
  <si>
    <t>The uncertain environment put pressure on emerging economies like India, affecting prices of imported goods and commodities.</t>
  </si>
  <si>
    <t>Trade tensions, particularly between the U.S. and China, created global economic instability, which influenced commodity prices.</t>
  </si>
  <si>
    <t>This was a complex mix of supply-side issues and external economic pressures, all contributing to elevated CPI inflation before the onset of the COVID-19 pandemic.</t>
  </si>
  <si>
    <t xml:space="preserve">Due to these factors, inflation in 2019 reached its highest levels compared to other recent years, particularly in food and essential commodities. </t>
  </si>
  <si>
    <r>
      <t>3. Global Economic Uncertainty</t>
    </r>
    <r>
      <rPr>
        <sz val="12"/>
        <color theme="1"/>
        <rFont val="Calibri"/>
        <family val="2"/>
        <scheme val="minor"/>
      </rPr>
      <t>:</t>
    </r>
  </si>
  <si>
    <r>
      <t>2. Rising Crude Oil Prices</t>
    </r>
    <r>
      <rPr>
        <sz val="12"/>
        <color theme="1"/>
        <rFont val="Calibri"/>
        <family val="2"/>
        <scheme val="minor"/>
      </rPr>
      <t>:</t>
    </r>
  </si>
  <si>
    <t>Categories</t>
  </si>
  <si>
    <t>Essentials</t>
  </si>
  <si>
    <t>Total Miscellaneous</t>
  </si>
  <si>
    <t>GI</t>
  </si>
  <si>
    <t>Based on the latest data - May2023</t>
  </si>
  <si>
    <t>New Broader categories created</t>
  </si>
  <si>
    <t>Footwear and clothing</t>
  </si>
  <si>
    <t>Food and Beverages</t>
  </si>
  <si>
    <t>Health and education</t>
  </si>
  <si>
    <t>Pan,tobacco and intoxicants</t>
  </si>
  <si>
    <t>Clothing and Footwear</t>
  </si>
  <si>
    <t>Health and Education</t>
  </si>
  <si>
    <t>General Index</t>
  </si>
  <si>
    <t>Sum of sectors</t>
  </si>
  <si>
    <t>% of Sectors</t>
  </si>
  <si>
    <t>Grand Total (except GI)</t>
  </si>
  <si>
    <t>New Broader Category</t>
  </si>
  <si>
    <t xml:space="preserve"> Broader Categories Created</t>
  </si>
  <si>
    <t xml:space="preserve"> Broader categories created</t>
  </si>
  <si>
    <t>&gt;&gt; Food and Beverages has the highest Contribution in CPI in rural,urban and rural+urban</t>
  </si>
  <si>
    <t>&gt;&gt;Miscellaneous has the second highest Contribution in CPI in rural , urban and rural+urban</t>
  </si>
  <si>
    <t>&gt;&gt; Footwear and clothing has an average of 11 %</t>
  </si>
  <si>
    <t>&gt;&gt; Health and education have a constant percent of 8 %</t>
  </si>
  <si>
    <t>&gt;&gt; Housing , Fuel and light , Pan,tobacco and intoxicants have a similar % of distribution across 3 sectors</t>
  </si>
  <si>
    <t>Here the data from 2017 should be taken for analysis</t>
  </si>
  <si>
    <t>The broader category General Index has to be taken and Y-o-Y analysis should be done</t>
  </si>
  <si>
    <t>Exploratory Data Analysis (EDA)</t>
  </si>
  <si>
    <t>For different broader categories highest distribution towards CPI  has to be to be identified</t>
  </si>
  <si>
    <t>Latest month data ( May 2023 ) has to be taken for analysis purpose</t>
  </si>
  <si>
    <t>New Broader Categories</t>
  </si>
  <si>
    <t>Months</t>
  </si>
  <si>
    <t>June'22</t>
  </si>
  <si>
    <t>May'23</t>
  </si>
  <si>
    <t>&gt;&gt; Spices has the highest inflation rate</t>
  </si>
  <si>
    <t>&gt;&gt; Cereals has the second highest inflation rate</t>
  </si>
  <si>
    <t>&gt;&gt; Oils and fats has the lowest inflation rate</t>
  </si>
  <si>
    <t xml:space="preserve">&gt;&gt; M-o-M inflation for the entire food and beverages category </t>
  </si>
  <si>
    <t>This is the onset of objective March'20 so It wont be taken to calculate the inflation %</t>
  </si>
  <si>
    <t>Rural+ Urban</t>
  </si>
  <si>
    <t>2018-2019</t>
  </si>
  <si>
    <t>2019-2020</t>
  </si>
  <si>
    <t>2020-2021</t>
  </si>
  <si>
    <t>2021-2022</t>
  </si>
  <si>
    <t xml:space="preserve">Year </t>
  </si>
  <si>
    <t>Before Covid Pandemic</t>
  </si>
  <si>
    <t>After Covid Pandemic</t>
  </si>
  <si>
    <t>March - Feb</t>
  </si>
  <si>
    <t>April - March</t>
  </si>
  <si>
    <t xml:space="preserve">Investiagate how major global economic events (like imported crude oil price fluctuations)have influenced india's inflation. </t>
  </si>
  <si>
    <t>This can include an analysis of imported goods and their price trends.</t>
  </si>
  <si>
    <t>&gt;&gt; Identify trends in oil price change with change in inflation prices of all the</t>
  </si>
  <si>
    <t xml:space="preserve">categories and identify category whose inflation prices strongly changes with fluctuations in </t>
  </si>
  <si>
    <t>imported oil price.</t>
  </si>
  <si>
    <t>Petroleum Planning &amp; Analysis Cell</t>
  </si>
  <si>
    <t>Crude Oil FOB Price (Indian Basket)</t>
  </si>
  <si>
    <t>Table Posted: (01-04-2024)</t>
  </si>
  <si>
    <t>Period : Since 2000-01</t>
  </si>
  <si>
    <t>($/bbl.)</t>
  </si>
  <si>
    <t>Ratio *</t>
  </si>
  <si>
    <t>2000-01</t>
  </si>
  <si>
    <t>57:43</t>
  </si>
  <si>
    <t>2001-02</t>
  </si>
  <si>
    <t>2002-03</t>
  </si>
  <si>
    <t>2003-04</t>
  </si>
  <si>
    <t>2004-05</t>
  </si>
  <si>
    <t>2005-06</t>
  </si>
  <si>
    <t>58:42</t>
  </si>
  <si>
    <t>2006-07</t>
  </si>
  <si>
    <t>59.8:40.2</t>
  </si>
  <si>
    <t>2007-08</t>
  </si>
  <si>
    <t>61.4:38.6</t>
  </si>
  <si>
    <t>2008-09</t>
  </si>
  <si>
    <t>62.3:37.7</t>
  </si>
  <si>
    <t>2009-10</t>
  </si>
  <si>
    <t>63.5:36.5</t>
  </si>
  <si>
    <t>2010-11</t>
  </si>
  <si>
    <t>67.6:32.4</t>
  </si>
  <si>
    <t>2011-12</t>
  </si>
  <si>
    <t>65.2:34.8</t>
  </si>
  <si>
    <t>2012-13</t>
  </si>
  <si>
    <t>68.2:31.8</t>
  </si>
  <si>
    <t>2013-14</t>
  </si>
  <si>
    <t>69.9:30.1</t>
  </si>
  <si>
    <t>2014-15</t>
  </si>
  <si>
    <t>72.04:27.96</t>
  </si>
  <si>
    <t>2015-16</t>
  </si>
  <si>
    <t>72.28:27.72</t>
  </si>
  <si>
    <t>2016-17</t>
  </si>
  <si>
    <t>71.03:28.97</t>
  </si>
  <si>
    <t>2017-18</t>
  </si>
  <si>
    <t>72.38:27.62</t>
  </si>
  <si>
    <t>2018-19</t>
  </si>
  <si>
    <t>74.77:25.23</t>
  </si>
  <si>
    <t>2019-20</t>
  </si>
  <si>
    <t>75.50:24.50</t>
  </si>
  <si>
    <t>2020-21</t>
  </si>
  <si>
    <t>75.62:24.38</t>
  </si>
  <si>
    <t>2021-22</t>
  </si>
  <si>
    <t>2022-23</t>
  </si>
  <si>
    <t>2023-24</t>
  </si>
  <si>
    <t>Notes:</t>
  </si>
  <si>
    <t>* The composition of Indian Basket of Crude represents Average of Oman &amp; Dubai for sour grades and Brent (Dated) for sweet grade in the ratio of  crude processed during previous financial year, e.g. ratio of crude processed as indicated in the table above.</t>
  </si>
  <si>
    <t>- Crude oil prices are average of daily prices of respective month.</t>
  </si>
  <si>
    <t>Correlation between Imported crude oil and other categories</t>
  </si>
  <si>
    <t>Crude oil</t>
  </si>
  <si>
    <t>Correlation</t>
  </si>
  <si>
    <t>To find the correaltion between imported Crude oil and other various categories</t>
  </si>
  <si>
    <t>Time frame to be taken is 2021-2023</t>
  </si>
  <si>
    <t>Correlation of Crude oil vs various other categories</t>
  </si>
  <si>
    <t>Correlation from 2021 to 2023</t>
  </si>
  <si>
    <t>Timeframe</t>
  </si>
  <si>
    <t>2021 (January - December)</t>
  </si>
  <si>
    <t>2022 (January - December)</t>
  </si>
  <si>
    <t>2023 (January - May)</t>
  </si>
  <si>
    <t>&gt;&gt; Oils and fats have the highest positive correlation with crude oil i.e, increase in the price of crude oil increses the price of oils and fats</t>
  </si>
  <si>
    <t>&gt;&gt; Meat and fish have second highest positive correlation with crude oil , i.e increase in price of crude oil increases the price of meat and fish.</t>
  </si>
  <si>
    <t>&gt;&gt;Egg have a negative correlation ,i.e increase in price of crude oil decreases the price of egg.</t>
  </si>
  <si>
    <t xml:space="preserve"> Total miscellaneous</t>
  </si>
  <si>
    <t>Total miscellaneous</t>
  </si>
  <si>
    <t xml:space="preserve"> Imported Crude oil</t>
  </si>
  <si>
    <t>Total</t>
  </si>
  <si>
    <t>Essentials include categories as :</t>
  </si>
  <si>
    <t>Key Observations:</t>
  </si>
  <si>
    <t>1. Pre-COVID Period (2018–2019 and 2019–2020):</t>
  </si>
  <si>
    <r>
      <t>Health inflation</t>
    </r>
    <r>
      <rPr>
        <sz val="11"/>
        <color theme="1"/>
        <rFont val="Calibri"/>
        <family val="2"/>
        <scheme val="minor"/>
      </rPr>
      <t xml:space="preserve"> is significantly higher compared to the other two categories, peaking at </t>
    </r>
    <r>
      <rPr>
        <b/>
        <sz val="11"/>
        <color theme="1"/>
        <rFont val="Calibri"/>
        <family val="2"/>
        <scheme val="minor"/>
      </rPr>
      <t>8.4%</t>
    </r>
    <r>
      <rPr>
        <sz val="11"/>
        <color theme="1"/>
        <rFont val="Calibri"/>
        <family val="2"/>
        <scheme val="minor"/>
      </rPr>
      <t xml:space="preserve"> in both years.</t>
    </r>
  </si>
  <si>
    <r>
      <t>Food and Beverages</t>
    </r>
    <r>
      <rPr>
        <sz val="11"/>
        <color theme="1"/>
        <rFont val="Calibri"/>
        <family val="2"/>
        <scheme val="minor"/>
      </rPr>
      <t xml:space="preserve"> had minimal inflation (0.1%) in 2018–2019 but rose sharply to </t>
    </r>
    <r>
      <rPr>
        <b/>
        <sz val="11"/>
        <color theme="1"/>
        <rFont val="Calibri"/>
        <family val="2"/>
        <scheme val="minor"/>
      </rPr>
      <t>3.8%</t>
    </r>
    <r>
      <rPr>
        <sz val="11"/>
        <color theme="1"/>
        <rFont val="Calibri"/>
        <family val="2"/>
        <scheme val="minor"/>
      </rPr>
      <t xml:space="preserve"> in 2019–2020.</t>
    </r>
  </si>
  <si>
    <r>
      <t>Essentials</t>
    </r>
    <r>
      <rPr>
        <sz val="11"/>
        <color theme="1"/>
        <rFont val="Calibri"/>
        <family val="2"/>
        <scheme val="minor"/>
      </rPr>
      <t xml:space="preserve"> remained stable and lower than Health, with </t>
    </r>
    <r>
      <rPr>
        <b/>
        <sz val="11"/>
        <color theme="1"/>
        <rFont val="Calibri"/>
        <family val="2"/>
        <scheme val="minor"/>
      </rPr>
      <t>4.0%</t>
    </r>
    <r>
      <rPr>
        <sz val="11"/>
        <color theme="1"/>
        <rFont val="Calibri"/>
        <family val="2"/>
        <scheme val="minor"/>
      </rPr>
      <t xml:space="preserve"> in 2018–2019 and </t>
    </r>
    <r>
      <rPr>
        <b/>
        <sz val="11"/>
        <color theme="1"/>
        <rFont val="Calibri"/>
        <family val="2"/>
        <scheme val="minor"/>
      </rPr>
      <t>3.7%</t>
    </r>
    <r>
      <rPr>
        <sz val="11"/>
        <color theme="1"/>
        <rFont val="Calibri"/>
        <family val="2"/>
        <scheme val="minor"/>
      </rPr>
      <t xml:space="preserve"> in 2019–2020.</t>
    </r>
  </si>
  <si>
    <t>2. Post-COVID Period (2020–2021 and 2021–2022):</t>
  </si>
  <si>
    <r>
      <t>Health inflation</t>
    </r>
    <r>
      <rPr>
        <sz val="11"/>
        <color theme="1"/>
        <rFont val="Calibri"/>
        <family val="2"/>
        <scheme val="minor"/>
      </rPr>
      <t xml:space="preserve"> spiked in </t>
    </r>
    <r>
      <rPr>
        <b/>
        <sz val="11"/>
        <color theme="1"/>
        <rFont val="Calibri"/>
        <family val="2"/>
        <scheme val="minor"/>
      </rPr>
      <t>2020–2021</t>
    </r>
    <r>
      <rPr>
        <sz val="11"/>
        <color theme="1"/>
        <rFont val="Calibri"/>
        <family val="2"/>
        <scheme val="minor"/>
      </rPr>
      <t xml:space="preserve"> to </t>
    </r>
    <r>
      <rPr>
        <b/>
        <sz val="11"/>
        <color theme="1"/>
        <rFont val="Calibri"/>
        <family val="2"/>
        <scheme val="minor"/>
      </rPr>
      <t>7.3%</t>
    </r>
    <r>
      <rPr>
        <sz val="11"/>
        <color theme="1"/>
        <rFont val="Calibri"/>
        <family val="2"/>
        <scheme val="minor"/>
      </rPr>
      <t xml:space="preserve">, reflecting the increased healthcare demands and costs during the pandemic. However, it slightly dropped to </t>
    </r>
    <r>
      <rPr>
        <b/>
        <sz val="11"/>
        <color theme="1"/>
        <rFont val="Calibri"/>
        <family val="2"/>
        <scheme val="minor"/>
      </rPr>
      <t>6.6%</t>
    </r>
    <r>
      <rPr>
        <sz val="11"/>
        <color theme="1"/>
        <rFont val="Calibri"/>
        <family val="2"/>
        <scheme val="minor"/>
      </rPr>
      <t xml:space="preserve"> in 2021–2022.</t>
    </r>
  </si>
  <si>
    <r>
      <t>Food and Beverages</t>
    </r>
    <r>
      <rPr>
        <sz val="11"/>
        <color theme="1"/>
        <rFont val="Calibri"/>
        <family val="2"/>
        <scheme val="minor"/>
      </rPr>
      <t xml:space="preserve"> inflation surged post-COVID, reaching </t>
    </r>
    <r>
      <rPr>
        <b/>
        <sz val="11"/>
        <color theme="1"/>
        <rFont val="Calibri"/>
        <family val="2"/>
        <scheme val="minor"/>
      </rPr>
      <t>4.6%</t>
    </r>
    <r>
      <rPr>
        <sz val="11"/>
        <color theme="1"/>
        <rFont val="Calibri"/>
        <family val="2"/>
        <scheme val="minor"/>
      </rPr>
      <t xml:space="preserve"> in 2020–2021 and further climbing to </t>
    </r>
    <r>
      <rPr>
        <b/>
        <sz val="11"/>
        <color theme="1"/>
        <rFont val="Calibri"/>
        <family val="2"/>
        <scheme val="minor"/>
      </rPr>
      <t>5.8%</t>
    </r>
    <r>
      <rPr>
        <sz val="11"/>
        <color theme="1"/>
        <rFont val="Calibri"/>
        <family val="2"/>
        <scheme val="minor"/>
      </rPr>
      <t xml:space="preserve"> in 2021–2022.</t>
    </r>
  </si>
  <si>
    <r>
      <t>Essentials</t>
    </r>
    <r>
      <rPr>
        <sz val="11"/>
        <color theme="1"/>
        <rFont val="Calibri"/>
        <family val="2"/>
        <scheme val="minor"/>
      </rPr>
      <t xml:space="preserve"> inflation remained consistent, rising slightly from </t>
    </r>
    <r>
      <rPr>
        <b/>
        <sz val="11"/>
        <color theme="1"/>
        <rFont val="Calibri"/>
        <family val="2"/>
        <scheme val="minor"/>
      </rPr>
      <t>4.6%</t>
    </r>
    <r>
      <rPr>
        <sz val="11"/>
        <color theme="1"/>
        <rFont val="Calibri"/>
        <family val="2"/>
        <scheme val="minor"/>
      </rPr>
      <t xml:space="preserve"> to </t>
    </r>
    <r>
      <rPr>
        <b/>
        <sz val="11"/>
        <color theme="1"/>
        <rFont val="Calibri"/>
        <family val="2"/>
        <scheme val="minor"/>
      </rPr>
      <t>5.7%</t>
    </r>
    <r>
      <rPr>
        <sz val="11"/>
        <color theme="1"/>
        <rFont val="Calibri"/>
        <family val="2"/>
        <scheme val="minor"/>
      </rPr>
      <t xml:space="preserve"> over the two years.</t>
    </r>
  </si>
  <si>
    <t>Trends and Insights:</t>
  </si>
  <si>
    <r>
      <t>Health Inflation Dominance:</t>
    </r>
    <r>
      <rPr>
        <sz val="11"/>
        <color theme="1"/>
        <rFont val="Calibri"/>
        <family val="2"/>
        <scheme val="minor"/>
      </rPr>
      <t xml:space="preserve"> Health consistently shows the highest inflation rate across the four years, suggesting that healthcare services have become progressively costlier, particularly during the pandemic.</t>
    </r>
  </si>
  <si>
    <r>
      <t>Food Inflation Surge Post-COVID:</t>
    </r>
    <r>
      <rPr>
        <sz val="11"/>
        <color theme="1"/>
        <rFont val="Calibri"/>
        <family val="2"/>
        <scheme val="minor"/>
      </rPr>
      <t xml:space="preserve"> A significant rise in food inflation post-COVID indicates supply chain disruptions and increased demand for essential food items during the pandemic.</t>
    </r>
  </si>
  <si>
    <r>
      <t>Stable but Rising Essentials Inflation:</t>
    </r>
    <r>
      <rPr>
        <sz val="11"/>
        <color theme="1"/>
        <rFont val="Calibri"/>
        <family val="2"/>
        <scheme val="minor"/>
      </rPr>
      <t xml:space="preserve"> The Essentials category remained relatively stable pre-COVID but experienced a steady increase in the post-COVID years.</t>
    </r>
  </si>
  <si>
    <t>Data range</t>
  </si>
  <si>
    <t>Min</t>
  </si>
  <si>
    <t>Max</t>
  </si>
  <si>
    <t>To Calculate the missing values in Housing Column</t>
  </si>
  <si>
    <t>We used the formula Average and then filled all the empty columns with the Average we obtained</t>
  </si>
  <si>
    <t>&gt;&gt; 2019 has the highest inflation rate</t>
  </si>
  <si>
    <t>&gt;&gt; 2022 has second highest inflation rate</t>
  </si>
  <si>
    <t>&gt;&gt; We cannot observe much difference in 2020,2021</t>
  </si>
  <si>
    <t>&gt;&gt; 2018 has lowest inflation rate</t>
  </si>
  <si>
    <t>&gt;&gt; June '22 has highest inflation rate with 1.03%</t>
  </si>
  <si>
    <t>&gt;&gt; February '23 has lowest inflation rate of -0.59%</t>
  </si>
  <si>
    <t>website : PPCI.com</t>
  </si>
  <si>
    <r>
      <t>1.Based on the</t>
    </r>
    <r>
      <rPr>
        <sz val="11"/>
        <color theme="4" tint="-0.249977111117893"/>
        <rFont val="Calibri"/>
        <family val="2"/>
        <scheme val="minor"/>
      </rPr>
      <t xml:space="preserve"> latest month's data</t>
    </r>
    <r>
      <rPr>
        <sz val="11"/>
        <color theme="6" tint="-0.499984740745262"/>
        <rFont val="Calibri"/>
        <family val="2"/>
        <scheme val="minor"/>
      </rPr>
      <t>,</t>
    </r>
    <r>
      <rPr>
        <sz val="11"/>
        <color theme="1"/>
        <rFont val="Calibri"/>
        <family val="2"/>
        <scheme val="minor"/>
      </rPr>
      <t xml:space="preserve">identify the contribution of </t>
    </r>
    <r>
      <rPr>
        <sz val="11"/>
        <color theme="4" tint="-0.249977111117893"/>
        <rFont val="Calibri"/>
        <family val="2"/>
        <scheme val="minor"/>
      </rPr>
      <t xml:space="preserve">different broader categories </t>
    </r>
    <r>
      <rPr>
        <sz val="11"/>
        <color theme="1"/>
        <rFont val="Calibri"/>
        <family val="2"/>
        <scheme val="minor"/>
      </rPr>
      <t>(food,</t>
    </r>
  </si>
  <si>
    <r>
      <t xml:space="preserve">&gt;&gt;Which </t>
    </r>
    <r>
      <rPr>
        <sz val="11"/>
        <color theme="4" tint="-0.249977111117893"/>
        <rFont val="Calibri"/>
        <family val="2"/>
        <scheme val="minor"/>
      </rPr>
      <t>broader category</t>
    </r>
    <r>
      <rPr>
        <sz val="11"/>
        <color theme="1"/>
        <rFont val="Calibri"/>
        <family val="2"/>
        <scheme val="minor"/>
      </rPr>
      <t xml:space="preserve"> has the </t>
    </r>
    <r>
      <rPr>
        <sz val="11"/>
        <color theme="4" tint="-0.249977111117893"/>
        <rFont val="Calibri"/>
        <family val="2"/>
        <scheme val="minor"/>
      </rPr>
      <t>highest contribution</t>
    </r>
    <r>
      <rPr>
        <sz val="11"/>
        <color theme="1"/>
        <rFont val="Calibri"/>
        <family val="2"/>
        <scheme val="minor"/>
      </rPr>
      <t xml:space="preserve"> towards CPI calculation.</t>
    </r>
  </si>
  <si>
    <r>
      <t>&gt;&gt; Investigate the trends in the prices of</t>
    </r>
    <r>
      <rPr>
        <sz val="11"/>
        <color theme="4" tint="-0.249977111117893"/>
        <rFont val="Calibri"/>
        <family val="2"/>
        <scheme val="minor"/>
      </rPr>
      <t xml:space="preserve"> broader food bucket</t>
    </r>
    <r>
      <rPr>
        <sz val="11"/>
        <color theme="1"/>
        <rFont val="Calibri"/>
        <family val="2"/>
        <scheme val="minor"/>
      </rPr>
      <t xml:space="preserve"> category and evaluate </t>
    </r>
    <r>
      <rPr>
        <sz val="11"/>
        <color theme="4" tint="-0.249977111117893"/>
        <rFont val="Calibri"/>
        <family val="2"/>
        <scheme val="minor"/>
      </rPr>
      <t xml:space="preserve">month-on-month </t>
    </r>
    <r>
      <rPr>
        <sz val="11"/>
        <color theme="1"/>
        <rFont val="Calibri"/>
        <family val="2"/>
        <scheme val="minor"/>
      </rPr>
      <t>changes.</t>
    </r>
  </si>
  <si>
    <r>
      <t>&gt;&gt; For the purpose of this analysis, focus only on the</t>
    </r>
    <r>
      <rPr>
        <sz val="11"/>
        <color theme="4" tint="-0.249977111117893"/>
        <rFont val="Calibri"/>
        <family val="2"/>
        <scheme val="minor"/>
      </rPr>
      <t xml:space="preserve"> imported oil</t>
    </r>
    <r>
      <rPr>
        <sz val="11"/>
        <color theme="1"/>
        <rFont val="Calibri"/>
        <family val="2"/>
        <scheme val="minor"/>
      </rPr>
      <t xml:space="preserve"> price fluctuations for years </t>
    </r>
    <r>
      <rPr>
        <sz val="11"/>
        <color theme="4" tint="-0.249977111117893"/>
        <rFont val="Calibri"/>
        <family val="2"/>
        <scheme val="minor"/>
      </rPr>
      <t>2021 to 2023(Month-on-Month)</t>
    </r>
  </si>
  <si>
    <t>Absolute change</t>
  </si>
  <si>
    <t>(CPI in June-CPI in May)/CPI in May*100</t>
  </si>
  <si>
    <r>
      <t xml:space="preserve">4.Investigate how the </t>
    </r>
    <r>
      <rPr>
        <sz val="11"/>
        <color theme="4" tint="-0.249977111117893"/>
        <rFont val="Calibri"/>
        <family val="2"/>
        <scheme val="minor"/>
      </rPr>
      <t>onse</t>
    </r>
    <r>
      <rPr>
        <sz val="11"/>
        <color theme="1"/>
        <rFont val="Calibri"/>
        <family val="2"/>
        <scheme val="minor"/>
      </rPr>
      <t>t and progression of the COVID-19 pandemic affected inflation rates in India.</t>
    </r>
  </si>
  <si>
    <t>Analyze the impact of key pandemic milestone (first lockdown) on the CPI inflation % specially focus on categories like healthcare,food and essential services</t>
  </si>
  <si>
    <t>&gt;&gt; Identify trends in oil price change with change in inflation prices of all the categories and identify category</t>
  </si>
  <si>
    <t xml:space="preserve"> whose inflation prices strongly changes with fluctuations in imported oil price</t>
  </si>
  <si>
    <t xml:space="preserve">5.Investiagate how major global economic events (like imported crude oil price fluctuations)have influenced india's inflation. </t>
  </si>
  <si>
    <t>First lockdown = March 2020</t>
  </si>
  <si>
    <t>leading to cost-push inflation</t>
  </si>
  <si>
    <t xml:space="preserve">The Indian rupee faced depreciation against the dollar in 2019. A weaker rupee makes imports more expensive, impacting prices of goods that rely on imports, including fuel and some raw materials, </t>
  </si>
  <si>
    <r>
      <t>4. Rupee Depreciation</t>
    </r>
    <r>
      <rPr>
        <sz val="12"/>
        <color theme="1"/>
        <rFont val="Calibri"/>
        <family val="2"/>
        <scheme val="minor"/>
      </rPr>
      <t>:</t>
    </r>
  </si>
  <si>
    <t>Absolute change = Index value of May'23 - Index Value of June '22</t>
  </si>
  <si>
    <t>Absolute Change</t>
  </si>
  <si>
    <t>No of rows</t>
  </si>
  <si>
    <t xml:space="preserve">Approach </t>
  </si>
  <si>
    <t>Approach</t>
  </si>
  <si>
    <t>Distribution %</t>
  </si>
  <si>
    <t>&gt;&gt; Absolute change for the categories classified under food and beverges to identify the highest inflation rate</t>
  </si>
  <si>
    <r>
      <t xml:space="preserve">2.A trend of </t>
    </r>
    <r>
      <rPr>
        <sz val="11"/>
        <color theme="4" tint="-0.249977111117893"/>
        <rFont val="Calibri"/>
        <family val="2"/>
        <scheme val="minor"/>
      </rPr>
      <t>Y-o-Y</t>
    </r>
    <r>
      <rPr>
        <sz val="11"/>
        <color theme="1"/>
        <rFont val="Calibri"/>
        <family val="2"/>
        <scheme val="minor"/>
      </rPr>
      <t xml:space="preserve"> increase in CPI</t>
    </r>
    <r>
      <rPr>
        <sz val="11"/>
        <color theme="4" tint="-0.249977111117893"/>
        <rFont val="Calibri"/>
        <family val="2"/>
        <scheme val="minor"/>
      </rPr>
      <t>(rural+urban)</t>
    </r>
    <r>
      <rPr>
        <sz val="11"/>
        <color theme="1"/>
        <rFont val="Calibri"/>
        <family val="2"/>
        <scheme val="minor"/>
      </rPr>
      <t xml:space="preserve"> inflation starting</t>
    </r>
    <r>
      <rPr>
        <sz val="11"/>
        <color theme="4" tint="-0.249977111117893"/>
        <rFont val="Calibri"/>
        <family val="2"/>
        <scheme val="minor"/>
      </rPr>
      <t xml:space="preserve"> 2017 </t>
    </r>
    <r>
      <rPr>
        <sz val="11"/>
        <color theme="1"/>
        <rFont val="Calibri"/>
        <family val="2"/>
        <scheme val="minor"/>
      </rPr>
      <t>for the entire basket of products combined.</t>
    </r>
  </si>
  <si>
    <t xml:space="preserve">CPI INFLATION RATE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</si>
</sst>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mmmm"/>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2"/>
      <color theme="1"/>
      <name val="Calibri"/>
      <family val="2"/>
      <scheme val="minor"/>
    </font>
    <font>
      <sz val="12"/>
      <color theme="1"/>
      <name val="Calibri"/>
      <family val="2"/>
      <scheme val="minor"/>
    </font>
    <font>
      <sz val="14"/>
      <color theme="1"/>
      <name val="Calibri"/>
      <family val="2"/>
      <scheme val="minor"/>
    </font>
    <font>
      <sz val="10"/>
      <name val="Arial"/>
      <family val="2"/>
    </font>
    <font>
      <b/>
      <sz val="12"/>
      <name val="Times New Roman"/>
      <family val="1"/>
    </font>
    <font>
      <sz val="12"/>
      <color theme="1"/>
      <name val="Times New Roman"/>
      <family val="1"/>
    </font>
    <font>
      <b/>
      <u/>
      <sz val="16"/>
      <color theme="1"/>
      <name val="Times New Roman"/>
      <family val="1"/>
    </font>
    <font>
      <b/>
      <sz val="14"/>
      <name val="Times New Roman"/>
      <family val="1"/>
    </font>
    <font>
      <b/>
      <sz val="12"/>
      <color theme="1"/>
      <name val="Times New Roman"/>
      <family val="1"/>
    </font>
    <font>
      <i/>
      <sz val="12"/>
      <name val="Times New Roman"/>
      <family val="1"/>
    </font>
    <font>
      <i/>
      <sz val="12"/>
      <color theme="1"/>
      <name val="Times New Roman"/>
      <family val="1"/>
    </font>
    <font>
      <sz val="11"/>
      <color theme="6" tint="-0.499984740745262"/>
      <name val="Calibri"/>
      <family val="2"/>
      <scheme val="minor"/>
    </font>
    <font>
      <sz val="11"/>
      <color theme="4" tint="-0.249977111117893"/>
      <name val="Calibri"/>
      <family val="2"/>
      <scheme val="minor"/>
    </font>
    <font>
      <b/>
      <sz val="18"/>
      <color theme="1"/>
      <name val="Calibri"/>
      <family val="2"/>
      <scheme val="minor"/>
    </font>
  </fonts>
  <fills count="5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rgb="FFFF5050"/>
        <bgColor indexed="64"/>
      </patternFill>
    </fill>
    <fill>
      <patternFill patternType="solid">
        <fgColor theme="8"/>
        <bgColor indexed="64"/>
      </patternFill>
    </fill>
    <fill>
      <patternFill patternType="solid">
        <fgColor theme="5" tint="0.39997558519241921"/>
        <bgColor indexed="64"/>
      </patternFill>
    </fill>
  </fills>
  <borders count="3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s>
  <cellStyleXfs count="4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cellStyleXfs>
  <cellXfs count="146">
    <xf numFmtId="0" fontId="0" fillId="0" borderId="0" xfId="0"/>
    <xf numFmtId="0" fontId="0" fillId="33" borderId="0" xfId="0" applyFill="1"/>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2" fontId="0" fillId="0" borderId="0" xfId="0" applyNumberFormat="1"/>
    <xf numFmtId="165" fontId="0" fillId="0" borderId="0" xfId="0" applyNumberFormat="1"/>
    <xf numFmtId="165" fontId="0" fillId="34" borderId="0" xfId="0" applyNumberFormat="1" applyFill="1"/>
    <xf numFmtId="0" fontId="0" fillId="34" borderId="0" xfId="0" applyFill="1"/>
    <xf numFmtId="0" fontId="0" fillId="35" borderId="0" xfId="0" applyFill="1"/>
    <xf numFmtId="0" fontId="0" fillId="0" borderId="10" xfId="0" applyBorder="1"/>
    <xf numFmtId="1" fontId="0" fillId="0" borderId="10" xfId="0" applyNumberFormat="1" applyBorder="1"/>
    <xf numFmtId="9" fontId="0" fillId="0" borderId="10" xfId="1" applyFont="1" applyBorder="1"/>
    <xf numFmtId="0" fontId="0" fillId="0" borderId="14" xfId="0" applyBorder="1"/>
    <xf numFmtId="0" fontId="0" fillId="0" borderId="15" xfId="0" applyBorder="1"/>
    <xf numFmtId="0" fontId="0" fillId="0" borderId="17" xfId="0" applyBorder="1"/>
    <xf numFmtId="0" fontId="0" fillId="0" borderId="18" xfId="0" applyBorder="1"/>
    <xf numFmtId="0" fontId="0" fillId="0" borderId="0" xfId="0" applyAlignment="1">
      <alignment horizontal="left" vertical="center" indent="2"/>
    </xf>
    <xf numFmtId="0" fontId="0" fillId="0" borderId="12" xfId="0" applyBorder="1"/>
    <xf numFmtId="0" fontId="0" fillId="0" borderId="13" xfId="0" applyBorder="1"/>
    <xf numFmtId="0" fontId="0" fillId="0" borderId="14" xfId="0" applyBorder="1" applyAlignment="1">
      <alignment horizontal="left" vertical="center" indent="1"/>
    </xf>
    <xf numFmtId="0" fontId="16" fillId="0" borderId="14" xfId="0" applyFont="1" applyBorder="1" applyAlignment="1">
      <alignment horizontal="left" vertical="center" indent="1"/>
    </xf>
    <xf numFmtId="0" fontId="16" fillId="0" borderId="14" xfId="0" applyFont="1" applyBorder="1" applyAlignment="1">
      <alignment horizontal="left" vertical="center" indent="2"/>
    </xf>
    <xf numFmtId="0" fontId="0" fillId="0" borderId="14" xfId="0" applyBorder="1" applyAlignment="1">
      <alignment horizontal="left" vertical="center" indent="2"/>
    </xf>
    <xf numFmtId="0" fontId="0" fillId="0" borderId="16" xfId="0" applyBorder="1" applyAlignment="1">
      <alignment horizontal="left" vertical="center" indent="1"/>
    </xf>
    <xf numFmtId="0" fontId="19" fillId="0" borderId="14" xfId="0" applyFont="1" applyBorder="1" applyAlignment="1">
      <alignment horizontal="left" vertical="center" indent="1"/>
    </xf>
    <xf numFmtId="0" fontId="18" fillId="0" borderId="11" xfId="0" applyFont="1" applyBorder="1"/>
    <xf numFmtId="0" fontId="18" fillId="0" borderId="0" xfId="0" applyFont="1"/>
    <xf numFmtId="0" fontId="0" fillId="0" borderId="10" xfId="0" applyBorder="1" applyAlignment="1">
      <alignment vertical="center"/>
    </xf>
    <xf numFmtId="9" fontId="0" fillId="0" borderId="10" xfId="0" applyNumberFormat="1" applyBorder="1"/>
    <xf numFmtId="0" fontId="20" fillId="39" borderId="0" xfId="0" applyFont="1" applyFill="1"/>
    <xf numFmtId="0" fontId="21" fillId="0" borderId="0" xfId="0" applyFont="1"/>
    <xf numFmtId="0" fontId="20" fillId="40" borderId="10" xfId="0" applyFont="1" applyFill="1" applyBorder="1"/>
    <xf numFmtId="0" fontId="23" fillId="0" borderId="0" xfId="43" applyFont="1"/>
    <xf numFmtId="0" fontId="24" fillId="0" borderId="0" xfId="0" applyFont="1"/>
    <xf numFmtId="0" fontId="23" fillId="0" borderId="17" xfId="43" applyFont="1" applyBorder="1" applyAlignment="1">
      <alignment vertical="center"/>
    </xf>
    <xf numFmtId="0" fontId="23" fillId="0" borderId="0" xfId="43" applyFont="1" applyAlignment="1">
      <alignment vertical="center"/>
    </xf>
    <xf numFmtId="0" fontId="23" fillId="0" borderId="0" xfId="43" applyFont="1" applyAlignment="1">
      <alignment horizontal="right"/>
    </xf>
    <xf numFmtId="166" fontId="23" fillId="42" borderId="10" xfId="43" applyNumberFormat="1" applyFont="1" applyFill="1" applyBorder="1" applyAlignment="1">
      <alignment horizontal="left" vertical="center"/>
    </xf>
    <xf numFmtId="166" fontId="23" fillId="42" borderId="10" xfId="43" applyNumberFormat="1" applyFont="1" applyFill="1" applyBorder="1" applyAlignment="1">
      <alignment horizontal="right" vertical="center"/>
    </xf>
    <xf numFmtId="166" fontId="23" fillId="0" borderId="10" xfId="43" quotePrefix="1" applyNumberFormat="1" applyFont="1" applyBorder="1" applyAlignment="1">
      <alignment horizontal="left" vertical="center"/>
    </xf>
    <xf numFmtId="4" fontId="24" fillId="0" borderId="10" xfId="0" applyNumberFormat="1" applyFont="1" applyBorder="1" applyAlignment="1">
      <alignment horizontal="right" vertical="center"/>
    </xf>
    <xf numFmtId="4" fontId="27" fillId="0" borderId="10" xfId="0" applyNumberFormat="1" applyFont="1" applyBorder="1" applyAlignment="1">
      <alignment horizontal="right" vertical="center"/>
    </xf>
    <xf numFmtId="49" fontId="27" fillId="0" borderId="10" xfId="0" applyNumberFormat="1" applyFont="1" applyBorder="1" applyAlignment="1">
      <alignment horizontal="right" vertical="center"/>
    </xf>
    <xf numFmtId="166" fontId="23" fillId="0" borderId="10" xfId="43" applyNumberFormat="1" applyFont="1" applyBorder="1" applyAlignment="1">
      <alignment horizontal="left" vertical="center"/>
    </xf>
    <xf numFmtId="0" fontId="23" fillId="0" borderId="0" xfId="0" applyFont="1" applyAlignment="1">
      <alignment wrapText="1"/>
    </xf>
    <xf numFmtId="0" fontId="28" fillId="0" borderId="0" xfId="0" applyFont="1"/>
    <xf numFmtId="0" fontId="29" fillId="0" borderId="0" xfId="0" applyFont="1"/>
    <xf numFmtId="0" fontId="0" fillId="40" borderId="10" xfId="0" applyFill="1" applyBorder="1"/>
    <xf numFmtId="10" fontId="0" fillId="0" borderId="10" xfId="0" applyNumberFormat="1" applyBorder="1"/>
    <xf numFmtId="0" fontId="0" fillId="40" borderId="22" xfId="0" applyFill="1" applyBorder="1"/>
    <xf numFmtId="0" fontId="0" fillId="0" borderId="23" xfId="0" applyBorder="1"/>
    <xf numFmtId="4" fontId="24" fillId="0" borderId="23" xfId="0" applyNumberFormat="1" applyFont="1" applyBorder="1" applyAlignment="1">
      <alignment horizontal="right" vertical="center"/>
    </xf>
    <xf numFmtId="10" fontId="0" fillId="0" borderId="21" xfId="0" applyNumberFormat="1" applyBorder="1"/>
    <xf numFmtId="0" fontId="0" fillId="37" borderId="10" xfId="0" applyFill="1" applyBorder="1"/>
    <xf numFmtId="0" fontId="16" fillId="0" borderId="10" xfId="0" applyFont="1" applyBorder="1"/>
    <xf numFmtId="0" fontId="16" fillId="0" borderId="19" xfId="0" applyFont="1" applyBorder="1"/>
    <xf numFmtId="0" fontId="16" fillId="0" borderId="21" xfId="0" applyFont="1" applyBorder="1"/>
    <xf numFmtId="0" fontId="19" fillId="0" borderId="0" xfId="0" applyFont="1"/>
    <xf numFmtId="1" fontId="16" fillId="0" borderId="10" xfId="0" applyNumberFormat="1" applyFont="1" applyBorder="1"/>
    <xf numFmtId="9" fontId="16" fillId="0" borderId="10" xfId="0" applyNumberFormat="1" applyFont="1" applyBorder="1"/>
    <xf numFmtId="0" fontId="21" fillId="43" borderId="0" xfId="0" applyFont="1" applyFill="1"/>
    <xf numFmtId="165" fontId="21" fillId="39" borderId="0" xfId="0" applyNumberFormat="1" applyFont="1" applyFill="1"/>
    <xf numFmtId="0" fontId="0" fillId="45" borderId="0" xfId="0" applyFill="1"/>
    <xf numFmtId="165" fontId="0" fillId="0" borderId="10" xfId="0" applyNumberFormat="1" applyBorder="1"/>
    <xf numFmtId="0" fontId="0" fillId="44" borderId="0" xfId="0" applyFill="1"/>
    <xf numFmtId="0" fontId="0" fillId="45" borderId="10" xfId="0" applyFill="1" applyBorder="1"/>
    <xf numFmtId="165" fontId="0" fillId="0" borderId="10" xfId="1" applyNumberFormat="1" applyFont="1" applyBorder="1"/>
    <xf numFmtId="0" fontId="0" fillId="47" borderId="10" xfId="0" applyFill="1" applyBorder="1"/>
    <xf numFmtId="165" fontId="0" fillId="0" borderId="10" xfId="0" applyNumberFormat="1" applyBorder="1" applyAlignment="1">
      <alignment vertical="center"/>
    </xf>
    <xf numFmtId="0" fontId="16" fillId="0" borderId="16" xfId="0" applyFont="1" applyBorder="1" applyAlignment="1">
      <alignment horizontal="left" vertical="center" indent="1"/>
    </xf>
    <xf numFmtId="0" fontId="18" fillId="0" borderId="14" xfId="0" applyFont="1" applyBorder="1" applyAlignment="1">
      <alignment vertical="center"/>
    </xf>
    <xf numFmtId="0" fontId="18" fillId="0" borderId="11" xfId="0" applyFont="1" applyBorder="1" applyAlignment="1">
      <alignment vertical="center"/>
    </xf>
    <xf numFmtId="0" fontId="21" fillId="0" borderId="12" xfId="0" applyFont="1" applyBorder="1"/>
    <xf numFmtId="0" fontId="20" fillId="0" borderId="0" xfId="0" applyFont="1"/>
    <xf numFmtId="17" fontId="0" fillId="0" borderId="0" xfId="0" applyNumberFormat="1"/>
    <xf numFmtId="0" fontId="0" fillId="38" borderId="10" xfId="0" applyFill="1"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0" fillId="48" borderId="0" xfId="0" applyFill="1"/>
    <xf numFmtId="0" fontId="0" fillId="35" borderId="10" xfId="0" applyFill="1" applyBorder="1"/>
    <xf numFmtId="0" fontId="0" fillId="36" borderId="10" xfId="0" applyFill="1" applyBorder="1"/>
    <xf numFmtId="2" fontId="0" fillId="35" borderId="10" xfId="0" applyNumberFormat="1" applyFill="1" applyBorder="1"/>
    <xf numFmtId="2" fontId="0" fillId="0" borderId="10" xfId="0" applyNumberFormat="1" applyBorder="1"/>
    <xf numFmtId="164" fontId="0" fillId="0" borderId="10" xfId="0" applyNumberFormat="1" applyBorder="1"/>
    <xf numFmtId="0" fontId="0" fillId="33" borderId="10" xfId="0" applyFill="1" applyBorder="1"/>
    <xf numFmtId="2" fontId="0" fillId="49" borderId="10" xfId="0" applyNumberFormat="1" applyFill="1" applyBorder="1"/>
    <xf numFmtId="0" fontId="0" fillId="33" borderId="24" xfId="0" applyFill="1" applyBorder="1"/>
    <xf numFmtId="0" fontId="0" fillId="33" borderId="25" xfId="0" applyFill="1" applyBorder="1"/>
    <xf numFmtId="0" fontId="0" fillId="40" borderId="25" xfId="0" applyFill="1" applyBorder="1"/>
    <xf numFmtId="0" fontId="0" fillId="40" borderId="26" xfId="0" applyFill="1" applyBorder="1"/>
    <xf numFmtId="0" fontId="0" fillId="37" borderId="27" xfId="0" applyFill="1" applyBorder="1"/>
    <xf numFmtId="0" fontId="0" fillId="37" borderId="0" xfId="0" applyFill="1"/>
    <xf numFmtId="0" fontId="0" fillId="37" borderId="28" xfId="0" applyFill="1" applyBorder="1"/>
    <xf numFmtId="165" fontId="0" fillId="0" borderId="28" xfId="0" applyNumberFormat="1" applyBorder="1"/>
    <xf numFmtId="165" fontId="0" fillId="0" borderId="30" xfId="0" applyNumberFormat="1" applyBorder="1"/>
    <xf numFmtId="0" fontId="18" fillId="0" borderId="24" xfId="0" applyFont="1" applyBorder="1"/>
    <xf numFmtId="0" fontId="0" fillId="50" borderId="0" xfId="0" applyFill="1"/>
    <xf numFmtId="165" fontId="0" fillId="40" borderId="10" xfId="0" applyNumberFormat="1" applyFill="1" applyBorder="1"/>
    <xf numFmtId="165" fontId="0" fillId="51" borderId="10" xfId="0" applyNumberFormat="1" applyFill="1" applyBorder="1"/>
    <xf numFmtId="0" fontId="32" fillId="0" borderId="0" xfId="0" applyFont="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19" xfId="0" applyBorder="1" applyAlignment="1">
      <alignment horizontal="center" vertical="center"/>
    </xf>
    <xf numFmtId="0" fontId="0" fillId="0" borderId="21" xfId="0"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horizontal="center"/>
    </xf>
    <xf numFmtId="0" fontId="0" fillId="34" borderId="23" xfId="0" applyFill="1" applyBorder="1" applyAlignment="1">
      <alignment horizontal="center"/>
    </xf>
    <xf numFmtId="0" fontId="0" fillId="34" borderId="10" xfId="0" applyFill="1" applyBorder="1" applyAlignment="1">
      <alignment horizontal="center"/>
    </xf>
    <xf numFmtId="0" fontId="0" fillId="0" borderId="20" xfId="0" applyBorder="1" applyAlignment="1">
      <alignment horizontal="center" vertical="center"/>
    </xf>
    <xf numFmtId="0" fontId="16" fillId="0" borderId="19" xfId="0" applyFont="1" applyBorder="1" applyAlignment="1">
      <alignment horizontal="center"/>
    </xf>
    <xf numFmtId="0" fontId="16" fillId="0" borderId="14" xfId="0" applyFont="1" applyBorder="1" applyAlignment="1">
      <alignment horizontal="center"/>
    </xf>
    <xf numFmtId="0" fontId="16" fillId="0" borderId="21" xfId="0" applyFont="1" applyBorder="1" applyAlignment="1">
      <alignment horizontal="center"/>
    </xf>
    <xf numFmtId="0" fontId="16" fillId="0" borderId="10" xfId="0" applyFont="1" applyBorder="1" applyAlignment="1">
      <alignment horizontal="center"/>
    </xf>
    <xf numFmtId="17" fontId="16" fillId="0" borderId="0" xfId="0" applyNumberFormat="1" applyFont="1" applyAlignment="1">
      <alignment horizontal="center" vertical="center"/>
    </xf>
    <xf numFmtId="0" fontId="16" fillId="0" borderId="22" xfId="0" applyFont="1" applyBorder="1" applyAlignment="1">
      <alignment horizontal="center"/>
    </xf>
    <xf numFmtId="0" fontId="16" fillId="0" borderId="23" xfId="0" applyFont="1" applyBorder="1" applyAlignment="1">
      <alignment horizontal="center"/>
    </xf>
    <xf numFmtId="0" fontId="16" fillId="0" borderId="11" xfId="0" applyFont="1" applyBorder="1" applyAlignment="1">
      <alignment horizontal="center"/>
    </xf>
    <xf numFmtId="0" fontId="16" fillId="0" borderId="12" xfId="0" applyFont="1" applyBorder="1" applyAlignment="1">
      <alignment horizontal="center"/>
    </xf>
    <xf numFmtId="0" fontId="16" fillId="0" borderId="16" xfId="0" applyFont="1" applyBorder="1" applyAlignment="1">
      <alignment horizontal="center"/>
    </xf>
    <xf numFmtId="0" fontId="16" fillId="0" borderId="17" xfId="0" applyFont="1" applyBorder="1" applyAlignment="1">
      <alignment horizontal="center"/>
    </xf>
    <xf numFmtId="0" fontId="16" fillId="0" borderId="13" xfId="0" applyFont="1" applyBorder="1" applyAlignment="1">
      <alignment horizontal="center"/>
    </xf>
    <xf numFmtId="0" fontId="16" fillId="0" borderId="18" xfId="0" applyFont="1" applyBorder="1" applyAlignment="1">
      <alignment horizontal="center"/>
    </xf>
    <xf numFmtId="0" fontId="0" fillId="0" borderId="0" xfId="0" applyAlignment="1">
      <alignment horizontal="center"/>
    </xf>
    <xf numFmtId="0" fontId="0" fillId="46" borderId="22" xfId="0" applyFill="1" applyBorder="1" applyAlignment="1">
      <alignment horizontal="center"/>
    </xf>
    <xf numFmtId="0" fontId="0" fillId="46" borderId="23" xfId="0" applyFill="1" applyBorder="1" applyAlignment="1">
      <alignment horizontal="center"/>
    </xf>
    <xf numFmtId="0" fontId="0" fillId="47" borderId="10" xfId="0" applyFill="1" applyBorder="1" applyAlignment="1">
      <alignment horizontal="center" vertical="center"/>
    </xf>
    <xf numFmtId="0" fontId="0" fillId="45" borderId="0" xfId="0" applyFill="1" applyAlignment="1">
      <alignment horizontal="center" wrapText="1"/>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8" xfId="0" applyBorder="1" applyAlignment="1">
      <alignment horizontal="center"/>
    </xf>
    <xf numFmtId="0" fontId="25" fillId="0" borderId="0" xfId="0" applyFont="1" applyAlignment="1">
      <alignment horizontal="center" vertical="center"/>
    </xf>
    <xf numFmtId="0" fontId="26" fillId="41" borderId="0" xfId="43" applyFont="1" applyFill="1" applyAlignment="1">
      <alignment horizontal="center" vertical="center"/>
    </xf>
    <xf numFmtId="0" fontId="28" fillId="0" borderId="0" xfId="0" quotePrefix="1" applyFont="1" applyAlignment="1">
      <alignment horizontal="left" vertical="top" wrapText="1"/>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4" xfId="43" xr:uid="{E9FBDD82-8E1C-4CC0-9B35-77000E73E462}"/>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
    <dxf>
      <fill>
        <patternFill patternType="solid">
          <fgColor indexed="64"/>
          <bgColor theme="9" tint="0.39997558519241921"/>
        </patternFill>
      </fill>
    </dxf>
  </dxfs>
  <tableStyles count="0" defaultTableStyle="TableStyleMedium2" defaultPivotStyle="PivotStyleLight16"/>
  <colors>
    <mruColors>
      <color rgb="FFFF3300"/>
      <color rgb="FFFF0000"/>
      <color rgb="FFFF5050"/>
      <color rgb="FFD67A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IN" sz="1400"/>
              <a:t>Distribution</a:t>
            </a:r>
            <a:r>
              <a:rPr lang="en-IN" sz="1400" baseline="0"/>
              <a:t> of broader categories in Rural </a:t>
            </a:r>
            <a:endParaRPr lang="en-IN" sz="1400"/>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IN"/>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10BE-4592-B1A5-A3D87802F82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10BE-4592-B1A5-A3D87802F82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10BE-4592-B1A5-A3D87802F82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10BE-4592-B1A5-A3D87802F82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10BE-4592-B1A5-A3D87802F828}"/>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10BE-4592-B1A5-A3D87802F828}"/>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10BE-4592-B1A5-A3D87802F82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EDA_1!$W$8:$W$14</c:f>
              <c:strCache>
                <c:ptCount val="7"/>
                <c:pt idx="0">
                  <c:v>Food &amp; Beverages</c:v>
                </c:pt>
                <c:pt idx="1">
                  <c:v>Footwear and clothing</c:v>
                </c:pt>
                <c:pt idx="2">
                  <c:v>Health and education</c:v>
                </c:pt>
                <c:pt idx="3">
                  <c:v>Housing</c:v>
                </c:pt>
                <c:pt idx="4">
                  <c:v>Fuel and light</c:v>
                </c:pt>
                <c:pt idx="5">
                  <c:v>Pan,tobacco and intoxicants</c:v>
                </c:pt>
                <c:pt idx="6">
                  <c:v>Miscellaneous</c:v>
                </c:pt>
              </c:strCache>
            </c:strRef>
          </c:cat>
          <c:val>
            <c:numRef>
              <c:f>EDA_1!$X$8:$X$14</c:f>
              <c:numCache>
                <c:formatCode>0%</c:formatCode>
                <c:ptCount val="7"/>
                <c:pt idx="0">
                  <c:v>0.49388758327763527</c:v>
                </c:pt>
                <c:pt idx="1">
                  <c:v>0.12287359047885985</c:v>
                </c:pt>
                <c:pt idx="2">
                  <c:v>7.9364394903085292E-2</c:v>
                </c:pt>
                <c:pt idx="3">
                  <c:v>3.0033850067915736E-2</c:v>
                </c:pt>
                <c:pt idx="4">
                  <c:v>3.9348008882947746E-2</c:v>
                </c:pt>
                <c:pt idx="5">
                  <c:v>4.3099545072335647E-2</c:v>
                </c:pt>
                <c:pt idx="6">
                  <c:v>0.19139302731722035</c:v>
                </c:pt>
              </c:numCache>
            </c:numRef>
          </c:val>
          <c:extLst>
            <c:ext xmlns:c16="http://schemas.microsoft.com/office/drawing/2014/chart" uri="{C3380CC4-5D6E-409C-BE32-E72D297353CC}">
              <c16:uniqueId val="{00000000-263E-4BA7-AE18-194FEE76E20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Rural+Urban:</a:t>
            </a:r>
            <a:r>
              <a:rPr lang="en-IN" baseline="0"/>
              <a:t> Pre and post covid inflation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EDA_4!$AA$12</c:f>
              <c:strCache>
                <c:ptCount val="1"/>
                <c:pt idx="0">
                  <c:v>Food and Beverages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EDA_4!$AB$11:$AE$11</c:f>
              <c:strCache>
                <c:ptCount val="4"/>
                <c:pt idx="0">
                  <c:v>2018-2019</c:v>
                </c:pt>
                <c:pt idx="1">
                  <c:v>2019-2020</c:v>
                </c:pt>
                <c:pt idx="2">
                  <c:v>2020-2021</c:v>
                </c:pt>
                <c:pt idx="3">
                  <c:v>2021-2022</c:v>
                </c:pt>
              </c:strCache>
            </c:strRef>
          </c:cat>
          <c:val>
            <c:numRef>
              <c:f>EDA_4!$AB$12:$AE$12</c:f>
              <c:numCache>
                <c:formatCode>0.0</c:formatCode>
                <c:ptCount val="4"/>
                <c:pt idx="0">
                  <c:v>6.2642369020495955E-2</c:v>
                </c:pt>
                <c:pt idx="1">
                  <c:v>8.4349651143002902</c:v>
                </c:pt>
                <c:pt idx="2">
                  <c:v>4.6329074957672756</c:v>
                </c:pt>
                <c:pt idx="3">
                  <c:v>5.8185165447410672</c:v>
                </c:pt>
              </c:numCache>
            </c:numRef>
          </c:val>
          <c:extLst>
            <c:ext xmlns:c16="http://schemas.microsoft.com/office/drawing/2014/chart" uri="{C3380CC4-5D6E-409C-BE32-E72D297353CC}">
              <c16:uniqueId val="{00000000-BC1B-4477-A1ED-2467928B184C}"/>
            </c:ext>
          </c:extLst>
        </c:ser>
        <c:ser>
          <c:idx val="1"/>
          <c:order val="1"/>
          <c:tx>
            <c:strRef>
              <c:f>EDA_4!$AA$13</c:f>
              <c:strCache>
                <c:ptCount val="1"/>
                <c:pt idx="0">
                  <c:v>Health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EDA_4!$AB$11:$AE$11</c:f>
              <c:strCache>
                <c:ptCount val="4"/>
                <c:pt idx="0">
                  <c:v>2018-2019</c:v>
                </c:pt>
                <c:pt idx="1">
                  <c:v>2019-2020</c:v>
                </c:pt>
                <c:pt idx="2">
                  <c:v>2020-2021</c:v>
                </c:pt>
                <c:pt idx="3">
                  <c:v>2021-2022</c:v>
                </c:pt>
              </c:strCache>
            </c:strRef>
          </c:cat>
          <c:val>
            <c:numRef>
              <c:f>EDA_4!$AB$13:$AE$13</c:f>
              <c:numCache>
                <c:formatCode>0.0</c:formatCode>
                <c:ptCount val="4"/>
                <c:pt idx="0">
                  <c:v>8.413998510796711</c:v>
                </c:pt>
                <c:pt idx="1">
                  <c:v>3.7619699042407659</c:v>
                </c:pt>
                <c:pt idx="2">
                  <c:v>7.2992700729927016</c:v>
                </c:pt>
                <c:pt idx="3">
                  <c:v>6.5927295132470656</c:v>
                </c:pt>
              </c:numCache>
            </c:numRef>
          </c:val>
          <c:extLst>
            <c:ext xmlns:c16="http://schemas.microsoft.com/office/drawing/2014/chart" uri="{C3380CC4-5D6E-409C-BE32-E72D297353CC}">
              <c16:uniqueId val="{00000001-BC1B-4477-A1ED-2467928B184C}"/>
            </c:ext>
          </c:extLst>
        </c:ser>
        <c:ser>
          <c:idx val="2"/>
          <c:order val="2"/>
          <c:tx>
            <c:strRef>
              <c:f>EDA_4!$AA$14</c:f>
              <c:strCache>
                <c:ptCount val="1"/>
                <c:pt idx="0">
                  <c:v>Essentials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EDA_4!$AB$11:$AE$11</c:f>
              <c:strCache>
                <c:ptCount val="4"/>
                <c:pt idx="0">
                  <c:v>2018-2019</c:v>
                </c:pt>
                <c:pt idx="1">
                  <c:v>2019-2020</c:v>
                </c:pt>
                <c:pt idx="2">
                  <c:v>2020-2021</c:v>
                </c:pt>
                <c:pt idx="3">
                  <c:v>2021-2022</c:v>
                </c:pt>
              </c:strCache>
            </c:strRef>
          </c:cat>
          <c:val>
            <c:numRef>
              <c:f>EDA_4!$AB$14:$AE$14</c:f>
              <c:numCache>
                <c:formatCode>0.0</c:formatCode>
                <c:ptCount val="4"/>
                <c:pt idx="0">
                  <c:v>3.9845447959429952</c:v>
                </c:pt>
                <c:pt idx="1">
                  <c:v>3.6763005780346769</c:v>
                </c:pt>
                <c:pt idx="2">
                  <c:v>4.6110156191614973</c:v>
                </c:pt>
                <c:pt idx="3">
                  <c:v>5.6527303754266214</c:v>
                </c:pt>
              </c:numCache>
            </c:numRef>
          </c:val>
          <c:extLst>
            <c:ext xmlns:c16="http://schemas.microsoft.com/office/drawing/2014/chart" uri="{C3380CC4-5D6E-409C-BE32-E72D297353CC}">
              <c16:uniqueId val="{00000002-BC1B-4477-A1ED-2467928B184C}"/>
            </c:ext>
          </c:extLst>
        </c:ser>
        <c:dLbls>
          <c:dLblPos val="outEnd"/>
          <c:showLegendKey val="0"/>
          <c:showVal val="1"/>
          <c:showCatName val="0"/>
          <c:showSerName val="0"/>
          <c:showPercent val="0"/>
          <c:showBubbleSize val="0"/>
        </c:dLbls>
        <c:gapWidth val="219"/>
        <c:overlap val="-27"/>
        <c:axId val="1963356800"/>
        <c:axId val="1963355840"/>
      </c:barChart>
      <c:catAx>
        <c:axId val="196335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355840"/>
        <c:crosses val="autoZero"/>
        <c:auto val="1"/>
        <c:lblAlgn val="ctr"/>
        <c:lblOffset val="100"/>
        <c:noMultiLvlLbl val="0"/>
      </c:catAx>
      <c:valAx>
        <c:axId val="1963355840"/>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356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sz="1200"/>
              <a:t>Correlation of CRUDE OIL VS DIFFERENT</a:t>
            </a:r>
            <a:r>
              <a:rPr lang="en-IN" sz="1200" baseline="0"/>
              <a:t> CATEGORIES</a:t>
            </a:r>
            <a:endParaRPr lang="en-IN" sz="1200"/>
          </a:p>
        </c:rich>
      </c:tx>
      <c:layout>
        <c:manualLayout>
          <c:xMode val="edge"/>
          <c:yMode val="edge"/>
          <c:x val="0.24664381793055959"/>
          <c:y val="1.5355143924852167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IN"/>
        </a:p>
      </c:txPr>
    </c:title>
    <c:autoTitleDeleted val="0"/>
    <c:plotArea>
      <c:layout>
        <c:manualLayout>
          <c:layoutTarget val="inner"/>
          <c:xMode val="edge"/>
          <c:yMode val="edge"/>
          <c:x val="7.5604121777253896E-2"/>
          <c:y val="1.8860415083248906E-2"/>
          <c:w val="0.90045160767440502"/>
          <c:h val="0.71979413034204753"/>
        </c:manualLayout>
      </c:layout>
      <c:lineChart>
        <c:grouping val="standard"/>
        <c:varyColors val="0"/>
        <c:ser>
          <c:idx val="0"/>
          <c:order val="0"/>
          <c:spPr>
            <a:ln w="22225" cap="rnd">
              <a:solidFill>
                <a:schemeClr val="accent1">
                  <a:alpha val="99000"/>
                </a:schemeClr>
              </a:solidFill>
              <a:round/>
              <a:tailEnd type="arrow"/>
            </a:ln>
            <a:effectLst/>
          </c:spPr>
          <c:marker>
            <c:symbol val="diamond"/>
            <c:size val="6"/>
            <c:spPr>
              <a:solidFill>
                <a:schemeClr val="accent1"/>
              </a:solidFill>
              <a:ln w="9525">
                <a:solidFill>
                  <a:schemeClr val="accent1"/>
                </a:solidFill>
                <a:round/>
              </a:ln>
              <a:effectLst/>
            </c:spPr>
          </c:marker>
          <c:dLbls>
            <c:dLbl>
              <c:idx val="0"/>
              <c:layout>
                <c:manualLayout>
                  <c:x val="-4.0307675412199304E-2"/>
                  <c:y val="-5.44724148288752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781-4EC6-85E3-B9686AA3C528}"/>
                </c:ext>
              </c:extLst>
            </c:dLbl>
            <c:dLbl>
              <c:idx val="2"/>
              <c:layout>
                <c:manualLayout>
                  <c:x val="-3.4791942517253628E-2"/>
                  <c:y val="1.605233067372082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781-4EC6-85E3-B9686AA3C528}"/>
                </c:ext>
              </c:extLst>
            </c:dLbl>
            <c:dLbl>
              <c:idx val="3"/>
              <c:layout>
                <c:manualLayout>
                  <c:x val="-3.7647160942961811E-3"/>
                  <c:y val="2.3979423130803967E-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781-4EC6-85E3-B9686AA3C528}"/>
                </c:ext>
              </c:extLst>
            </c:dLbl>
            <c:dLbl>
              <c:idx val="4"/>
              <c:layout>
                <c:manualLayout>
                  <c:x val="-3.1851871333005016E-2"/>
                  <c:y val="-3.49560455982484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2781-4EC6-85E3-B9686AA3C528}"/>
                </c:ext>
              </c:extLst>
            </c:dLbl>
            <c:dLbl>
              <c:idx val="5"/>
              <c:layout>
                <c:manualLayout>
                  <c:x val="-8.3325860090341271E-3"/>
                  <c:y val="-3.523839332816724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781-4EC6-85E3-B9686AA3C528}"/>
                </c:ext>
              </c:extLst>
            </c:dLbl>
            <c:dLbl>
              <c:idx val="6"/>
              <c:layout>
                <c:manualLayout>
                  <c:x val="-5.8579155071150871E-2"/>
                  <c:y val="1.92580009238388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781-4EC6-85E3-B9686AA3C528}"/>
                </c:ext>
              </c:extLst>
            </c:dLbl>
            <c:dLbl>
              <c:idx val="7"/>
              <c:layout>
                <c:manualLayout>
                  <c:x val="-2.5081442363073005E-2"/>
                  <c:y val="3.208068192431084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781-4EC6-85E3-B9686AA3C528}"/>
                </c:ext>
              </c:extLst>
            </c:dLbl>
            <c:dLbl>
              <c:idx val="9"/>
              <c:layout>
                <c:manualLayout>
                  <c:x val="-3.4217182192548788E-2"/>
                  <c:y val="2.566934142407483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781-4EC6-85E3-B9686AA3C528}"/>
                </c:ext>
              </c:extLst>
            </c:dLbl>
            <c:dLbl>
              <c:idx val="13"/>
              <c:layout>
                <c:manualLayout>
                  <c:x val="-3.2694558887636269E-2"/>
                  <c:y val="2.887501167419283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2781-4EC6-85E3-B9686AA3C528}"/>
                </c:ext>
              </c:extLst>
            </c:dLbl>
            <c:dLbl>
              <c:idx val="15"/>
              <c:layout>
                <c:manualLayout>
                  <c:x val="-2.5081442363073005E-2"/>
                  <c:y val="-2.241571232769519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2781-4EC6-85E3-B9686AA3C528}"/>
                </c:ext>
              </c:extLst>
            </c:dLbl>
            <c:dLbl>
              <c:idx val="16"/>
              <c:layout>
                <c:manualLayout>
                  <c:x val="-3.8784932215687976E-2"/>
                  <c:y val="3.3683517049369845E-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5.320813133597127E-2"/>
                      <c:h val="4.1625754405272442E-2"/>
                    </c:manualLayout>
                  </c15:layout>
                </c:ext>
                <c:ext xmlns:c16="http://schemas.microsoft.com/office/drawing/2014/chart" uri="{C3380CC4-5D6E-409C-BE32-E72D297353CC}">
                  <c16:uniqueId val="{00000006-2781-4EC6-85E3-B9686AA3C528}"/>
                </c:ext>
              </c:extLst>
            </c:dLbl>
            <c:dLbl>
              <c:idx val="19"/>
              <c:layout>
                <c:manualLayout>
                  <c:x val="-3.4217182192548899E-2"/>
                  <c:y val="3.208068192431084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781-4EC6-85E3-B9686AA3C528}"/>
                </c:ext>
              </c:extLst>
            </c:dLbl>
            <c:dLbl>
              <c:idx val="20"/>
              <c:layout>
                <c:manualLayout>
                  <c:x val="-3.8785052107286784E-2"/>
                  <c:y val="-4.1649733828403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781-4EC6-85E3-B9686AA3C528}"/>
                </c:ext>
              </c:extLst>
            </c:dLbl>
            <c:dLbl>
              <c:idx val="23"/>
              <c:layout>
                <c:manualLayout>
                  <c:x val="-1.7468325838509852E-2"/>
                  <c:y val="-3.84440635782852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781-4EC6-85E3-B9686AA3C528}"/>
                </c:ext>
              </c:extLst>
            </c:dLbl>
            <c:dLbl>
              <c:idx val="24"/>
              <c:layout>
                <c:manualLayout>
                  <c:x val="-2.8126688972898377E-2"/>
                  <c:y val="2.887501167419283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781-4EC6-85E3-B9686AA3C528}"/>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EDA_5!$B$39:$B$64</c:f>
              <c:strCache>
                <c:ptCount val="26"/>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strCache>
            </c:strRef>
          </c:cat>
          <c:val>
            <c:numRef>
              <c:f>EDA_5!$C$39:$C$64</c:f>
              <c:numCache>
                <c:formatCode>0.00%</c:formatCode>
                <c:ptCount val="26"/>
                <c:pt idx="0">
                  <c:v>0.25709118266940312</c:v>
                </c:pt>
                <c:pt idx="1">
                  <c:v>0.76398587514988647</c:v>
                </c:pt>
                <c:pt idx="2">
                  <c:v>-0.18631242773391149</c:v>
                </c:pt>
                <c:pt idx="3">
                  <c:v>0.35310712091833324</c:v>
                </c:pt>
                <c:pt idx="4">
                  <c:v>0.809472546731826</c:v>
                </c:pt>
                <c:pt idx="5">
                  <c:v>0.47238561148587938</c:v>
                </c:pt>
                <c:pt idx="6">
                  <c:v>0.34646306252276993</c:v>
                </c:pt>
                <c:pt idx="7">
                  <c:v>0.17607913708798811</c:v>
                </c:pt>
                <c:pt idx="8">
                  <c:v>0.50195747329651963</c:v>
                </c:pt>
                <c:pt idx="9">
                  <c:v>0.33675993325991088</c:v>
                </c:pt>
                <c:pt idx="10">
                  <c:v>0.55440013713991421</c:v>
                </c:pt>
                <c:pt idx="11">
                  <c:v>0.48336182753226309</c:v>
                </c:pt>
                <c:pt idx="12">
                  <c:v>0.57573248497215135</c:v>
                </c:pt>
                <c:pt idx="13">
                  <c:v>0.3988405005174494</c:v>
                </c:pt>
                <c:pt idx="14">
                  <c:v>0.51957668279106495</c:v>
                </c:pt>
                <c:pt idx="15">
                  <c:v>0.54712485430074953</c:v>
                </c:pt>
                <c:pt idx="16">
                  <c:v>0.52415491238151624</c:v>
                </c:pt>
                <c:pt idx="17">
                  <c:v>0.42782962698080979</c:v>
                </c:pt>
                <c:pt idx="18">
                  <c:v>0.57024198204858501</c:v>
                </c:pt>
                <c:pt idx="19">
                  <c:v>0.50593742271222386</c:v>
                </c:pt>
                <c:pt idx="20">
                  <c:v>0.4764100838073731</c:v>
                </c:pt>
                <c:pt idx="21">
                  <c:v>0.66761514141704836</c:v>
                </c:pt>
                <c:pt idx="22">
                  <c:v>0.58945309296224691</c:v>
                </c:pt>
                <c:pt idx="23">
                  <c:v>0.43781428177292186</c:v>
                </c:pt>
                <c:pt idx="24">
                  <c:v>0.39772091424664807</c:v>
                </c:pt>
                <c:pt idx="25">
                  <c:v>0.53388059253913422</c:v>
                </c:pt>
              </c:numCache>
            </c:numRef>
          </c:val>
          <c:smooth val="0"/>
          <c:extLst>
            <c:ext xmlns:c16="http://schemas.microsoft.com/office/drawing/2014/chart" uri="{C3380CC4-5D6E-409C-BE32-E72D297353CC}">
              <c16:uniqueId val="{00000000-2781-4EC6-85E3-B9686AA3C528}"/>
            </c:ext>
          </c:extLst>
        </c:ser>
        <c:dLbls>
          <c:dLblPos val="t"/>
          <c:showLegendKey val="0"/>
          <c:showVal val="1"/>
          <c:showCatName val="0"/>
          <c:showSerName val="0"/>
          <c:showPercent val="0"/>
          <c:showBubbleSize val="0"/>
        </c:dLbls>
        <c:marker val="1"/>
        <c:smooth val="0"/>
        <c:axId val="2045413359"/>
        <c:axId val="2045411439"/>
      </c:lineChart>
      <c:catAx>
        <c:axId val="2045413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45411439"/>
        <c:crosses val="autoZero"/>
        <c:auto val="1"/>
        <c:lblAlgn val="ctr"/>
        <c:lblOffset val="100"/>
        <c:noMultiLvlLbl val="0"/>
      </c:catAx>
      <c:valAx>
        <c:axId val="2045411439"/>
        <c:scaling>
          <c:orientation val="minMax"/>
        </c:scaling>
        <c:delete val="0"/>
        <c:axPos val="l"/>
        <c:numFmt formatCode="0.00%" sourceLinked="1"/>
        <c:majorTickMark val="none"/>
        <c:minorTickMark val="none"/>
        <c:tickLblPos val="nextTo"/>
        <c:spPr>
          <a:noFill/>
          <a:ln w="9525" cap="rnd" cmpd="sng" algn="ctr">
            <a:solidFill>
              <a:schemeClr val="dk1">
                <a:lumMod val="15000"/>
                <a:lumOff val="85000"/>
              </a:schemeClr>
            </a:solidFill>
            <a:round/>
          </a:ln>
          <a:effectLst/>
        </c:spPr>
        <c:txPr>
          <a:bodyPr rot="-60000000" spcFirstLastPara="1" vertOverflow="ellipsis" vert="horz" wrap="square" anchor="ctr" anchorCtr="1"/>
          <a:lstStyle/>
          <a:p>
            <a:pPr>
              <a:defRPr sz="800" b="0" i="0" u="none" strike="noStrike" kern="1200" baseline="0">
                <a:ln>
                  <a:noFill/>
                </a:ln>
                <a:solidFill>
                  <a:schemeClr val="tx1">
                    <a:lumMod val="65000"/>
                    <a:lumOff val="35000"/>
                  </a:schemeClr>
                </a:solidFill>
                <a:latin typeface="+mn-lt"/>
                <a:ea typeface="+mn-ea"/>
                <a:cs typeface="+mn-cs"/>
              </a:defRPr>
            </a:pPr>
            <a:endParaRPr lang="en-US"/>
          </a:p>
        </c:txPr>
        <c:crossAx val="2045413359"/>
        <c:crosses val="autoZero"/>
        <c:crossBetween val="between"/>
      </c:valAx>
      <c:spPr>
        <a:noFill/>
        <a:ln>
          <a:solidFill>
            <a:schemeClr val="bg1">
              <a:lumMod val="8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400"/>
              <a:t>Distribution of broader categories in Rural+Urban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A7C6-40DE-AD95-6C80456676D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A7C6-40DE-AD95-6C80456676D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A7C6-40DE-AD95-6C80456676D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A7C6-40DE-AD95-6C80456676D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A7C6-40DE-AD95-6C80456676D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A7C6-40DE-AD95-6C80456676D0}"/>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A7C6-40DE-AD95-6C80456676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EDA_1!$AD$8:$AD$14</c:f>
              <c:strCache>
                <c:ptCount val="7"/>
                <c:pt idx="0">
                  <c:v>Food &amp; Beverages</c:v>
                </c:pt>
                <c:pt idx="1">
                  <c:v>Footwear and clothing</c:v>
                </c:pt>
                <c:pt idx="2">
                  <c:v>Health and education</c:v>
                </c:pt>
                <c:pt idx="3">
                  <c:v>Housing</c:v>
                </c:pt>
                <c:pt idx="4">
                  <c:v>Fuel and light</c:v>
                </c:pt>
                <c:pt idx="5">
                  <c:v>Pan,tobacco and intoxicants</c:v>
                </c:pt>
                <c:pt idx="6">
                  <c:v>Miscellaneous</c:v>
                </c:pt>
              </c:strCache>
            </c:strRef>
          </c:cat>
          <c:val>
            <c:numRef>
              <c:f>EDA_1!$AE$8:$AE$14</c:f>
              <c:numCache>
                <c:formatCode>0%</c:formatCode>
                <c:ptCount val="7"/>
                <c:pt idx="0">
                  <c:v>0.49563853557923682</c:v>
                </c:pt>
                <c:pt idx="1">
                  <c:v>0.11885527672739772</c:v>
                </c:pt>
                <c:pt idx="2">
                  <c:v>7.7947748367136457E-2</c:v>
                </c:pt>
                <c:pt idx="3">
                  <c:v>3.7727741491921617E-2</c:v>
                </c:pt>
                <c:pt idx="4">
                  <c:v>3.9274664833276039E-2</c:v>
                </c:pt>
                <c:pt idx="5">
                  <c:v>4.3184943279477479E-2</c:v>
                </c:pt>
                <c:pt idx="6">
                  <c:v>0.18737108972155375</c:v>
                </c:pt>
              </c:numCache>
            </c:numRef>
          </c:val>
          <c:extLst>
            <c:ext xmlns:c16="http://schemas.microsoft.com/office/drawing/2014/chart" uri="{C3380CC4-5D6E-409C-BE32-E72D297353CC}">
              <c16:uniqueId val="{0000000E-A7C6-40DE-AD95-6C80456676D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1957088894167511"/>
          <c:y val="0.31223407200585623"/>
          <c:w val="0.34403899873895366"/>
          <c:h val="0.614623440074397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Y_o_Y</a:t>
            </a:r>
            <a:r>
              <a:rPr lang="en-IN" baseline="0"/>
              <a:t> Analysis of </a:t>
            </a:r>
            <a:r>
              <a:rPr lang="en-IN"/>
              <a:t>Inflation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6136565606464549E-2"/>
          <c:y val="0.1700738494644691"/>
          <c:w val="0.9155301837270341"/>
          <c:h val="0.72088764946048411"/>
        </c:manualLayout>
      </c:layout>
      <c:lineChart>
        <c:grouping val="standard"/>
        <c:varyColors val="0"/>
        <c:ser>
          <c:idx val="0"/>
          <c:order val="0"/>
          <c:tx>
            <c:strRef>
              <c:f>EDA_2!$G$6</c:f>
              <c:strCache>
                <c:ptCount val="1"/>
                <c:pt idx="0">
                  <c:v>inflation rate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EDA_2!$F$7:$F$12</c:f>
              <c:numCache>
                <c:formatCode>General</c:formatCode>
                <c:ptCount val="6"/>
                <c:pt idx="0">
                  <c:v>2017</c:v>
                </c:pt>
                <c:pt idx="1">
                  <c:v>2018</c:v>
                </c:pt>
                <c:pt idx="2">
                  <c:v>2019</c:v>
                </c:pt>
                <c:pt idx="3">
                  <c:v>2020</c:v>
                </c:pt>
                <c:pt idx="4">
                  <c:v>2021</c:v>
                </c:pt>
                <c:pt idx="5">
                  <c:v>2022</c:v>
                </c:pt>
              </c:numCache>
            </c:numRef>
          </c:cat>
          <c:val>
            <c:numRef>
              <c:f>EDA_2!$G$7:$G$12</c:f>
              <c:numCache>
                <c:formatCode>General</c:formatCode>
                <c:ptCount val="6"/>
                <c:pt idx="0">
                  <c:v>5.3</c:v>
                </c:pt>
                <c:pt idx="1">
                  <c:v>2.2999999999999998</c:v>
                </c:pt>
                <c:pt idx="2">
                  <c:v>7.7</c:v>
                </c:pt>
                <c:pt idx="3">
                  <c:v>5.8</c:v>
                </c:pt>
                <c:pt idx="4">
                  <c:v>5.7</c:v>
                </c:pt>
                <c:pt idx="5">
                  <c:v>6</c:v>
                </c:pt>
              </c:numCache>
            </c:numRef>
          </c:val>
          <c:smooth val="0"/>
          <c:extLst>
            <c:ext xmlns:c16="http://schemas.microsoft.com/office/drawing/2014/chart" uri="{C3380CC4-5D6E-409C-BE32-E72D297353CC}">
              <c16:uniqueId val="{00000000-F796-44EE-9255-699FB447233B}"/>
            </c:ext>
          </c:extLst>
        </c:ser>
        <c:dLbls>
          <c:dLblPos val="t"/>
          <c:showLegendKey val="0"/>
          <c:showVal val="1"/>
          <c:showCatName val="0"/>
          <c:showSerName val="0"/>
          <c:showPercent val="0"/>
          <c:showBubbleSize val="0"/>
        </c:dLbls>
        <c:marker val="1"/>
        <c:smooth val="0"/>
        <c:axId val="1739069488"/>
        <c:axId val="1739070448"/>
      </c:lineChart>
      <c:catAx>
        <c:axId val="173906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070448"/>
        <c:crosses val="autoZero"/>
        <c:auto val="1"/>
        <c:lblAlgn val="ctr"/>
        <c:lblOffset val="100"/>
        <c:noMultiLvlLbl val="0"/>
      </c:catAx>
      <c:valAx>
        <c:axId val="1739070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0694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a:t>
            </a:r>
            <a:r>
              <a:rPr lang="en-IN" baseline="0"/>
              <a:t> - on - Month Inflation for Food and Beverages Category</a:t>
            </a:r>
            <a:endParaRPr lang="en-IN"/>
          </a:p>
        </c:rich>
      </c:tx>
      <c:layout>
        <c:manualLayout>
          <c:xMode val="edge"/>
          <c:yMode val="edge"/>
          <c:x val="0.1136471027354561"/>
          <c:y val="5.192107995846313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manualLayout>
          <c:layoutTarget val="inner"/>
          <c:xMode val="edge"/>
          <c:yMode val="edge"/>
          <c:x val="9.7321653811678455E-2"/>
          <c:y val="0.11695510717410325"/>
          <c:w val="0.90968749630905554"/>
          <c:h val="0.82804525973839493"/>
        </c:manualLayout>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1"/>
              <c:layout>
                <c:manualLayout>
                  <c:x val="-4.9611561011751328E-2"/>
                  <c:y val="1.61173343063704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964-461C-BB71-8ABF47201BC1}"/>
                </c:ext>
              </c:extLst>
            </c:dLbl>
            <c:dLbl>
              <c:idx val="5"/>
              <c:layout>
                <c:manualLayout>
                  <c:x val="-1.7944294749489886E-2"/>
                  <c:y val="-4.466932787801899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964-461C-BB71-8ABF47201BC1}"/>
                </c:ext>
              </c:extLst>
            </c:dLbl>
            <c:dLbl>
              <c:idx val="6"/>
              <c:layout>
                <c:manualLayout>
                  <c:x val="-4.2268616485569718E-2"/>
                  <c:y val="5.54498804256810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964-461C-BB71-8ABF47201BC1}"/>
                </c:ext>
              </c:extLst>
            </c:dLbl>
            <c:dLbl>
              <c:idx val="8"/>
              <c:layout>
                <c:manualLayout>
                  <c:x val="-3.4160509240209698E-2"/>
                  <c:y val="4.114713638229545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964-461C-BB71-8ABF47201BC1}"/>
                </c:ext>
              </c:extLst>
            </c:dLbl>
            <c:dLbl>
              <c:idx val="9"/>
              <c:layout>
                <c:manualLayout>
                  <c:x val="-5.8287235764286467E-2"/>
                  <c:y val="-4.82450138888654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964-461C-BB71-8ABF47201BC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EDA_3!$AL$4:$AL$15</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EDA_3!$AM$4:$AM$15</c:f>
              <c:numCache>
                <c:formatCode>0.00</c:formatCode>
                <c:ptCount val="12"/>
                <c:pt idx="0">
                  <c:v>1.0272901871454525</c:v>
                </c:pt>
                <c:pt idx="1">
                  <c:v>0.19452672531942572</c:v>
                </c:pt>
                <c:pt idx="2">
                  <c:v>0.12796187618585758</c:v>
                </c:pt>
                <c:pt idx="3">
                  <c:v>0.51560021152828384</c:v>
                </c:pt>
                <c:pt idx="4">
                  <c:v>0.7190144241308295</c:v>
                </c:pt>
                <c:pt idx="5">
                  <c:v>-2.1764680276846731E-2</c:v>
                </c:pt>
                <c:pt idx="6">
                  <c:v>-0.58342041100662179</c:v>
                </c:pt>
                <c:pt idx="7">
                  <c:v>0.40728737847068963</c:v>
                </c:pt>
                <c:pt idx="8">
                  <c:v>-0.59318707201116194</c:v>
                </c:pt>
                <c:pt idx="9" formatCode="0.000">
                  <c:v>4.3876968978943031E-3</c:v>
                </c:pt>
                <c:pt idx="10">
                  <c:v>0.45630045630048033</c:v>
                </c:pt>
                <c:pt idx="11">
                  <c:v>0.75559049615652185</c:v>
                </c:pt>
              </c:numCache>
            </c:numRef>
          </c:val>
          <c:smooth val="0"/>
          <c:extLst>
            <c:ext xmlns:c16="http://schemas.microsoft.com/office/drawing/2014/chart" uri="{C3380CC4-5D6E-409C-BE32-E72D297353CC}">
              <c16:uniqueId val="{00000005-0964-461C-BB71-8ABF47201BC1}"/>
            </c:ext>
          </c:extLst>
        </c:ser>
        <c:dLbls>
          <c:showLegendKey val="0"/>
          <c:showVal val="0"/>
          <c:showCatName val="0"/>
          <c:showSerName val="0"/>
          <c:showPercent val="0"/>
          <c:showBubbleSize val="0"/>
        </c:dLbls>
        <c:marker val="1"/>
        <c:smooth val="0"/>
        <c:axId val="1784377759"/>
        <c:axId val="1784391199"/>
      </c:lineChart>
      <c:catAx>
        <c:axId val="1784377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391199"/>
        <c:crosses val="autoZero"/>
        <c:auto val="1"/>
        <c:lblAlgn val="ctr"/>
        <c:lblOffset val="100"/>
        <c:noMultiLvlLbl val="0"/>
      </c:catAx>
      <c:valAx>
        <c:axId val="178439119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377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Rural+Urban:</a:t>
            </a:r>
            <a:r>
              <a:rPr lang="en-IN" baseline="0"/>
              <a:t> Pre and post covid inflation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EDA_4!$AA$12</c:f>
              <c:strCache>
                <c:ptCount val="1"/>
                <c:pt idx="0">
                  <c:v>Food and Beverages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EDA_4!$AB$11:$AE$11</c:f>
              <c:strCache>
                <c:ptCount val="4"/>
                <c:pt idx="0">
                  <c:v>2018-2019</c:v>
                </c:pt>
                <c:pt idx="1">
                  <c:v>2019-2020</c:v>
                </c:pt>
                <c:pt idx="2">
                  <c:v>2020-2021</c:v>
                </c:pt>
                <c:pt idx="3">
                  <c:v>2021-2022</c:v>
                </c:pt>
              </c:strCache>
            </c:strRef>
          </c:cat>
          <c:val>
            <c:numRef>
              <c:f>EDA_4!$AB$12:$AE$12</c:f>
              <c:numCache>
                <c:formatCode>0.0</c:formatCode>
                <c:ptCount val="4"/>
                <c:pt idx="0">
                  <c:v>6.2642369020495955E-2</c:v>
                </c:pt>
                <c:pt idx="1">
                  <c:v>8.4349651143002902</c:v>
                </c:pt>
                <c:pt idx="2">
                  <c:v>4.6329074957672756</c:v>
                </c:pt>
                <c:pt idx="3">
                  <c:v>5.8185165447410672</c:v>
                </c:pt>
              </c:numCache>
            </c:numRef>
          </c:val>
          <c:extLst>
            <c:ext xmlns:c16="http://schemas.microsoft.com/office/drawing/2014/chart" uri="{C3380CC4-5D6E-409C-BE32-E72D297353CC}">
              <c16:uniqueId val="{00000000-723A-4C56-B85B-59B26F7F783D}"/>
            </c:ext>
          </c:extLst>
        </c:ser>
        <c:ser>
          <c:idx val="1"/>
          <c:order val="1"/>
          <c:tx>
            <c:strRef>
              <c:f>EDA_4!$AA$13</c:f>
              <c:strCache>
                <c:ptCount val="1"/>
                <c:pt idx="0">
                  <c:v>Health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EDA_4!$AB$11:$AE$11</c:f>
              <c:strCache>
                <c:ptCount val="4"/>
                <c:pt idx="0">
                  <c:v>2018-2019</c:v>
                </c:pt>
                <c:pt idx="1">
                  <c:v>2019-2020</c:v>
                </c:pt>
                <c:pt idx="2">
                  <c:v>2020-2021</c:v>
                </c:pt>
                <c:pt idx="3">
                  <c:v>2021-2022</c:v>
                </c:pt>
              </c:strCache>
            </c:strRef>
          </c:cat>
          <c:val>
            <c:numRef>
              <c:f>EDA_4!$AB$13:$AE$13</c:f>
              <c:numCache>
                <c:formatCode>0.0</c:formatCode>
                <c:ptCount val="4"/>
                <c:pt idx="0">
                  <c:v>8.413998510796711</c:v>
                </c:pt>
                <c:pt idx="1">
                  <c:v>3.7619699042407659</c:v>
                </c:pt>
                <c:pt idx="2">
                  <c:v>7.2992700729927016</c:v>
                </c:pt>
                <c:pt idx="3">
                  <c:v>6.5927295132470656</c:v>
                </c:pt>
              </c:numCache>
            </c:numRef>
          </c:val>
          <c:extLst>
            <c:ext xmlns:c16="http://schemas.microsoft.com/office/drawing/2014/chart" uri="{C3380CC4-5D6E-409C-BE32-E72D297353CC}">
              <c16:uniqueId val="{00000001-723A-4C56-B85B-59B26F7F783D}"/>
            </c:ext>
          </c:extLst>
        </c:ser>
        <c:ser>
          <c:idx val="2"/>
          <c:order val="2"/>
          <c:tx>
            <c:strRef>
              <c:f>EDA_4!$AA$14</c:f>
              <c:strCache>
                <c:ptCount val="1"/>
                <c:pt idx="0">
                  <c:v>Essentials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EDA_4!$AB$11:$AE$11</c:f>
              <c:strCache>
                <c:ptCount val="4"/>
                <c:pt idx="0">
                  <c:v>2018-2019</c:v>
                </c:pt>
                <c:pt idx="1">
                  <c:v>2019-2020</c:v>
                </c:pt>
                <c:pt idx="2">
                  <c:v>2020-2021</c:v>
                </c:pt>
                <c:pt idx="3">
                  <c:v>2021-2022</c:v>
                </c:pt>
              </c:strCache>
            </c:strRef>
          </c:cat>
          <c:val>
            <c:numRef>
              <c:f>EDA_4!$AB$14:$AE$14</c:f>
              <c:numCache>
                <c:formatCode>0.0</c:formatCode>
                <c:ptCount val="4"/>
                <c:pt idx="0">
                  <c:v>3.9845447959429952</c:v>
                </c:pt>
                <c:pt idx="1">
                  <c:v>3.6763005780346769</c:v>
                </c:pt>
                <c:pt idx="2">
                  <c:v>4.6110156191614973</c:v>
                </c:pt>
                <c:pt idx="3">
                  <c:v>5.6527303754266214</c:v>
                </c:pt>
              </c:numCache>
            </c:numRef>
          </c:val>
          <c:extLst>
            <c:ext xmlns:c16="http://schemas.microsoft.com/office/drawing/2014/chart" uri="{C3380CC4-5D6E-409C-BE32-E72D297353CC}">
              <c16:uniqueId val="{00000002-723A-4C56-B85B-59B26F7F783D}"/>
            </c:ext>
          </c:extLst>
        </c:ser>
        <c:dLbls>
          <c:dLblPos val="outEnd"/>
          <c:showLegendKey val="0"/>
          <c:showVal val="1"/>
          <c:showCatName val="0"/>
          <c:showSerName val="0"/>
          <c:showPercent val="0"/>
          <c:showBubbleSize val="0"/>
        </c:dLbls>
        <c:gapWidth val="219"/>
        <c:overlap val="-27"/>
        <c:axId val="1963356800"/>
        <c:axId val="1963355840"/>
      </c:barChart>
      <c:catAx>
        <c:axId val="196335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355840"/>
        <c:crosses val="autoZero"/>
        <c:auto val="1"/>
        <c:lblAlgn val="ctr"/>
        <c:lblOffset val="100"/>
        <c:noMultiLvlLbl val="0"/>
      </c:catAx>
      <c:valAx>
        <c:axId val="1963355840"/>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356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Absolute Change For Different Food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9300621449366185E-2"/>
          <c:y val="0.13969868173258004"/>
          <c:w val="0.89891420041963632"/>
          <c:h val="0.81887005649717515"/>
        </c:manualLayout>
      </c:layout>
      <c:barChart>
        <c:barDir val="col"/>
        <c:grouping val="clustered"/>
        <c:varyColors val="0"/>
        <c:ser>
          <c:idx val="0"/>
          <c:order val="0"/>
          <c:tx>
            <c:strRef>
              <c:f>EDA_3!$AJ$4</c:f>
              <c:strCache>
                <c:ptCount val="1"/>
                <c:pt idx="0">
                  <c:v>Absolute change</c:v>
                </c:pt>
              </c:strCache>
            </c:strRef>
          </c:tx>
          <c:spPr>
            <a:solidFill>
              <a:schemeClr val="accent6">
                <a:lumMod val="75000"/>
                <a:alpha val="67000"/>
              </a:schemeClr>
            </a:solidFill>
            <a:ln>
              <a:solidFill>
                <a:schemeClr val="accent6">
                  <a:lumMod val="75000"/>
                </a:schemeClr>
              </a:solidFill>
            </a:ln>
            <a:effectLst/>
          </c:spPr>
          <c:invertIfNegative val="0"/>
          <c:dLbls>
            <c:dLbl>
              <c:idx val="1"/>
              <c:layout>
                <c:manualLayout>
                  <c:x val="-1.8154315109164946E-3"/>
                  <c:y val="-0.1694912288506309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FB8-4173-A696-7B2F486FBF59}"/>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EDA_3!$AI$5:$AI$17</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EDA_3!$AJ$5:$AJ$17</c:f>
              <c:numCache>
                <c:formatCode>0.0</c:formatCode>
                <c:ptCount val="13"/>
                <c:pt idx="0">
                  <c:v>18.699999999999989</c:v>
                </c:pt>
                <c:pt idx="1">
                  <c:v>-5.0999999999999943</c:v>
                </c:pt>
                <c:pt idx="2">
                  <c:v>2.3999999999999773</c:v>
                </c:pt>
                <c:pt idx="3">
                  <c:v>13.699999999999989</c:v>
                </c:pt>
                <c:pt idx="4">
                  <c:v>-30.900000000000006</c:v>
                </c:pt>
                <c:pt idx="5">
                  <c:v>2.5</c:v>
                </c:pt>
                <c:pt idx="6">
                  <c:v>-21.300000000000011</c:v>
                </c:pt>
                <c:pt idx="7">
                  <c:v>11.299999999999983</c:v>
                </c:pt>
                <c:pt idx="8">
                  <c:v>2.7999999999999972</c:v>
                </c:pt>
                <c:pt idx="9">
                  <c:v>30.900000000000006</c:v>
                </c:pt>
                <c:pt idx="10">
                  <c:v>5.5</c:v>
                </c:pt>
                <c:pt idx="11">
                  <c:v>10.299999999999983</c:v>
                </c:pt>
                <c:pt idx="12">
                  <c:v>4.1999999999999886</c:v>
                </c:pt>
              </c:numCache>
            </c:numRef>
          </c:val>
          <c:extLst>
            <c:ext xmlns:c16="http://schemas.microsoft.com/office/drawing/2014/chart" uri="{C3380CC4-5D6E-409C-BE32-E72D297353CC}">
              <c16:uniqueId val="{00000001-2FB8-4173-A696-7B2F486FBF59}"/>
            </c:ext>
          </c:extLst>
        </c:ser>
        <c:dLbls>
          <c:dLblPos val="outEnd"/>
          <c:showLegendKey val="0"/>
          <c:showVal val="1"/>
          <c:showCatName val="0"/>
          <c:showSerName val="0"/>
          <c:showPercent val="0"/>
          <c:showBubbleSize val="0"/>
        </c:dLbls>
        <c:gapWidth val="233"/>
        <c:axId val="1950686255"/>
        <c:axId val="1950681455"/>
      </c:barChart>
      <c:catAx>
        <c:axId val="1950686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t" anchorCtr="0"/>
          <a:lstStyle/>
          <a:p>
            <a:pPr>
              <a:defRPr sz="1050" b="0" i="0" u="none" strike="noStrike" kern="1200" baseline="0">
                <a:solidFill>
                  <a:schemeClr val="tx1">
                    <a:lumMod val="65000"/>
                    <a:lumOff val="35000"/>
                  </a:schemeClr>
                </a:solidFill>
                <a:latin typeface="+mn-lt"/>
                <a:ea typeface="+mn-ea"/>
                <a:cs typeface="+mn-cs"/>
              </a:defRPr>
            </a:pPr>
            <a:endParaRPr lang="en-US"/>
          </a:p>
        </c:txPr>
        <c:crossAx val="1950681455"/>
        <c:crosses val="autoZero"/>
        <c:auto val="1"/>
        <c:lblAlgn val="ctr"/>
        <c:lblOffset val="100"/>
        <c:noMultiLvlLbl val="0"/>
      </c:catAx>
      <c:valAx>
        <c:axId val="1950681455"/>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686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sz="1200"/>
              <a:t>Correlation of CRUDE OIL VS DIFFERENT</a:t>
            </a:r>
            <a:r>
              <a:rPr lang="en-IN" sz="1200" baseline="0"/>
              <a:t> CATEGORIES</a:t>
            </a:r>
            <a:endParaRPr lang="en-IN" sz="1200"/>
          </a:p>
        </c:rich>
      </c:tx>
      <c:layout>
        <c:manualLayout>
          <c:xMode val="edge"/>
          <c:yMode val="edge"/>
          <c:x val="0.24664381793055959"/>
          <c:y val="1.5355143924852167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IN"/>
        </a:p>
      </c:txPr>
    </c:title>
    <c:autoTitleDeleted val="0"/>
    <c:plotArea>
      <c:layout>
        <c:manualLayout>
          <c:layoutTarget val="inner"/>
          <c:xMode val="edge"/>
          <c:yMode val="edge"/>
          <c:x val="7.5604121777253896E-2"/>
          <c:y val="1.8860415083248906E-2"/>
          <c:w val="0.90045160767440502"/>
          <c:h val="0.71979413034204753"/>
        </c:manualLayout>
      </c:layout>
      <c:lineChart>
        <c:grouping val="standard"/>
        <c:varyColors val="0"/>
        <c:ser>
          <c:idx val="0"/>
          <c:order val="0"/>
          <c:spPr>
            <a:ln w="22225" cap="rnd">
              <a:solidFill>
                <a:schemeClr val="accent1">
                  <a:alpha val="99000"/>
                </a:schemeClr>
              </a:solidFill>
              <a:round/>
              <a:tailEnd type="arrow"/>
            </a:ln>
            <a:effectLst/>
          </c:spPr>
          <c:marker>
            <c:symbol val="diamond"/>
            <c:size val="6"/>
            <c:spPr>
              <a:solidFill>
                <a:schemeClr val="accent1"/>
              </a:solidFill>
              <a:ln w="9525">
                <a:solidFill>
                  <a:schemeClr val="accent1"/>
                </a:solidFill>
                <a:round/>
              </a:ln>
              <a:effectLst/>
            </c:spPr>
          </c:marker>
          <c:dLbls>
            <c:dLbl>
              <c:idx val="0"/>
              <c:layout>
                <c:manualLayout>
                  <c:x val="-4.0307675412199304E-2"/>
                  <c:y val="-5.44724148288752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792-4A6A-A7E4-9802FFBDDBD9}"/>
                </c:ext>
              </c:extLst>
            </c:dLbl>
            <c:dLbl>
              <c:idx val="2"/>
              <c:layout>
                <c:manualLayout>
                  <c:x val="-3.4791942517253628E-2"/>
                  <c:y val="1.605233067372082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792-4A6A-A7E4-9802FFBDDBD9}"/>
                </c:ext>
              </c:extLst>
            </c:dLbl>
            <c:dLbl>
              <c:idx val="3"/>
              <c:layout>
                <c:manualLayout>
                  <c:x val="-3.7647160942961811E-3"/>
                  <c:y val="2.3979423130803967E-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792-4A6A-A7E4-9802FFBDDBD9}"/>
                </c:ext>
              </c:extLst>
            </c:dLbl>
            <c:dLbl>
              <c:idx val="4"/>
              <c:layout>
                <c:manualLayout>
                  <c:x val="-3.1851871333005016E-2"/>
                  <c:y val="-3.49560455982484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792-4A6A-A7E4-9802FFBDDBD9}"/>
                </c:ext>
              </c:extLst>
            </c:dLbl>
            <c:dLbl>
              <c:idx val="5"/>
              <c:layout>
                <c:manualLayout>
                  <c:x val="-8.3325860090341271E-3"/>
                  <c:y val="-3.523839332816724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792-4A6A-A7E4-9802FFBDDBD9}"/>
                </c:ext>
              </c:extLst>
            </c:dLbl>
            <c:dLbl>
              <c:idx val="6"/>
              <c:layout>
                <c:manualLayout>
                  <c:x val="-5.8579155071150871E-2"/>
                  <c:y val="1.92580009238388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792-4A6A-A7E4-9802FFBDDBD9}"/>
                </c:ext>
              </c:extLst>
            </c:dLbl>
            <c:dLbl>
              <c:idx val="7"/>
              <c:layout>
                <c:manualLayout>
                  <c:x val="-2.5081442363073005E-2"/>
                  <c:y val="3.208068192431084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792-4A6A-A7E4-9802FFBDDBD9}"/>
                </c:ext>
              </c:extLst>
            </c:dLbl>
            <c:dLbl>
              <c:idx val="9"/>
              <c:layout>
                <c:manualLayout>
                  <c:x val="-3.4217182192548788E-2"/>
                  <c:y val="2.566934142407483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792-4A6A-A7E4-9802FFBDDBD9}"/>
                </c:ext>
              </c:extLst>
            </c:dLbl>
            <c:dLbl>
              <c:idx val="13"/>
              <c:layout>
                <c:manualLayout>
                  <c:x val="-3.2694558887636269E-2"/>
                  <c:y val="2.887501167419283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792-4A6A-A7E4-9802FFBDDBD9}"/>
                </c:ext>
              </c:extLst>
            </c:dLbl>
            <c:dLbl>
              <c:idx val="15"/>
              <c:layout>
                <c:manualLayout>
                  <c:x val="-2.5081442363073005E-2"/>
                  <c:y val="-2.241571232769519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792-4A6A-A7E4-9802FFBDDBD9}"/>
                </c:ext>
              </c:extLst>
            </c:dLbl>
            <c:dLbl>
              <c:idx val="16"/>
              <c:layout>
                <c:manualLayout>
                  <c:x val="-3.8784932215687976E-2"/>
                  <c:y val="3.3683517049369845E-2"/>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5.320813133597127E-2"/>
                      <c:h val="4.1625754405272442E-2"/>
                    </c:manualLayout>
                  </c15:layout>
                </c:ext>
                <c:ext xmlns:c16="http://schemas.microsoft.com/office/drawing/2014/chart" uri="{C3380CC4-5D6E-409C-BE32-E72D297353CC}">
                  <c16:uniqueId val="{0000000A-D792-4A6A-A7E4-9802FFBDDBD9}"/>
                </c:ext>
              </c:extLst>
            </c:dLbl>
            <c:dLbl>
              <c:idx val="19"/>
              <c:layout>
                <c:manualLayout>
                  <c:x val="-3.4217182192548899E-2"/>
                  <c:y val="3.208068192431084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792-4A6A-A7E4-9802FFBDDBD9}"/>
                </c:ext>
              </c:extLst>
            </c:dLbl>
            <c:dLbl>
              <c:idx val="20"/>
              <c:layout>
                <c:manualLayout>
                  <c:x val="-3.8785052107286784E-2"/>
                  <c:y val="-4.1649733828403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792-4A6A-A7E4-9802FFBDDBD9}"/>
                </c:ext>
              </c:extLst>
            </c:dLbl>
            <c:dLbl>
              <c:idx val="23"/>
              <c:layout>
                <c:manualLayout>
                  <c:x val="-1.7468325838509852E-2"/>
                  <c:y val="-3.84440635782852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792-4A6A-A7E4-9802FFBDDBD9}"/>
                </c:ext>
              </c:extLst>
            </c:dLbl>
            <c:dLbl>
              <c:idx val="24"/>
              <c:layout>
                <c:manualLayout>
                  <c:x val="-2.8126688972898377E-2"/>
                  <c:y val="2.887501167419283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792-4A6A-A7E4-9802FFBDDBD9}"/>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EDA_5!$B$39:$B$64</c:f>
              <c:strCache>
                <c:ptCount val="26"/>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strCache>
            </c:strRef>
          </c:cat>
          <c:val>
            <c:numRef>
              <c:f>EDA_5!$C$39:$C$64</c:f>
              <c:numCache>
                <c:formatCode>0.00%</c:formatCode>
                <c:ptCount val="26"/>
                <c:pt idx="0">
                  <c:v>0.25709118266940312</c:v>
                </c:pt>
                <c:pt idx="1">
                  <c:v>0.76398587514988647</c:v>
                </c:pt>
                <c:pt idx="2">
                  <c:v>-0.18631242773391149</c:v>
                </c:pt>
                <c:pt idx="3">
                  <c:v>0.35310712091833324</c:v>
                </c:pt>
                <c:pt idx="4">
                  <c:v>0.809472546731826</c:v>
                </c:pt>
                <c:pt idx="5">
                  <c:v>0.47238561148587938</c:v>
                </c:pt>
                <c:pt idx="6">
                  <c:v>0.34646306252276993</c:v>
                </c:pt>
                <c:pt idx="7">
                  <c:v>0.17607913708798811</c:v>
                </c:pt>
                <c:pt idx="8">
                  <c:v>0.50195747329651963</c:v>
                </c:pt>
                <c:pt idx="9">
                  <c:v>0.33675993325991088</c:v>
                </c:pt>
                <c:pt idx="10">
                  <c:v>0.55440013713991421</c:v>
                </c:pt>
                <c:pt idx="11">
                  <c:v>0.48336182753226309</c:v>
                </c:pt>
                <c:pt idx="12">
                  <c:v>0.57573248497215135</c:v>
                </c:pt>
                <c:pt idx="13">
                  <c:v>0.3988405005174494</c:v>
                </c:pt>
                <c:pt idx="14">
                  <c:v>0.51957668279106495</c:v>
                </c:pt>
                <c:pt idx="15">
                  <c:v>0.54712485430074953</c:v>
                </c:pt>
                <c:pt idx="16">
                  <c:v>0.52415491238151624</c:v>
                </c:pt>
                <c:pt idx="17">
                  <c:v>0.42782962698080979</c:v>
                </c:pt>
                <c:pt idx="18">
                  <c:v>0.57024198204858501</c:v>
                </c:pt>
                <c:pt idx="19">
                  <c:v>0.50593742271222386</c:v>
                </c:pt>
                <c:pt idx="20">
                  <c:v>0.4764100838073731</c:v>
                </c:pt>
                <c:pt idx="21">
                  <c:v>0.66761514141704836</c:v>
                </c:pt>
                <c:pt idx="22">
                  <c:v>0.58945309296224691</c:v>
                </c:pt>
                <c:pt idx="23">
                  <c:v>0.43781428177292186</c:v>
                </c:pt>
                <c:pt idx="24">
                  <c:v>0.39772091424664807</c:v>
                </c:pt>
                <c:pt idx="25">
                  <c:v>0.53388059253913422</c:v>
                </c:pt>
              </c:numCache>
            </c:numRef>
          </c:val>
          <c:smooth val="0"/>
          <c:extLst>
            <c:ext xmlns:c16="http://schemas.microsoft.com/office/drawing/2014/chart" uri="{C3380CC4-5D6E-409C-BE32-E72D297353CC}">
              <c16:uniqueId val="{0000000F-D792-4A6A-A7E4-9802FFBDDBD9}"/>
            </c:ext>
          </c:extLst>
        </c:ser>
        <c:dLbls>
          <c:dLblPos val="t"/>
          <c:showLegendKey val="0"/>
          <c:showVal val="1"/>
          <c:showCatName val="0"/>
          <c:showSerName val="0"/>
          <c:showPercent val="0"/>
          <c:showBubbleSize val="0"/>
        </c:dLbls>
        <c:marker val="1"/>
        <c:smooth val="0"/>
        <c:axId val="2045413359"/>
        <c:axId val="2045411439"/>
      </c:lineChart>
      <c:catAx>
        <c:axId val="2045413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45411439"/>
        <c:crosses val="autoZero"/>
        <c:auto val="1"/>
        <c:lblAlgn val="ctr"/>
        <c:lblOffset val="100"/>
        <c:noMultiLvlLbl val="0"/>
      </c:catAx>
      <c:valAx>
        <c:axId val="2045411439"/>
        <c:scaling>
          <c:orientation val="minMax"/>
        </c:scaling>
        <c:delete val="0"/>
        <c:axPos val="l"/>
        <c:numFmt formatCode="0.00%" sourceLinked="1"/>
        <c:majorTickMark val="none"/>
        <c:minorTickMark val="none"/>
        <c:tickLblPos val="nextTo"/>
        <c:spPr>
          <a:noFill/>
          <a:ln w="9525" cap="rnd" cmpd="sng" algn="ctr">
            <a:solidFill>
              <a:schemeClr val="dk1">
                <a:lumMod val="15000"/>
                <a:lumOff val="85000"/>
              </a:schemeClr>
            </a:solidFill>
            <a:round/>
          </a:ln>
          <a:effectLst/>
        </c:spPr>
        <c:txPr>
          <a:bodyPr rot="-60000000" spcFirstLastPara="1" vertOverflow="ellipsis" vert="horz" wrap="square" anchor="ctr" anchorCtr="1"/>
          <a:lstStyle/>
          <a:p>
            <a:pPr>
              <a:defRPr sz="800" b="0" i="0" u="none" strike="noStrike" kern="1200" baseline="0">
                <a:ln>
                  <a:noFill/>
                </a:ln>
                <a:solidFill>
                  <a:schemeClr val="tx1">
                    <a:lumMod val="65000"/>
                    <a:lumOff val="35000"/>
                  </a:schemeClr>
                </a:solidFill>
                <a:latin typeface="+mn-lt"/>
                <a:ea typeface="+mn-ea"/>
                <a:cs typeface="+mn-cs"/>
              </a:defRPr>
            </a:pPr>
            <a:endParaRPr lang="en-US"/>
          </a:p>
        </c:txPr>
        <c:crossAx val="2045413359"/>
        <c:crosses val="autoZero"/>
        <c:crossBetween val="between"/>
      </c:valAx>
      <c:spPr>
        <a:noFill/>
        <a:ln>
          <a:solidFill>
            <a:schemeClr val="bg1">
              <a:lumMod val="8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IN" sz="1400"/>
              <a:t>Distribution</a:t>
            </a:r>
            <a:r>
              <a:rPr lang="en-IN" sz="1400" baseline="0"/>
              <a:t> of broader categories in Urban</a:t>
            </a:r>
            <a:endParaRPr lang="en-IN" sz="1400"/>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IN"/>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7B29-4C67-AD01-259F7F710EF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7B29-4C67-AD01-259F7F710EF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7B29-4C67-AD01-259F7F710EF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7B29-4C67-AD01-259F7F710EF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7B29-4C67-AD01-259F7F710EF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7B29-4C67-AD01-259F7F710EFA}"/>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7B29-4C67-AD01-259F7F710E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EDA_1!$Z$8:$Z$14</c:f>
              <c:strCache>
                <c:ptCount val="7"/>
                <c:pt idx="0">
                  <c:v>Food &amp; Beverages</c:v>
                </c:pt>
                <c:pt idx="1">
                  <c:v>Footwear and clothing</c:v>
                </c:pt>
                <c:pt idx="2">
                  <c:v>Health and education</c:v>
                </c:pt>
                <c:pt idx="3">
                  <c:v>Housing</c:v>
                </c:pt>
                <c:pt idx="4">
                  <c:v>Fuel and light</c:v>
                </c:pt>
                <c:pt idx="5">
                  <c:v>Pan,tobacco and intoxicants</c:v>
                </c:pt>
                <c:pt idx="6">
                  <c:v>Miscellaneous</c:v>
                </c:pt>
              </c:strCache>
            </c:strRef>
          </c:cat>
          <c:val>
            <c:numRef>
              <c:f>EDA_1!$AA$8:$AA$14</c:f>
              <c:numCache>
                <c:formatCode>0%</c:formatCode>
                <c:ptCount val="7"/>
                <c:pt idx="0">
                  <c:v>0.50315671529229244</c:v>
                </c:pt>
                <c:pt idx="1">
                  <c:v>0.1139218686030727</c:v>
                </c:pt>
                <c:pt idx="2">
                  <c:v>7.6924734426512112E-2</c:v>
                </c:pt>
                <c:pt idx="3">
                  <c:v>3.7837488418194745E-2</c:v>
                </c:pt>
                <c:pt idx="4">
                  <c:v>3.9518196901463083E-2</c:v>
                </c:pt>
                <c:pt idx="5">
                  <c:v>4.4000086190178631E-2</c:v>
                </c:pt>
                <c:pt idx="6">
                  <c:v>0.18464091016828632</c:v>
                </c:pt>
              </c:numCache>
            </c:numRef>
          </c:val>
          <c:extLst>
            <c:ext xmlns:c16="http://schemas.microsoft.com/office/drawing/2014/chart" uri="{C3380CC4-5D6E-409C-BE32-E72D297353CC}">
              <c16:uniqueId val="{00000000-E0A3-4172-8384-4AD98EC54A4A}"/>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400"/>
              <a:t>Distribution of broader categories in Rural+Urban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A870-43D9-AC8B-AF88F5846A6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A870-43D9-AC8B-AF88F5846A6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A870-43D9-AC8B-AF88F5846A6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A870-43D9-AC8B-AF88F5846A6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A870-43D9-AC8B-AF88F5846A65}"/>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A870-43D9-AC8B-AF88F5846A65}"/>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A870-43D9-AC8B-AF88F5846A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EDA_1!$AD$8:$AD$14</c:f>
              <c:strCache>
                <c:ptCount val="7"/>
                <c:pt idx="0">
                  <c:v>Food &amp; Beverages</c:v>
                </c:pt>
                <c:pt idx="1">
                  <c:v>Footwear and clothing</c:v>
                </c:pt>
                <c:pt idx="2">
                  <c:v>Health and education</c:v>
                </c:pt>
                <c:pt idx="3">
                  <c:v>Housing</c:v>
                </c:pt>
                <c:pt idx="4">
                  <c:v>Fuel and light</c:v>
                </c:pt>
                <c:pt idx="5">
                  <c:v>Pan,tobacco and intoxicants</c:v>
                </c:pt>
                <c:pt idx="6">
                  <c:v>Miscellaneous</c:v>
                </c:pt>
              </c:strCache>
            </c:strRef>
          </c:cat>
          <c:val>
            <c:numRef>
              <c:f>EDA_1!$AE$8:$AE$14</c:f>
              <c:numCache>
                <c:formatCode>0%</c:formatCode>
                <c:ptCount val="7"/>
                <c:pt idx="0">
                  <c:v>0.49563853557923682</c:v>
                </c:pt>
                <c:pt idx="1">
                  <c:v>0.11885527672739772</c:v>
                </c:pt>
                <c:pt idx="2">
                  <c:v>7.7947748367136457E-2</c:v>
                </c:pt>
                <c:pt idx="3">
                  <c:v>3.7727741491921617E-2</c:v>
                </c:pt>
                <c:pt idx="4">
                  <c:v>3.9274664833276039E-2</c:v>
                </c:pt>
                <c:pt idx="5">
                  <c:v>4.3184943279477479E-2</c:v>
                </c:pt>
                <c:pt idx="6">
                  <c:v>0.18737108972155375</c:v>
                </c:pt>
              </c:numCache>
            </c:numRef>
          </c:val>
          <c:extLst>
            <c:ext xmlns:c16="http://schemas.microsoft.com/office/drawing/2014/chart" uri="{C3380CC4-5D6E-409C-BE32-E72D297353CC}">
              <c16:uniqueId val="{00000000-402C-4194-A9E6-34059C011364}"/>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Contribution across Rural+Urban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EDA_1!$AE$7</c:f>
              <c:strCache>
                <c:ptCount val="1"/>
                <c:pt idx="0">
                  <c:v>Distribution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EDA_1!$AD$8:$AD$14</c:f>
              <c:strCache>
                <c:ptCount val="7"/>
                <c:pt idx="0">
                  <c:v>Food &amp; Beverages</c:v>
                </c:pt>
                <c:pt idx="1">
                  <c:v>Footwear and clothing</c:v>
                </c:pt>
                <c:pt idx="2">
                  <c:v>Health and education</c:v>
                </c:pt>
                <c:pt idx="3">
                  <c:v>Housing</c:v>
                </c:pt>
                <c:pt idx="4">
                  <c:v>Fuel and light</c:v>
                </c:pt>
                <c:pt idx="5">
                  <c:v>Pan,tobacco and intoxicants</c:v>
                </c:pt>
                <c:pt idx="6">
                  <c:v>Miscellaneous</c:v>
                </c:pt>
              </c:strCache>
            </c:strRef>
          </c:cat>
          <c:val>
            <c:numRef>
              <c:f>EDA_1!$AE$8:$AE$14</c:f>
              <c:numCache>
                <c:formatCode>0%</c:formatCode>
                <c:ptCount val="7"/>
                <c:pt idx="0">
                  <c:v>0.49563853557923682</c:v>
                </c:pt>
                <c:pt idx="1">
                  <c:v>0.11885527672739772</c:v>
                </c:pt>
                <c:pt idx="2">
                  <c:v>7.7947748367136457E-2</c:v>
                </c:pt>
                <c:pt idx="3">
                  <c:v>3.7727741491921617E-2</c:v>
                </c:pt>
                <c:pt idx="4">
                  <c:v>3.9274664833276039E-2</c:v>
                </c:pt>
                <c:pt idx="5">
                  <c:v>4.3184943279477479E-2</c:v>
                </c:pt>
                <c:pt idx="6">
                  <c:v>0.18737108972155375</c:v>
                </c:pt>
              </c:numCache>
            </c:numRef>
          </c:val>
          <c:extLst>
            <c:ext xmlns:c16="http://schemas.microsoft.com/office/drawing/2014/chart" uri="{C3380CC4-5D6E-409C-BE32-E72D297353CC}">
              <c16:uniqueId val="{00000000-75F8-418D-A0A2-8DB595D599A3}"/>
            </c:ext>
          </c:extLst>
        </c:ser>
        <c:dLbls>
          <c:dLblPos val="outEnd"/>
          <c:showLegendKey val="0"/>
          <c:showVal val="1"/>
          <c:showCatName val="0"/>
          <c:showSerName val="0"/>
          <c:showPercent val="0"/>
          <c:showBubbleSize val="0"/>
        </c:dLbls>
        <c:gapWidth val="182"/>
        <c:axId val="1296355504"/>
        <c:axId val="1296355984"/>
      </c:barChart>
      <c:catAx>
        <c:axId val="1296355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355984"/>
        <c:crosses val="autoZero"/>
        <c:auto val="1"/>
        <c:lblAlgn val="ctr"/>
        <c:lblOffset val="100"/>
        <c:noMultiLvlLbl val="0"/>
      </c:catAx>
      <c:valAx>
        <c:axId val="129635598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355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Y_o_Y</a:t>
            </a:r>
            <a:r>
              <a:rPr lang="en-IN" baseline="0"/>
              <a:t> Analysis of </a:t>
            </a:r>
            <a:r>
              <a:rPr lang="en-IN"/>
              <a:t>Inflation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6136482939632544E-2"/>
          <c:y val="0.18560185185185185"/>
          <c:w val="0.9155301837270341"/>
          <c:h val="0.72088764946048411"/>
        </c:manualLayout>
      </c:layout>
      <c:lineChart>
        <c:grouping val="standard"/>
        <c:varyColors val="0"/>
        <c:ser>
          <c:idx val="0"/>
          <c:order val="0"/>
          <c:tx>
            <c:strRef>
              <c:f>EDA_2!$G$6</c:f>
              <c:strCache>
                <c:ptCount val="1"/>
                <c:pt idx="0">
                  <c:v>inflation rate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EDA_2!$F$7:$F$12</c:f>
              <c:numCache>
                <c:formatCode>General</c:formatCode>
                <c:ptCount val="6"/>
                <c:pt idx="0">
                  <c:v>2017</c:v>
                </c:pt>
                <c:pt idx="1">
                  <c:v>2018</c:v>
                </c:pt>
                <c:pt idx="2">
                  <c:v>2019</c:v>
                </c:pt>
                <c:pt idx="3">
                  <c:v>2020</c:v>
                </c:pt>
                <c:pt idx="4">
                  <c:v>2021</c:v>
                </c:pt>
                <c:pt idx="5">
                  <c:v>2022</c:v>
                </c:pt>
              </c:numCache>
            </c:numRef>
          </c:cat>
          <c:val>
            <c:numRef>
              <c:f>EDA_2!$G$7:$G$12</c:f>
              <c:numCache>
                <c:formatCode>General</c:formatCode>
                <c:ptCount val="6"/>
                <c:pt idx="0">
                  <c:v>5.3</c:v>
                </c:pt>
                <c:pt idx="1">
                  <c:v>2.2999999999999998</c:v>
                </c:pt>
                <c:pt idx="2">
                  <c:v>7.7</c:v>
                </c:pt>
                <c:pt idx="3">
                  <c:v>5.8</c:v>
                </c:pt>
                <c:pt idx="4">
                  <c:v>5.7</c:v>
                </c:pt>
                <c:pt idx="5">
                  <c:v>6</c:v>
                </c:pt>
              </c:numCache>
            </c:numRef>
          </c:val>
          <c:smooth val="0"/>
          <c:extLst>
            <c:ext xmlns:c16="http://schemas.microsoft.com/office/drawing/2014/chart" uri="{C3380CC4-5D6E-409C-BE32-E72D297353CC}">
              <c16:uniqueId val="{00000000-846C-49A4-A816-4F17BD1ADD6A}"/>
            </c:ext>
          </c:extLst>
        </c:ser>
        <c:dLbls>
          <c:dLblPos val="t"/>
          <c:showLegendKey val="0"/>
          <c:showVal val="1"/>
          <c:showCatName val="0"/>
          <c:showSerName val="0"/>
          <c:showPercent val="0"/>
          <c:showBubbleSize val="0"/>
        </c:dLbls>
        <c:marker val="1"/>
        <c:smooth val="0"/>
        <c:axId val="1739069488"/>
        <c:axId val="1739070448"/>
      </c:lineChart>
      <c:catAx>
        <c:axId val="173906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070448"/>
        <c:crosses val="autoZero"/>
        <c:auto val="1"/>
        <c:lblAlgn val="ctr"/>
        <c:lblOffset val="100"/>
        <c:noMultiLvlLbl val="0"/>
      </c:catAx>
      <c:valAx>
        <c:axId val="1739070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069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Absolute Change For Different Food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9300621449366185E-2"/>
          <c:y val="0.13969868173258004"/>
          <c:w val="0.89891420041963632"/>
          <c:h val="0.81887005649717515"/>
        </c:manualLayout>
      </c:layout>
      <c:barChart>
        <c:barDir val="col"/>
        <c:grouping val="clustered"/>
        <c:varyColors val="0"/>
        <c:ser>
          <c:idx val="0"/>
          <c:order val="0"/>
          <c:tx>
            <c:strRef>
              <c:f>EDA_3!$AJ$4</c:f>
              <c:strCache>
                <c:ptCount val="1"/>
                <c:pt idx="0">
                  <c:v>Absolute change</c:v>
                </c:pt>
              </c:strCache>
            </c:strRef>
          </c:tx>
          <c:spPr>
            <a:solidFill>
              <a:schemeClr val="accent6">
                <a:lumMod val="75000"/>
                <a:alpha val="67000"/>
              </a:schemeClr>
            </a:solidFill>
            <a:ln>
              <a:solidFill>
                <a:schemeClr val="accent6">
                  <a:lumMod val="75000"/>
                </a:schemeClr>
              </a:solidFill>
            </a:ln>
            <a:effectLst/>
          </c:spPr>
          <c:invertIfNegative val="0"/>
          <c:dPt>
            <c:idx val="4"/>
            <c:invertIfNegative val="0"/>
            <c:bubble3D val="0"/>
            <c:spPr>
              <a:solidFill>
                <a:srgbClr val="FF3300">
                  <a:alpha val="66667"/>
                </a:srgbClr>
              </a:solidFill>
              <a:ln>
                <a:solidFill>
                  <a:schemeClr val="accent6">
                    <a:lumMod val="75000"/>
                  </a:schemeClr>
                </a:solidFill>
              </a:ln>
              <a:effectLst/>
            </c:spPr>
            <c:extLst>
              <c:ext xmlns:c16="http://schemas.microsoft.com/office/drawing/2014/chart" uri="{C3380CC4-5D6E-409C-BE32-E72D297353CC}">
                <c16:uniqueId val="{00000001-C0D1-4D2B-9A46-1645C2EB1E0B}"/>
              </c:ext>
            </c:extLst>
          </c:dPt>
          <c:dLbls>
            <c:dLbl>
              <c:idx val="1"/>
              <c:layout>
                <c:manualLayout>
                  <c:x val="-1.8154315109164946E-3"/>
                  <c:y val="-0.1694912288506309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0D1-4D2B-9A46-1645C2EB1E0B}"/>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EDA_3!$AI$5:$AI$17</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EDA_3!$AJ$5:$AJ$17</c:f>
              <c:numCache>
                <c:formatCode>0.0</c:formatCode>
                <c:ptCount val="13"/>
                <c:pt idx="0">
                  <c:v>18.699999999999989</c:v>
                </c:pt>
                <c:pt idx="1">
                  <c:v>-5.0999999999999943</c:v>
                </c:pt>
                <c:pt idx="2">
                  <c:v>2.3999999999999773</c:v>
                </c:pt>
                <c:pt idx="3">
                  <c:v>13.699999999999989</c:v>
                </c:pt>
                <c:pt idx="4">
                  <c:v>-30.900000000000006</c:v>
                </c:pt>
                <c:pt idx="5">
                  <c:v>2.5</c:v>
                </c:pt>
                <c:pt idx="6">
                  <c:v>-21.300000000000011</c:v>
                </c:pt>
                <c:pt idx="7">
                  <c:v>11.299999999999983</c:v>
                </c:pt>
                <c:pt idx="8">
                  <c:v>2.7999999999999972</c:v>
                </c:pt>
                <c:pt idx="9">
                  <c:v>30.900000000000006</c:v>
                </c:pt>
                <c:pt idx="10">
                  <c:v>5.5</c:v>
                </c:pt>
                <c:pt idx="11">
                  <c:v>10.299999999999983</c:v>
                </c:pt>
                <c:pt idx="12">
                  <c:v>4.1999999999999886</c:v>
                </c:pt>
              </c:numCache>
            </c:numRef>
          </c:val>
          <c:extLst>
            <c:ext xmlns:c16="http://schemas.microsoft.com/office/drawing/2014/chart" uri="{C3380CC4-5D6E-409C-BE32-E72D297353CC}">
              <c16:uniqueId val="{00000000-C0D1-4D2B-9A46-1645C2EB1E0B}"/>
            </c:ext>
          </c:extLst>
        </c:ser>
        <c:dLbls>
          <c:dLblPos val="outEnd"/>
          <c:showLegendKey val="0"/>
          <c:showVal val="1"/>
          <c:showCatName val="0"/>
          <c:showSerName val="0"/>
          <c:showPercent val="0"/>
          <c:showBubbleSize val="0"/>
        </c:dLbls>
        <c:gapWidth val="233"/>
        <c:axId val="1950686255"/>
        <c:axId val="1950681455"/>
      </c:barChart>
      <c:catAx>
        <c:axId val="1950686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t" anchorCtr="0"/>
          <a:lstStyle/>
          <a:p>
            <a:pPr>
              <a:defRPr sz="1050" b="0" i="0" u="none" strike="noStrike" kern="1200" baseline="0">
                <a:solidFill>
                  <a:schemeClr val="tx1">
                    <a:lumMod val="95000"/>
                    <a:lumOff val="5000"/>
                  </a:schemeClr>
                </a:solidFill>
                <a:latin typeface="+mn-lt"/>
                <a:ea typeface="+mn-ea"/>
                <a:cs typeface="+mn-cs"/>
              </a:defRPr>
            </a:pPr>
            <a:endParaRPr lang="en-US"/>
          </a:p>
        </c:txPr>
        <c:crossAx val="1950681455"/>
        <c:crosses val="autoZero"/>
        <c:auto val="1"/>
        <c:lblAlgn val="ctr"/>
        <c:lblOffset val="100"/>
        <c:noMultiLvlLbl val="0"/>
      </c:catAx>
      <c:valAx>
        <c:axId val="1950681455"/>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686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a:t>
            </a:r>
            <a:r>
              <a:rPr lang="en-IN" baseline="0"/>
              <a:t> - on - Month Inflation for Food and Beverages Category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manualLayout>
          <c:layoutTarget val="inner"/>
          <c:xMode val="edge"/>
          <c:yMode val="edge"/>
          <c:x val="6.1934128332184687E-2"/>
          <c:y val="0.11474376408806213"/>
          <c:w val="0.90968749630905554"/>
          <c:h val="0.82804525973839493"/>
        </c:manualLayout>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1"/>
              <c:layout>
                <c:manualLayout>
                  <c:x val="-4.9611561011751328E-2"/>
                  <c:y val="1.61173343063704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294-426B-8A76-D479A0D9C61B}"/>
                </c:ext>
              </c:extLst>
            </c:dLbl>
            <c:dLbl>
              <c:idx val="5"/>
              <c:layout>
                <c:manualLayout>
                  <c:x val="-1.7944294749489886E-2"/>
                  <c:y val="-4.466932787801899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294-426B-8A76-D479A0D9C61B}"/>
                </c:ext>
              </c:extLst>
            </c:dLbl>
            <c:dLbl>
              <c:idx val="6"/>
              <c:layout>
                <c:manualLayout>
                  <c:x val="-4.2268616485569718E-2"/>
                  <c:y val="5.54498804256810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294-426B-8A76-D479A0D9C61B}"/>
                </c:ext>
              </c:extLst>
            </c:dLbl>
            <c:dLbl>
              <c:idx val="8"/>
              <c:layout>
                <c:manualLayout>
                  <c:x val="-3.4160509240209698E-2"/>
                  <c:y val="4.114713638229545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294-426B-8A76-D479A0D9C61B}"/>
                </c:ext>
              </c:extLst>
            </c:dLbl>
            <c:dLbl>
              <c:idx val="9"/>
              <c:layout>
                <c:manualLayout>
                  <c:x val="-5.8287235764286467E-2"/>
                  <c:y val="-4.82450138888654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294-426B-8A76-D479A0D9C61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EDA_3!$AL$4:$AL$15</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EDA_3!$AM$4:$AM$15</c:f>
              <c:numCache>
                <c:formatCode>0.00</c:formatCode>
                <c:ptCount val="12"/>
                <c:pt idx="0">
                  <c:v>1.0272901871454525</c:v>
                </c:pt>
                <c:pt idx="1">
                  <c:v>0.19452672531942572</c:v>
                </c:pt>
                <c:pt idx="2">
                  <c:v>0.12796187618585758</c:v>
                </c:pt>
                <c:pt idx="3">
                  <c:v>0.51560021152828384</c:v>
                </c:pt>
                <c:pt idx="4">
                  <c:v>0.7190144241308295</c:v>
                </c:pt>
                <c:pt idx="5">
                  <c:v>-2.1764680276846731E-2</c:v>
                </c:pt>
                <c:pt idx="6">
                  <c:v>-0.58342041100662179</c:v>
                </c:pt>
                <c:pt idx="7">
                  <c:v>0.40728737847068963</c:v>
                </c:pt>
                <c:pt idx="8">
                  <c:v>-0.59318707201116194</c:v>
                </c:pt>
                <c:pt idx="9" formatCode="0.000">
                  <c:v>4.3876968978943031E-3</c:v>
                </c:pt>
                <c:pt idx="10">
                  <c:v>0.45630045630048033</c:v>
                </c:pt>
                <c:pt idx="11">
                  <c:v>0.75559049615652185</c:v>
                </c:pt>
              </c:numCache>
            </c:numRef>
          </c:val>
          <c:smooth val="0"/>
          <c:extLst>
            <c:ext xmlns:c16="http://schemas.microsoft.com/office/drawing/2014/chart" uri="{C3380CC4-5D6E-409C-BE32-E72D297353CC}">
              <c16:uniqueId val="{00000000-B294-426B-8A76-D479A0D9C61B}"/>
            </c:ext>
          </c:extLst>
        </c:ser>
        <c:dLbls>
          <c:showLegendKey val="0"/>
          <c:showVal val="0"/>
          <c:showCatName val="0"/>
          <c:showSerName val="0"/>
          <c:showPercent val="0"/>
          <c:showBubbleSize val="0"/>
        </c:dLbls>
        <c:marker val="1"/>
        <c:smooth val="0"/>
        <c:axId val="1784377759"/>
        <c:axId val="1784391199"/>
      </c:lineChart>
      <c:catAx>
        <c:axId val="1784377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391199"/>
        <c:crosses val="autoZero"/>
        <c:auto val="1"/>
        <c:lblAlgn val="ctr"/>
        <c:lblOffset val="100"/>
        <c:noMultiLvlLbl val="0"/>
      </c:catAx>
      <c:valAx>
        <c:axId val="178439119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377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Rural:</a:t>
            </a:r>
            <a:r>
              <a:rPr lang="en-IN" baseline="0"/>
              <a:t> Pre and post covid inflation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col"/>
        <c:grouping val="clustered"/>
        <c:varyColors val="0"/>
        <c:ser>
          <c:idx val="0"/>
          <c:order val="0"/>
          <c:tx>
            <c:strRef>
              <c:f>EDA_4!$N$9</c:f>
              <c:strCache>
                <c:ptCount val="1"/>
                <c:pt idx="0">
                  <c:v>Food and Beverages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EDA_4!$O$8:$R$8</c:f>
              <c:strCache>
                <c:ptCount val="4"/>
                <c:pt idx="0">
                  <c:v>2018-2019</c:v>
                </c:pt>
                <c:pt idx="1">
                  <c:v>2019-2020</c:v>
                </c:pt>
                <c:pt idx="2">
                  <c:v>2020-2021</c:v>
                </c:pt>
                <c:pt idx="3">
                  <c:v>2021-2022</c:v>
                </c:pt>
              </c:strCache>
            </c:strRef>
          </c:cat>
          <c:val>
            <c:numRef>
              <c:f>EDA_4!$O$9:$R$9</c:f>
              <c:numCache>
                <c:formatCode>0.0</c:formatCode>
                <c:ptCount val="4"/>
                <c:pt idx="0">
                  <c:v>-1.245791245791223</c:v>
                </c:pt>
                <c:pt idx="1">
                  <c:v>8.4374290256642883</c:v>
                </c:pt>
                <c:pt idx="2">
                  <c:v>4.3476021222891923</c:v>
                </c:pt>
                <c:pt idx="3">
                  <c:v>6.3234935350085566</c:v>
                </c:pt>
              </c:numCache>
            </c:numRef>
          </c:val>
          <c:extLst>
            <c:ext xmlns:c16="http://schemas.microsoft.com/office/drawing/2014/chart" uri="{C3380CC4-5D6E-409C-BE32-E72D297353CC}">
              <c16:uniqueId val="{00000000-6470-40B3-8779-F2B36EB8CA26}"/>
            </c:ext>
          </c:extLst>
        </c:ser>
        <c:ser>
          <c:idx val="1"/>
          <c:order val="1"/>
          <c:tx>
            <c:strRef>
              <c:f>EDA_4!$N$10</c:f>
              <c:strCache>
                <c:ptCount val="1"/>
                <c:pt idx="0">
                  <c:v>Health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EDA_4!$O$8:$R$8</c:f>
              <c:strCache>
                <c:ptCount val="4"/>
                <c:pt idx="0">
                  <c:v>2018-2019</c:v>
                </c:pt>
                <c:pt idx="1">
                  <c:v>2019-2020</c:v>
                </c:pt>
                <c:pt idx="2">
                  <c:v>2020-2021</c:v>
                </c:pt>
                <c:pt idx="3">
                  <c:v>2021-2022</c:v>
                </c:pt>
              </c:strCache>
            </c:strRef>
          </c:cat>
          <c:val>
            <c:numRef>
              <c:f>EDA_4!$O$10:$R$10</c:f>
              <c:numCache>
                <c:formatCode>0.0</c:formatCode>
                <c:ptCount val="4"/>
                <c:pt idx="0">
                  <c:v>9.6561814191660691</c:v>
                </c:pt>
                <c:pt idx="1">
                  <c:v>3.8563829787233925</c:v>
                </c:pt>
                <c:pt idx="2">
                  <c:v>6.6753078418664815</c:v>
                </c:pt>
                <c:pt idx="3">
                  <c:v>6.4730792498487526</c:v>
                </c:pt>
              </c:numCache>
            </c:numRef>
          </c:val>
          <c:extLst>
            <c:ext xmlns:c16="http://schemas.microsoft.com/office/drawing/2014/chart" uri="{C3380CC4-5D6E-409C-BE32-E72D297353CC}">
              <c16:uniqueId val="{00000001-6470-40B3-8779-F2B36EB8CA26}"/>
            </c:ext>
          </c:extLst>
        </c:ser>
        <c:ser>
          <c:idx val="2"/>
          <c:order val="2"/>
          <c:tx>
            <c:strRef>
              <c:f>EDA_4!$N$11</c:f>
              <c:strCache>
                <c:ptCount val="1"/>
                <c:pt idx="0">
                  <c:v>Essentials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EDA_4!$O$8:$R$8</c:f>
              <c:strCache>
                <c:ptCount val="4"/>
                <c:pt idx="0">
                  <c:v>2018-2019</c:v>
                </c:pt>
                <c:pt idx="1">
                  <c:v>2019-2020</c:v>
                </c:pt>
                <c:pt idx="2">
                  <c:v>2020-2021</c:v>
                </c:pt>
                <c:pt idx="3">
                  <c:v>2021-2022</c:v>
                </c:pt>
              </c:strCache>
            </c:strRef>
          </c:cat>
          <c:val>
            <c:numRef>
              <c:f>EDA_4!$O$11:$R$11</c:f>
              <c:numCache>
                <c:formatCode>0.0</c:formatCode>
                <c:ptCount val="4"/>
                <c:pt idx="0">
                  <c:v>3.0583214793741327</c:v>
                </c:pt>
                <c:pt idx="1">
                  <c:v>1.7672710580674749</c:v>
                </c:pt>
                <c:pt idx="2">
                  <c:v>2.4429102496017028</c:v>
                </c:pt>
                <c:pt idx="3">
                  <c:v>5.3016858917480114</c:v>
                </c:pt>
              </c:numCache>
            </c:numRef>
          </c:val>
          <c:extLst>
            <c:ext xmlns:c16="http://schemas.microsoft.com/office/drawing/2014/chart" uri="{C3380CC4-5D6E-409C-BE32-E72D297353CC}">
              <c16:uniqueId val="{00000002-6470-40B3-8779-F2B36EB8CA26}"/>
            </c:ext>
          </c:extLst>
        </c:ser>
        <c:dLbls>
          <c:dLblPos val="outEnd"/>
          <c:showLegendKey val="0"/>
          <c:showVal val="1"/>
          <c:showCatName val="0"/>
          <c:showSerName val="0"/>
          <c:showPercent val="0"/>
          <c:showBubbleSize val="0"/>
        </c:dLbls>
        <c:gapWidth val="219"/>
        <c:overlap val="-27"/>
        <c:axId val="1963877328"/>
        <c:axId val="1963873008"/>
      </c:barChart>
      <c:catAx>
        <c:axId val="196387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873008"/>
        <c:crosses val="autoZero"/>
        <c:auto val="1"/>
        <c:lblAlgn val="ctr"/>
        <c:lblOffset val="100"/>
        <c:noMultiLvlLbl val="0"/>
      </c:catAx>
      <c:valAx>
        <c:axId val="1963873008"/>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877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Urban:</a:t>
            </a:r>
            <a:r>
              <a:rPr lang="en-IN" baseline="0"/>
              <a:t> Pre and post covid inflation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col"/>
        <c:grouping val="clustered"/>
        <c:varyColors val="0"/>
        <c:ser>
          <c:idx val="0"/>
          <c:order val="0"/>
          <c:tx>
            <c:strRef>
              <c:f>EDA_4!$T$12</c:f>
              <c:strCache>
                <c:ptCount val="1"/>
                <c:pt idx="0">
                  <c:v>Food and Beverages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EDA_4!$U$11:$X$11</c:f>
              <c:strCache>
                <c:ptCount val="4"/>
                <c:pt idx="0">
                  <c:v>2018-2019</c:v>
                </c:pt>
                <c:pt idx="1">
                  <c:v>2019-2020</c:v>
                </c:pt>
                <c:pt idx="2">
                  <c:v>2020-2021</c:v>
                </c:pt>
                <c:pt idx="3">
                  <c:v>2021-2022</c:v>
                </c:pt>
              </c:strCache>
            </c:strRef>
          </c:cat>
          <c:val>
            <c:numRef>
              <c:f>EDA_4!$U$12:$X$12</c:f>
              <c:numCache>
                <c:formatCode>0.0</c:formatCode>
                <c:ptCount val="4"/>
                <c:pt idx="0">
                  <c:v>2.2675604779947589</c:v>
                </c:pt>
                <c:pt idx="1">
                  <c:v>8.3804569102013016</c:v>
                </c:pt>
                <c:pt idx="2">
                  <c:v>5.163514110096088</c:v>
                </c:pt>
                <c:pt idx="3">
                  <c:v>5.1062404287902128</c:v>
                </c:pt>
              </c:numCache>
            </c:numRef>
          </c:val>
          <c:extLst>
            <c:ext xmlns:c16="http://schemas.microsoft.com/office/drawing/2014/chart" uri="{C3380CC4-5D6E-409C-BE32-E72D297353CC}">
              <c16:uniqueId val="{00000000-81CE-4E93-B02C-2848023467D6}"/>
            </c:ext>
          </c:extLst>
        </c:ser>
        <c:ser>
          <c:idx val="1"/>
          <c:order val="1"/>
          <c:tx>
            <c:strRef>
              <c:f>EDA_4!$T$13</c:f>
              <c:strCache>
                <c:ptCount val="1"/>
                <c:pt idx="0">
                  <c:v>Health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EDA_4!$U$11:$X$11</c:f>
              <c:strCache>
                <c:ptCount val="4"/>
                <c:pt idx="0">
                  <c:v>2018-2019</c:v>
                </c:pt>
                <c:pt idx="1">
                  <c:v>2019-2020</c:v>
                </c:pt>
                <c:pt idx="2">
                  <c:v>2020-2021</c:v>
                </c:pt>
                <c:pt idx="3">
                  <c:v>2021-2022</c:v>
                </c:pt>
              </c:strCache>
            </c:strRef>
          </c:cat>
          <c:val>
            <c:numRef>
              <c:f>EDA_4!$U$13:$X$13</c:f>
              <c:numCache>
                <c:formatCode>0.0</c:formatCode>
                <c:ptCount val="4"/>
                <c:pt idx="0">
                  <c:v>6.1302681992337158</c:v>
                </c:pt>
                <c:pt idx="1">
                  <c:v>3.7356321839080588</c:v>
                </c:pt>
                <c:pt idx="2">
                  <c:v>8.3563535911602163</c:v>
                </c:pt>
                <c:pt idx="3">
                  <c:v>6.7936507936507864</c:v>
                </c:pt>
              </c:numCache>
            </c:numRef>
          </c:val>
          <c:extLst>
            <c:ext xmlns:c16="http://schemas.microsoft.com/office/drawing/2014/chart" uri="{C3380CC4-5D6E-409C-BE32-E72D297353CC}">
              <c16:uniqueId val="{00000001-81CE-4E93-B02C-2848023467D6}"/>
            </c:ext>
          </c:extLst>
        </c:ser>
        <c:ser>
          <c:idx val="2"/>
          <c:order val="2"/>
          <c:tx>
            <c:strRef>
              <c:f>EDA_4!$T$14</c:f>
              <c:strCache>
                <c:ptCount val="1"/>
                <c:pt idx="0">
                  <c:v>Essentials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EDA_4!$U$11:$X$11</c:f>
              <c:strCache>
                <c:ptCount val="4"/>
                <c:pt idx="0">
                  <c:v>2018-2019</c:v>
                </c:pt>
                <c:pt idx="1">
                  <c:v>2019-2020</c:v>
                </c:pt>
                <c:pt idx="2">
                  <c:v>2020-2021</c:v>
                </c:pt>
                <c:pt idx="3">
                  <c:v>2021-2022</c:v>
                </c:pt>
              </c:strCache>
            </c:strRef>
          </c:cat>
          <c:val>
            <c:numRef>
              <c:f>EDA_4!$U$14:$X$14</c:f>
              <c:numCache>
                <c:formatCode>0.0</c:formatCode>
                <c:ptCount val="4"/>
                <c:pt idx="0">
                  <c:v>3.9845447959429952</c:v>
                </c:pt>
                <c:pt idx="1">
                  <c:v>4.7033285094066564</c:v>
                </c:pt>
                <c:pt idx="2">
                  <c:v>6.641526858550109</c:v>
                </c:pt>
                <c:pt idx="3">
                  <c:v>5.281310627290364</c:v>
                </c:pt>
              </c:numCache>
            </c:numRef>
          </c:val>
          <c:extLst>
            <c:ext xmlns:c16="http://schemas.microsoft.com/office/drawing/2014/chart" uri="{C3380CC4-5D6E-409C-BE32-E72D297353CC}">
              <c16:uniqueId val="{00000002-81CE-4E93-B02C-2848023467D6}"/>
            </c:ext>
          </c:extLst>
        </c:ser>
        <c:dLbls>
          <c:dLblPos val="outEnd"/>
          <c:showLegendKey val="0"/>
          <c:showVal val="1"/>
          <c:showCatName val="0"/>
          <c:showSerName val="0"/>
          <c:showPercent val="0"/>
          <c:showBubbleSize val="0"/>
        </c:dLbls>
        <c:gapWidth val="219"/>
        <c:overlap val="-27"/>
        <c:axId val="1855654608"/>
        <c:axId val="1855655088"/>
      </c:barChart>
      <c:catAx>
        <c:axId val="185565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655088"/>
        <c:crosses val="autoZero"/>
        <c:auto val="1"/>
        <c:lblAlgn val="ctr"/>
        <c:lblOffset val="100"/>
        <c:noMultiLvlLbl val="0"/>
      </c:catAx>
      <c:valAx>
        <c:axId val="1855655088"/>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654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2</xdr:col>
      <xdr:colOff>22860</xdr:colOff>
      <xdr:row>2</xdr:row>
      <xdr:rowOff>175260</xdr:rowOff>
    </xdr:from>
    <xdr:to>
      <xdr:col>4</xdr:col>
      <xdr:colOff>701040</xdr:colOff>
      <xdr:row>4</xdr:row>
      <xdr:rowOff>76200</xdr:rowOff>
    </xdr:to>
    <xdr:sp macro="" textlink="">
      <xdr:nvSpPr>
        <xdr:cNvPr id="2" name="Rectangle 1">
          <a:extLst>
            <a:ext uri="{FF2B5EF4-FFF2-40B4-BE49-F238E27FC236}">
              <a16:creationId xmlns:a16="http://schemas.microsoft.com/office/drawing/2014/main" id="{7ABAB194-FD07-E911-091A-4B3EDF9464B6}"/>
            </a:ext>
          </a:extLst>
        </xdr:cNvPr>
        <xdr:cNvSpPr/>
      </xdr:nvSpPr>
      <xdr:spPr>
        <a:xfrm>
          <a:off x="1242060" y="541020"/>
          <a:ext cx="2423160" cy="2667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kern="1200"/>
            <a:t>Data is good and unbiased</a:t>
          </a:r>
        </a:p>
        <a:p>
          <a:pPr algn="l"/>
          <a:endParaRPr lang="en-IN" sz="1100" kern="1200"/>
        </a:p>
      </xdr:txBody>
    </xdr:sp>
    <xdr:clientData/>
  </xdr:twoCellAnchor>
  <xdr:twoCellAnchor>
    <xdr:from>
      <xdr:col>7</xdr:col>
      <xdr:colOff>0</xdr:colOff>
      <xdr:row>3</xdr:row>
      <xdr:rowOff>0</xdr:rowOff>
    </xdr:from>
    <xdr:to>
      <xdr:col>10</xdr:col>
      <xdr:colOff>228600</xdr:colOff>
      <xdr:row>4</xdr:row>
      <xdr:rowOff>83820</xdr:rowOff>
    </xdr:to>
    <xdr:sp macro="" textlink="">
      <xdr:nvSpPr>
        <xdr:cNvPr id="3" name="Rectangle 2">
          <a:extLst>
            <a:ext uri="{FF2B5EF4-FFF2-40B4-BE49-F238E27FC236}">
              <a16:creationId xmlns:a16="http://schemas.microsoft.com/office/drawing/2014/main" id="{C7B1AEA8-255B-4920-9FEB-6F6A7F99CFEC}"/>
            </a:ext>
          </a:extLst>
        </xdr:cNvPr>
        <xdr:cNvSpPr/>
      </xdr:nvSpPr>
      <xdr:spPr>
        <a:xfrm>
          <a:off x="4899660" y="548640"/>
          <a:ext cx="2423160" cy="2667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kern="1200"/>
            <a:t>Data</a:t>
          </a:r>
          <a:r>
            <a:rPr lang="en-IN" sz="1100" kern="1200" baseline="0"/>
            <a:t> is good and unbiased</a:t>
          </a:r>
        </a:p>
        <a:p>
          <a:pPr algn="l"/>
          <a:endParaRPr lang="en-IN" sz="1100" kern="1200"/>
        </a:p>
      </xdr:txBody>
    </xdr:sp>
    <xdr:clientData/>
  </xdr:twoCellAnchor>
  <xdr:twoCellAnchor>
    <xdr:from>
      <xdr:col>11</xdr:col>
      <xdr:colOff>548640</xdr:colOff>
      <xdr:row>2</xdr:row>
      <xdr:rowOff>15240</xdr:rowOff>
    </xdr:from>
    <xdr:to>
      <xdr:col>15</xdr:col>
      <xdr:colOff>60960</xdr:colOff>
      <xdr:row>5</xdr:row>
      <xdr:rowOff>152400</xdr:rowOff>
    </xdr:to>
    <xdr:sp macro="" textlink="">
      <xdr:nvSpPr>
        <xdr:cNvPr id="4" name="Rectangle 3">
          <a:extLst>
            <a:ext uri="{FF2B5EF4-FFF2-40B4-BE49-F238E27FC236}">
              <a16:creationId xmlns:a16="http://schemas.microsoft.com/office/drawing/2014/main" id="{00B63E58-DFF2-42CB-AB4D-C0A9C931F76F}"/>
            </a:ext>
          </a:extLst>
        </xdr:cNvPr>
        <xdr:cNvSpPr/>
      </xdr:nvSpPr>
      <xdr:spPr>
        <a:xfrm>
          <a:off x="8252460" y="381000"/>
          <a:ext cx="2468880" cy="6858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kern="1200"/>
            <a:t>Data</a:t>
          </a:r>
          <a:r>
            <a:rPr lang="en-IN" sz="1100" kern="1200" baseline="0"/>
            <a:t> is good but cleaning of 2 rows is done : 1.Marcrh 2.November (Extra space is removed)</a:t>
          </a:r>
        </a:p>
        <a:p>
          <a:pPr algn="l"/>
          <a:endParaRPr lang="en-IN" sz="1100" kern="1200"/>
        </a:p>
      </xdr:txBody>
    </xdr:sp>
    <xdr:clientData/>
  </xdr:twoCellAnchor>
</xdr:wsDr>
</file>

<file path=xl/drawings/drawing10.xml><?xml version="1.0" encoding="utf-8"?>
<c:userShapes xmlns:c="http://schemas.openxmlformats.org/drawingml/2006/chart">
  <cdr:relSizeAnchor xmlns:cdr="http://schemas.openxmlformats.org/drawingml/2006/chartDrawing">
    <cdr:from>
      <cdr:x>0.51833</cdr:x>
      <cdr:y>0.00972</cdr:y>
    </cdr:from>
    <cdr:to>
      <cdr:x>0.52</cdr:x>
      <cdr:y>0.78194</cdr:y>
    </cdr:to>
    <cdr:cxnSp macro="">
      <cdr:nvCxnSpPr>
        <cdr:cNvPr id="3" name="Straight Connector 2">
          <a:extLst xmlns:a="http://schemas.openxmlformats.org/drawingml/2006/main">
            <a:ext uri="{FF2B5EF4-FFF2-40B4-BE49-F238E27FC236}">
              <a16:creationId xmlns:a16="http://schemas.microsoft.com/office/drawing/2014/main" id="{7BE0F31E-C4AE-F81F-33B6-4D43A75F7164}"/>
            </a:ext>
          </a:extLst>
        </cdr:cNvPr>
        <cdr:cNvCxnSpPr/>
      </cdr:nvCxnSpPr>
      <cdr:spPr>
        <a:xfrm xmlns:a="http://schemas.openxmlformats.org/drawingml/2006/main">
          <a:off x="2369820" y="26670"/>
          <a:ext cx="7620" cy="2118360"/>
        </a:xfrm>
        <a:prstGeom xmlns:a="http://schemas.openxmlformats.org/drawingml/2006/main" prst="line">
          <a:avLst/>
        </a:prstGeom>
        <a:ln xmlns:a="http://schemas.openxmlformats.org/drawingml/2006/main">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1.xml><?xml version="1.0" encoding="utf-8"?>
<c:userShapes xmlns:c="http://schemas.openxmlformats.org/drawingml/2006/chart">
  <cdr:relSizeAnchor xmlns:cdr="http://schemas.openxmlformats.org/drawingml/2006/chartDrawing">
    <cdr:from>
      <cdr:x>0.72315</cdr:x>
      <cdr:y>0.2467</cdr:y>
    </cdr:from>
    <cdr:to>
      <cdr:x>0.74735</cdr:x>
      <cdr:y>0.30006</cdr:y>
    </cdr:to>
    <cdr:sp macro="" textlink="">
      <cdr:nvSpPr>
        <cdr:cNvPr id="2" name="Star: 5 Points 1">
          <a:extLst xmlns:a="http://schemas.openxmlformats.org/drawingml/2006/main">
            <a:ext uri="{FF2B5EF4-FFF2-40B4-BE49-F238E27FC236}">
              <a16:creationId xmlns:a16="http://schemas.microsoft.com/office/drawing/2014/main" id="{0427BB3A-FB42-D1E7-E127-AF45CF9781CD}"/>
            </a:ext>
          </a:extLst>
        </cdr:cNvPr>
        <cdr:cNvSpPr/>
      </cdr:nvSpPr>
      <cdr:spPr>
        <a:xfrm xmlns:a="http://schemas.openxmlformats.org/drawingml/2006/main">
          <a:off x="5058833" y="831849"/>
          <a:ext cx="169333" cy="179917"/>
        </a:xfrm>
        <a:prstGeom xmlns:a="http://schemas.openxmlformats.org/drawingml/2006/main" prst="star5">
          <a:avLst/>
        </a:prstGeom>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IN" kern="1200"/>
        </a:p>
      </cdr:txBody>
    </cdr:sp>
  </cdr:relSizeAnchor>
</c:userShapes>
</file>

<file path=xl/drawings/drawing12.xml><?xml version="1.0" encoding="utf-8"?>
<xdr:wsDr xmlns:xdr="http://schemas.openxmlformats.org/drawingml/2006/spreadsheetDrawing" xmlns:a="http://schemas.openxmlformats.org/drawingml/2006/main">
  <xdr:twoCellAnchor editAs="oneCell">
    <xdr:from>
      <xdr:col>1</xdr:col>
      <xdr:colOff>0</xdr:colOff>
      <xdr:row>2</xdr:row>
      <xdr:rowOff>19050</xdr:rowOff>
    </xdr:from>
    <xdr:to>
      <xdr:col>2</xdr:col>
      <xdr:colOff>331470</xdr:colOff>
      <xdr:row>8</xdr:row>
      <xdr:rowOff>11430</xdr:rowOff>
    </xdr:to>
    <xdr:pic>
      <xdr:nvPicPr>
        <xdr:cNvPr id="2" name="Picture 1">
          <a:extLst>
            <a:ext uri="{FF2B5EF4-FFF2-40B4-BE49-F238E27FC236}">
              <a16:creationId xmlns:a16="http://schemas.microsoft.com/office/drawing/2014/main" id="{94FDDEDA-47D5-49D6-99C8-AC41BEB3A0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17170"/>
          <a:ext cx="941070" cy="1089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19</xdr:col>
      <xdr:colOff>527367</xdr:colOff>
      <xdr:row>16</xdr:row>
      <xdr:rowOff>119063</xdr:rowOff>
    </xdr:from>
    <xdr:to>
      <xdr:col>24</xdr:col>
      <xdr:colOff>413067</xdr:colOff>
      <xdr:row>32</xdr:row>
      <xdr:rowOff>20320</xdr:rowOff>
    </xdr:to>
    <xdr:graphicFrame macro="">
      <xdr:nvGraphicFramePr>
        <xdr:cNvPr id="2" name="Chart 1">
          <a:extLst>
            <a:ext uri="{FF2B5EF4-FFF2-40B4-BE49-F238E27FC236}">
              <a16:creationId xmlns:a16="http://schemas.microsoft.com/office/drawing/2014/main" id="{7C0AA047-23E9-76BC-33D3-AEBF3DF5E0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38100</xdr:colOff>
      <xdr:row>16</xdr:row>
      <xdr:rowOff>147320</xdr:rowOff>
    </xdr:from>
    <xdr:to>
      <xdr:col>28</xdr:col>
      <xdr:colOff>205740</xdr:colOff>
      <xdr:row>32</xdr:row>
      <xdr:rowOff>67310</xdr:rowOff>
    </xdr:to>
    <xdr:graphicFrame macro="">
      <xdr:nvGraphicFramePr>
        <xdr:cNvPr id="3" name="Chart 2">
          <a:extLst>
            <a:ext uri="{FF2B5EF4-FFF2-40B4-BE49-F238E27FC236}">
              <a16:creationId xmlns:a16="http://schemas.microsoft.com/office/drawing/2014/main" id="{4F209D2E-E341-3D07-4973-CCBBD58DE7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586740</xdr:colOff>
      <xdr:row>17</xdr:row>
      <xdr:rowOff>19050</xdr:rowOff>
    </xdr:from>
    <xdr:to>
      <xdr:col>32</xdr:col>
      <xdr:colOff>457200</xdr:colOff>
      <xdr:row>32</xdr:row>
      <xdr:rowOff>114300</xdr:rowOff>
    </xdr:to>
    <xdr:graphicFrame macro="">
      <xdr:nvGraphicFramePr>
        <xdr:cNvPr id="4" name="Chart 3">
          <a:extLst>
            <a:ext uri="{FF2B5EF4-FFF2-40B4-BE49-F238E27FC236}">
              <a16:creationId xmlns:a16="http://schemas.microsoft.com/office/drawing/2014/main" id="{01937520-0672-9680-2FA1-2A24C4DD90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495300</xdr:colOff>
      <xdr:row>7</xdr:row>
      <xdr:rowOff>50800</xdr:rowOff>
    </xdr:from>
    <xdr:to>
      <xdr:col>45</xdr:col>
      <xdr:colOff>444500</xdr:colOff>
      <xdr:row>32</xdr:row>
      <xdr:rowOff>127000</xdr:rowOff>
    </xdr:to>
    <xdr:graphicFrame macro="">
      <xdr:nvGraphicFramePr>
        <xdr:cNvPr id="6" name="Chart 5">
          <a:extLst>
            <a:ext uri="{FF2B5EF4-FFF2-40B4-BE49-F238E27FC236}">
              <a16:creationId xmlns:a16="http://schemas.microsoft.com/office/drawing/2014/main" id="{D83B9537-76FE-2677-7F4F-A64B359405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22860</xdr:colOff>
      <xdr:row>4</xdr:row>
      <xdr:rowOff>152400</xdr:rowOff>
    </xdr:from>
    <xdr:to>
      <xdr:col>16</xdr:col>
      <xdr:colOff>106680</xdr:colOff>
      <xdr:row>23</xdr:row>
      <xdr:rowOff>68580</xdr:rowOff>
    </xdr:to>
    <xdr:graphicFrame macro="">
      <xdr:nvGraphicFramePr>
        <xdr:cNvPr id="2" name="Chart 1">
          <a:extLst>
            <a:ext uri="{FF2B5EF4-FFF2-40B4-BE49-F238E27FC236}">
              <a16:creationId xmlns:a16="http://schemas.microsoft.com/office/drawing/2014/main" id="{419AC498-7555-93DC-7AB3-C6A39BCA2D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22</xdr:col>
      <xdr:colOff>179918</xdr:colOff>
      <xdr:row>5</xdr:row>
      <xdr:rowOff>120650</xdr:rowOff>
    </xdr:from>
    <xdr:to>
      <xdr:col>29</xdr:col>
      <xdr:colOff>169333</xdr:colOff>
      <xdr:row>23</xdr:row>
      <xdr:rowOff>148167</xdr:rowOff>
    </xdr:to>
    <xdr:graphicFrame macro="">
      <xdr:nvGraphicFramePr>
        <xdr:cNvPr id="7" name="Chart 6">
          <a:extLst>
            <a:ext uri="{FF2B5EF4-FFF2-40B4-BE49-F238E27FC236}">
              <a16:creationId xmlns:a16="http://schemas.microsoft.com/office/drawing/2014/main" id="{249962A4-974E-7C99-7A3E-BD91EEB718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285750</xdr:colOff>
      <xdr:row>14</xdr:row>
      <xdr:rowOff>141817</xdr:rowOff>
    </xdr:from>
    <xdr:to>
      <xdr:col>15</xdr:col>
      <xdr:colOff>571500</xdr:colOff>
      <xdr:row>34</xdr:row>
      <xdr:rowOff>42333</xdr:rowOff>
    </xdr:to>
    <xdr:graphicFrame macro="">
      <xdr:nvGraphicFramePr>
        <xdr:cNvPr id="8" name="Chart 7">
          <a:extLst>
            <a:ext uri="{FF2B5EF4-FFF2-40B4-BE49-F238E27FC236}">
              <a16:creationId xmlns:a16="http://schemas.microsoft.com/office/drawing/2014/main" id="{85407700-3622-4C17-748E-FF9D398051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0.72315</cdr:x>
      <cdr:y>0.2467</cdr:y>
    </cdr:from>
    <cdr:to>
      <cdr:x>0.74735</cdr:x>
      <cdr:y>0.30006</cdr:y>
    </cdr:to>
    <cdr:sp macro="" textlink="">
      <cdr:nvSpPr>
        <cdr:cNvPr id="2" name="Star: 5 Points 1">
          <a:extLst xmlns:a="http://schemas.openxmlformats.org/drawingml/2006/main">
            <a:ext uri="{FF2B5EF4-FFF2-40B4-BE49-F238E27FC236}">
              <a16:creationId xmlns:a16="http://schemas.microsoft.com/office/drawing/2014/main" id="{0427BB3A-FB42-D1E7-E127-AF45CF9781CD}"/>
            </a:ext>
          </a:extLst>
        </cdr:cNvPr>
        <cdr:cNvSpPr/>
      </cdr:nvSpPr>
      <cdr:spPr>
        <a:xfrm xmlns:a="http://schemas.openxmlformats.org/drawingml/2006/main">
          <a:off x="5058833" y="831849"/>
          <a:ext cx="169333" cy="179917"/>
        </a:xfrm>
        <a:prstGeom xmlns:a="http://schemas.openxmlformats.org/drawingml/2006/main" prst="star5">
          <a:avLst/>
        </a:prstGeom>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IN" kern="1200"/>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7620</xdr:colOff>
      <xdr:row>19</xdr:row>
      <xdr:rowOff>163830</xdr:rowOff>
    </xdr:from>
    <xdr:to>
      <xdr:col>16</xdr:col>
      <xdr:colOff>137160</xdr:colOff>
      <xdr:row>34</xdr:row>
      <xdr:rowOff>163830</xdr:rowOff>
    </xdr:to>
    <xdr:graphicFrame macro="">
      <xdr:nvGraphicFramePr>
        <xdr:cNvPr id="7" name="Chart 6">
          <a:extLst>
            <a:ext uri="{FF2B5EF4-FFF2-40B4-BE49-F238E27FC236}">
              <a16:creationId xmlns:a16="http://schemas.microsoft.com/office/drawing/2014/main" id="{756B9A07-4166-CBC5-A1FD-AF89F825EF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76200</xdr:colOff>
      <xdr:row>20</xdr:row>
      <xdr:rowOff>34290</xdr:rowOff>
    </xdr:from>
    <xdr:to>
      <xdr:col>23</xdr:col>
      <xdr:colOff>213360</xdr:colOff>
      <xdr:row>35</xdr:row>
      <xdr:rowOff>15240</xdr:rowOff>
    </xdr:to>
    <xdr:graphicFrame macro="">
      <xdr:nvGraphicFramePr>
        <xdr:cNvPr id="8" name="Chart 7">
          <a:extLst>
            <a:ext uri="{FF2B5EF4-FFF2-40B4-BE49-F238E27FC236}">
              <a16:creationId xmlns:a16="http://schemas.microsoft.com/office/drawing/2014/main" id="{E2E5A16A-9C15-380D-D11D-A93114B550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441960</xdr:colOff>
      <xdr:row>20</xdr:row>
      <xdr:rowOff>34290</xdr:rowOff>
    </xdr:from>
    <xdr:to>
      <xdr:col>29</xdr:col>
      <xdr:colOff>365760</xdr:colOff>
      <xdr:row>35</xdr:row>
      <xdr:rowOff>34290</xdr:rowOff>
    </xdr:to>
    <xdr:graphicFrame macro="">
      <xdr:nvGraphicFramePr>
        <xdr:cNvPr id="9" name="Chart 8">
          <a:extLst>
            <a:ext uri="{FF2B5EF4-FFF2-40B4-BE49-F238E27FC236}">
              <a16:creationId xmlns:a16="http://schemas.microsoft.com/office/drawing/2014/main" id="{92FE7923-4214-DB0D-E96D-D26D24ADDD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1649506</xdr:colOff>
      <xdr:row>22</xdr:row>
      <xdr:rowOff>53788</xdr:rowOff>
    </xdr:from>
    <xdr:to>
      <xdr:col>13</xdr:col>
      <xdr:colOff>1676400</xdr:colOff>
      <xdr:row>30</xdr:row>
      <xdr:rowOff>170329</xdr:rowOff>
    </xdr:to>
    <xdr:cxnSp macro="">
      <xdr:nvCxnSpPr>
        <xdr:cNvPr id="11" name="Straight Connector 10">
          <a:extLst>
            <a:ext uri="{FF2B5EF4-FFF2-40B4-BE49-F238E27FC236}">
              <a16:creationId xmlns:a16="http://schemas.microsoft.com/office/drawing/2014/main" id="{3DECB1EF-B556-EE5F-9DFC-6D3AFC888270}"/>
            </a:ext>
          </a:extLst>
        </xdr:cNvPr>
        <xdr:cNvCxnSpPr/>
      </xdr:nvCxnSpPr>
      <xdr:spPr>
        <a:xfrm flipH="1">
          <a:off x="13554635" y="4078941"/>
          <a:ext cx="26894" cy="1550894"/>
        </a:xfrm>
        <a:prstGeom prst="line">
          <a:avLst/>
        </a:prstGeom>
        <a:ln>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152400</xdr:colOff>
      <xdr:row>21</xdr:row>
      <xdr:rowOff>178846</xdr:rowOff>
    </xdr:from>
    <xdr:to>
      <xdr:col>20</xdr:col>
      <xdr:colOff>165399</xdr:colOff>
      <xdr:row>31</xdr:row>
      <xdr:rowOff>170329</xdr:rowOff>
    </xdr:to>
    <xdr:cxnSp macro="">
      <xdr:nvCxnSpPr>
        <xdr:cNvPr id="15" name="Straight Connector 14">
          <a:extLst>
            <a:ext uri="{FF2B5EF4-FFF2-40B4-BE49-F238E27FC236}">
              <a16:creationId xmlns:a16="http://schemas.microsoft.com/office/drawing/2014/main" id="{CD207398-B531-213E-B8E6-BA5E5C836A76}"/>
            </a:ext>
          </a:extLst>
        </xdr:cNvPr>
        <xdr:cNvCxnSpPr/>
      </xdr:nvCxnSpPr>
      <xdr:spPr>
        <a:xfrm flipH="1">
          <a:off x="18906565" y="4024705"/>
          <a:ext cx="12999" cy="1784424"/>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1699260</xdr:colOff>
      <xdr:row>18</xdr:row>
      <xdr:rowOff>22860</xdr:rowOff>
    </xdr:from>
    <xdr:to>
      <xdr:col>15</xdr:col>
      <xdr:colOff>251460</xdr:colOff>
      <xdr:row>19</xdr:row>
      <xdr:rowOff>83820</xdr:rowOff>
    </xdr:to>
    <xdr:sp macro="" textlink="">
      <xdr:nvSpPr>
        <xdr:cNvPr id="17" name="Speech Bubble: Rectangle 16">
          <a:extLst>
            <a:ext uri="{FF2B5EF4-FFF2-40B4-BE49-F238E27FC236}">
              <a16:creationId xmlns:a16="http://schemas.microsoft.com/office/drawing/2014/main" id="{6ADC43AF-2578-AA0D-68BC-968B6667E6E6}"/>
            </a:ext>
          </a:extLst>
        </xdr:cNvPr>
        <xdr:cNvSpPr/>
      </xdr:nvSpPr>
      <xdr:spPr>
        <a:xfrm>
          <a:off x="13609320" y="3360420"/>
          <a:ext cx="1074420" cy="243840"/>
        </a:xfrm>
        <a:prstGeom prst="wedgeRectCallout">
          <a:avLst>
            <a:gd name="adj1" fmla="val -50765"/>
            <a:gd name="adj2" fmla="val 106250"/>
          </a:avLst>
        </a:prstGeom>
        <a:solidFill>
          <a:schemeClr val="accent1">
            <a:lumMod val="7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IN" sz="1100" kern="1200">
              <a:solidFill>
                <a:schemeClr val="bg1"/>
              </a:solidFill>
            </a:rPr>
            <a:t>covid</a:t>
          </a:r>
          <a:r>
            <a:rPr lang="en-IN" sz="1100" kern="1200" baseline="0">
              <a:solidFill>
                <a:schemeClr val="bg1"/>
              </a:solidFill>
            </a:rPr>
            <a:t> March'20</a:t>
          </a:r>
          <a:endParaRPr lang="en-IN" sz="1100" kern="1200">
            <a:solidFill>
              <a:schemeClr val="bg1"/>
            </a:solidFill>
          </a:endParaRPr>
        </a:p>
      </xdr:txBody>
    </xdr:sp>
    <xdr:clientData/>
  </xdr:twoCellAnchor>
  <xdr:twoCellAnchor>
    <xdr:from>
      <xdr:col>20</xdr:col>
      <xdr:colOff>175260</xdr:colOff>
      <xdr:row>18</xdr:row>
      <xdr:rowOff>53340</xdr:rowOff>
    </xdr:from>
    <xdr:to>
      <xdr:col>21</xdr:col>
      <xdr:colOff>563880</xdr:colOff>
      <xdr:row>19</xdr:row>
      <xdr:rowOff>114300</xdr:rowOff>
    </xdr:to>
    <xdr:sp macro="" textlink="">
      <xdr:nvSpPr>
        <xdr:cNvPr id="18" name="Speech Bubble: Rectangle 17">
          <a:extLst>
            <a:ext uri="{FF2B5EF4-FFF2-40B4-BE49-F238E27FC236}">
              <a16:creationId xmlns:a16="http://schemas.microsoft.com/office/drawing/2014/main" id="{F494B3F1-5049-465E-9EF6-8E13A682D53A}"/>
            </a:ext>
          </a:extLst>
        </xdr:cNvPr>
        <xdr:cNvSpPr/>
      </xdr:nvSpPr>
      <xdr:spPr>
        <a:xfrm>
          <a:off x="18813780" y="3390900"/>
          <a:ext cx="1074420" cy="243840"/>
        </a:xfrm>
        <a:prstGeom prst="wedgeRectCallout">
          <a:avLst>
            <a:gd name="adj1" fmla="val -50765"/>
            <a:gd name="adj2" fmla="val 106250"/>
          </a:avLst>
        </a:prstGeom>
        <a:solidFill>
          <a:schemeClr val="accent1">
            <a:lumMod val="7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IN" sz="1100" kern="1200">
              <a:solidFill>
                <a:schemeClr val="bg1"/>
              </a:solidFill>
            </a:rPr>
            <a:t>covid</a:t>
          </a:r>
          <a:r>
            <a:rPr lang="en-IN" sz="1100" kern="1200" baseline="0">
              <a:solidFill>
                <a:schemeClr val="bg1"/>
              </a:solidFill>
            </a:rPr>
            <a:t> March'20</a:t>
          </a:r>
          <a:endParaRPr lang="en-IN" sz="1100" kern="1200">
            <a:solidFill>
              <a:schemeClr val="bg1"/>
            </a:solidFill>
          </a:endParaRPr>
        </a:p>
      </xdr:txBody>
    </xdr:sp>
    <xdr:clientData/>
  </xdr:twoCellAnchor>
  <xdr:twoCellAnchor>
    <xdr:from>
      <xdr:col>26</xdr:col>
      <xdr:colOff>739140</xdr:colOff>
      <xdr:row>18</xdr:row>
      <xdr:rowOff>106680</xdr:rowOff>
    </xdr:from>
    <xdr:to>
      <xdr:col>27</xdr:col>
      <xdr:colOff>609600</xdr:colOff>
      <xdr:row>19</xdr:row>
      <xdr:rowOff>167640</xdr:rowOff>
    </xdr:to>
    <xdr:sp macro="" textlink="">
      <xdr:nvSpPr>
        <xdr:cNvPr id="19" name="Speech Bubble: Rectangle 18">
          <a:extLst>
            <a:ext uri="{FF2B5EF4-FFF2-40B4-BE49-F238E27FC236}">
              <a16:creationId xmlns:a16="http://schemas.microsoft.com/office/drawing/2014/main" id="{FE2006C3-5307-4E4A-9AE9-B13A6DFAB5B9}"/>
            </a:ext>
          </a:extLst>
        </xdr:cNvPr>
        <xdr:cNvSpPr/>
      </xdr:nvSpPr>
      <xdr:spPr>
        <a:xfrm>
          <a:off x="23644860" y="3444240"/>
          <a:ext cx="1074420" cy="243840"/>
        </a:xfrm>
        <a:prstGeom prst="wedgeRectCallout">
          <a:avLst>
            <a:gd name="adj1" fmla="val -50765"/>
            <a:gd name="adj2" fmla="val 106250"/>
          </a:avLst>
        </a:prstGeom>
        <a:solidFill>
          <a:schemeClr val="accent1">
            <a:lumMod val="7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IN" sz="1100" kern="1200">
              <a:solidFill>
                <a:schemeClr val="bg1"/>
              </a:solidFill>
            </a:rPr>
            <a:t>covid</a:t>
          </a:r>
          <a:r>
            <a:rPr lang="en-IN" sz="1100" kern="1200" baseline="0">
              <a:solidFill>
                <a:schemeClr val="bg1"/>
              </a:solidFill>
            </a:rPr>
            <a:t> March'20</a:t>
          </a:r>
          <a:endParaRPr lang="en-IN" sz="1100" kern="1200">
            <a:solidFill>
              <a:schemeClr val="bg1"/>
            </a:solidFill>
          </a:endParaRPr>
        </a:p>
      </xdr:txBody>
    </xdr:sp>
    <xdr:clientData/>
  </xdr:twoCellAnchor>
</xdr:wsDr>
</file>

<file path=xl/drawings/drawing7.xml><?xml version="1.0" encoding="utf-8"?>
<c:userShapes xmlns:c="http://schemas.openxmlformats.org/drawingml/2006/chart">
  <cdr:relSizeAnchor xmlns:cdr="http://schemas.openxmlformats.org/drawingml/2006/chartDrawing">
    <cdr:from>
      <cdr:x>0.52</cdr:x>
      <cdr:y>0.17002</cdr:y>
    </cdr:from>
    <cdr:to>
      <cdr:x>0.52149</cdr:x>
      <cdr:y>0.78194</cdr:y>
    </cdr:to>
    <cdr:cxnSp macro="">
      <cdr:nvCxnSpPr>
        <cdr:cNvPr id="3" name="Straight Connector 2">
          <a:extLst xmlns:a="http://schemas.openxmlformats.org/drawingml/2006/main">
            <a:ext uri="{FF2B5EF4-FFF2-40B4-BE49-F238E27FC236}">
              <a16:creationId xmlns:a16="http://schemas.microsoft.com/office/drawing/2014/main" id="{7BE0F31E-C4AE-F81F-33B6-4D43A75F7164}"/>
            </a:ext>
          </a:extLst>
        </cdr:cNvPr>
        <cdr:cNvCxnSpPr/>
      </cdr:nvCxnSpPr>
      <cdr:spPr>
        <a:xfrm xmlns:a="http://schemas.openxmlformats.org/drawingml/2006/main" flipH="1">
          <a:off x="2375109" y="458769"/>
          <a:ext cx="6813" cy="1651199"/>
        </a:xfrm>
        <a:prstGeom xmlns:a="http://schemas.openxmlformats.org/drawingml/2006/main" prst="line">
          <a:avLst/>
        </a:prstGeom>
        <a:ln xmlns:a="http://schemas.openxmlformats.org/drawingml/2006/main">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8.xml><?xml version="1.0" encoding="utf-8"?>
<xdr:wsDr xmlns:xdr="http://schemas.openxmlformats.org/drawingml/2006/spreadsheetDrawing" xmlns:a="http://schemas.openxmlformats.org/drawingml/2006/main">
  <xdr:twoCellAnchor>
    <xdr:from>
      <xdr:col>6</xdr:col>
      <xdr:colOff>150814</xdr:colOff>
      <xdr:row>14</xdr:row>
      <xdr:rowOff>71438</xdr:rowOff>
    </xdr:from>
    <xdr:to>
      <xdr:col>19</xdr:col>
      <xdr:colOff>253036</xdr:colOff>
      <xdr:row>37</xdr:row>
      <xdr:rowOff>7922</xdr:rowOff>
    </xdr:to>
    <xdr:graphicFrame macro="">
      <xdr:nvGraphicFramePr>
        <xdr:cNvPr id="2" name="Chart 1">
          <a:extLst>
            <a:ext uri="{FF2B5EF4-FFF2-40B4-BE49-F238E27FC236}">
              <a16:creationId xmlns:a16="http://schemas.microsoft.com/office/drawing/2014/main" id="{DB7E7F60-C085-FBB9-2FEC-06701BB5A1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53340</xdr:colOff>
      <xdr:row>0</xdr:row>
      <xdr:rowOff>15240</xdr:rowOff>
    </xdr:from>
    <xdr:to>
      <xdr:col>23</xdr:col>
      <xdr:colOff>7620</xdr:colOff>
      <xdr:row>32</xdr:row>
      <xdr:rowOff>22860</xdr:rowOff>
    </xdr:to>
    <xdr:sp macro="" textlink="">
      <xdr:nvSpPr>
        <xdr:cNvPr id="3" name="Rectangle 2">
          <a:extLst>
            <a:ext uri="{FF2B5EF4-FFF2-40B4-BE49-F238E27FC236}">
              <a16:creationId xmlns:a16="http://schemas.microsoft.com/office/drawing/2014/main" id="{16BA85C6-B911-8393-8D99-87932D9DC358}"/>
            </a:ext>
          </a:extLst>
        </xdr:cNvPr>
        <xdr:cNvSpPr/>
      </xdr:nvSpPr>
      <xdr:spPr>
        <a:xfrm>
          <a:off x="53340" y="15240"/>
          <a:ext cx="13975080" cy="585978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91440</xdr:colOff>
      <xdr:row>0</xdr:row>
      <xdr:rowOff>22860</xdr:rowOff>
    </xdr:from>
    <xdr:to>
      <xdr:col>12</xdr:col>
      <xdr:colOff>457200</xdr:colOff>
      <xdr:row>2</xdr:row>
      <xdr:rowOff>15240</xdr:rowOff>
    </xdr:to>
    <xdr:sp macro="" textlink="">
      <xdr:nvSpPr>
        <xdr:cNvPr id="4" name="TextBox 3">
          <a:extLst>
            <a:ext uri="{FF2B5EF4-FFF2-40B4-BE49-F238E27FC236}">
              <a16:creationId xmlns:a16="http://schemas.microsoft.com/office/drawing/2014/main" id="{A299976F-506C-E2A1-CAC3-89CF84F96D53}"/>
            </a:ext>
          </a:extLst>
        </xdr:cNvPr>
        <xdr:cNvSpPr txBox="1"/>
      </xdr:nvSpPr>
      <xdr:spPr>
        <a:xfrm>
          <a:off x="4358640" y="22860"/>
          <a:ext cx="341376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latin typeface="Aptos Display" panose="020B0004020202020204" pitchFamily="34" charset="0"/>
              <a:ea typeface="Segoe UI Black" panose="020B0A02040204020203" pitchFamily="34" charset="0"/>
            </a:rPr>
            <a:t>CPI INFLATION RATE</a:t>
          </a:r>
          <a:r>
            <a:rPr lang="en-IN" sz="1600" b="1" baseline="0">
              <a:solidFill>
                <a:schemeClr val="bg1"/>
              </a:solidFill>
              <a:latin typeface="Aptos Display" panose="020B0004020202020204" pitchFamily="34" charset="0"/>
              <a:ea typeface="Segoe UI Black" panose="020B0A02040204020203" pitchFamily="34" charset="0"/>
            </a:rPr>
            <a:t> ANALYSIS</a:t>
          </a:r>
          <a:endParaRPr lang="en-IN" sz="1600" b="1">
            <a:solidFill>
              <a:schemeClr val="bg1"/>
            </a:solidFill>
            <a:latin typeface="Aptos Display" panose="020B0004020202020204" pitchFamily="34" charset="0"/>
            <a:ea typeface="Segoe UI Black" panose="020B0A02040204020203" pitchFamily="34" charset="0"/>
          </a:endParaRPr>
        </a:p>
      </xdr:txBody>
    </xdr:sp>
    <xdr:clientData/>
  </xdr:twoCellAnchor>
  <xdr:twoCellAnchor>
    <xdr:from>
      <xdr:col>0</xdr:col>
      <xdr:colOff>91440</xdr:colOff>
      <xdr:row>2</xdr:row>
      <xdr:rowOff>30479</xdr:rowOff>
    </xdr:from>
    <xdr:to>
      <xdr:col>6</xdr:col>
      <xdr:colOff>106679</xdr:colOff>
      <xdr:row>16</xdr:row>
      <xdr:rowOff>0</xdr:rowOff>
    </xdr:to>
    <xdr:graphicFrame macro="">
      <xdr:nvGraphicFramePr>
        <xdr:cNvPr id="5" name="Chart 4">
          <a:extLst>
            <a:ext uri="{FF2B5EF4-FFF2-40B4-BE49-F238E27FC236}">
              <a16:creationId xmlns:a16="http://schemas.microsoft.com/office/drawing/2014/main" id="{99E6D72B-50D2-470D-9AE0-533DAAA1F9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160020</xdr:colOff>
      <xdr:row>2</xdr:row>
      <xdr:rowOff>30480</xdr:rowOff>
    </xdr:from>
    <xdr:to>
      <xdr:col>12</xdr:col>
      <xdr:colOff>106680</xdr:colOff>
      <xdr:row>15</xdr:row>
      <xdr:rowOff>152400</xdr:rowOff>
    </xdr:to>
    <xdr:graphicFrame macro="">
      <xdr:nvGraphicFramePr>
        <xdr:cNvPr id="6" name="Chart 5">
          <a:extLst>
            <a:ext uri="{FF2B5EF4-FFF2-40B4-BE49-F238E27FC236}">
              <a16:creationId xmlns:a16="http://schemas.microsoft.com/office/drawing/2014/main" id="{06F0DDBE-B2CC-448E-96CB-9030987217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167640</xdr:colOff>
      <xdr:row>16</xdr:row>
      <xdr:rowOff>38100</xdr:rowOff>
    </xdr:from>
    <xdr:to>
      <xdr:col>12</xdr:col>
      <xdr:colOff>160020</xdr:colOff>
      <xdr:row>31</xdr:row>
      <xdr:rowOff>144780</xdr:rowOff>
    </xdr:to>
    <xdr:graphicFrame macro="">
      <xdr:nvGraphicFramePr>
        <xdr:cNvPr id="7" name="Chart 6">
          <a:extLst>
            <a:ext uri="{FF2B5EF4-FFF2-40B4-BE49-F238E27FC236}">
              <a16:creationId xmlns:a16="http://schemas.microsoft.com/office/drawing/2014/main" id="{341D9858-C98A-4E73-A034-AD30B93CF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68580</xdr:colOff>
      <xdr:row>16</xdr:row>
      <xdr:rowOff>38100</xdr:rowOff>
    </xdr:from>
    <xdr:to>
      <xdr:col>6</xdr:col>
      <xdr:colOff>114300</xdr:colOff>
      <xdr:row>31</xdr:row>
      <xdr:rowOff>167640</xdr:rowOff>
    </xdr:to>
    <xdr:graphicFrame macro="">
      <xdr:nvGraphicFramePr>
        <xdr:cNvPr id="8" name="Chart 7">
          <a:extLst>
            <a:ext uri="{FF2B5EF4-FFF2-40B4-BE49-F238E27FC236}">
              <a16:creationId xmlns:a16="http://schemas.microsoft.com/office/drawing/2014/main" id="{8A0E5532-57EB-4A81-A8A9-445C5DA33D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152400</xdr:colOff>
      <xdr:row>2</xdr:row>
      <xdr:rowOff>0</xdr:rowOff>
    </xdr:from>
    <xdr:to>
      <xdr:col>22</xdr:col>
      <xdr:colOff>464819</xdr:colOff>
      <xdr:row>15</xdr:row>
      <xdr:rowOff>137160</xdr:rowOff>
    </xdr:to>
    <xdr:graphicFrame macro="">
      <xdr:nvGraphicFramePr>
        <xdr:cNvPr id="10" name="Chart 9">
          <a:extLst>
            <a:ext uri="{FF2B5EF4-FFF2-40B4-BE49-F238E27FC236}">
              <a16:creationId xmlns:a16="http://schemas.microsoft.com/office/drawing/2014/main" id="{B0374274-C37D-4389-9B67-987DB15630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220980</xdr:colOff>
      <xdr:row>16</xdr:row>
      <xdr:rowOff>22860</xdr:rowOff>
    </xdr:from>
    <xdr:to>
      <xdr:col>22</xdr:col>
      <xdr:colOff>556260</xdr:colOff>
      <xdr:row>31</xdr:row>
      <xdr:rowOff>160020</xdr:rowOff>
    </xdr:to>
    <xdr:graphicFrame macro="">
      <xdr:nvGraphicFramePr>
        <xdr:cNvPr id="11" name="Chart 10">
          <a:extLst>
            <a:ext uri="{FF2B5EF4-FFF2-40B4-BE49-F238E27FC236}">
              <a16:creationId xmlns:a16="http://schemas.microsoft.com/office/drawing/2014/main" id="{987B8394-5C80-408B-814B-2AA22ADF7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gdish M" refreshedDate="45606.794966319445" createdVersion="8" refreshedVersion="8" minRefreshableVersion="3" recordCount="372" xr:uid="{A9E5F209-8690-4F31-9907-80DF86C34CAE}">
  <cacheSource type="worksheet">
    <worksheetSource ref="A1:AD373" sheet="Main_data"/>
  </cacheSource>
  <cacheFields count="30">
    <cacheField name="Sector" numFmtId="0">
      <sharedItems count="3">
        <s v="Rural"/>
        <s v="Urban"/>
        <s v="Rural+Urban"/>
      </sharedItems>
    </cacheField>
    <cacheField name="Year" numFmtId="0">
      <sharedItems containsSemiMixedTypes="0" containsString="0" containsNumber="1" containsInteger="1" minValue="2013" maxValue="2023" count="11">
        <n v="2013"/>
        <n v="2014"/>
        <n v="2015"/>
        <n v="2016"/>
        <n v="2017"/>
        <n v="2018"/>
        <n v="2019"/>
        <n v="2020"/>
        <n v="2021"/>
        <n v="2022"/>
        <n v="2023"/>
      </sharedItems>
    </cacheField>
    <cacheField name="Month" numFmtId="0">
      <sharedItems count="14">
        <s v="January"/>
        <s v="February"/>
        <s v="March"/>
        <s v="April"/>
        <s v="May"/>
        <s v="June"/>
        <s v="July"/>
        <s v="August"/>
        <s v="September"/>
        <s v="October"/>
        <s v="November"/>
        <s v="December"/>
        <s v="November " u="1"/>
        <s v="Marcrh" u="1"/>
      </sharedItems>
    </cacheField>
    <cacheField name="Cereals and products" numFmtId="0">
      <sharedItems containsMixedTypes="1" containsNumber="1" minValue="107.5" maxValue="174.8"/>
    </cacheField>
    <cacheField name="Meat and fish" numFmtId="0">
      <sharedItems containsMixedTypes="1" containsNumber="1" minValue="106.3" maxValue="223.4"/>
    </cacheField>
    <cacheField name="Egg" numFmtId="0">
      <sharedItems containsMixedTypes="1" containsNumber="1" minValue="102.7" maxValue="197"/>
    </cacheField>
    <cacheField name="Milk and products" numFmtId="0">
      <sharedItems containsMixedTypes="1" containsNumber="1" minValue="103.6" maxValue="179.6"/>
    </cacheField>
    <cacheField name="Oils and fats" numFmtId="0">
      <sharedItems containsMixedTypes="1" containsNumber="1" minValue="101.1" maxValue="209.9"/>
    </cacheField>
    <cacheField name="Fruits" numFmtId="0">
      <sharedItems containsMixedTypes="1" containsNumber="1" minValue="102.3" maxValue="179.5"/>
    </cacheField>
    <cacheField name="Vegetables" numFmtId="0">
      <sharedItems containsMixedTypes="1" containsNumber="1" minValue="101.4" maxValue="245.3"/>
    </cacheField>
    <cacheField name="Pulses and products" numFmtId="0">
      <sharedItems containsMixedTypes="1" containsNumber="1" minValue="103.5" maxValue="191.6"/>
    </cacheField>
    <cacheField name="Sugar and Confectionery" numFmtId="0">
      <sharedItems containsMixedTypes="1" containsNumber="1" minValue="85.3" maxValue="124.2"/>
    </cacheField>
    <cacheField name="Spices" numFmtId="0">
      <sharedItems containsMixedTypes="1" containsNumber="1" minValue="101.8" maxValue="221"/>
    </cacheField>
    <cacheField name="Non-alcoholic beverages" numFmtId="0">
      <sharedItems containsMixedTypes="1" containsNumber="1" minValue="104.8" maxValue="178.7"/>
    </cacheField>
    <cacheField name="Prepared meals, snacks, sweets etc." numFmtId="0">
      <sharedItems containsMixedTypes="1" containsNumber="1" minValue="106.7" maxValue="197.7"/>
    </cacheField>
    <cacheField name="Food and beverages" numFmtId="0">
      <sharedItems containsMixedTypes="1" containsNumber="1" minValue="105.5" maxValue="183.3"/>
    </cacheField>
    <cacheField name="Pan, tobacco and intoxicants" numFmtId="0">
      <sharedItems containsMixedTypes="1" containsNumber="1" minValue="105.1" maxValue="204.2"/>
    </cacheField>
    <cacheField name="Clothing" numFmtId="0">
      <sharedItems containsMixedTypes="1" containsNumber="1" minValue="105.9" maxValue="191.2"/>
    </cacheField>
    <cacheField name="Footwear" numFmtId="0">
      <sharedItems containsMixedTypes="1" containsNumber="1" minValue="105" maxValue="187.9"/>
    </cacheField>
    <cacheField name="Clothing and footwear" numFmtId="0">
      <sharedItems containsMixedTypes="1" containsNumber="1" minValue="105.8" maxValue="190.8"/>
    </cacheField>
    <cacheField name="Housing" numFmtId="0">
      <sharedItems containsMixedTypes="1" containsNumber="1" minValue="100.3" maxValue="175.6"/>
    </cacheField>
    <cacheField name="Fuel and light" numFmtId="0">
      <sharedItems containsMixedTypes="1" containsNumber="1" minValue="105.4" maxValue="183.4"/>
    </cacheField>
    <cacheField name="Household goods and services" numFmtId="0">
      <sharedItems containsMixedTypes="1" containsNumber="1" minValue="104.8" maxValue="179.8"/>
    </cacheField>
    <cacheField name="Health" numFmtId="0">
      <sharedItems containsMixedTypes="1" containsNumber="1" minValue="104" maxValue="187.8"/>
    </cacheField>
    <cacheField name="Transport and communication" numFmtId="0">
      <sharedItems containsMixedTypes="1" containsNumber="1" minValue="103.2" maxValue="169.7"/>
    </cacheField>
    <cacheField name="Recreation and amusement" numFmtId="0">
      <sharedItems containsMixedTypes="1" containsNumber="1" minValue="102.9" maxValue="173.8"/>
    </cacheField>
    <cacheField name="Education" numFmtId="0">
      <sharedItems containsMixedTypes="1" containsNumber="1" minValue="103.5" maxValue="180.3"/>
    </cacheField>
    <cacheField name="Personal care and effects" numFmtId="0">
      <sharedItems containsMixedTypes="1" containsNumber="1" minValue="102.1" maxValue="185.6"/>
    </cacheField>
    <cacheField name="Miscellaneous" numFmtId="0">
      <sharedItems containsMixedTypes="1" containsNumber="1" minValue="103.7" maxValue="179.5"/>
    </cacheField>
    <cacheField name="General index" numFmtId="0">
      <sharedItems containsMixedTypes="1" containsNumber="1" minValue="104" maxValue="17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
  <r>
    <x v="0"/>
    <x v="0"/>
    <x v="0"/>
    <n v="107.5"/>
    <n v="106.3"/>
    <n v="108.1"/>
    <n v="104.9"/>
    <n v="106.1"/>
    <n v="103.9"/>
    <n v="101.9"/>
    <n v="106.1"/>
    <n v="106.8"/>
    <n v="103.1"/>
    <n v="104.8"/>
    <n v="106.7"/>
    <n v="105.5"/>
    <n v="105.1"/>
    <n v="106.5"/>
    <n v="105.8"/>
    <n v="106.4"/>
    <s v="NA"/>
    <n v="105.5"/>
    <n v="104.8"/>
    <n v="104"/>
    <n v="103.3"/>
    <n v="103.4"/>
    <n v="103.8"/>
    <n v="104.7"/>
    <n v="104"/>
    <n v="105.1"/>
  </r>
  <r>
    <x v="1"/>
    <x v="0"/>
    <x v="0"/>
    <n v="110.5"/>
    <n v="109.1"/>
    <n v="113"/>
    <n v="103.6"/>
    <n v="103.4"/>
    <n v="102.3"/>
    <n v="102.9"/>
    <n v="105.8"/>
    <n v="105.1"/>
    <n v="101.8"/>
    <n v="105.1"/>
    <n v="107.9"/>
    <n v="105.9"/>
    <n v="105.2"/>
    <n v="105.9"/>
    <n v="105"/>
    <n v="105.8"/>
    <n v="100.3"/>
    <n v="105.4"/>
    <n v="104.8"/>
    <n v="104.1"/>
    <n v="103.2"/>
    <n v="102.9"/>
    <n v="103.5"/>
    <n v="104.3"/>
    <n v="103.7"/>
    <n v="104"/>
  </r>
  <r>
    <x v="2"/>
    <x v="0"/>
    <x v="0"/>
    <n v="108.4"/>
    <n v="107.3"/>
    <n v="110"/>
    <n v="104.4"/>
    <n v="105.1"/>
    <n v="103.2"/>
    <n v="102.2"/>
    <n v="106"/>
    <n v="106.2"/>
    <n v="102.7"/>
    <n v="104.9"/>
    <n v="107.3"/>
    <n v="105.6"/>
    <n v="105.1"/>
    <n v="106.3"/>
    <n v="105.5"/>
    <n v="106.2"/>
    <n v="100.3"/>
    <n v="105.5"/>
    <n v="104.8"/>
    <n v="104"/>
    <n v="103.2"/>
    <n v="103.1"/>
    <n v="103.6"/>
    <n v="104.5"/>
    <n v="103.9"/>
    <n v="104.6"/>
  </r>
  <r>
    <x v="0"/>
    <x v="0"/>
    <x v="1"/>
    <n v="109.2"/>
    <n v="108.7"/>
    <n v="110.2"/>
    <n v="105.4"/>
    <n v="106.7"/>
    <n v="104"/>
    <n v="102.4"/>
    <n v="105.9"/>
    <n v="105.7"/>
    <n v="103.1"/>
    <n v="105.1"/>
    <n v="107.7"/>
    <n v="106.3"/>
    <n v="105.6"/>
    <n v="107.1"/>
    <n v="106.3"/>
    <n v="107"/>
    <s v="NA"/>
    <n v="106.2"/>
    <n v="105.2"/>
    <n v="104.4"/>
    <n v="103.9"/>
    <n v="104"/>
    <n v="104.1"/>
    <n v="104.6"/>
    <n v="104.4"/>
    <n v="105.8"/>
  </r>
  <r>
    <x v="1"/>
    <x v="0"/>
    <x v="1"/>
    <n v="112.9"/>
    <n v="112.9"/>
    <n v="116.9"/>
    <n v="104"/>
    <n v="103.5"/>
    <n v="103.1"/>
    <n v="104.9"/>
    <n v="104.1"/>
    <n v="103.8"/>
    <n v="102.3"/>
    <n v="106"/>
    <n v="109"/>
    <n v="107.2"/>
    <n v="106"/>
    <n v="106.6"/>
    <n v="105.5"/>
    <n v="106.4"/>
    <n v="100.4"/>
    <n v="105.7"/>
    <n v="105.2"/>
    <n v="104.7"/>
    <n v="104.4"/>
    <n v="103.3"/>
    <n v="103.7"/>
    <n v="104.3"/>
    <n v="104.3"/>
    <n v="104.7"/>
  </r>
  <r>
    <x v="2"/>
    <x v="0"/>
    <x v="1"/>
    <n v="110.4"/>
    <n v="110.2"/>
    <n v="112.8"/>
    <n v="104.9"/>
    <n v="105.5"/>
    <n v="103.6"/>
    <n v="103.2"/>
    <n v="105.3"/>
    <n v="105.1"/>
    <n v="102.8"/>
    <n v="105.5"/>
    <n v="108.3"/>
    <n v="106.6"/>
    <n v="105.7"/>
    <n v="106.9"/>
    <n v="106"/>
    <n v="106.8"/>
    <n v="100.4"/>
    <n v="106"/>
    <n v="105.2"/>
    <n v="104.5"/>
    <n v="104.2"/>
    <n v="103.6"/>
    <n v="103.9"/>
    <n v="104.5"/>
    <n v="104.4"/>
    <n v="105.3"/>
  </r>
  <r>
    <x v="0"/>
    <x v="0"/>
    <x v="2"/>
    <n v="110.2"/>
    <n v="108.8"/>
    <n v="109.9"/>
    <n v="105.6"/>
    <n v="106.2"/>
    <n v="105.7"/>
    <n v="101.4"/>
    <n v="105.7"/>
    <n v="105"/>
    <n v="103.3"/>
    <n v="105.6"/>
    <n v="108.2"/>
    <n v="106.6"/>
    <n v="106.5"/>
    <n v="107.6"/>
    <n v="106.8"/>
    <n v="107.5"/>
    <s v="NA"/>
    <n v="106.1"/>
    <n v="105.6"/>
    <n v="104.7"/>
    <n v="104.6"/>
    <n v="104"/>
    <n v="104.3"/>
    <n v="104.3"/>
    <n v="104.6"/>
    <n v="106"/>
  </r>
  <r>
    <x v="1"/>
    <x v="0"/>
    <x v="2"/>
    <n v="113.9"/>
    <n v="111.4"/>
    <n v="113.2"/>
    <n v="104.3"/>
    <n v="102.7"/>
    <n v="104.9"/>
    <n v="103.8"/>
    <n v="103.5"/>
    <n v="102.6"/>
    <n v="102.4"/>
    <n v="107"/>
    <n v="109.8"/>
    <n v="107.3"/>
    <n v="106.8"/>
    <n v="107.2"/>
    <n v="106"/>
    <n v="107"/>
    <n v="100.4"/>
    <n v="106"/>
    <n v="105.7"/>
    <n v="105.2"/>
    <n v="105.5"/>
    <n v="103.5"/>
    <n v="103.8"/>
    <n v="104.2"/>
    <n v="104.9"/>
    <n v="105"/>
  </r>
  <r>
    <x v="2"/>
    <x v="0"/>
    <x v="2"/>
    <n v="111.4"/>
    <n v="109.7"/>
    <n v="111.2"/>
    <n v="105.1"/>
    <n v="104.9"/>
    <n v="105.3"/>
    <n v="102.2"/>
    <n v="105"/>
    <n v="104.2"/>
    <n v="103"/>
    <n v="106.2"/>
    <n v="108.9"/>
    <n v="106.9"/>
    <n v="106.6"/>
    <n v="107.4"/>
    <n v="106.5"/>
    <n v="107.3"/>
    <n v="100.4"/>
    <n v="106.1"/>
    <n v="105.6"/>
    <n v="104.9"/>
    <n v="105.1"/>
    <n v="103.7"/>
    <n v="104"/>
    <n v="104.3"/>
    <n v="104.7"/>
    <n v="105.5"/>
  </r>
  <r>
    <x v="0"/>
    <x v="0"/>
    <x v="3"/>
    <n v="110.2"/>
    <n v="109.5"/>
    <n v="106.9"/>
    <n v="106.3"/>
    <n v="105.7"/>
    <n v="108.3"/>
    <n v="103.4"/>
    <n v="105.7"/>
    <n v="104.2"/>
    <n v="103.2"/>
    <n v="106.5"/>
    <n v="108.8"/>
    <n v="107.1"/>
    <n v="107.1"/>
    <n v="108.1"/>
    <n v="107.4"/>
    <n v="108"/>
    <s v="NA"/>
    <n v="106.5"/>
    <n v="106.1"/>
    <n v="105.1"/>
    <n v="104.4"/>
    <n v="104.5"/>
    <n v="104.8"/>
    <n v="102.7"/>
    <n v="104.6"/>
    <n v="106.4"/>
  </r>
  <r>
    <x v="1"/>
    <x v="0"/>
    <x v="3"/>
    <n v="114.6"/>
    <n v="113.4"/>
    <n v="106"/>
    <n v="104.7"/>
    <n v="102.1"/>
    <n v="109.5"/>
    <n v="109.7"/>
    <n v="104.6"/>
    <n v="102"/>
    <n v="103.5"/>
    <n v="108.2"/>
    <n v="110.6"/>
    <n v="108.8"/>
    <n v="108.5"/>
    <n v="107.9"/>
    <n v="106.4"/>
    <n v="107.7"/>
    <n v="100.5"/>
    <n v="106.4"/>
    <n v="106.5"/>
    <n v="105.7"/>
    <n v="105"/>
    <n v="104"/>
    <n v="105.2"/>
    <n v="103.2"/>
    <n v="105.1"/>
    <n v="105.7"/>
  </r>
  <r>
    <x v="2"/>
    <x v="0"/>
    <x v="3"/>
    <n v="111.6"/>
    <n v="110.9"/>
    <n v="106.6"/>
    <n v="105.7"/>
    <n v="104.4"/>
    <n v="108.9"/>
    <n v="105.5"/>
    <n v="105.3"/>
    <n v="103.5"/>
    <n v="103.3"/>
    <n v="107.2"/>
    <n v="109.6"/>
    <n v="107.7"/>
    <n v="107.5"/>
    <n v="108"/>
    <n v="107"/>
    <n v="107.9"/>
    <n v="100.5"/>
    <n v="106.5"/>
    <n v="106.3"/>
    <n v="105.3"/>
    <n v="104.7"/>
    <n v="104.2"/>
    <n v="105"/>
    <n v="102.9"/>
    <n v="104.8"/>
    <n v="106.1"/>
  </r>
  <r>
    <x v="0"/>
    <x v="0"/>
    <x v="4"/>
    <n v="110.9"/>
    <n v="109.8"/>
    <n v="105.9"/>
    <n v="107.5"/>
    <n v="105.3"/>
    <n v="108.1"/>
    <n v="107.3"/>
    <n v="106.1"/>
    <n v="103.7"/>
    <n v="104"/>
    <n v="107.4"/>
    <n v="109.9"/>
    <n v="108.1"/>
    <n v="108.1"/>
    <n v="108.8"/>
    <n v="107.9"/>
    <n v="108.6"/>
    <s v="NA"/>
    <n v="107.5"/>
    <n v="106.8"/>
    <n v="105.7"/>
    <n v="104.1"/>
    <n v="105"/>
    <n v="105.5"/>
    <n v="102.1"/>
    <n v="104.8"/>
    <n v="107.2"/>
  </r>
  <r>
    <x v="1"/>
    <x v="0"/>
    <x v="4"/>
    <n v="115.4"/>
    <n v="114.2"/>
    <n v="102.7"/>
    <n v="105.5"/>
    <n v="101.5"/>
    <n v="110.6"/>
    <n v="123.7"/>
    <n v="105.2"/>
    <n v="101.9"/>
    <n v="105"/>
    <n v="109.1"/>
    <n v="111.3"/>
    <n v="111.1"/>
    <n v="109.8"/>
    <n v="108.5"/>
    <n v="106.7"/>
    <n v="108.3"/>
    <n v="100.5"/>
    <n v="107.2"/>
    <n v="107.1"/>
    <n v="106.2"/>
    <n v="103.9"/>
    <n v="104.6"/>
    <n v="105.7"/>
    <n v="102.6"/>
    <n v="104.9"/>
    <n v="106.6"/>
  </r>
  <r>
    <x v="2"/>
    <x v="0"/>
    <x v="4"/>
    <n v="112.3"/>
    <n v="111.3"/>
    <n v="104.7"/>
    <n v="106.8"/>
    <n v="103.9"/>
    <n v="109.3"/>
    <n v="112.9"/>
    <n v="105.8"/>
    <n v="103.1"/>
    <n v="104.3"/>
    <n v="108.1"/>
    <n v="110.5"/>
    <n v="109.2"/>
    <n v="108.6"/>
    <n v="108.7"/>
    <n v="107.4"/>
    <n v="108.5"/>
    <n v="100.5"/>
    <n v="107.4"/>
    <n v="106.9"/>
    <n v="105.9"/>
    <n v="104"/>
    <n v="104.8"/>
    <n v="105.6"/>
    <n v="102.3"/>
    <n v="104.8"/>
    <n v="106.9"/>
  </r>
  <r>
    <x v="0"/>
    <x v="0"/>
    <x v="5"/>
    <n v="112.3"/>
    <n v="112.1"/>
    <n v="108.1"/>
    <n v="108.3"/>
    <n v="105.9"/>
    <n v="109.2"/>
    <n v="118"/>
    <n v="106.8"/>
    <n v="104.1"/>
    <n v="105.4"/>
    <n v="108.2"/>
    <n v="111"/>
    <n v="110.6"/>
    <n v="109"/>
    <n v="109.7"/>
    <n v="108.8"/>
    <n v="109.5"/>
    <s v="NA"/>
    <n v="108.5"/>
    <n v="107.5"/>
    <n v="106.3"/>
    <n v="105"/>
    <n v="105.6"/>
    <n v="106.5"/>
    <n v="102.5"/>
    <n v="105.5"/>
    <n v="108.9"/>
  </r>
  <r>
    <x v="1"/>
    <x v="0"/>
    <x v="5"/>
    <n v="117"/>
    <n v="120.1"/>
    <n v="112.5"/>
    <n v="107.3"/>
    <n v="101.3"/>
    <n v="112.4"/>
    <n v="143.6"/>
    <n v="105.4"/>
    <n v="101.4"/>
    <n v="106.4"/>
    <n v="110"/>
    <n v="112.2"/>
    <n v="115"/>
    <n v="110.9"/>
    <n v="109.2"/>
    <n v="107.2"/>
    <n v="108.9"/>
    <n v="106.6"/>
    <n v="108"/>
    <n v="107.7"/>
    <n v="106.5"/>
    <n v="105.2"/>
    <n v="105.2"/>
    <n v="108.1"/>
    <n v="103.3"/>
    <n v="106.1"/>
    <n v="109.7"/>
  </r>
  <r>
    <x v="2"/>
    <x v="0"/>
    <x v="5"/>
    <n v="113.8"/>
    <n v="114.9"/>
    <n v="109.8"/>
    <n v="107.9"/>
    <n v="104.2"/>
    <n v="110.7"/>
    <n v="126.7"/>
    <n v="106.3"/>
    <n v="103.2"/>
    <n v="105.7"/>
    <n v="109"/>
    <n v="111.6"/>
    <n v="112.2"/>
    <n v="109.5"/>
    <n v="109.5"/>
    <n v="108.1"/>
    <n v="109.3"/>
    <n v="106.6"/>
    <n v="108.3"/>
    <n v="107.6"/>
    <n v="106.4"/>
    <n v="105.1"/>
    <n v="105.4"/>
    <n v="107.4"/>
    <n v="102.8"/>
    <n v="105.8"/>
    <n v="109.3"/>
  </r>
  <r>
    <x v="0"/>
    <x v="0"/>
    <x v="6"/>
    <n v="113.4"/>
    <n v="114.9"/>
    <n v="110.5"/>
    <n v="109.3"/>
    <n v="106.2"/>
    <n v="110.3"/>
    <n v="129.19999999999999"/>
    <n v="107.1"/>
    <n v="104.3"/>
    <n v="106.4"/>
    <n v="109.1"/>
    <n v="112.1"/>
    <n v="113.1"/>
    <n v="109.8"/>
    <n v="110.5"/>
    <n v="109.5"/>
    <n v="110.3"/>
    <s v="NA"/>
    <n v="109.5"/>
    <n v="108.3"/>
    <n v="106.9"/>
    <n v="106.8"/>
    <n v="106.4"/>
    <n v="107.8"/>
    <n v="102.5"/>
    <n v="106.5"/>
    <n v="110.7"/>
  </r>
  <r>
    <x v="1"/>
    <x v="0"/>
    <x v="6"/>
    <n v="117.8"/>
    <n v="119.2"/>
    <n v="114"/>
    <n v="108.3"/>
    <n v="101.1"/>
    <n v="113.2"/>
    <n v="160.9"/>
    <n v="105.1"/>
    <n v="101.3"/>
    <n v="107.5"/>
    <n v="110.4"/>
    <n v="113.1"/>
    <n v="117.5"/>
    <n v="111.7"/>
    <n v="109.8"/>
    <n v="107.8"/>
    <n v="109.5"/>
    <n v="107.7"/>
    <n v="108.6"/>
    <n v="108.1"/>
    <n v="107.1"/>
    <n v="107.3"/>
    <n v="105.9"/>
    <n v="110.1"/>
    <n v="103.2"/>
    <n v="107.3"/>
    <n v="111.4"/>
  </r>
  <r>
    <x v="2"/>
    <x v="0"/>
    <x v="6"/>
    <n v="114.8"/>
    <n v="116.4"/>
    <n v="111.9"/>
    <n v="108.9"/>
    <n v="104.3"/>
    <n v="111.7"/>
    <n v="140"/>
    <n v="106.4"/>
    <n v="103.3"/>
    <n v="106.8"/>
    <n v="109.6"/>
    <n v="112.6"/>
    <n v="114.7"/>
    <n v="110.3"/>
    <n v="110.2"/>
    <n v="108.8"/>
    <n v="110"/>
    <n v="107.7"/>
    <n v="109.2"/>
    <n v="108.2"/>
    <n v="107"/>
    <n v="107.1"/>
    <n v="106.1"/>
    <n v="109.1"/>
    <n v="102.8"/>
    <n v="106.9"/>
    <n v="111"/>
  </r>
  <r>
    <x v="0"/>
    <x v="0"/>
    <x v="7"/>
    <n v="114.3"/>
    <n v="115.4"/>
    <n v="111.1"/>
    <n v="110"/>
    <n v="106.4"/>
    <n v="110.8"/>
    <n v="138.9"/>
    <n v="107.4"/>
    <n v="104.1"/>
    <n v="106.9"/>
    <n v="109.7"/>
    <n v="112.6"/>
    <n v="114.9"/>
    <n v="110.7"/>
    <n v="111.3"/>
    <n v="110.2"/>
    <n v="111.1"/>
    <s v="NA"/>
    <n v="109.9"/>
    <n v="108.7"/>
    <n v="107.5"/>
    <n v="107.8"/>
    <n v="106.8"/>
    <n v="108.7"/>
    <n v="105"/>
    <n v="107.5"/>
    <n v="112.1"/>
  </r>
  <r>
    <x v="1"/>
    <x v="0"/>
    <x v="7"/>
    <n v="118.3"/>
    <n v="120.4"/>
    <n v="112.7"/>
    <n v="108.9"/>
    <n v="101.1"/>
    <n v="108.7"/>
    <n v="177"/>
    <n v="104.7"/>
    <n v="101"/>
    <n v="108.5"/>
    <n v="110.9"/>
    <n v="114.3"/>
    <n v="119.6"/>
    <n v="112.4"/>
    <n v="110.6"/>
    <n v="108.3"/>
    <n v="110.2"/>
    <n v="108.9"/>
    <n v="109.3"/>
    <n v="108.7"/>
    <n v="107.6"/>
    <n v="108.1"/>
    <n v="106.5"/>
    <n v="110.8"/>
    <n v="106"/>
    <n v="108.3"/>
    <n v="112.7"/>
  </r>
  <r>
    <x v="2"/>
    <x v="0"/>
    <x v="7"/>
    <n v="115.6"/>
    <n v="117.2"/>
    <n v="111.7"/>
    <n v="109.6"/>
    <n v="104.5"/>
    <n v="109.8"/>
    <n v="151.80000000000001"/>
    <n v="106.5"/>
    <n v="103.1"/>
    <n v="107.4"/>
    <n v="110.2"/>
    <n v="113.4"/>
    <n v="116.6"/>
    <n v="111.2"/>
    <n v="111"/>
    <n v="109.4"/>
    <n v="110.7"/>
    <n v="108.9"/>
    <n v="109.7"/>
    <n v="108.7"/>
    <n v="107.5"/>
    <n v="108"/>
    <n v="106.6"/>
    <n v="109.9"/>
    <n v="105.4"/>
    <n v="107.9"/>
    <n v="112.4"/>
  </r>
  <r>
    <x v="0"/>
    <x v="0"/>
    <x v="8"/>
    <n v="115.4"/>
    <n v="115.7"/>
    <n v="111.7"/>
    <n v="111"/>
    <n v="107.4"/>
    <n v="110.9"/>
    <n v="154"/>
    <n v="108.1"/>
    <n v="104.2"/>
    <n v="107.9"/>
    <n v="110.4"/>
    <n v="114"/>
    <n v="117.8"/>
    <n v="111.7"/>
    <n v="112.7"/>
    <n v="111.4"/>
    <n v="112.5"/>
    <s v="NA"/>
    <n v="111.1"/>
    <n v="109.6"/>
    <n v="108.3"/>
    <n v="109.3"/>
    <n v="107.7"/>
    <n v="109.8"/>
    <n v="106.7"/>
    <n v="108.7"/>
    <n v="114.2"/>
  </r>
  <r>
    <x v="1"/>
    <x v="0"/>
    <x v="8"/>
    <n v="118.6"/>
    <n v="119.1"/>
    <n v="113.2"/>
    <n v="109.6"/>
    <n v="101.7"/>
    <n v="103.2"/>
    <n v="174.3"/>
    <n v="105.1"/>
    <n v="100.8"/>
    <n v="109.1"/>
    <n v="111.1"/>
    <n v="115.4"/>
    <n v="119.2"/>
    <n v="112.9"/>
    <n v="111.4"/>
    <n v="109"/>
    <n v="111.1"/>
    <n v="109.7"/>
    <n v="109.5"/>
    <n v="109.6"/>
    <n v="107.9"/>
    <n v="110.4"/>
    <n v="107.4"/>
    <n v="111.2"/>
    <n v="106.9"/>
    <n v="109.4"/>
    <n v="113.2"/>
  </r>
  <r>
    <x v="2"/>
    <x v="0"/>
    <x v="8"/>
    <n v="116.4"/>
    <n v="116.9"/>
    <n v="112.3"/>
    <n v="110.5"/>
    <n v="105.3"/>
    <n v="107.3"/>
    <n v="160.9"/>
    <n v="107.1"/>
    <n v="103.1"/>
    <n v="108.3"/>
    <n v="110.7"/>
    <n v="114.6"/>
    <n v="118.3"/>
    <n v="112"/>
    <n v="112.2"/>
    <n v="110.4"/>
    <n v="111.9"/>
    <n v="109.7"/>
    <n v="110.5"/>
    <n v="109.6"/>
    <n v="108.1"/>
    <n v="109.9"/>
    <n v="107.5"/>
    <n v="110.6"/>
    <n v="106.8"/>
    <n v="109"/>
    <n v="113.7"/>
  </r>
  <r>
    <x v="0"/>
    <x v="0"/>
    <x v="9"/>
    <n v="116.3"/>
    <n v="115.4"/>
    <n v="112.6"/>
    <n v="111.7"/>
    <n v="107.7"/>
    <n v="113.2"/>
    <n v="164.9"/>
    <n v="108.3"/>
    <n v="103.9"/>
    <n v="108.2"/>
    <n v="111.1"/>
    <n v="114.9"/>
    <n v="119.8"/>
    <n v="112.2"/>
    <n v="113.6"/>
    <n v="112.3"/>
    <n v="113.4"/>
    <s v="NA"/>
    <n v="111.6"/>
    <n v="110.4"/>
    <n v="108.9"/>
    <n v="109.3"/>
    <n v="108.3"/>
    <n v="110.2"/>
    <n v="107.5"/>
    <n v="109.1"/>
    <n v="115.5"/>
  </r>
  <r>
    <x v="1"/>
    <x v="0"/>
    <x v="9"/>
    <n v="118.9"/>
    <n v="118.1"/>
    <n v="114.5"/>
    <n v="110.4"/>
    <n v="102.3"/>
    <n v="106.2"/>
    <n v="183.5"/>
    <n v="105.3"/>
    <n v="100.2"/>
    <n v="109.6"/>
    <n v="111.4"/>
    <n v="116"/>
    <n v="120.8"/>
    <n v="113.5"/>
    <n v="112.5"/>
    <n v="109.7"/>
    <n v="112"/>
    <n v="110.5"/>
    <n v="109.7"/>
    <n v="110.2"/>
    <n v="108.2"/>
    <n v="109.7"/>
    <n v="108"/>
    <n v="111.3"/>
    <n v="107.3"/>
    <n v="109.4"/>
    <n v="114"/>
  </r>
  <r>
    <x v="2"/>
    <x v="0"/>
    <x v="9"/>
    <n v="117.1"/>
    <n v="116.3"/>
    <n v="113.3"/>
    <n v="111.2"/>
    <n v="105.7"/>
    <n v="109.9"/>
    <n v="171.2"/>
    <n v="107.3"/>
    <n v="102.7"/>
    <n v="108.7"/>
    <n v="111.2"/>
    <n v="115.4"/>
    <n v="120.2"/>
    <n v="112.5"/>
    <n v="113.2"/>
    <n v="111.2"/>
    <n v="112.8"/>
    <n v="110.5"/>
    <n v="110.9"/>
    <n v="110.3"/>
    <n v="108.6"/>
    <n v="109.5"/>
    <n v="108.1"/>
    <n v="110.8"/>
    <n v="107.4"/>
    <n v="109.2"/>
    <n v="114.8"/>
  </r>
  <r>
    <x v="0"/>
    <x v="0"/>
    <x v="10"/>
    <n v="117.3"/>
    <n v="114.9"/>
    <n v="116.2"/>
    <n v="112.8"/>
    <n v="108.9"/>
    <n v="116.6"/>
    <n v="178.1"/>
    <n v="109.1"/>
    <n v="103.6"/>
    <n v="109"/>
    <n v="111.8"/>
    <n v="116"/>
    <n v="122.5"/>
    <n v="112.8"/>
    <n v="114.6"/>
    <n v="113.1"/>
    <n v="114.4"/>
    <s v="NA"/>
    <n v="112.6"/>
    <n v="111.3"/>
    <n v="109.7"/>
    <n v="109.6"/>
    <n v="108.7"/>
    <n v="111"/>
    <n v="108.2"/>
    <n v="109.8"/>
    <n v="117.4"/>
  </r>
  <r>
    <x v="1"/>
    <x v="0"/>
    <x v="10"/>
    <n v="119.8"/>
    <n v="116.3"/>
    <n v="122.6"/>
    <n v="112"/>
    <n v="103.2"/>
    <n v="110"/>
    <n v="192.8"/>
    <n v="106.3"/>
    <n v="99.5"/>
    <n v="110.3"/>
    <n v="111.8"/>
    <n v="117.1"/>
    <n v="122.9"/>
    <n v="114.1"/>
    <n v="113.5"/>
    <n v="110.3"/>
    <n v="113"/>
    <n v="111.1"/>
    <n v="110"/>
    <n v="110.9"/>
    <n v="108.6"/>
    <n v="109.5"/>
    <n v="108.5"/>
    <n v="111.3"/>
    <n v="107.9"/>
    <n v="109.6"/>
    <n v="115"/>
  </r>
  <r>
    <x v="2"/>
    <x v="0"/>
    <x v="10"/>
    <n v="118.1"/>
    <n v="115.4"/>
    <n v="118.7"/>
    <n v="112.5"/>
    <n v="106.8"/>
    <n v="113.5"/>
    <n v="183.1"/>
    <n v="108.2"/>
    <n v="102.2"/>
    <n v="109.4"/>
    <n v="111.8"/>
    <n v="116.5"/>
    <n v="122.6"/>
    <n v="113.1"/>
    <n v="114.2"/>
    <n v="111.9"/>
    <n v="113.8"/>
    <n v="111.1"/>
    <n v="111.6"/>
    <n v="111.1"/>
    <n v="109.3"/>
    <n v="109.5"/>
    <n v="108.6"/>
    <n v="111.2"/>
    <n v="108.1"/>
    <n v="109.7"/>
    <n v="116.3"/>
  </r>
  <r>
    <x v="0"/>
    <x v="0"/>
    <x v="11"/>
    <n v="118.4"/>
    <n v="115.9"/>
    <n v="120.4"/>
    <n v="113.8"/>
    <n v="109.5"/>
    <n v="115.5"/>
    <n v="145.69999999999999"/>
    <n v="109.5"/>
    <n v="102.9"/>
    <n v="109.8"/>
    <n v="112.1"/>
    <n v="116.8"/>
    <n v="118.7"/>
    <n v="113.6"/>
    <n v="115.8"/>
    <n v="114"/>
    <n v="115.5"/>
    <s v="NA"/>
    <n v="112.8"/>
    <n v="112.1"/>
    <n v="110.1"/>
    <n v="109.9"/>
    <n v="109.2"/>
    <n v="111.6"/>
    <n v="108.1"/>
    <n v="110.1"/>
    <n v="115.5"/>
  </r>
  <r>
    <x v="1"/>
    <x v="0"/>
    <x v="11"/>
    <n v="120.5"/>
    <n v="118.1"/>
    <n v="128.5"/>
    <n v="112.8"/>
    <n v="103.4"/>
    <n v="110.7"/>
    <n v="144.80000000000001"/>
    <n v="107.1"/>
    <n v="98.6"/>
    <n v="111.9"/>
    <n v="112.1"/>
    <n v="118.1"/>
    <n v="117.8"/>
    <n v="115"/>
    <n v="114.2"/>
    <n v="110.9"/>
    <n v="113.7"/>
    <n v="110.7"/>
    <n v="110.4"/>
    <n v="111.3"/>
    <n v="109"/>
    <n v="109.7"/>
    <n v="108.9"/>
    <n v="111.4"/>
    <n v="107.7"/>
    <n v="109.8"/>
    <n v="113.3"/>
  </r>
  <r>
    <x v="2"/>
    <x v="0"/>
    <x v="11"/>
    <n v="119.1"/>
    <n v="116.7"/>
    <n v="123.5"/>
    <n v="113.4"/>
    <n v="107.3"/>
    <n v="113.3"/>
    <n v="145.4"/>
    <n v="108.7"/>
    <n v="101.5"/>
    <n v="110.5"/>
    <n v="112.1"/>
    <n v="117.4"/>
    <n v="118.4"/>
    <n v="114"/>
    <n v="115.2"/>
    <n v="112.7"/>
    <n v="114.8"/>
    <n v="110.7"/>
    <n v="111.9"/>
    <n v="111.7"/>
    <n v="109.7"/>
    <n v="109.8"/>
    <n v="109"/>
    <n v="111.5"/>
    <n v="107.9"/>
    <n v="110"/>
    <n v="114.5"/>
  </r>
  <r>
    <x v="0"/>
    <x v="1"/>
    <x v="0"/>
    <n v="118.9"/>
    <n v="117.1"/>
    <n v="120.5"/>
    <n v="114.4"/>
    <n v="109"/>
    <n v="115.5"/>
    <n v="123.9"/>
    <n v="109.6"/>
    <n v="101.8"/>
    <n v="110.2"/>
    <n v="112.4"/>
    <n v="117.3"/>
    <n v="116"/>
    <n v="114"/>
    <n v="116.5"/>
    <n v="114.5"/>
    <n v="116.2"/>
    <s v="NA"/>
    <n v="113"/>
    <n v="112.6"/>
    <n v="110.6"/>
    <n v="110.5"/>
    <n v="109.6"/>
    <n v="111.8"/>
    <n v="108.3"/>
    <n v="110.6"/>
    <n v="114.2"/>
  </r>
  <r>
    <x v="1"/>
    <x v="1"/>
    <x v="0"/>
    <n v="121.2"/>
    <n v="122"/>
    <n v="129.9"/>
    <n v="113.6"/>
    <n v="102.9"/>
    <n v="112.1"/>
    <n v="118.9"/>
    <n v="107.5"/>
    <n v="96.9"/>
    <n v="112.7"/>
    <n v="112.1"/>
    <n v="119"/>
    <n v="115.5"/>
    <n v="115.7"/>
    <n v="114.8"/>
    <n v="111.3"/>
    <n v="114.3"/>
    <n v="111.6"/>
    <n v="111"/>
    <n v="111.9"/>
    <n v="109.7"/>
    <n v="110.8"/>
    <n v="109.8"/>
    <n v="111.5"/>
    <n v="108"/>
    <n v="110.5"/>
    <n v="112.9"/>
  </r>
  <r>
    <x v="2"/>
    <x v="1"/>
    <x v="0"/>
    <n v="119.6"/>
    <n v="118.8"/>
    <n v="124.1"/>
    <n v="114.1"/>
    <n v="106.8"/>
    <n v="113.9"/>
    <n v="122.2"/>
    <n v="108.9"/>
    <n v="100.2"/>
    <n v="111"/>
    <n v="112.3"/>
    <n v="118.1"/>
    <n v="115.8"/>
    <n v="114.5"/>
    <n v="115.8"/>
    <n v="113.2"/>
    <n v="115.4"/>
    <n v="111.6"/>
    <n v="112.2"/>
    <n v="112.3"/>
    <n v="110.3"/>
    <n v="110.7"/>
    <n v="109.7"/>
    <n v="111.6"/>
    <n v="108.2"/>
    <n v="110.6"/>
    <n v="113.6"/>
  </r>
  <r>
    <x v="0"/>
    <x v="1"/>
    <x v="1"/>
    <n v="119.4"/>
    <n v="117.7"/>
    <n v="121.2"/>
    <n v="115"/>
    <n v="109"/>
    <n v="116.6"/>
    <n v="116"/>
    <n v="109.8"/>
    <n v="101.1"/>
    <n v="110.4"/>
    <n v="112.9"/>
    <n v="117.8"/>
    <n v="115.3"/>
    <n v="114.2"/>
    <n v="117.1"/>
    <n v="114.5"/>
    <n v="116.7"/>
    <s v="NA"/>
    <n v="113.2"/>
    <n v="112.9"/>
    <n v="110.9"/>
    <n v="110.8"/>
    <n v="109.9"/>
    <n v="112"/>
    <n v="108.7"/>
    <n v="110.9"/>
    <n v="114"/>
  </r>
  <r>
    <x v="1"/>
    <x v="1"/>
    <x v="1"/>
    <n v="121.9"/>
    <n v="122"/>
    <n v="124.5"/>
    <n v="115.2"/>
    <n v="102.5"/>
    <n v="114.1"/>
    <n v="111.5"/>
    <n v="108.2"/>
    <n v="95.4"/>
    <n v="113.5"/>
    <n v="112.1"/>
    <n v="119.9"/>
    <n v="115.2"/>
    <n v="116.2"/>
    <n v="115.3"/>
    <n v="111.7"/>
    <n v="114.7"/>
    <n v="112.5"/>
    <n v="111.1"/>
    <n v="112.6"/>
    <n v="110.4"/>
    <n v="111.3"/>
    <n v="110.3"/>
    <n v="111.6"/>
    <n v="108.7"/>
    <n v="111"/>
    <n v="113.1"/>
  </r>
  <r>
    <x v="2"/>
    <x v="1"/>
    <x v="1"/>
    <n v="120.2"/>
    <n v="119.2"/>
    <n v="122.5"/>
    <n v="115.1"/>
    <n v="106.6"/>
    <n v="115.4"/>
    <n v="114.5"/>
    <n v="109.3"/>
    <n v="99.2"/>
    <n v="111.4"/>
    <n v="112.6"/>
    <n v="118.8"/>
    <n v="115.3"/>
    <n v="114.7"/>
    <n v="116.4"/>
    <n v="113.3"/>
    <n v="115.9"/>
    <n v="112.5"/>
    <n v="112.4"/>
    <n v="112.8"/>
    <n v="110.7"/>
    <n v="111.1"/>
    <n v="110.1"/>
    <n v="111.8"/>
    <n v="108.7"/>
    <n v="110.9"/>
    <n v="113.6"/>
  </r>
  <r>
    <x v="0"/>
    <x v="1"/>
    <x v="2"/>
    <n v="120.1"/>
    <n v="118.1"/>
    <n v="120.7"/>
    <n v="116.1"/>
    <n v="109.3"/>
    <n v="119.6"/>
    <n v="117.9"/>
    <n v="110.2"/>
    <n v="101.2"/>
    <n v="110.7"/>
    <n v="113"/>
    <n v="118.3"/>
    <n v="116.2"/>
    <n v="114.6"/>
    <n v="117.5"/>
    <n v="114.9"/>
    <n v="117.2"/>
    <s v="NA"/>
    <n v="113.4"/>
    <n v="113.4"/>
    <n v="111.4"/>
    <n v="111.2"/>
    <n v="110.2"/>
    <n v="112.4"/>
    <n v="108.9"/>
    <n v="111.3"/>
    <n v="114.6"/>
  </r>
  <r>
    <x v="1"/>
    <x v="1"/>
    <x v="2"/>
    <n v="122.1"/>
    <n v="121.4"/>
    <n v="121.5"/>
    <n v="116.2"/>
    <n v="102.8"/>
    <n v="117.7"/>
    <n v="113.3"/>
    <n v="108.9"/>
    <n v="96.3"/>
    <n v="114.1"/>
    <n v="112.2"/>
    <n v="120.5"/>
    <n v="116"/>
    <n v="116.7"/>
    <n v="115.8"/>
    <n v="112.1"/>
    <n v="115.2"/>
    <n v="113.2"/>
    <n v="110.9"/>
    <n v="113"/>
    <n v="110.8"/>
    <n v="111.6"/>
    <n v="110.9"/>
    <n v="111.8"/>
    <n v="109.2"/>
    <n v="111.4"/>
    <n v="113.7"/>
  </r>
  <r>
    <x v="2"/>
    <x v="1"/>
    <x v="2"/>
    <n v="120.7"/>
    <n v="119.3"/>
    <n v="121"/>
    <n v="116.1"/>
    <n v="106.9"/>
    <n v="118.7"/>
    <n v="116.3"/>
    <n v="109.8"/>
    <n v="99.6"/>
    <n v="111.8"/>
    <n v="112.7"/>
    <n v="119.3"/>
    <n v="116.1"/>
    <n v="115.2"/>
    <n v="116.8"/>
    <n v="113.7"/>
    <n v="116.4"/>
    <n v="113.2"/>
    <n v="112.5"/>
    <n v="113.2"/>
    <n v="111.2"/>
    <n v="111.4"/>
    <n v="110.6"/>
    <n v="112"/>
    <n v="109"/>
    <n v="111.3"/>
    <n v="114.2"/>
  </r>
  <r>
    <x v="0"/>
    <x v="1"/>
    <x v="3"/>
    <n v="120.2"/>
    <n v="118.9"/>
    <n v="118.1"/>
    <n v="117"/>
    <n v="109.7"/>
    <n v="125.5"/>
    <n v="120.5"/>
    <n v="111"/>
    <n v="102.6"/>
    <n v="111.2"/>
    <n v="113.5"/>
    <n v="118.7"/>
    <n v="117.2"/>
    <n v="115.4"/>
    <n v="118.1"/>
    <n v="116.1"/>
    <n v="117.8"/>
    <s v="NA"/>
    <n v="113.4"/>
    <n v="113.7"/>
    <n v="111.8"/>
    <n v="111.2"/>
    <n v="110.5"/>
    <n v="113"/>
    <n v="108.9"/>
    <n v="111.5"/>
    <n v="115.4"/>
  </r>
  <r>
    <x v="1"/>
    <x v="1"/>
    <x v="3"/>
    <n v="122.5"/>
    <n v="121.7"/>
    <n v="113.3"/>
    <n v="117"/>
    <n v="103.1"/>
    <n v="126.7"/>
    <n v="121.2"/>
    <n v="111"/>
    <n v="100.3"/>
    <n v="115.3"/>
    <n v="112.7"/>
    <n v="121"/>
    <n v="118.2"/>
    <n v="117.6"/>
    <n v="116.3"/>
    <n v="112.5"/>
    <n v="115.7"/>
    <n v="113.9"/>
    <n v="110.9"/>
    <n v="113.4"/>
    <n v="111"/>
    <n v="111.2"/>
    <n v="111.2"/>
    <n v="112.5"/>
    <n v="109.1"/>
    <n v="111.4"/>
    <n v="114.7"/>
  </r>
  <r>
    <x v="2"/>
    <x v="1"/>
    <x v="3"/>
    <n v="120.9"/>
    <n v="119.9"/>
    <n v="116.2"/>
    <n v="117"/>
    <n v="107.3"/>
    <n v="126.1"/>
    <n v="120.7"/>
    <n v="111"/>
    <n v="101.8"/>
    <n v="112.6"/>
    <n v="113.2"/>
    <n v="119.8"/>
    <n v="117.6"/>
    <n v="116"/>
    <n v="117.4"/>
    <n v="114.6"/>
    <n v="117"/>
    <n v="113.9"/>
    <n v="112.5"/>
    <n v="113.6"/>
    <n v="111.5"/>
    <n v="111.2"/>
    <n v="110.9"/>
    <n v="112.7"/>
    <n v="109"/>
    <n v="111.5"/>
    <n v="115.1"/>
  </r>
  <r>
    <x v="0"/>
    <x v="1"/>
    <x v="4"/>
    <n v="120.3"/>
    <n v="120.2"/>
    <n v="116.9"/>
    <n v="118"/>
    <n v="110.1"/>
    <n v="126.3"/>
    <n v="123.9"/>
    <n v="111.5"/>
    <n v="103.5"/>
    <n v="111.6"/>
    <n v="114.2"/>
    <n v="119.2"/>
    <n v="118.2"/>
    <n v="116.3"/>
    <n v="118.7"/>
    <n v="116.8"/>
    <n v="118.5"/>
    <s v="NA"/>
    <n v="113.4"/>
    <n v="114.1"/>
    <n v="112.1"/>
    <n v="111.4"/>
    <n v="110.9"/>
    <n v="113.1"/>
    <n v="108.9"/>
    <n v="111.8"/>
    <n v="116"/>
  </r>
  <r>
    <x v="1"/>
    <x v="1"/>
    <x v="4"/>
    <n v="122.7"/>
    <n v="124.1"/>
    <n v="114.2"/>
    <n v="119.1"/>
    <n v="103.5"/>
    <n v="129.19999999999999"/>
    <n v="127"/>
    <n v="112.6"/>
    <n v="101.3"/>
    <n v="117"/>
    <n v="112.9"/>
    <n v="121.7"/>
    <n v="120"/>
    <n v="118.3"/>
    <n v="116.8"/>
    <n v="112.9"/>
    <n v="116.2"/>
    <n v="114.3"/>
    <n v="111.1"/>
    <n v="114.1"/>
    <n v="111.2"/>
    <n v="111.3"/>
    <n v="111.5"/>
    <n v="112.9"/>
    <n v="109.3"/>
    <n v="111.7"/>
    <n v="115.6"/>
  </r>
  <r>
    <x v="2"/>
    <x v="1"/>
    <x v="4"/>
    <n v="121.1"/>
    <n v="121.6"/>
    <n v="115.9"/>
    <n v="118.4"/>
    <n v="107.7"/>
    <n v="127.7"/>
    <n v="125"/>
    <n v="111.9"/>
    <n v="102.8"/>
    <n v="113.4"/>
    <n v="113.7"/>
    <n v="120.4"/>
    <n v="118.9"/>
    <n v="116.8"/>
    <n v="118"/>
    <n v="115.2"/>
    <n v="117.6"/>
    <n v="114.3"/>
    <n v="112.5"/>
    <n v="114.1"/>
    <n v="111.8"/>
    <n v="111.3"/>
    <n v="111.2"/>
    <n v="113"/>
    <n v="109.1"/>
    <n v="111.8"/>
    <n v="115.8"/>
  </r>
  <r>
    <x v="0"/>
    <x v="1"/>
    <x v="5"/>
    <n v="120.7"/>
    <n v="121.6"/>
    <n v="116.1"/>
    <n v="119.3"/>
    <n v="110.3"/>
    <n v="125.8"/>
    <n v="129.30000000000001"/>
    <n v="112.2"/>
    <n v="103.6"/>
    <n v="112.3"/>
    <n v="114.9"/>
    <n v="120.1"/>
    <n v="119.5"/>
    <n v="117.3"/>
    <n v="119.7"/>
    <n v="117.3"/>
    <n v="119.3"/>
    <s v="NA"/>
    <n v="114.4"/>
    <n v="114.9"/>
    <n v="112.8"/>
    <n v="112.2"/>
    <n v="111.4"/>
    <n v="114.3"/>
    <n v="108"/>
    <n v="112.3"/>
    <n v="117"/>
  </r>
  <r>
    <x v="1"/>
    <x v="1"/>
    <x v="5"/>
    <n v="123.1"/>
    <n v="125.9"/>
    <n v="115.4"/>
    <n v="120.4"/>
    <n v="103.4"/>
    <n v="131.19999999999999"/>
    <n v="137.5"/>
    <n v="112.8"/>
    <n v="101.4"/>
    <n v="118.3"/>
    <n v="113.2"/>
    <n v="122.4"/>
    <n v="122"/>
    <n v="119"/>
    <n v="117.4"/>
    <n v="113.2"/>
    <n v="116.7"/>
    <n v="113.9"/>
    <n v="111.2"/>
    <n v="114.3"/>
    <n v="111.4"/>
    <n v="111.5"/>
    <n v="111.8"/>
    <n v="115.1"/>
    <n v="108.7"/>
    <n v="112.2"/>
    <n v="116.4"/>
  </r>
  <r>
    <x v="2"/>
    <x v="1"/>
    <x v="5"/>
    <n v="121.5"/>
    <n v="123.1"/>
    <n v="115.8"/>
    <n v="119.7"/>
    <n v="107.8"/>
    <n v="128.30000000000001"/>
    <n v="132.1"/>
    <n v="112.4"/>
    <n v="102.9"/>
    <n v="114.3"/>
    <n v="114.2"/>
    <n v="121.2"/>
    <n v="120.4"/>
    <n v="117.8"/>
    <n v="118.8"/>
    <n v="115.6"/>
    <n v="118.3"/>
    <n v="113.9"/>
    <n v="113.2"/>
    <n v="114.6"/>
    <n v="112.3"/>
    <n v="111.8"/>
    <n v="111.6"/>
    <n v="114.8"/>
    <n v="108.3"/>
    <n v="112.3"/>
    <n v="116.7"/>
  </r>
  <r>
    <x v="0"/>
    <x v="1"/>
    <x v="6"/>
    <n v="121.7"/>
    <n v="122.5"/>
    <n v="117.7"/>
    <n v="120.6"/>
    <n v="110.4"/>
    <n v="129.1"/>
    <n v="150.1"/>
    <n v="113.2"/>
    <n v="104.8"/>
    <n v="113.3"/>
    <n v="115.6"/>
    <n v="120.9"/>
    <n v="123.3"/>
    <n v="118"/>
    <n v="120.7"/>
    <n v="118.3"/>
    <n v="120.3"/>
    <s v="NA"/>
    <n v="115.3"/>
    <n v="115.4"/>
    <n v="113.4"/>
    <n v="113.2"/>
    <n v="111.8"/>
    <n v="115.5"/>
    <n v="108.8"/>
    <n v="113.1"/>
    <n v="119.5"/>
  </r>
  <r>
    <x v="1"/>
    <x v="1"/>
    <x v="6"/>
    <n v="123.8"/>
    <n v="126.4"/>
    <n v="118"/>
    <n v="121.6"/>
    <n v="103.5"/>
    <n v="133.69999999999999"/>
    <n v="172.4"/>
    <n v="113.1"/>
    <n v="102.7"/>
    <n v="120"/>
    <n v="113.8"/>
    <n v="123.4"/>
    <n v="127.1"/>
    <n v="121"/>
    <n v="118"/>
    <n v="113.6"/>
    <n v="117.4"/>
    <n v="114.8"/>
    <n v="111.6"/>
    <n v="114.9"/>
    <n v="111.5"/>
    <n v="113"/>
    <n v="112.4"/>
    <n v="117.8"/>
    <n v="109.7"/>
    <n v="113.5"/>
    <n v="118.9"/>
  </r>
  <r>
    <x v="2"/>
    <x v="1"/>
    <x v="6"/>
    <n v="122.4"/>
    <n v="123.9"/>
    <n v="117.8"/>
    <n v="121"/>
    <n v="107.9"/>
    <n v="131.19999999999999"/>
    <n v="157.69999999999999"/>
    <n v="113.2"/>
    <n v="104.1"/>
    <n v="115.5"/>
    <n v="114.8"/>
    <n v="122.1"/>
    <n v="124.7"/>
    <n v="118.8"/>
    <n v="119.6"/>
    <n v="116.3"/>
    <n v="119.1"/>
    <n v="114.8"/>
    <n v="113.9"/>
    <n v="115.2"/>
    <n v="112.7"/>
    <n v="113.1"/>
    <n v="112.1"/>
    <n v="116.8"/>
    <n v="109.2"/>
    <n v="113.3"/>
    <n v="119.2"/>
  </r>
  <r>
    <x v="0"/>
    <x v="1"/>
    <x v="7"/>
    <n v="121.8"/>
    <n v="122.8"/>
    <n v="117.8"/>
    <n v="121.9"/>
    <n v="110.6"/>
    <n v="129.69999999999999"/>
    <n v="161.1"/>
    <n v="114.1"/>
    <n v="105.1"/>
    <n v="114.6"/>
    <n v="115.8"/>
    <n v="121.7"/>
    <n v="125.3"/>
    <n v="118.8"/>
    <n v="120.9"/>
    <n v="118.8"/>
    <n v="120.7"/>
    <s v="NA"/>
    <n v="115.4"/>
    <n v="115.9"/>
    <n v="114"/>
    <n v="113.2"/>
    <n v="112.2"/>
    <n v="116.2"/>
    <n v="109.4"/>
    <n v="113.5"/>
    <n v="120.7"/>
  </r>
  <r>
    <x v="1"/>
    <x v="1"/>
    <x v="7"/>
    <n v="124.8"/>
    <n v="127.3"/>
    <n v="116.5"/>
    <n v="122.2"/>
    <n v="103.6"/>
    <n v="132.69999999999999"/>
    <n v="181.9"/>
    <n v="115.2"/>
    <n v="102.7"/>
    <n v="122.1"/>
    <n v="114.4"/>
    <n v="124.7"/>
    <n v="128.9"/>
    <n v="123"/>
    <n v="118.6"/>
    <n v="114.1"/>
    <n v="117.9"/>
    <n v="115.5"/>
    <n v="111.8"/>
    <n v="115.3"/>
    <n v="112.2"/>
    <n v="112.5"/>
    <n v="112.9"/>
    <n v="119.2"/>
    <n v="110.5"/>
    <n v="113.9"/>
    <n v="119.9"/>
  </r>
  <r>
    <x v="2"/>
    <x v="1"/>
    <x v="7"/>
    <n v="122.7"/>
    <n v="124.4"/>
    <n v="117.3"/>
    <n v="122"/>
    <n v="108"/>
    <n v="131.1"/>
    <n v="168.2"/>
    <n v="114.5"/>
    <n v="104.3"/>
    <n v="117.1"/>
    <n v="115.2"/>
    <n v="123.1"/>
    <n v="126.6"/>
    <n v="119.9"/>
    <n v="120"/>
    <n v="116.8"/>
    <n v="119.6"/>
    <n v="115.5"/>
    <n v="114"/>
    <n v="115.6"/>
    <n v="113.3"/>
    <n v="112.8"/>
    <n v="112.6"/>
    <n v="118"/>
    <n v="109.9"/>
    <n v="113.7"/>
    <n v="120.3"/>
  </r>
  <r>
    <x v="0"/>
    <x v="1"/>
    <x v="8"/>
    <n v="122.3"/>
    <n v="122.4"/>
    <n v="117.8"/>
    <n v="122.7"/>
    <n v="110.4"/>
    <n v="129.80000000000001"/>
    <n v="158.80000000000001"/>
    <n v="115"/>
    <n v="104.7"/>
    <n v="114.9"/>
    <n v="116.5"/>
    <n v="122.6"/>
    <n v="125.3"/>
    <n v="119.5"/>
    <n v="121.7"/>
    <n v="119.2"/>
    <n v="121.3"/>
    <s v="NA"/>
    <n v="115.8"/>
    <n v="116.7"/>
    <n v="114.5"/>
    <n v="112.8"/>
    <n v="112.6"/>
    <n v="116.6"/>
    <n v="109.1"/>
    <n v="113.7"/>
    <n v="120.9"/>
  </r>
  <r>
    <x v="1"/>
    <x v="1"/>
    <x v="8"/>
    <n v="124.2"/>
    <n v="125.4"/>
    <n v="116.4"/>
    <n v="122.7"/>
    <n v="103.5"/>
    <n v="124.5"/>
    <n v="168.6"/>
    <n v="116.9"/>
    <n v="101.9"/>
    <n v="122.9"/>
    <n v="114.8"/>
    <n v="125.2"/>
    <n v="126.7"/>
    <n v="124.3"/>
    <n v="119.2"/>
    <n v="114.5"/>
    <n v="118.4"/>
    <n v="116.1"/>
    <n v="111.8"/>
    <n v="115.5"/>
    <n v="112.3"/>
    <n v="111.2"/>
    <n v="113.4"/>
    <n v="120"/>
    <n v="110"/>
    <n v="113.6"/>
    <n v="119.2"/>
  </r>
  <r>
    <x v="2"/>
    <x v="1"/>
    <x v="8"/>
    <n v="122.9"/>
    <n v="123.5"/>
    <n v="117.3"/>
    <n v="122.7"/>
    <n v="107.9"/>
    <n v="127.3"/>
    <n v="162.1"/>
    <n v="115.6"/>
    <n v="103.8"/>
    <n v="117.6"/>
    <n v="115.8"/>
    <n v="123.8"/>
    <n v="125.8"/>
    <n v="120.8"/>
    <n v="120.7"/>
    <n v="117.2"/>
    <n v="120.1"/>
    <n v="116.1"/>
    <n v="114.3"/>
    <n v="116.1"/>
    <n v="113.7"/>
    <n v="112"/>
    <n v="113.1"/>
    <n v="118.6"/>
    <n v="109.5"/>
    <n v="113.7"/>
    <n v="120.1"/>
  </r>
  <r>
    <x v="0"/>
    <x v="1"/>
    <x v="9"/>
    <n v="122.6"/>
    <n v="122.5"/>
    <n v="118.3"/>
    <n v="123.2"/>
    <n v="110.5"/>
    <n v="128.9"/>
    <n v="155.30000000000001"/>
    <n v="115.5"/>
    <n v="104"/>
    <n v="115.3"/>
    <n v="116.8"/>
    <n v="123.2"/>
    <n v="125.1"/>
    <n v="120"/>
    <n v="122.7"/>
    <n v="120.3"/>
    <n v="122.3"/>
    <s v="NA"/>
    <n v="116.4"/>
    <n v="117.5"/>
    <n v="115.3"/>
    <n v="112.6"/>
    <n v="113"/>
    <n v="116.9"/>
    <n v="109.3"/>
    <n v="114"/>
    <n v="121"/>
  </r>
  <r>
    <x v="1"/>
    <x v="1"/>
    <x v="9"/>
    <n v="124.6"/>
    <n v="126.1"/>
    <n v="117.8"/>
    <n v="123.1"/>
    <n v="103.5"/>
    <n v="123.5"/>
    <n v="159.6"/>
    <n v="117.4"/>
    <n v="101.2"/>
    <n v="123.8"/>
    <n v="115.2"/>
    <n v="125.9"/>
    <n v="125.8"/>
    <n v="124.3"/>
    <n v="119.6"/>
    <n v="114.9"/>
    <n v="118.9"/>
    <n v="116.7"/>
    <n v="112"/>
    <n v="115.8"/>
    <n v="112.6"/>
    <n v="111"/>
    <n v="113.6"/>
    <n v="120.2"/>
    <n v="110.1"/>
    <n v="113.7"/>
    <n v="119.1"/>
  </r>
  <r>
    <x v="2"/>
    <x v="1"/>
    <x v="9"/>
    <n v="123.2"/>
    <n v="123.8"/>
    <n v="118.1"/>
    <n v="123.2"/>
    <n v="107.9"/>
    <n v="126.4"/>
    <n v="156.80000000000001"/>
    <n v="116.1"/>
    <n v="103.1"/>
    <n v="118.1"/>
    <n v="116.1"/>
    <n v="124.5"/>
    <n v="125.4"/>
    <n v="121.1"/>
    <n v="121.5"/>
    <n v="118.1"/>
    <n v="121"/>
    <n v="116.7"/>
    <n v="114.7"/>
    <n v="116.7"/>
    <n v="114.3"/>
    <n v="111.8"/>
    <n v="113.3"/>
    <n v="118.8"/>
    <n v="109.6"/>
    <n v="113.9"/>
    <n v="120.1"/>
  </r>
  <r>
    <x v="0"/>
    <x v="1"/>
    <x v="10"/>
    <n v="122.7"/>
    <n v="122.6"/>
    <n v="119.9"/>
    <n v="124"/>
    <n v="110.5"/>
    <n v="128.80000000000001"/>
    <n v="152"/>
    <n v="116.2"/>
    <n v="103.3"/>
    <n v="115.8"/>
    <n v="116.8"/>
    <n v="124.5"/>
    <n v="124.9"/>
    <n v="120.8"/>
    <n v="123.3"/>
    <n v="120.5"/>
    <n v="122.9"/>
    <s v="NA"/>
    <n v="117.3"/>
    <n v="118.1"/>
    <n v="115.9"/>
    <n v="112"/>
    <n v="113.3"/>
    <n v="117.2"/>
    <n v="108.8"/>
    <n v="114.1"/>
    <n v="121.1"/>
  </r>
  <r>
    <x v="1"/>
    <x v="1"/>
    <x v="10"/>
    <n v="124.5"/>
    <n v="125.6"/>
    <n v="122.7"/>
    <n v="124.6"/>
    <n v="103.2"/>
    <n v="122.2"/>
    <n v="153.19999999999999"/>
    <n v="119.3"/>
    <n v="99.8"/>
    <n v="124.6"/>
    <n v="115.8"/>
    <n v="126.9"/>
    <n v="125.4"/>
    <n v="125.8"/>
    <n v="120.3"/>
    <n v="115.4"/>
    <n v="119.5"/>
    <n v="117.1"/>
    <n v="112.6"/>
    <n v="116.4"/>
    <n v="113"/>
    <n v="109.7"/>
    <n v="114"/>
    <n v="120.3"/>
    <n v="109.6"/>
    <n v="113.4"/>
    <n v="119"/>
  </r>
  <r>
    <x v="2"/>
    <x v="1"/>
    <x v="10"/>
    <n v="123.3"/>
    <n v="123.7"/>
    <n v="121"/>
    <n v="124.2"/>
    <n v="107.8"/>
    <n v="125.7"/>
    <n v="152.4"/>
    <n v="117.2"/>
    <n v="102.1"/>
    <n v="118.7"/>
    <n v="116.4"/>
    <n v="125.6"/>
    <n v="125.1"/>
    <n v="122.1"/>
    <n v="122.1"/>
    <n v="118.4"/>
    <n v="121.6"/>
    <n v="117.1"/>
    <n v="115.5"/>
    <n v="117.3"/>
    <n v="114.8"/>
    <n v="110.8"/>
    <n v="113.7"/>
    <n v="119"/>
    <n v="109.1"/>
    <n v="113.8"/>
    <n v="120.1"/>
  </r>
  <r>
    <x v="0"/>
    <x v="1"/>
    <x v="11"/>
    <n v="122.4"/>
    <n v="122.4"/>
    <n v="121.8"/>
    <n v="124.2"/>
    <n v="110.2"/>
    <n v="128.6"/>
    <n v="140.30000000000001"/>
    <n v="116.3"/>
    <n v="102"/>
    <n v="116"/>
    <n v="117.3"/>
    <n v="124.8"/>
    <n v="123.3"/>
    <n v="121.7"/>
    <n v="123.8"/>
    <n v="120.6"/>
    <n v="123.3"/>
    <s v="NA"/>
    <n v="117.4"/>
    <n v="118.2"/>
    <n v="116.2"/>
    <n v="111.5"/>
    <n v="113.3"/>
    <n v="117.7"/>
    <n v="109.4"/>
    <n v="114.2"/>
    <n v="120.3"/>
  </r>
  <r>
    <x v="1"/>
    <x v="1"/>
    <x v="11"/>
    <n v="124"/>
    <n v="124.7"/>
    <n v="126.3"/>
    <n v="124.9"/>
    <n v="103"/>
    <n v="122.3"/>
    <n v="141"/>
    <n v="120.1"/>
    <n v="97.8"/>
    <n v="125.4"/>
    <n v="116.1"/>
    <n v="127.6"/>
    <n v="124"/>
    <n v="126.4"/>
    <n v="120.7"/>
    <n v="115.8"/>
    <n v="120"/>
    <n v="116.5"/>
    <n v="113"/>
    <n v="116.8"/>
    <n v="113.2"/>
    <n v="108.8"/>
    <n v="114.3"/>
    <n v="120.7"/>
    <n v="110.4"/>
    <n v="113.4"/>
    <n v="118.4"/>
  </r>
  <r>
    <x v="2"/>
    <x v="1"/>
    <x v="11"/>
    <n v="122.9"/>
    <n v="123.2"/>
    <n v="123.5"/>
    <n v="124.5"/>
    <n v="107.6"/>
    <n v="125.7"/>
    <n v="140.5"/>
    <n v="117.6"/>
    <n v="100.6"/>
    <n v="119.1"/>
    <n v="116.8"/>
    <n v="126.1"/>
    <n v="123.6"/>
    <n v="123"/>
    <n v="122.6"/>
    <n v="118.6"/>
    <n v="122"/>
    <n v="116.5"/>
    <n v="115.7"/>
    <n v="117.5"/>
    <n v="115.1"/>
    <n v="110.1"/>
    <n v="113.9"/>
    <n v="119.5"/>
    <n v="109.8"/>
    <n v="113.8"/>
    <n v="119.4"/>
  </r>
  <r>
    <x v="0"/>
    <x v="2"/>
    <x v="0"/>
    <n v="123.1"/>
    <n v="123.1"/>
    <n v="122.1"/>
    <n v="124.9"/>
    <n v="111"/>
    <n v="130.4"/>
    <n v="132.30000000000001"/>
    <n v="117.2"/>
    <n v="100.5"/>
    <n v="117.2"/>
    <n v="117.9"/>
    <n v="125.6"/>
    <n v="122.8"/>
    <n v="122.7"/>
    <n v="124.4"/>
    <n v="121.6"/>
    <n v="124"/>
    <s v="NA"/>
    <n v="118.4"/>
    <n v="118.9"/>
    <n v="116.6"/>
    <n v="111"/>
    <n v="114"/>
    <n v="118.2"/>
    <n v="110.2"/>
    <n v="114.5"/>
    <n v="120.3"/>
  </r>
  <r>
    <x v="1"/>
    <x v="2"/>
    <x v="0"/>
    <n v="124"/>
    <n v="125.5"/>
    <n v="126.6"/>
    <n v="125.2"/>
    <n v="104.3"/>
    <n v="121.3"/>
    <n v="134.4"/>
    <n v="122.9"/>
    <n v="96.1"/>
    <n v="126.6"/>
    <n v="116.5"/>
    <n v="128"/>
    <n v="123.5"/>
    <n v="127.4"/>
    <n v="121"/>
    <n v="116.1"/>
    <n v="120.2"/>
    <n v="117.3"/>
    <n v="113.4"/>
    <n v="117.2"/>
    <n v="113.7"/>
    <n v="107.9"/>
    <n v="114.6"/>
    <n v="120.8"/>
    <n v="111.4"/>
    <n v="113.4"/>
    <n v="118.5"/>
  </r>
  <r>
    <x v="2"/>
    <x v="2"/>
    <x v="0"/>
    <n v="123.4"/>
    <n v="123.9"/>
    <n v="123.8"/>
    <n v="125"/>
    <n v="108.5"/>
    <n v="126.2"/>
    <n v="133"/>
    <n v="119.1"/>
    <n v="99"/>
    <n v="120.3"/>
    <n v="117.3"/>
    <n v="126.7"/>
    <n v="123.1"/>
    <n v="124"/>
    <n v="123.1"/>
    <n v="119.3"/>
    <n v="122.5"/>
    <n v="117.3"/>
    <n v="116.5"/>
    <n v="118.1"/>
    <n v="115.5"/>
    <n v="109.4"/>
    <n v="114.3"/>
    <n v="119.7"/>
    <n v="110.7"/>
    <n v="114"/>
    <n v="119.5"/>
  </r>
  <r>
    <x v="0"/>
    <x v="2"/>
    <x v="1"/>
    <n v="123.4"/>
    <n v="124.4"/>
    <n v="122.1"/>
    <n v="125.8"/>
    <n v="111.5"/>
    <n v="129.4"/>
    <n v="128.19999999999999"/>
    <n v="118.8"/>
    <n v="100"/>
    <n v="118.6"/>
    <n v="118.8"/>
    <n v="126.8"/>
    <n v="122.8"/>
    <n v="124.2"/>
    <n v="125.4"/>
    <n v="122.7"/>
    <n v="125"/>
    <s v="NA"/>
    <n v="120"/>
    <n v="119.6"/>
    <n v="117.7"/>
    <n v="110.9"/>
    <n v="114.8"/>
    <n v="118.7"/>
    <n v="110.8"/>
    <n v="115"/>
    <n v="120.6"/>
  </r>
  <r>
    <x v="1"/>
    <x v="2"/>
    <x v="1"/>
    <n v="124.3"/>
    <n v="126.5"/>
    <n v="119.5"/>
    <n v="125.6"/>
    <n v="104.9"/>
    <n v="121.6"/>
    <n v="131.80000000000001"/>
    <n v="125.1"/>
    <n v="95"/>
    <n v="127.7"/>
    <n v="116.8"/>
    <n v="128.6"/>
    <n v="123.7"/>
    <n v="128.1"/>
    <n v="121.3"/>
    <n v="116.5"/>
    <n v="120.6"/>
    <n v="118.1"/>
    <n v="114"/>
    <n v="117.7"/>
    <n v="114.1"/>
    <n v="106.8"/>
    <n v="114.9"/>
    <n v="120.4"/>
    <n v="111.7"/>
    <n v="113.2"/>
    <n v="118.7"/>
  </r>
  <r>
    <x v="2"/>
    <x v="2"/>
    <x v="1"/>
    <n v="123.7"/>
    <n v="125.1"/>
    <n v="121.1"/>
    <n v="125.7"/>
    <n v="109.1"/>
    <n v="125.8"/>
    <n v="129.4"/>
    <n v="120.9"/>
    <n v="98.3"/>
    <n v="121.6"/>
    <n v="118"/>
    <n v="127.6"/>
    <n v="123.1"/>
    <n v="125.2"/>
    <n v="123.8"/>
    <n v="120.1"/>
    <n v="123.3"/>
    <n v="118.1"/>
    <n v="117.7"/>
    <n v="118.7"/>
    <n v="116.3"/>
    <n v="108.7"/>
    <n v="114.9"/>
    <n v="119.7"/>
    <n v="111.2"/>
    <n v="114.1"/>
    <n v="119.7"/>
  </r>
  <r>
    <x v="0"/>
    <x v="2"/>
    <x v="2"/>
    <n v="123.3"/>
    <n v="124.7"/>
    <n v="118.9"/>
    <n v="126"/>
    <n v="111.8"/>
    <n v="130.9"/>
    <n v="128"/>
    <n v="119.9"/>
    <n v="98.9"/>
    <n v="119.4"/>
    <n v="118.9"/>
    <n v="127.7"/>
    <n v="123.1"/>
    <n v="124.7"/>
    <n v="126"/>
    <n v="122.9"/>
    <n v="125.5"/>
    <s v="NA"/>
    <n v="120.6"/>
    <n v="120.2"/>
    <n v="118.2"/>
    <n v="111.6"/>
    <n v="115.5"/>
    <n v="119.4"/>
    <n v="110.8"/>
    <n v="115.5"/>
    <n v="121.1"/>
  </r>
  <r>
    <x v="1"/>
    <x v="2"/>
    <x v="2"/>
    <n v="124"/>
    <n v="126.7"/>
    <n v="113.5"/>
    <n v="125.9"/>
    <n v="104.8"/>
    <n v="123.8"/>
    <n v="131.4"/>
    <n v="127.2"/>
    <n v="93.2"/>
    <n v="127.4"/>
    <n v="117"/>
    <n v="129.19999999999999"/>
    <n v="123.9"/>
    <n v="128.80000000000001"/>
    <n v="121.7"/>
    <n v="116.9"/>
    <n v="120.9"/>
    <n v="118.6"/>
    <n v="114.4"/>
    <n v="118"/>
    <n v="114.3"/>
    <n v="108.4"/>
    <n v="115.4"/>
    <n v="120.6"/>
    <n v="111.3"/>
    <n v="113.8"/>
    <n v="119.1"/>
  </r>
  <r>
    <x v="2"/>
    <x v="2"/>
    <x v="2"/>
    <n v="123.5"/>
    <n v="125.4"/>
    <n v="116.8"/>
    <n v="126"/>
    <n v="109.2"/>
    <n v="127.6"/>
    <n v="129.19999999999999"/>
    <n v="122.4"/>
    <n v="97"/>
    <n v="122.1"/>
    <n v="118.1"/>
    <n v="128.4"/>
    <n v="123.4"/>
    <n v="125.8"/>
    <n v="124.3"/>
    <n v="120.4"/>
    <n v="123.7"/>
    <n v="118.6"/>
    <n v="118.3"/>
    <n v="119.2"/>
    <n v="116.7"/>
    <n v="109.9"/>
    <n v="115.4"/>
    <n v="120.1"/>
    <n v="111"/>
    <n v="114.7"/>
    <n v="120.2"/>
  </r>
  <r>
    <x v="0"/>
    <x v="2"/>
    <x v="3"/>
    <n v="123.3"/>
    <n v="125.5"/>
    <n v="117.2"/>
    <n v="126.8"/>
    <n v="111.9"/>
    <n v="134.19999999999999"/>
    <n v="127.5"/>
    <n v="121.5"/>
    <n v="97.8"/>
    <n v="119.8"/>
    <n v="119.4"/>
    <n v="128.69999999999999"/>
    <n v="123.6"/>
    <n v="125.7"/>
    <n v="126.4"/>
    <n v="123.3"/>
    <n v="126"/>
    <s v="NA"/>
    <n v="121.2"/>
    <n v="120.9"/>
    <n v="118.6"/>
    <n v="111.9"/>
    <n v="116.2"/>
    <n v="119.9"/>
    <n v="111.6"/>
    <n v="116"/>
    <n v="121.5"/>
  </r>
  <r>
    <x v="1"/>
    <x v="2"/>
    <x v="3"/>
    <n v="123.8"/>
    <n v="128.19999999999999"/>
    <n v="110"/>
    <n v="126.3"/>
    <n v="104.5"/>
    <n v="130.6"/>
    <n v="130.80000000000001"/>
    <n v="131.30000000000001"/>
    <n v="91.6"/>
    <n v="127.7"/>
    <n v="117.2"/>
    <n v="129.5"/>
    <n v="124.6"/>
    <n v="130.1"/>
    <n v="122.1"/>
    <n v="117.2"/>
    <n v="121.3"/>
    <n v="119.2"/>
    <n v="114.7"/>
    <n v="118.4"/>
    <n v="114.6"/>
    <n v="108.4"/>
    <n v="115.6"/>
    <n v="121.7"/>
    <n v="111.8"/>
    <n v="114.2"/>
    <n v="119.7"/>
  </r>
  <r>
    <x v="2"/>
    <x v="2"/>
    <x v="3"/>
    <n v="123.5"/>
    <n v="126.4"/>
    <n v="114.4"/>
    <n v="126.6"/>
    <n v="109.2"/>
    <n v="132.5"/>
    <n v="128.6"/>
    <n v="124.8"/>
    <n v="95.7"/>
    <n v="122.4"/>
    <n v="118.5"/>
    <n v="129.1"/>
    <n v="124"/>
    <n v="126.9"/>
    <n v="124.7"/>
    <n v="120.8"/>
    <n v="124.1"/>
    <n v="119.2"/>
    <n v="118.7"/>
    <n v="119.7"/>
    <n v="117.1"/>
    <n v="110.1"/>
    <n v="115.9"/>
    <n v="121"/>
    <n v="111.7"/>
    <n v="115.1"/>
    <n v="120.7"/>
  </r>
  <r>
    <x v="0"/>
    <x v="2"/>
    <x v="4"/>
    <n v="123.5"/>
    <n v="127.1"/>
    <n v="117.3"/>
    <n v="127.7"/>
    <n v="112.5"/>
    <n v="134.1"/>
    <n v="128.5"/>
    <n v="124.3"/>
    <n v="97.6"/>
    <n v="120.7"/>
    <n v="120.2"/>
    <n v="129.80000000000001"/>
    <n v="124.4"/>
    <n v="126.7"/>
    <n v="127.3"/>
    <n v="124.1"/>
    <n v="126.8"/>
    <s v="NA"/>
    <n v="121.9"/>
    <n v="121.5"/>
    <n v="119.4"/>
    <n v="113.3"/>
    <n v="116.7"/>
    <n v="120.5"/>
    <n v="112.3"/>
    <n v="116.9"/>
    <n v="122.4"/>
  </r>
  <r>
    <x v="1"/>
    <x v="2"/>
    <x v="4"/>
    <n v="123.8"/>
    <n v="129.69999999999999"/>
    <n v="111.3"/>
    <n v="126.6"/>
    <n v="105.2"/>
    <n v="130.80000000000001"/>
    <n v="135.6"/>
    <n v="142.6"/>
    <n v="90.8"/>
    <n v="128.80000000000001"/>
    <n v="117.7"/>
    <n v="129.9"/>
    <n v="126.1"/>
    <n v="131.30000000000001"/>
    <n v="122.4"/>
    <n v="117.4"/>
    <n v="121.6"/>
    <n v="119.6"/>
    <n v="114.9"/>
    <n v="118.7"/>
    <n v="114.9"/>
    <n v="110.8"/>
    <n v="116"/>
    <n v="122"/>
    <n v="112.4"/>
    <n v="115.2"/>
    <n v="120.7"/>
  </r>
  <r>
    <x v="2"/>
    <x v="2"/>
    <x v="4"/>
    <n v="123.6"/>
    <n v="128"/>
    <n v="115"/>
    <n v="127.3"/>
    <n v="109.8"/>
    <n v="132.6"/>
    <n v="130.9"/>
    <n v="130.5"/>
    <n v="95.3"/>
    <n v="123.4"/>
    <n v="119.2"/>
    <n v="129.80000000000001"/>
    <n v="125"/>
    <n v="127.9"/>
    <n v="125.4"/>
    <n v="121.3"/>
    <n v="124.7"/>
    <n v="119.6"/>
    <n v="119.2"/>
    <n v="120.2"/>
    <n v="117.7"/>
    <n v="112"/>
    <n v="116.3"/>
    <n v="121.4"/>
    <n v="112.3"/>
    <n v="116.1"/>
    <n v="121.6"/>
  </r>
  <r>
    <x v="0"/>
    <x v="2"/>
    <x v="5"/>
    <n v="124.1"/>
    <n v="130.4"/>
    <n v="122.1"/>
    <n v="128.69999999999999"/>
    <n v="114.1"/>
    <n v="133.19999999999999"/>
    <n v="135.19999999999999"/>
    <n v="131.9"/>
    <n v="96.3"/>
    <n v="123"/>
    <n v="121.1"/>
    <n v="131.19999999999999"/>
    <n v="126.6"/>
    <n v="128.19999999999999"/>
    <n v="128.4"/>
    <n v="125.1"/>
    <n v="128"/>
    <s v="NA"/>
    <n v="122.6"/>
    <n v="122.8"/>
    <n v="120.4"/>
    <n v="114.2"/>
    <n v="117.9"/>
    <n v="122"/>
    <n v="113"/>
    <n v="117.9"/>
    <n v="124.1"/>
  </r>
  <r>
    <x v="1"/>
    <x v="2"/>
    <x v="5"/>
    <n v="123.6"/>
    <n v="134.4"/>
    <n v="120.9"/>
    <n v="127.3"/>
    <n v="106"/>
    <n v="132.30000000000001"/>
    <n v="146.69999999999999"/>
    <n v="148.1"/>
    <n v="89.8"/>
    <n v="130.5"/>
    <n v="118"/>
    <n v="130.5"/>
    <n v="128.5"/>
    <n v="132.1"/>
    <n v="123.2"/>
    <n v="117.6"/>
    <n v="122.3"/>
    <n v="119"/>
    <n v="115.1"/>
    <n v="119.2"/>
    <n v="115.4"/>
    <n v="111.7"/>
    <n v="116.2"/>
    <n v="123.8"/>
    <n v="112.5"/>
    <n v="116"/>
    <n v="121.7"/>
  </r>
  <r>
    <x v="2"/>
    <x v="2"/>
    <x v="5"/>
    <n v="123.9"/>
    <n v="131.80000000000001"/>
    <n v="121.6"/>
    <n v="128.19999999999999"/>
    <n v="111.1"/>
    <n v="132.80000000000001"/>
    <n v="139.1"/>
    <n v="137.4"/>
    <n v="94.1"/>
    <n v="125.5"/>
    <n v="119.8"/>
    <n v="130.9"/>
    <n v="127.3"/>
    <n v="129.19999999999999"/>
    <n v="126.4"/>
    <n v="122"/>
    <n v="125.7"/>
    <n v="119"/>
    <n v="119.8"/>
    <n v="121.1"/>
    <n v="118.5"/>
    <n v="112.9"/>
    <n v="116.9"/>
    <n v="123.1"/>
    <n v="112.8"/>
    <n v="117"/>
    <n v="123"/>
  </r>
  <r>
    <x v="0"/>
    <x v="2"/>
    <x v="6"/>
    <n v="124"/>
    <n v="131.5"/>
    <n v="122"/>
    <n v="128.69999999999999"/>
    <n v="113.5"/>
    <n v="133.30000000000001"/>
    <n v="140.80000000000001"/>
    <n v="133.80000000000001"/>
    <n v="94.1"/>
    <n v="123.4"/>
    <n v="121"/>
    <n v="131.69999999999999"/>
    <n v="127.5"/>
    <n v="129.4"/>
    <n v="128.80000000000001"/>
    <n v="125.5"/>
    <n v="128.30000000000001"/>
    <s v="NA"/>
    <n v="123"/>
    <n v="123"/>
    <n v="120.8"/>
    <n v="114.1"/>
    <n v="118"/>
    <n v="122.9"/>
    <n v="112.7"/>
    <n v="118.1"/>
    <n v="124.7"/>
  </r>
  <r>
    <x v="1"/>
    <x v="2"/>
    <x v="6"/>
    <n v="123.2"/>
    <n v="134.30000000000001"/>
    <n v="119.5"/>
    <n v="127.7"/>
    <n v="106.3"/>
    <n v="132.80000000000001"/>
    <n v="153.5"/>
    <n v="149.5"/>
    <n v="85.7"/>
    <n v="131.5"/>
    <n v="118.3"/>
    <n v="131.1"/>
    <n v="129.5"/>
    <n v="133.1"/>
    <n v="123.5"/>
    <n v="117.9"/>
    <n v="122.7"/>
    <n v="119.9"/>
    <n v="115.3"/>
    <n v="119.5"/>
    <n v="116"/>
    <n v="111.5"/>
    <n v="116.6"/>
    <n v="125.4"/>
    <n v="111.7"/>
    <n v="116.3"/>
    <n v="122.4"/>
  </r>
  <r>
    <x v="2"/>
    <x v="2"/>
    <x v="6"/>
    <n v="123.7"/>
    <n v="132.5"/>
    <n v="121"/>
    <n v="128.30000000000001"/>
    <n v="110.9"/>
    <n v="133.1"/>
    <n v="145.1"/>
    <n v="139.1"/>
    <n v="91.3"/>
    <n v="126.1"/>
    <n v="119.9"/>
    <n v="131.4"/>
    <n v="128.19999999999999"/>
    <n v="130.4"/>
    <n v="126.7"/>
    <n v="122.3"/>
    <n v="126.1"/>
    <n v="119.9"/>
    <n v="120.1"/>
    <n v="121.3"/>
    <n v="119"/>
    <n v="112.7"/>
    <n v="117.2"/>
    <n v="124.4"/>
    <n v="112.3"/>
    <n v="117.2"/>
    <n v="123.6"/>
  </r>
  <r>
    <x v="0"/>
    <x v="2"/>
    <x v="7"/>
    <n v="124.7"/>
    <n v="131.30000000000001"/>
    <n v="121.3"/>
    <n v="128.80000000000001"/>
    <n v="114"/>
    <n v="134.19999999999999"/>
    <n v="153.6"/>
    <n v="137.9"/>
    <n v="93.1"/>
    <n v="123.9"/>
    <n v="121.5"/>
    <n v="132.5"/>
    <n v="129.80000000000001"/>
    <n v="130.1"/>
    <n v="129.5"/>
    <n v="126.3"/>
    <n v="129"/>
    <s v="NA"/>
    <n v="123.8"/>
    <n v="123.7"/>
    <n v="121.1"/>
    <n v="113.6"/>
    <n v="118.5"/>
    <n v="123.6"/>
    <n v="112.5"/>
    <n v="118.2"/>
    <n v="126.1"/>
  </r>
  <r>
    <x v="1"/>
    <x v="2"/>
    <x v="7"/>
    <n v="123.1"/>
    <n v="131.69999999999999"/>
    <n v="118.1"/>
    <n v="128"/>
    <n v="106.8"/>
    <n v="130.1"/>
    <n v="165.5"/>
    <n v="156"/>
    <n v="85.3"/>
    <n v="132.69999999999999"/>
    <n v="118.8"/>
    <n v="131.69999999999999"/>
    <n v="131.1"/>
    <n v="134.19999999999999"/>
    <n v="123.7"/>
    <n v="118.2"/>
    <n v="122.9"/>
    <n v="120.9"/>
    <n v="115.3"/>
    <n v="120"/>
    <n v="116.6"/>
    <n v="109.9"/>
    <n v="117.2"/>
    <n v="126.2"/>
    <n v="112"/>
    <n v="116.2"/>
    <n v="123.2"/>
  </r>
  <r>
    <x v="2"/>
    <x v="2"/>
    <x v="7"/>
    <n v="124.2"/>
    <n v="131.4"/>
    <n v="120.1"/>
    <n v="128.5"/>
    <n v="111.4"/>
    <n v="132.30000000000001"/>
    <n v="157.6"/>
    <n v="144"/>
    <n v="90.5"/>
    <n v="126.8"/>
    <n v="120.4"/>
    <n v="132.1"/>
    <n v="130.30000000000001"/>
    <n v="131.19999999999999"/>
    <n v="127.2"/>
    <n v="122.9"/>
    <n v="126.6"/>
    <n v="120.9"/>
    <n v="120.6"/>
    <n v="122"/>
    <n v="119.4"/>
    <n v="111.7"/>
    <n v="117.8"/>
    <n v="125.1"/>
    <n v="112.3"/>
    <n v="117.2"/>
    <n v="124.8"/>
  </r>
  <r>
    <x v="0"/>
    <x v="2"/>
    <x v="8"/>
    <n v="125.1"/>
    <n v="131.1"/>
    <n v="120.7"/>
    <n v="129.19999999999999"/>
    <n v="114.7"/>
    <n v="132.30000000000001"/>
    <n v="158.9"/>
    <n v="142.1"/>
    <n v="92.5"/>
    <n v="125.4"/>
    <n v="121.9"/>
    <n v="132.69999999999999"/>
    <n v="131"/>
    <n v="131"/>
    <n v="130.4"/>
    <n v="126.8"/>
    <n v="129.9"/>
    <s v="NA"/>
    <n v="123.7"/>
    <n v="124.5"/>
    <n v="121.4"/>
    <n v="113.8"/>
    <n v="119.6"/>
    <n v="124.5"/>
    <n v="113.7"/>
    <n v="118.8"/>
    <n v="127"/>
  </r>
  <r>
    <x v="1"/>
    <x v="2"/>
    <x v="8"/>
    <n v="123.4"/>
    <n v="129"/>
    <n v="115.6"/>
    <n v="128.30000000000001"/>
    <n v="107"/>
    <n v="124"/>
    <n v="168.5"/>
    <n v="165.4"/>
    <n v="86.3"/>
    <n v="134.4"/>
    <n v="119.1"/>
    <n v="132.30000000000001"/>
    <n v="131.5"/>
    <n v="134.69999999999999"/>
    <n v="124"/>
    <n v="118.6"/>
    <n v="123.2"/>
    <n v="121.6"/>
    <n v="115.1"/>
    <n v="120.4"/>
    <n v="117.1"/>
    <n v="109.1"/>
    <n v="117.3"/>
    <n v="126.5"/>
    <n v="112.9"/>
    <n v="116.2"/>
    <n v="123.5"/>
  </r>
  <r>
    <x v="2"/>
    <x v="2"/>
    <x v="8"/>
    <n v="124.6"/>
    <n v="130.4"/>
    <n v="118.7"/>
    <n v="128.9"/>
    <n v="111.9"/>
    <n v="128.4"/>
    <n v="162.19999999999999"/>
    <n v="150"/>
    <n v="90.4"/>
    <n v="128.4"/>
    <n v="120.7"/>
    <n v="132.5"/>
    <n v="131.19999999999999"/>
    <n v="132"/>
    <n v="127.9"/>
    <n v="123.4"/>
    <n v="127.2"/>
    <n v="121.6"/>
    <n v="120.4"/>
    <n v="122.6"/>
    <n v="119.8"/>
    <n v="111.3"/>
    <n v="118.3"/>
    <n v="125.7"/>
    <n v="113.4"/>
    <n v="117.5"/>
    <n v="125.4"/>
  </r>
  <r>
    <x v="0"/>
    <x v="2"/>
    <x v="9"/>
    <n v="125.6"/>
    <n v="130.4"/>
    <n v="120.8"/>
    <n v="129.4"/>
    <n v="115.8"/>
    <n v="133.19999999999999"/>
    <n v="157.69999999999999"/>
    <n v="154.19999999999999"/>
    <n v="93.7"/>
    <n v="126.6"/>
    <n v="122.3"/>
    <n v="133.1"/>
    <n v="131.80000000000001"/>
    <n v="131.5"/>
    <n v="131.1"/>
    <n v="127.3"/>
    <n v="130.6"/>
    <s v="NA"/>
    <n v="124.4"/>
    <n v="125.1"/>
    <n v="122"/>
    <n v="113.8"/>
    <n v="120.1"/>
    <n v="125.1"/>
    <n v="114.2"/>
    <n v="119.2"/>
    <n v="127.7"/>
  </r>
  <r>
    <x v="1"/>
    <x v="2"/>
    <x v="9"/>
    <n v="123.6"/>
    <n v="128.6"/>
    <n v="115.9"/>
    <n v="128.5"/>
    <n v="109"/>
    <n v="124.1"/>
    <n v="165.8"/>
    <n v="187.2"/>
    <n v="89.4"/>
    <n v="135.80000000000001"/>
    <n v="119.4"/>
    <n v="132.9"/>
    <n v="132.6"/>
    <n v="135.30000000000001"/>
    <n v="124.4"/>
    <n v="118.8"/>
    <n v="123.6"/>
    <n v="122.4"/>
    <n v="114.9"/>
    <n v="120.7"/>
    <n v="117.7"/>
    <n v="109.3"/>
    <n v="117.7"/>
    <n v="126.5"/>
    <n v="113.5"/>
    <n v="116.5"/>
    <n v="124.2"/>
  </r>
  <r>
    <x v="2"/>
    <x v="2"/>
    <x v="9"/>
    <n v="125"/>
    <n v="129.80000000000001"/>
    <n v="118.9"/>
    <n v="129.1"/>
    <n v="113.3"/>
    <n v="129"/>
    <n v="160.4"/>
    <n v="165.3"/>
    <n v="92.3"/>
    <n v="129.69999999999999"/>
    <n v="121.1"/>
    <n v="133"/>
    <n v="132.1"/>
    <n v="132.5"/>
    <n v="128.5"/>
    <n v="123.8"/>
    <n v="127.8"/>
    <n v="122.4"/>
    <n v="120.8"/>
    <n v="123"/>
    <n v="120.4"/>
    <n v="111.4"/>
    <n v="118.7"/>
    <n v="125.9"/>
    <n v="113.9"/>
    <n v="117.9"/>
    <n v="126.1"/>
  </r>
  <r>
    <x v="0"/>
    <x v="2"/>
    <x v="10"/>
    <n v="126.1"/>
    <n v="130.6"/>
    <n v="121.7"/>
    <n v="129.5"/>
    <n v="117.8"/>
    <n v="132.1"/>
    <n v="155.19999999999999"/>
    <n v="160.80000000000001"/>
    <n v="94.5"/>
    <n v="128.30000000000001"/>
    <n v="123.1"/>
    <n v="134.19999999999999"/>
    <n v="132.4"/>
    <n v="132.19999999999999"/>
    <n v="132.1"/>
    <n v="128.19999999999999"/>
    <n v="131.5"/>
    <s v="NA"/>
    <n v="125.6"/>
    <n v="125.6"/>
    <n v="122.6"/>
    <n v="114"/>
    <n v="120.9"/>
    <n v="125.8"/>
    <n v="114.2"/>
    <n v="119.6"/>
    <n v="128.30000000000001"/>
  </r>
  <r>
    <x v="1"/>
    <x v="2"/>
    <x v="10"/>
    <n v="124"/>
    <n v="129.80000000000001"/>
    <n v="121.5"/>
    <n v="128.6"/>
    <n v="110"/>
    <n v="123.7"/>
    <n v="164.6"/>
    <n v="191.6"/>
    <n v="90.8"/>
    <n v="137.1"/>
    <n v="119.8"/>
    <n v="133.69999999999999"/>
    <n v="133.30000000000001"/>
    <n v="137.6"/>
    <n v="125"/>
    <n v="119.3"/>
    <n v="124.2"/>
    <n v="122.9"/>
    <n v="115.1"/>
    <n v="121"/>
    <n v="118.1"/>
    <n v="109.3"/>
    <n v="117.9"/>
    <n v="126.6"/>
    <n v="113.3"/>
    <n v="116.6"/>
    <n v="124.6"/>
  </r>
  <r>
    <x v="2"/>
    <x v="2"/>
    <x v="10"/>
    <n v="125.4"/>
    <n v="130.30000000000001"/>
    <n v="121.6"/>
    <n v="129.19999999999999"/>
    <n v="114.9"/>
    <n v="128.19999999999999"/>
    <n v="158.4"/>
    <n v="171.2"/>
    <n v="93.3"/>
    <n v="131.19999999999999"/>
    <n v="121.7"/>
    <n v="134"/>
    <n v="132.69999999999999"/>
    <n v="133.6"/>
    <n v="129.30000000000001"/>
    <n v="124.5"/>
    <n v="128.6"/>
    <n v="122.9"/>
    <n v="121.6"/>
    <n v="123.4"/>
    <n v="120.9"/>
    <n v="111.5"/>
    <n v="119.2"/>
    <n v="126.3"/>
    <n v="113.8"/>
    <n v="118.1"/>
    <n v="126.6"/>
  </r>
  <r>
    <x v="0"/>
    <x v="2"/>
    <x v="11"/>
    <n v="126.3"/>
    <n v="131.30000000000001"/>
    <n v="123.3"/>
    <n v="129.80000000000001"/>
    <n v="118.3"/>
    <n v="131.6"/>
    <n v="145.5"/>
    <n v="162.1"/>
    <n v="95.4"/>
    <n v="128.9"/>
    <n v="123.3"/>
    <n v="135.1"/>
    <n v="131.4"/>
    <n v="133.1"/>
    <n v="132.5"/>
    <n v="128.5"/>
    <n v="131.9"/>
    <s v="NA"/>
    <n v="125.7"/>
    <n v="126"/>
    <n v="123.1"/>
    <n v="114"/>
    <n v="121.6"/>
    <n v="125.6"/>
    <n v="114.1"/>
    <n v="119.8"/>
    <n v="127.9"/>
  </r>
  <r>
    <x v="1"/>
    <x v="2"/>
    <x v="11"/>
    <n v="124.3"/>
    <n v="131.69999999999999"/>
    <n v="127.1"/>
    <n v="128.6"/>
    <n v="110"/>
    <n v="120.8"/>
    <n v="149"/>
    <n v="190.1"/>
    <n v="92.7"/>
    <n v="138.6"/>
    <n v="120.2"/>
    <n v="134.19999999999999"/>
    <n v="131.5"/>
    <n v="138.19999999999999"/>
    <n v="125.4"/>
    <n v="119.5"/>
    <n v="124.5"/>
    <n v="122.4"/>
    <n v="116"/>
    <n v="121"/>
    <n v="118.6"/>
    <n v="109.3"/>
    <n v="118.1"/>
    <n v="126.6"/>
    <n v="113.2"/>
    <n v="116.7"/>
    <n v="124"/>
  </r>
  <r>
    <x v="2"/>
    <x v="2"/>
    <x v="11"/>
    <n v="125.7"/>
    <n v="131.4"/>
    <n v="124.8"/>
    <n v="129.4"/>
    <n v="115.3"/>
    <n v="126.6"/>
    <n v="146.69999999999999"/>
    <n v="171.5"/>
    <n v="94.5"/>
    <n v="132.1"/>
    <n v="122"/>
    <n v="134.69999999999999"/>
    <n v="131.4"/>
    <n v="134.5"/>
    <n v="129.69999999999999"/>
    <n v="124.8"/>
    <n v="129"/>
    <n v="122.4"/>
    <n v="122"/>
    <n v="123.6"/>
    <n v="121.4"/>
    <n v="111.5"/>
    <n v="119.6"/>
    <n v="126.2"/>
    <n v="113.7"/>
    <n v="118.3"/>
    <n v="126.1"/>
  </r>
  <r>
    <x v="0"/>
    <x v="3"/>
    <x v="0"/>
    <n v="126.8"/>
    <n v="133.19999999999999"/>
    <n v="126.5"/>
    <n v="130.30000000000001"/>
    <n v="118.9"/>
    <n v="131.6"/>
    <n v="140.1"/>
    <n v="163.80000000000001"/>
    <n v="97.7"/>
    <n v="129.6"/>
    <n v="124.3"/>
    <n v="135.9"/>
    <n v="131.4"/>
    <n v="133.6"/>
    <n v="133.19999999999999"/>
    <n v="128.9"/>
    <n v="132.6"/>
    <s v="NA"/>
    <n v="126.2"/>
    <n v="126.6"/>
    <n v="123.7"/>
    <n v="113.6"/>
    <n v="121.4"/>
    <n v="126.2"/>
    <n v="114.9"/>
    <n v="120.1"/>
    <n v="128.1"/>
  </r>
  <r>
    <x v="1"/>
    <x v="3"/>
    <x v="0"/>
    <n v="124.7"/>
    <n v="135.9"/>
    <n v="132"/>
    <n v="129.19999999999999"/>
    <n v="109.7"/>
    <n v="119"/>
    <n v="144.1"/>
    <n v="184.2"/>
    <n v="96.7"/>
    <n v="139.5"/>
    <n v="120.5"/>
    <n v="134.69999999999999"/>
    <n v="131.19999999999999"/>
    <n v="139.5"/>
    <n v="125.8"/>
    <n v="119.8"/>
    <n v="124.9"/>
    <n v="123.4"/>
    <n v="116.9"/>
    <n v="121.6"/>
    <n v="119.1"/>
    <n v="108.9"/>
    <n v="118.5"/>
    <n v="126.4"/>
    <n v="114"/>
    <n v="116.8"/>
    <n v="124.2"/>
  </r>
  <r>
    <x v="2"/>
    <x v="3"/>
    <x v="0"/>
    <n v="126.1"/>
    <n v="134.1"/>
    <n v="128.6"/>
    <n v="129.9"/>
    <n v="115.5"/>
    <n v="125.7"/>
    <n v="141.5"/>
    <n v="170.7"/>
    <n v="97.4"/>
    <n v="132.9"/>
    <n v="122.7"/>
    <n v="135.30000000000001"/>
    <n v="131.30000000000001"/>
    <n v="135.19999999999999"/>
    <n v="130.30000000000001"/>
    <n v="125.1"/>
    <n v="129.5"/>
    <n v="123.4"/>
    <n v="122.7"/>
    <n v="124.2"/>
    <n v="122"/>
    <n v="111.1"/>
    <n v="119.8"/>
    <n v="126.3"/>
    <n v="114.5"/>
    <n v="118.5"/>
    <n v="126.3"/>
  </r>
  <r>
    <x v="0"/>
    <x v="3"/>
    <x v="1"/>
    <n v="127.1"/>
    <n v="133.69999999999999"/>
    <n v="127.7"/>
    <n v="130.69999999999999"/>
    <n v="118.5"/>
    <n v="130.4"/>
    <n v="130.9"/>
    <n v="162.80000000000001"/>
    <n v="98.7"/>
    <n v="130.6"/>
    <n v="124.8"/>
    <n v="136.4"/>
    <n v="130.30000000000001"/>
    <n v="134.4"/>
    <n v="133.9"/>
    <n v="129.80000000000001"/>
    <n v="133.4"/>
    <s v="NA"/>
    <n v="127.5"/>
    <n v="127.1"/>
    <n v="124.3"/>
    <n v="113.9"/>
    <n v="122.3"/>
    <n v="127.1"/>
    <n v="116.8"/>
    <n v="120.9"/>
    <n v="127.9"/>
  </r>
  <r>
    <x v="1"/>
    <x v="3"/>
    <x v="1"/>
    <n v="124.8"/>
    <n v="135.1"/>
    <n v="130.30000000000001"/>
    <n v="129.6"/>
    <n v="108.4"/>
    <n v="118.6"/>
    <n v="129.19999999999999"/>
    <n v="176.4"/>
    <n v="99.1"/>
    <n v="139.69999999999999"/>
    <n v="120.6"/>
    <n v="135.19999999999999"/>
    <n v="129.1"/>
    <n v="140"/>
    <n v="126.2"/>
    <n v="120.1"/>
    <n v="125.3"/>
    <n v="124.4"/>
    <n v="116"/>
    <n v="121.8"/>
    <n v="119.5"/>
    <n v="109.1"/>
    <n v="118.8"/>
    <n v="126.3"/>
    <n v="116.2"/>
    <n v="117.2"/>
    <n v="123.8"/>
  </r>
  <r>
    <x v="2"/>
    <x v="3"/>
    <x v="1"/>
    <n v="126.4"/>
    <n v="134.19999999999999"/>
    <n v="128.69999999999999"/>
    <n v="130.30000000000001"/>
    <n v="114.8"/>
    <n v="124.9"/>
    <n v="130.30000000000001"/>
    <n v="167.4"/>
    <n v="98.8"/>
    <n v="133.6"/>
    <n v="123"/>
    <n v="135.80000000000001"/>
    <n v="129.9"/>
    <n v="135.9"/>
    <n v="130.9"/>
    <n v="125.8"/>
    <n v="130.19999999999999"/>
    <n v="124.4"/>
    <n v="123.1"/>
    <n v="124.6"/>
    <n v="122.5"/>
    <n v="111.4"/>
    <n v="120.3"/>
    <n v="126.6"/>
    <n v="116.6"/>
    <n v="119.1"/>
    <n v="126"/>
  </r>
  <r>
    <x v="0"/>
    <x v="3"/>
    <x v="2"/>
    <n v="127.3"/>
    <n v="134.4"/>
    <n v="125.1"/>
    <n v="130.5"/>
    <n v="118.3"/>
    <n v="131.69999999999999"/>
    <n v="130.69999999999999"/>
    <n v="161.19999999999999"/>
    <n v="100.4"/>
    <n v="130.80000000000001"/>
    <n v="124.9"/>
    <n v="137"/>
    <n v="130.4"/>
    <n v="135"/>
    <n v="134.4"/>
    <n v="130.19999999999999"/>
    <n v="133.80000000000001"/>
    <s v="NA"/>
    <n v="127"/>
    <n v="127.7"/>
    <n v="124.8"/>
    <n v="113.6"/>
    <n v="122.5"/>
    <n v="127.5"/>
    <n v="117.4"/>
    <n v="121.1"/>
    <n v="128"/>
  </r>
  <r>
    <x v="1"/>
    <x v="3"/>
    <x v="2"/>
    <n v="124.8"/>
    <n v="136.30000000000001"/>
    <n v="123.7"/>
    <n v="129.69999999999999"/>
    <n v="107.9"/>
    <n v="119.9"/>
    <n v="128.1"/>
    <n v="170.3"/>
    <n v="101.8"/>
    <n v="140.1"/>
    <n v="120.7"/>
    <n v="135.4"/>
    <n v="128.9"/>
    <n v="140.6"/>
    <n v="126.4"/>
    <n v="120.3"/>
    <n v="125.5"/>
    <n v="124.9"/>
    <n v="114.8"/>
    <n v="122.3"/>
    <n v="119.7"/>
    <n v="108.5"/>
    <n v="119.1"/>
    <n v="126.4"/>
    <n v="117.1"/>
    <n v="117.3"/>
    <n v="123.8"/>
  </r>
  <r>
    <x v="2"/>
    <x v="3"/>
    <x v="2"/>
    <n v="126.5"/>
    <n v="135.1"/>
    <n v="124.6"/>
    <n v="130.19999999999999"/>
    <n v="114.5"/>
    <n v="126.2"/>
    <n v="129.80000000000001"/>
    <n v="164.3"/>
    <n v="100.9"/>
    <n v="133.9"/>
    <n v="123.1"/>
    <n v="136.30000000000001"/>
    <n v="129.80000000000001"/>
    <n v="136.5"/>
    <n v="131.30000000000001"/>
    <n v="126.1"/>
    <n v="130.5"/>
    <n v="124.9"/>
    <n v="122.4"/>
    <n v="125.1"/>
    <n v="122.9"/>
    <n v="110.9"/>
    <n v="120.6"/>
    <n v="126.9"/>
    <n v="117.3"/>
    <n v="119.3"/>
    <n v="126"/>
  </r>
  <r>
    <x v="0"/>
    <x v="3"/>
    <x v="3"/>
    <n v="127.4"/>
    <n v="135.4"/>
    <n v="123.4"/>
    <n v="131.30000000000001"/>
    <n v="118.2"/>
    <n v="138.1"/>
    <n v="134.1"/>
    <n v="162.69999999999999"/>
    <n v="105"/>
    <n v="131.4"/>
    <n v="125.4"/>
    <n v="137.4"/>
    <n v="131.80000000000001"/>
    <n v="135.5"/>
    <n v="135"/>
    <n v="130.6"/>
    <n v="134.4"/>
    <s v="NA"/>
    <n v="127"/>
    <n v="128"/>
    <n v="125.2"/>
    <n v="114.4"/>
    <n v="123.2"/>
    <n v="127.9"/>
    <n v="118.4"/>
    <n v="121.7"/>
    <n v="129"/>
  </r>
  <r>
    <x v="1"/>
    <x v="3"/>
    <x v="3"/>
    <n v="124.9"/>
    <n v="139.30000000000001"/>
    <n v="119.9"/>
    <n v="130.19999999999999"/>
    <n v="108.9"/>
    <n v="131.1"/>
    <n v="136.80000000000001"/>
    <n v="176.9"/>
    <n v="109.1"/>
    <n v="140.4"/>
    <n v="121.1"/>
    <n v="135.9"/>
    <n v="131.80000000000001"/>
    <n v="141.5"/>
    <n v="126.8"/>
    <n v="120.5"/>
    <n v="125.8"/>
    <n v="125.6"/>
    <n v="114.6"/>
    <n v="122.8"/>
    <n v="120"/>
    <n v="110"/>
    <n v="119.5"/>
    <n v="127.6"/>
    <n v="117.6"/>
    <n v="118.2"/>
    <n v="125.3"/>
  </r>
  <r>
    <x v="2"/>
    <x v="3"/>
    <x v="3"/>
    <n v="126.6"/>
    <n v="136.80000000000001"/>
    <n v="122"/>
    <n v="130.9"/>
    <n v="114.8"/>
    <n v="134.80000000000001"/>
    <n v="135"/>
    <n v="167.5"/>
    <n v="106.4"/>
    <n v="134.4"/>
    <n v="123.6"/>
    <n v="136.69999999999999"/>
    <n v="131.80000000000001"/>
    <n v="137.1"/>
    <n v="131.80000000000001"/>
    <n v="126.4"/>
    <n v="131"/>
    <n v="125.6"/>
    <n v="122.3"/>
    <n v="125.5"/>
    <n v="123.2"/>
    <n v="112.1"/>
    <n v="121.1"/>
    <n v="127.7"/>
    <n v="118.1"/>
    <n v="120"/>
    <n v="127.3"/>
  </r>
  <r>
    <x v="0"/>
    <x v="3"/>
    <x v="4"/>
    <n v="127.6"/>
    <n v="137.5"/>
    <n v="124.4"/>
    <n v="132.4"/>
    <n v="118.2"/>
    <n v="138.1"/>
    <n v="141.80000000000001"/>
    <n v="166"/>
    <n v="107.5"/>
    <n v="132.19999999999999"/>
    <n v="126.1"/>
    <n v="138.30000000000001"/>
    <n v="133.6"/>
    <n v="136"/>
    <n v="135.4"/>
    <n v="131.1"/>
    <n v="134.80000000000001"/>
    <s v="NA"/>
    <n v="127.4"/>
    <n v="128.5"/>
    <n v="125.8"/>
    <n v="115.1"/>
    <n v="123.6"/>
    <n v="129.1"/>
    <n v="119.7"/>
    <n v="122.5"/>
    <n v="130.30000000000001"/>
  </r>
  <r>
    <x v="1"/>
    <x v="3"/>
    <x v="4"/>
    <n v="125"/>
    <n v="142.1"/>
    <n v="127"/>
    <n v="130.4"/>
    <n v="109.6"/>
    <n v="133.5"/>
    <n v="151.4"/>
    <n v="182.8"/>
    <n v="111.1"/>
    <n v="141.5"/>
    <n v="121.5"/>
    <n v="136.30000000000001"/>
    <n v="134.6"/>
    <n v="142.19999999999999"/>
    <n v="127.2"/>
    <n v="120.7"/>
    <n v="126.2"/>
    <n v="126"/>
    <n v="115"/>
    <n v="123.2"/>
    <n v="120.3"/>
    <n v="110.7"/>
    <n v="119.8"/>
    <n v="128"/>
    <n v="118.5"/>
    <n v="118.7"/>
    <n v="126.6"/>
  </r>
  <r>
    <x v="2"/>
    <x v="3"/>
    <x v="4"/>
    <n v="126.8"/>
    <n v="139.1"/>
    <n v="125.4"/>
    <n v="131.69999999999999"/>
    <n v="115"/>
    <n v="136"/>
    <n v="145.1"/>
    <n v="171.7"/>
    <n v="108.7"/>
    <n v="135.30000000000001"/>
    <n v="124.2"/>
    <n v="137.4"/>
    <n v="134"/>
    <n v="137.69999999999999"/>
    <n v="132.19999999999999"/>
    <n v="126.8"/>
    <n v="131.4"/>
    <n v="126"/>
    <n v="122.7"/>
    <n v="126"/>
    <n v="123.7"/>
    <n v="112.8"/>
    <n v="121.5"/>
    <n v="128.5"/>
    <n v="119.2"/>
    <n v="120.7"/>
    <n v="128.6"/>
  </r>
  <r>
    <x v="0"/>
    <x v="3"/>
    <x v="5"/>
    <n v="128.6"/>
    <n v="138.6"/>
    <n v="126.6"/>
    <n v="133.6"/>
    <n v="118.6"/>
    <n v="137.4"/>
    <n v="152.5"/>
    <n v="169.2"/>
    <n v="108.8"/>
    <n v="133.1"/>
    <n v="126.4"/>
    <n v="139.19999999999999"/>
    <n v="136"/>
    <n v="137.19999999999999"/>
    <n v="136.30000000000001"/>
    <n v="131.6"/>
    <n v="135.6"/>
    <s v="NA"/>
    <n v="128"/>
    <n v="129.30000000000001"/>
    <n v="126.2"/>
    <n v="116.3"/>
    <n v="124.1"/>
    <n v="130.19999999999999"/>
    <n v="119.9"/>
    <n v="123.3"/>
    <n v="131.9"/>
  </r>
  <r>
    <x v="1"/>
    <x v="3"/>
    <x v="5"/>
    <n v="125.9"/>
    <n v="143.9"/>
    <n v="130.9"/>
    <n v="131"/>
    <n v="110.2"/>
    <n v="135.5"/>
    <n v="173.7"/>
    <n v="184.4"/>
    <n v="112"/>
    <n v="142.80000000000001"/>
    <n v="121.6"/>
    <n v="136.9"/>
    <n v="138.19999999999999"/>
    <n v="142.69999999999999"/>
    <n v="127.6"/>
    <n v="121.1"/>
    <n v="126.6"/>
    <n v="125.5"/>
    <n v="115.5"/>
    <n v="123.2"/>
    <n v="120.6"/>
    <n v="112.3"/>
    <n v="119.9"/>
    <n v="129.30000000000001"/>
    <n v="118.8"/>
    <n v="119.6"/>
    <n v="128.1"/>
  </r>
  <r>
    <x v="2"/>
    <x v="3"/>
    <x v="5"/>
    <n v="127.7"/>
    <n v="140.5"/>
    <n v="128.30000000000001"/>
    <n v="132.6"/>
    <n v="115.5"/>
    <n v="136.5"/>
    <n v="159.69999999999999"/>
    <n v="174.3"/>
    <n v="109.9"/>
    <n v="136.30000000000001"/>
    <n v="124.4"/>
    <n v="138.1"/>
    <n v="136.80000000000001"/>
    <n v="138.69999999999999"/>
    <n v="132.9"/>
    <n v="127.2"/>
    <n v="132"/>
    <n v="125.5"/>
    <n v="123.3"/>
    <n v="126.4"/>
    <n v="124.1"/>
    <n v="114.2"/>
    <n v="121.7"/>
    <n v="129.69999999999999"/>
    <n v="119.4"/>
    <n v="121.5"/>
    <n v="130.1"/>
  </r>
  <r>
    <x v="0"/>
    <x v="3"/>
    <x v="6"/>
    <n v="129.30000000000001"/>
    <n v="139.5"/>
    <n v="129.6"/>
    <n v="134.5"/>
    <n v="119.5"/>
    <n v="138.5"/>
    <n v="158.19999999999999"/>
    <n v="171.8"/>
    <n v="110.3"/>
    <n v="134.30000000000001"/>
    <n v="127.3"/>
    <n v="139.9"/>
    <n v="137.6"/>
    <n v="138"/>
    <n v="137.19999999999999"/>
    <n v="132.19999999999999"/>
    <n v="136.5"/>
    <s v="NA"/>
    <n v="128.19999999999999"/>
    <n v="130"/>
    <n v="126.7"/>
    <n v="116.4"/>
    <n v="125.2"/>
    <n v="130.80000000000001"/>
    <n v="120.9"/>
    <n v="123.8"/>
    <n v="133"/>
  </r>
  <r>
    <x v="1"/>
    <x v="3"/>
    <x v="6"/>
    <n v="126.8"/>
    <n v="144.19999999999999"/>
    <n v="136.6"/>
    <n v="131.80000000000001"/>
    <n v="111"/>
    <n v="137"/>
    <n v="179.5"/>
    <n v="188.4"/>
    <n v="113.3"/>
    <n v="143.9"/>
    <n v="121.7"/>
    <n v="137.5"/>
    <n v="139.80000000000001"/>
    <n v="142.9"/>
    <n v="127.9"/>
    <n v="121.1"/>
    <n v="126.9"/>
    <n v="126.4"/>
    <n v="115.5"/>
    <n v="123.5"/>
    <n v="120.9"/>
    <n v="111.7"/>
    <n v="120.3"/>
    <n v="130.80000000000001"/>
    <n v="120"/>
    <n v="119.9"/>
    <n v="129"/>
  </r>
  <r>
    <x v="2"/>
    <x v="3"/>
    <x v="6"/>
    <n v="128.5"/>
    <n v="141.19999999999999"/>
    <n v="132.30000000000001"/>
    <n v="133.5"/>
    <n v="116.4"/>
    <n v="137.80000000000001"/>
    <n v="165.4"/>
    <n v="177.4"/>
    <n v="111.3"/>
    <n v="137.5"/>
    <n v="125"/>
    <n v="138.80000000000001"/>
    <n v="138.4"/>
    <n v="139.30000000000001"/>
    <n v="133.5"/>
    <n v="127.6"/>
    <n v="132.69999999999999"/>
    <n v="126.4"/>
    <n v="123.4"/>
    <n v="126.9"/>
    <n v="124.5"/>
    <n v="113.9"/>
    <n v="122.4"/>
    <n v="130.80000000000001"/>
    <n v="120.5"/>
    <n v="121.9"/>
    <n v="131.1"/>
  </r>
  <r>
    <x v="0"/>
    <x v="3"/>
    <x v="7"/>
    <n v="130.1"/>
    <n v="138.80000000000001"/>
    <n v="130.30000000000001"/>
    <n v="135.30000000000001"/>
    <n v="119.9"/>
    <n v="140.19999999999999"/>
    <n v="156.9"/>
    <n v="172.2"/>
    <n v="112.1"/>
    <n v="134.9"/>
    <n v="128.1"/>
    <n v="140.69999999999999"/>
    <n v="138"/>
    <n v="138.9"/>
    <n v="137.80000000000001"/>
    <n v="133"/>
    <n v="137.1"/>
    <s v="NA"/>
    <n v="129.1"/>
    <n v="130.6"/>
    <n v="127"/>
    <n v="116"/>
    <n v="125.5"/>
    <n v="131.9"/>
    <n v="122"/>
    <n v="124.2"/>
    <n v="133.5"/>
  </r>
  <r>
    <x v="1"/>
    <x v="3"/>
    <x v="7"/>
    <n v="127.6"/>
    <n v="140.30000000000001"/>
    <n v="133.69999999999999"/>
    <n v="132.19999999999999"/>
    <n v="111.8"/>
    <n v="135.80000000000001"/>
    <n v="163.5"/>
    <n v="182.3"/>
    <n v="114.6"/>
    <n v="144.6"/>
    <n v="121.9"/>
    <n v="138.1"/>
    <n v="137.6"/>
    <n v="143.6"/>
    <n v="128.30000000000001"/>
    <n v="121.4"/>
    <n v="127.3"/>
    <n v="127.3"/>
    <n v="114.7"/>
    <n v="123.9"/>
    <n v="121.2"/>
    <n v="110.4"/>
    <n v="120.6"/>
    <n v="131.5"/>
    <n v="120.9"/>
    <n v="119.9"/>
    <n v="128.4"/>
  </r>
  <r>
    <x v="2"/>
    <x v="3"/>
    <x v="7"/>
    <n v="129.30000000000001"/>
    <n v="139.30000000000001"/>
    <n v="131.6"/>
    <n v="134.1"/>
    <n v="116.9"/>
    <n v="138.1"/>
    <n v="159.1"/>
    <n v="175.6"/>
    <n v="112.9"/>
    <n v="138.1"/>
    <n v="125.5"/>
    <n v="139.5"/>
    <n v="137.9"/>
    <n v="140.19999999999999"/>
    <n v="134.1"/>
    <n v="128.19999999999999"/>
    <n v="133.19999999999999"/>
    <n v="127.3"/>
    <n v="123.6"/>
    <n v="127.4"/>
    <n v="124.8"/>
    <n v="113.1"/>
    <n v="122.7"/>
    <n v="131.69999999999999"/>
    <n v="121.5"/>
    <n v="122.1"/>
    <n v="131.1"/>
  </r>
  <r>
    <x v="0"/>
    <x v="3"/>
    <x v="8"/>
    <n v="130.80000000000001"/>
    <n v="138.19999999999999"/>
    <n v="130.5"/>
    <n v="135.5"/>
    <n v="120.2"/>
    <n v="139.19999999999999"/>
    <n v="149.5"/>
    <n v="170.4"/>
    <n v="113.1"/>
    <n v="135.80000000000001"/>
    <n v="128.80000000000001"/>
    <n v="141.5"/>
    <n v="137.19999999999999"/>
    <n v="139.9"/>
    <n v="138.5"/>
    <n v="133.5"/>
    <n v="137.80000000000001"/>
    <s v="NA"/>
    <n v="129.69999999999999"/>
    <n v="131.1"/>
    <n v="127.8"/>
    <n v="117"/>
    <n v="125.7"/>
    <n v="132.19999999999999"/>
    <n v="122.8"/>
    <n v="124.9"/>
    <n v="133.4"/>
  </r>
  <r>
    <x v="1"/>
    <x v="3"/>
    <x v="8"/>
    <n v="128.1"/>
    <n v="137.69999999999999"/>
    <n v="130.6"/>
    <n v="132.6"/>
    <n v="111.9"/>
    <n v="132.5"/>
    <n v="152.9"/>
    <n v="173.6"/>
    <n v="115.1"/>
    <n v="144.80000000000001"/>
    <n v="122.1"/>
    <n v="138.80000000000001"/>
    <n v="135.69999999999999"/>
    <n v="143.9"/>
    <n v="128.69999999999999"/>
    <n v="121.6"/>
    <n v="127.7"/>
    <n v="127.9"/>
    <n v="114.8"/>
    <n v="124.3"/>
    <n v="121.4"/>
    <n v="111.8"/>
    <n v="120.8"/>
    <n v="131.6"/>
    <n v="121.2"/>
    <n v="120.5"/>
    <n v="128"/>
  </r>
  <r>
    <x v="2"/>
    <x v="3"/>
    <x v="8"/>
    <n v="129.9"/>
    <n v="138"/>
    <n v="130.5"/>
    <n v="134.4"/>
    <n v="117.2"/>
    <n v="136.1"/>
    <n v="150.69999999999999"/>
    <n v="171.5"/>
    <n v="113.8"/>
    <n v="138.80000000000001"/>
    <n v="126"/>
    <n v="140.19999999999999"/>
    <n v="136.6"/>
    <n v="141"/>
    <n v="134.6"/>
    <n v="128.6"/>
    <n v="133.80000000000001"/>
    <n v="127.9"/>
    <n v="124.1"/>
    <n v="127.9"/>
    <n v="125.4"/>
    <n v="114.3"/>
    <n v="122.9"/>
    <n v="131.80000000000001"/>
    <n v="122.1"/>
    <n v="122.8"/>
    <n v="130.9"/>
  </r>
  <r>
    <x v="0"/>
    <x v="3"/>
    <x v="9"/>
    <n v="131.30000000000001"/>
    <n v="137.6"/>
    <n v="130.1"/>
    <n v="136"/>
    <n v="120.8"/>
    <n v="138.4"/>
    <n v="149.19999999999999"/>
    <n v="170.2"/>
    <n v="113.4"/>
    <n v="136.30000000000001"/>
    <n v="128.69999999999999"/>
    <n v="142.4"/>
    <n v="137.4"/>
    <n v="140.9"/>
    <n v="139.6"/>
    <n v="134.30000000000001"/>
    <n v="138.80000000000001"/>
    <s v="NA"/>
    <n v="129.80000000000001"/>
    <n v="131.80000000000001"/>
    <n v="128.69999999999999"/>
    <n v="117.8"/>
    <n v="126.5"/>
    <n v="133"/>
    <n v="123"/>
    <n v="125.7"/>
    <n v="133.80000000000001"/>
  </r>
  <r>
    <x v="1"/>
    <x v="3"/>
    <x v="9"/>
    <n v="128.69999999999999"/>
    <n v="138.4"/>
    <n v="130.30000000000001"/>
    <n v="132.69999999999999"/>
    <n v="112.5"/>
    <n v="130.4"/>
    <n v="155.1"/>
    <n v="175.7"/>
    <n v="115.4"/>
    <n v="145.30000000000001"/>
    <n v="122.5"/>
    <n v="139.6"/>
    <n v="136.30000000000001"/>
    <n v="144.30000000000001"/>
    <n v="129.1"/>
    <n v="121.9"/>
    <n v="128"/>
    <n v="128.69999999999999"/>
    <n v="115.2"/>
    <n v="124.5"/>
    <n v="121.8"/>
    <n v="112.8"/>
    <n v="121.2"/>
    <n v="131.9"/>
    <n v="120.8"/>
    <n v="120.9"/>
    <n v="128.6"/>
  </r>
  <r>
    <x v="2"/>
    <x v="3"/>
    <x v="9"/>
    <n v="130.5"/>
    <n v="137.9"/>
    <n v="130.19999999999999"/>
    <n v="134.80000000000001"/>
    <n v="117.8"/>
    <n v="134.69999999999999"/>
    <n v="151.19999999999999"/>
    <n v="172.1"/>
    <n v="114.1"/>
    <n v="139.30000000000001"/>
    <n v="126.1"/>
    <n v="141.1"/>
    <n v="137"/>
    <n v="141.80000000000001"/>
    <n v="135.5"/>
    <n v="129.1"/>
    <n v="134.5"/>
    <n v="128.69999999999999"/>
    <n v="124.3"/>
    <n v="128.4"/>
    <n v="126.1"/>
    <n v="115.2"/>
    <n v="123.5"/>
    <n v="132.4"/>
    <n v="122.1"/>
    <n v="123.4"/>
    <n v="131.4"/>
  </r>
  <r>
    <x v="0"/>
    <x v="3"/>
    <x v="10"/>
    <n v="132"/>
    <n v="137.4"/>
    <n v="130.6"/>
    <n v="136.19999999999999"/>
    <n v="121.1"/>
    <n v="136.9"/>
    <n v="141.80000000000001"/>
    <n v="170"/>
    <n v="113.4"/>
    <n v="136.80000000000001"/>
    <n v="128.69999999999999"/>
    <n v="143.1"/>
    <n v="136.6"/>
    <n v="141.19999999999999"/>
    <n v="139.9"/>
    <n v="134.5"/>
    <n v="139.19999999999999"/>
    <s v="NA"/>
    <n v="130.30000000000001"/>
    <n v="132.1"/>
    <n v="129.1"/>
    <n v="118.2"/>
    <n v="126.9"/>
    <n v="133.69999999999999"/>
    <n v="123.5"/>
    <n v="126.1"/>
    <n v="133.6"/>
  </r>
  <r>
    <x v="1"/>
    <x v="3"/>
    <x v="10"/>
    <n v="130.19999999999999"/>
    <n v="138.5"/>
    <n v="134.1"/>
    <n v="132.9"/>
    <n v="112.6"/>
    <n v="130.80000000000001"/>
    <n v="142"/>
    <n v="174.9"/>
    <n v="115.6"/>
    <n v="145.4"/>
    <n v="122.7"/>
    <n v="140.30000000000001"/>
    <n v="135.19999999999999"/>
    <n v="144.30000000000001"/>
    <n v="129.6"/>
    <n v="122.1"/>
    <n v="128.5"/>
    <n v="129.1"/>
    <n v="116.2"/>
    <n v="124.7"/>
    <n v="122.1"/>
    <n v="113.4"/>
    <n v="121.7"/>
    <n v="132.1"/>
    <n v="121.3"/>
    <n v="121.3"/>
    <n v="128.5"/>
  </r>
  <r>
    <x v="2"/>
    <x v="3"/>
    <x v="10"/>
    <n v="131.4"/>
    <n v="137.80000000000001"/>
    <n v="132"/>
    <n v="135"/>
    <n v="118"/>
    <n v="134.1"/>
    <n v="141.9"/>
    <n v="171.7"/>
    <n v="114.1"/>
    <n v="139.69999999999999"/>
    <n v="126.2"/>
    <n v="141.80000000000001"/>
    <n v="136.1"/>
    <n v="142"/>
    <n v="135.80000000000001"/>
    <n v="129.30000000000001"/>
    <n v="135"/>
    <n v="129.1"/>
    <n v="125"/>
    <n v="128.6"/>
    <n v="126.4"/>
    <n v="115.7"/>
    <n v="124"/>
    <n v="132.80000000000001"/>
    <n v="122.6"/>
    <n v="123.8"/>
    <n v="131.19999999999999"/>
  </r>
  <r>
    <x v="0"/>
    <x v="3"/>
    <x v="11"/>
    <n v="132.6"/>
    <n v="137.30000000000001"/>
    <n v="131.6"/>
    <n v="136.30000000000001"/>
    <n v="121.6"/>
    <n v="135.6"/>
    <n v="127.5"/>
    <n v="167.9"/>
    <n v="113.8"/>
    <n v="137.5"/>
    <n v="129.1"/>
    <n v="143.6"/>
    <n v="134.69999999999999"/>
    <n v="142.4"/>
    <n v="140.4"/>
    <n v="135.19999999999999"/>
    <n v="139.69999999999999"/>
    <s v="NA"/>
    <n v="132"/>
    <n v="132.9"/>
    <n v="129.69999999999999"/>
    <n v="118.6"/>
    <n v="127.3"/>
    <n v="134.19999999999999"/>
    <n v="121.9"/>
    <n v="126.3"/>
    <n v="132.80000000000001"/>
  </r>
  <r>
    <x v="1"/>
    <x v="3"/>
    <x v="11"/>
    <n v="131.6"/>
    <n v="138.19999999999999"/>
    <n v="134.9"/>
    <n v="133.1"/>
    <n v="113.5"/>
    <n v="129.30000000000001"/>
    <n v="121.1"/>
    <n v="170.3"/>
    <n v="115.5"/>
    <n v="145.5"/>
    <n v="123.1"/>
    <n v="140.9"/>
    <n v="132.80000000000001"/>
    <n v="145"/>
    <n v="130"/>
    <n v="122.2"/>
    <n v="128.80000000000001"/>
    <n v="128.5"/>
    <n v="117.8"/>
    <n v="125"/>
    <n v="122.3"/>
    <n v="113.7"/>
    <n v="121.8"/>
    <n v="132.30000000000001"/>
    <n v="119.9"/>
    <n v="121.4"/>
    <n v="127.6"/>
  </r>
  <r>
    <x v="2"/>
    <x v="3"/>
    <x v="11"/>
    <n v="132.30000000000001"/>
    <n v="137.6"/>
    <n v="132.9"/>
    <n v="135.1"/>
    <n v="118.6"/>
    <n v="132.69999999999999"/>
    <n v="125.3"/>
    <n v="168.7"/>
    <n v="114.4"/>
    <n v="140.19999999999999"/>
    <n v="126.6"/>
    <n v="142.30000000000001"/>
    <n v="134"/>
    <n v="143.1"/>
    <n v="136.30000000000001"/>
    <n v="129.80000000000001"/>
    <n v="135.4"/>
    <n v="128.5"/>
    <n v="126.6"/>
    <n v="129.19999999999999"/>
    <n v="126.9"/>
    <n v="116"/>
    <n v="124.2"/>
    <n v="133.1"/>
    <n v="121.1"/>
    <n v="123.9"/>
    <n v="130.4"/>
  </r>
  <r>
    <x v="0"/>
    <x v="4"/>
    <x v="0"/>
    <n v="133.1"/>
    <n v="137.80000000000001"/>
    <n v="131.9"/>
    <n v="136.69999999999999"/>
    <n v="122"/>
    <n v="136"/>
    <n v="119.8"/>
    <n v="161.69999999999999"/>
    <n v="114.8"/>
    <n v="136.9"/>
    <n v="129"/>
    <n v="143.9"/>
    <n v="133.69999999999999"/>
    <n v="143.1"/>
    <n v="140.69999999999999"/>
    <n v="135.80000000000001"/>
    <n v="140"/>
    <s v="NA"/>
    <n v="132.1"/>
    <n v="133.19999999999999"/>
    <n v="129.9"/>
    <n v="119.1"/>
    <n v="127"/>
    <n v="134.6"/>
    <n v="122.3"/>
    <n v="126.6"/>
    <n v="132.4"/>
  </r>
  <r>
    <x v="1"/>
    <x v="4"/>
    <x v="0"/>
    <n v="132.19999999999999"/>
    <n v="138.9"/>
    <n v="132.6"/>
    <n v="133.1"/>
    <n v="114"/>
    <n v="129.6"/>
    <n v="118.7"/>
    <n v="155.1"/>
    <n v="117.3"/>
    <n v="144.9"/>
    <n v="123.2"/>
    <n v="141.6"/>
    <n v="132"/>
    <n v="145.6"/>
    <n v="130.19999999999999"/>
    <n v="122.3"/>
    <n v="129"/>
    <n v="129.6"/>
    <n v="118"/>
    <n v="125.1"/>
    <n v="122.6"/>
    <n v="115.2"/>
    <n v="122"/>
    <n v="132.4"/>
    <n v="120.9"/>
    <n v="122.1"/>
    <n v="127.8"/>
  </r>
  <r>
    <x v="2"/>
    <x v="4"/>
    <x v="0"/>
    <n v="132.80000000000001"/>
    <n v="138.19999999999999"/>
    <n v="132.19999999999999"/>
    <n v="135.4"/>
    <n v="119.1"/>
    <n v="133"/>
    <n v="119.4"/>
    <n v="159.5"/>
    <n v="115.6"/>
    <n v="139.6"/>
    <n v="126.6"/>
    <n v="142.80000000000001"/>
    <n v="133.1"/>
    <n v="143.80000000000001"/>
    <n v="136.6"/>
    <n v="130.19999999999999"/>
    <n v="135.6"/>
    <n v="129.6"/>
    <n v="126.8"/>
    <n v="129.4"/>
    <n v="127.1"/>
    <n v="117"/>
    <n v="124.2"/>
    <n v="133.30000000000001"/>
    <n v="121.7"/>
    <n v="124.4"/>
    <n v="130.30000000000001"/>
  </r>
  <r>
    <x v="0"/>
    <x v="4"/>
    <x v="1"/>
    <n v="133.30000000000001"/>
    <n v="138.30000000000001"/>
    <n v="129.30000000000001"/>
    <n v="137.19999999999999"/>
    <n v="122.1"/>
    <n v="138.69999999999999"/>
    <n v="119.1"/>
    <n v="156.9"/>
    <n v="116.2"/>
    <n v="136"/>
    <n v="129.4"/>
    <n v="144.4"/>
    <n v="133.6"/>
    <n v="143.69999999999999"/>
    <n v="140.9"/>
    <n v="135.80000000000001"/>
    <n v="140.19999999999999"/>
    <s v="NA"/>
    <n v="133.19999999999999"/>
    <n v="133.6"/>
    <n v="130.1"/>
    <n v="119.5"/>
    <n v="127.7"/>
    <n v="134.9"/>
    <n v="123.2"/>
    <n v="127"/>
    <n v="132.6"/>
  </r>
  <r>
    <x v="1"/>
    <x v="4"/>
    <x v="1"/>
    <n v="132.80000000000001"/>
    <n v="139.80000000000001"/>
    <n v="129.30000000000001"/>
    <n v="133.5"/>
    <n v="114.3"/>
    <n v="131.4"/>
    <n v="120.2"/>
    <n v="143.1"/>
    <n v="119.5"/>
    <n v="144"/>
    <n v="123.4"/>
    <n v="141.9"/>
    <n v="132.1"/>
    <n v="146.30000000000001"/>
    <n v="130.5"/>
    <n v="122.5"/>
    <n v="129.30000000000001"/>
    <n v="130.5"/>
    <n v="119.2"/>
    <n v="125.3"/>
    <n v="122.9"/>
    <n v="115.5"/>
    <n v="122.2"/>
    <n v="132.4"/>
    <n v="121.7"/>
    <n v="122.4"/>
    <n v="128.19999999999999"/>
  </r>
  <r>
    <x v="2"/>
    <x v="4"/>
    <x v="1"/>
    <n v="133.1"/>
    <n v="138.80000000000001"/>
    <n v="129.30000000000001"/>
    <n v="135.80000000000001"/>
    <n v="119.2"/>
    <n v="135.30000000000001"/>
    <n v="119.5"/>
    <n v="152.19999999999999"/>
    <n v="117.3"/>
    <n v="138.69999999999999"/>
    <n v="126.9"/>
    <n v="143.19999999999999"/>
    <n v="133"/>
    <n v="144.4"/>
    <n v="136.80000000000001"/>
    <n v="130.30000000000001"/>
    <n v="135.9"/>
    <n v="130.5"/>
    <n v="127.9"/>
    <n v="129.69999999999999"/>
    <n v="127.4"/>
    <n v="117.4"/>
    <n v="124.6"/>
    <n v="133.4"/>
    <n v="122.6"/>
    <n v="124.8"/>
    <n v="130.6"/>
  </r>
  <r>
    <x v="0"/>
    <x v="4"/>
    <x v="2"/>
    <n v="133.6"/>
    <n v="138.80000000000001"/>
    <n v="128.80000000000001"/>
    <n v="137.19999999999999"/>
    <n v="121.6"/>
    <n v="139.69999999999999"/>
    <n v="119.7"/>
    <n v="148"/>
    <n v="116.9"/>
    <n v="135.6"/>
    <n v="129.80000000000001"/>
    <n v="145.4"/>
    <n v="133.4"/>
    <n v="144.19999999999999"/>
    <n v="141.6"/>
    <n v="136.19999999999999"/>
    <n v="140.80000000000001"/>
    <s v="NA"/>
    <n v="134.19999999999999"/>
    <n v="134.1"/>
    <n v="130.6"/>
    <n v="119.8"/>
    <n v="128.30000000000001"/>
    <n v="135.19999999999999"/>
    <n v="123.3"/>
    <n v="127.4"/>
    <n v="132.80000000000001"/>
  </r>
  <r>
    <x v="1"/>
    <x v="4"/>
    <x v="2"/>
    <n v="132.69999999999999"/>
    <n v="139.4"/>
    <n v="128.4"/>
    <n v="134.9"/>
    <n v="114"/>
    <n v="136.80000000000001"/>
    <n v="122.2"/>
    <n v="135.80000000000001"/>
    <n v="120.3"/>
    <n v="142.6"/>
    <n v="123.6"/>
    <n v="142.4"/>
    <n v="132.6"/>
    <n v="147.5"/>
    <n v="130.80000000000001"/>
    <n v="122.8"/>
    <n v="129.6"/>
    <n v="131.1"/>
    <n v="120.8"/>
    <n v="125.6"/>
    <n v="123.1"/>
    <n v="115.6"/>
    <n v="122.4"/>
    <n v="132.80000000000001"/>
    <n v="121.7"/>
    <n v="122.6"/>
    <n v="128.69999999999999"/>
  </r>
  <r>
    <x v="2"/>
    <x v="4"/>
    <x v="2"/>
    <n v="133.30000000000001"/>
    <n v="139"/>
    <n v="128.6"/>
    <n v="136.30000000000001"/>
    <n v="118.8"/>
    <n v="138.30000000000001"/>
    <n v="120.5"/>
    <n v="143.9"/>
    <n v="118"/>
    <n v="137.9"/>
    <n v="127.2"/>
    <n v="144"/>
    <n v="133.1"/>
    <n v="145.1"/>
    <n v="137.30000000000001"/>
    <n v="130.6"/>
    <n v="136.4"/>
    <n v="131.1"/>
    <n v="129.1"/>
    <n v="130.1"/>
    <n v="127.8"/>
    <n v="117.6"/>
    <n v="125"/>
    <n v="133.80000000000001"/>
    <n v="122.6"/>
    <n v="125.1"/>
    <n v="130.9"/>
  </r>
  <r>
    <x v="0"/>
    <x v="4"/>
    <x v="3"/>
    <n v="133.19999999999999"/>
    <n v="138.69999999999999"/>
    <n v="127.1"/>
    <n v="137.69999999999999"/>
    <n v="121.3"/>
    <n v="141.80000000000001"/>
    <n v="121.5"/>
    <n v="144.5"/>
    <n v="117.4"/>
    <n v="134.1"/>
    <n v="130"/>
    <n v="145.5"/>
    <n v="133.5"/>
    <n v="144.4"/>
    <n v="142.4"/>
    <n v="136.80000000000001"/>
    <n v="141.6"/>
    <s v="NA"/>
    <n v="135"/>
    <n v="134.30000000000001"/>
    <n v="131"/>
    <n v="119.2"/>
    <n v="128.30000000000001"/>
    <n v="135.69999999999999"/>
    <n v="123.7"/>
    <n v="127.5"/>
    <n v="132.9"/>
  </r>
  <r>
    <x v="1"/>
    <x v="4"/>
    <x v="3"/>
    <n v="132.69999999999999"/>
    <n v="140.6"/>
    <n v="124.5"/>
    <n v="136.30000000000001"/>
    <n v="113.5"/>
    <n v="137.69999999999999"/>
    <n v="127.1"/>
    <n v="133.80000000000001"/>
    <n v="120.8"/>
    <n v="141.30000000000001"/>
    <n v="123.8"/>
    <n v="142.6"/>
    <n v="133.4"/>
    <n v="148"/>
    <n v="131.19999999999999"/>
    <n v="123"/>
    <n v="130"/>
    <n v="131.69999999999999"/>
    <n v="121.4"/>
    <n v="126"/>
    <n v="123.4"/>
    <n v="114.3"/>
    <n v="122.6"/>
    <n v="133.6"/>
    <n v="122.2"/>
    <n v="122.5"/>
    <n v="129.1"/>
  </r>
  <r>
    <x v="2"/>
    <x v="4"/>
    <x v="3"/>
    <n v="133"/>
    <n v="139.4"/>
    <n v="126.1"/>
    <n v="137.19999999999999"/>
    <n v="118.4"/>
    <n v="139.9"/>
    <n v="123.4"/>
    <n v="140.9"/>
    <n v="118.5"/>
    <n v="136.5"/>
    <n v="127.4"/>
    <n v="144.19999999999999"/>
    <n v="133.5"/>
    <n v="145.4"/>
    <n v="138"/>
    <n v="131.1"/>
    <n v="137"/>
    <n v="131.69999999999999"/>
    <n v="129.80000000000001"/>
    <n v="130.4"/>
    <n v="128.1"/>
    <n v="116.6"/>
    <n v="125.1"/>
    <n v="134.5"/>
    <n v="123.1"/>
    <n v="125.1"/>
    <n v="131.1"/>
  </r>
  <r>
    <x v="0"/>
    <x v="4"/>
    <x v="4"/>
    <n v="133.1"/>
    <n v="140.30000000000001"/>
    <n v="126.8"/>
    <n v="138.19999999999999"/>
    <n v="120.8"/>
    <n v="140.19999999999999"/>
    <n v="123.8"/>
    <n v="141.80000000000001"/>
    <n v="118.6"/>
    <n v="134"/>
    <n v="130.30000000000001"/>
    <n v="145.80000000000001"/>
    <n v="133.80000000000001"/>
    <n v="145.5"/>
    <n v="142.5"/>
    <n v="137.30000000000001"/>
    <n v="141.80000000000001"/>
    <s v="NA"/>
    <n v="135"/>
    <n v="134.9"/>
    <n v="131.4"/>
    <n v="119.4"/>
    <n v="129.4"/>
    <n v="136.30000000000001"/>
    <n v="123.7"/>
    <n v="127.9"/>
    <n v="133.30000000000001"/>
  </r>
  <r>
    <x v="1"/>
    <x v="4"/>
    <x v="4"/>
    <n v="132.6"/>
    <n v="144.1"/>
    <n v="125.6"/>
    <n v="136.80000000000001"/>
    <n v="113.4"/>
    <n v="135.19999999999999"/>
    <n v="129.19999999999999"/>
    <n v="131.5"/>
    <n v="121"/>
    <n v="139.9"/>
    <n v="123.8"/>
    <n v="142.9"/>
    <n v="133.6"/>
    <n v="148.30000000000001"/>
    <n v="131.5"/>
    <n v="123.2"/>
    <n v="130.19999999999999"/>
    <n v="132.1"/>
    <n v="120.1"/>
    <n v="126.5"/>
    <n v="123.6"/>
    <n v="114.3"/>
    <n v="122.8"/>
    <n v="133.80000000000001"/>
    <n v="122"/>
    <n v="122.6"/>
    <n v="129.30000000000001"/>
  </r>
  <r>
    <x v="2"/>
    <x v="4"/>
    <x v="4"/>
    <n v="132.9"/>
    <n v="141.6"/>
    <n v="126.3"/>
    <n v="137.69999999999999"/>
    <n v="118.1"/>
    <n v="137.9"/>
    <n v="125.6"/>
    <n v="138.30000000000001"/>
    <n v="119.4"/>
    <n v="136"/>
    <n v="127.6"/>
    <n v="144.5"/>
    <n v="133.69999999999999"/>
    <n v="146.19999999999999"/>
    <n v="138.19999999999999"/>
    <n v="131.4"/>
    <n v="137.19999999999999"/>
    <n v="132.1"/>
    <n v="129.4"/>
    <n v="130.9"/>
    <n v="128.4"/>
    <n v="116.7"/>
    <n v="125.7"/>
    <n v="134.80000000000001"/>
    <n v="123"/>
    <n v="125.3"/>
    <n v="131.4"/>
  </r>
  <r>
    <x v="0"/>
    <x v="4"/>
    <x v="5"/>
    <n v="133.5"/>
    <n v="143.69999999999999"/>
    <n v="128"/>
    <n v="138.6"/>
    <n v="120.9"/>
    <n v="140.9"/>
    <n v="128.80000000000001"/>
    <n v="140.19999999999999"/>
    <n v="118.9"/>
    <n v="133.5"/>
    <n v="130.4"/>
    <n v="146.5"/>
    <n v="134.9"/>
    <n v="145.80000000000001"/>
    <n v="143.1"/>
    <n v="137.69999999999999"/>
    <n v="142.30000000000001"/>
    <s v="NA"/>
    <n v="134.80000000000001"/>
    <n v="135.19999999999999"/>
    <n v="131.30000000000001"/>
    <n v="119.4"/>
    <n v="129.80000000000001"/>
    <n v="136.9"/>
    <n v="124.1"/>
    <n v="128.1"/>
    <n v="133.9"/>
  </r>
  <r>
    <x v="1"/>
    <x v="4"/>
    <x v="5"/>
    <n v="132.9"/>
    <n v="148.69999999999999"/>
    <n v="128.30000000000001"/>
    <n v="137.30000000000001"/>
    <n v="113.5"/>
    <n v="137.19999999999999"/>
    <n v="142.19999999999999"/>
    <n v="128.19999999999999"/>
    <n v="120.9"/>
    <n v="138.80000000000001"/>
    <n v="124.2"/>
    <n v="143.1"/>
    <n v="135.69999999999999"/>
    <n v="148.6"/>
    <n v="131.5"/>
    <n v="123.2"/>
    <n v="130.19999999999999"/>
    <n v="131.4"/>
    <n v="119"/>
    <n v="126.8"/>
    <n v="123.8"/>
    <n v="113.9"/>
    <n v="122.9"/>
    <n v="134.30000000000001"/>
    <n v="122.5"/>
    <n v="122.7"/>
    <n v="129.9"/>
  </r>
  <r>
    <x v="2"/>
    <x v="4"/>
    <x v="5"/>
    <n v="133.30000000000001"/>
    <n v="145.5"/>
    <n v="128.1"/>
    <n v="138.1"/>
    <n v="118.2"/>
    <n v="139.19999999999999"/>
    <n v="133.30000000000001"/>
    <n v="136.19999999999999"/>
    <n v="119.6"/>
    <n v="135.30000000000001"/>
    <n v="127.8"/>
    <n v="144.9"/>
    <n v="135.19999999999999"/>
    <n v="146.5"/>
    <n v="138.5"/>
    <n v="131.69999999999999"/>
    <n v="137.5"/>
    <n v="131.4"/>
    <n v="128.80000000000001"/>
    <n v="131.19999999999999"/>
    <n v="128.5"/>
    <n v="116.5"/>
    <n v="125.9"/>
    <n v="135.4"/>
    <n v="123.4"/>
    <n v="125.5"/>
    <n v="132"/>
  </r>
  <r>
    <x v="0"/>
    <x v="4"/>
    <x v="6"/>
    <n v="134"/>
    <n v="144.19999999999999"/>
    <n v="129.80000000000001"/>
    <n v="139"/>
    <n v="120.9"/>
    <n v="143.9"/>
    <n v="151.5"/>
    <n v="138.1"/>
    <n v="120"/>
    <n v="133.9"/>
    <n v="131.4"/>
    <n v="147.69999999999999"/>
    <n v="138.5"/>
    <n v="147.4"/>
    <n v="144.30000000000001"/>
    <n v="138.1"/>
    <n v="143.5"/>
    <s v="NA"/>
    <n v="135.30000000000001"/>
    <n v="136.1"/>
    <n v="132.1"/>
    <n v="119.1"/>
    <n v="130.6"/>
    <n v="138.6"/>
    <n v="124.4"/>
    <n v="128.6"/>
    <n v="136.19999999999999"/>
  </r>
  <r>
    <x v="1"/>
    <x v="4"/>
    <x v="6"/>
    <n v="132.80000000000001"/>
    <n v="148.4"/>
    <n v="129.4"/>
    <n v="137.69999999999999"/>
    <n v="113.4"/>
    <n v="139.4"/>
    <n v="175.1"/>
    <n v="124.7"/>
    <n v="121.5"/>
    <n v="137.80000000000001"/>
    <n v="124.4"/>
    <n v="143.69999999999999"/>
    <n v="139.80000000000001"/>
    <n v="150.5"/>
    <n v="131.6"/>
    <n v="123.7"/>
    <n v="130.4"/>
    <n v="132.6"/>
    <n v="119.7"/>
    <n v="127.2"/>
    <n v="125"/>
    <n v="113.2"/>
    <n v="123.5"/>
    <n v="135.5"/>
    <n v="122.4"/>
    <n v="123"/>
    <n v="131.80000000000001"/>
  </r>
  <r>
    <x v="2"/>
    <x v="4"/>
    <x v="6"/>
    <n v="133.6"/>
    <n v="145.69999999999999"/>
    <n v="129.6"/>
    <n v="138.5"/>
    <n v="118.1"/>
    <n v="141.80000000000001"/>
    <n v="159.5"/>
    <n v="133.6"/>
    <n v="120.5"/>
    <n v="135.19999999999999"/>
    <n v="128.5"/>
    <n v="145.80000000000001"/>
    <n v="139"/>
    <n v="148.19999999999999"/>
    <n v="139.30000000000001"/>
    <n v="132.1"/>
    <n v="138.30000000000001"/>
    <n v="132.6"/>
    <n v="129.4"/>
    <n v="131.9"/>
    <n v="129.4"/>
    <n v="116"/>
    <n v="126.6"/>
    <n v="136.80000000000001"/>
    <n v="123.6"/>
    <n v="125.9"/>
    <n v="134.19999999999999"/>
  </r>
  <r>
    <x v="0"/>
    <x v="4"/>
    <x v="7"/>
    <n v="134.80000000000001"/>
    <n v="143.1"/>
    <n v="130"/>
    <n v="139.4"/>
    <n v="120.5"/>
    <n v="148"/>
    <n v="162.9"/>
    <n v="137.4"/>
    <n v="120.8"/>
    <n v="134.69999999999999"/>
    <n v="131.6"/>
    <n v="148.69999999999999"/>
    <n v="140.6"/>
    <n v="149"/>
    <n v="145.30000000000001"/>
    <n v="139.19999999999999"/>
    <n v="144.5"/>
    <s v="NA"/>
    <n v="136.4"/>
    <n v="137.30000000000001"/>
    <n v="133"/>
    <n v="120.3"/>
    <n v="131.5"/>
    <n v="140.19999999999999"/>
    <n v="125.4"/>
    <n v="129.69999999999999"/>
    <n v="137.80000000000001"/>
  </r>
  <r>
    <x v="1"/>
    <x v="4"/>
    <x v="7"/>
    <n v="133.19999999999999"/>
    <n v="143.9"/>
    <n v="128.30000000000001"/>
    <n v="138.30000000000001"/>
    <n v="114.1"/>
    <n v="142.69999999999999"/>
    <n v="179.8"/>
    <n v="123.5"/>
    <n v="122.1"/>
    <n v="137.5"/>
    <n v="124.6"/>
    <n v="144.5"/>
    <n v="140.5"/>
    <n v="152.1"/>
    <n v="132.69999999999999"/>
    <n v="124.3"/>
    <n v="131.4"/>
    <n v="134.4"/>
    <n v="118.9"/>
    <n v="127.7"/>
    <n v="125.7"/>
    <n v="114.6"/>
    <n v="124.1"/>
    <n v="135.69999999999999"/>
    <n v="123.3"/>
    <n v="123.8"/>
    <n v="132.69999999999999"/>
  </r>
  <r>
    <x v="2"/>
    <x v="4"/>
    <x v="7"/>
    <n v="134.30000000000001"/>
    <n v="143.4"/>
    <n v="129.30000000000001"/>
    <n v="139"/>
    <n v="118.1"/>
    <n v="145.5"/>
    <n v="168.6"/>
    <n v="132.69999999999999"/>
    <n v="121.2"/>
    <n v="135.6"/>
    <n v="128.69999999999999"/>
    <n v="146.80000000000001"/>
    <n v="140.6"/>
    <n v="149.80000000000001"/>
    <n v="140.30000000000001"/>
    <n v="133"/>
    <n v="139.30000000000001"/>
    <n v="134.4"/>
    <n v="129.80000000000001"/>
    <n v="132.80000000000001"/>
    <n v="130.19999999999999"/>
    <n v="117.3"/>
    <n v="127.3"/>
    <n v="137.6"/>
    <n v="124.5"/>
    <n v="126.8"/>
    <n v="135.4"/>
  </r>
  <r>
    <x v="0"/>
    <x v="4"/>
    <x v="8"/>
    <n v="135.19999999999999"/>
    <n v="142"/>
    <n v="130.5"/>
    <n v="140.19999999999999"/>
    <n v="120.7"/>
    <n v="147.80000000000001"/>
    <n v="154.5"/>
    <n v="137.1"/>
    <n v="121"/>
    <n v="134.69999999999999"/>
    <n v="131.69999999999999"/>
    <n v="149.30000000000001"/>
    <n v="139.6"/>
    <n v="149.80000000000001"/>
    <n v="146.1"/>
    <n v="139.69999999999999"/>
    <n v="145.19999999999999"/>
    <s v="NA"/>
    <n v="137.4"/>
    <n v="137.9"/>
    <n v="133.4"/>
    <n v="121.2"/>
    <n v="132.30000000000001"/>
    <n v="139.6"/>
    <n v="126.7"/>
    <n v="130.30000000000001"/>
    <n v="137.6"/>
  </r>
  <r>
    <x v="1"/>
    <x v="4"/>
    <x v="8"/>
    <n v="133.6"/>
    <n v="143"/>
    <n v="129.69999999999999"/>
    <n v="138.69999999999999"/>
    <n v="114.5"/>
    <n v="137.5"/>
    <n v="160.69999999999999"/>
    <n v="124.5"/>
    <n v="122.4"/>
    <n v="137.30000000000001"/>
    <n v="124.8"/>
    <n v="145"/>
    <n v="138"/>
    <n v="153.6"/>
    <n v="133.30000000000001"/>
    <n v="124.6"/>
    <n v="132"/>
    <n v="135.69999999999999"/>
    <n v="120.6"/>
    <n v="128.1"/>
    <n v="126.1"/>
    <n v="115.7"/>
    <n v="124.5"/>
    <n v="135.9"/>
    <n v="124.4"/>
    <n v="124.5"/>
    <n v="132.4"/>
  </r>
  <r>
    <x v="2"/>
    <x v="4"/>
    <x v="8"/>
    <n v="134.69999999999999"/>
    <n v="142.4"/>
    <n v="130.19999999999999"/>
    <n v="139.6"/>
    <n v="118.4"/>
    <n v="143"/>
    <n v="156.6"/>
    <n v="132.9"/>
    <n v="121.5"/>
    <n v="135.6"/>
    <n v="128.80000000000001"/>
    <n v="147.30000000000001"/>
    <n v="139"/>
    <n v="150.80000000000001"/>
    <n v="141.1"/>
    <n v="133.4"/>
    <n v="140"/>
    <n v="135.69999999999999"/>
    <n v="131"/>
    <n v="133.30000000000001"/>
    <n v="130.6"/>
    <n v="118.3"/>
    <n v="127.9"/>
    <n v="137.4"/>
    <n v="125.7"/>
    <n v="127.5"/>
    <n v="135.19999999999999"/>
  </r>
  <r>
    <x v="0"/>
    <x v="4"/>
    <x v="9"/>
    <n v="135.9"/>
    <n v="141.9"/>
    <n v="131"/>
    <n v="141.5"/>
    <n v="121.4"/>
    <n v="146.69999999999999"/>
    <n v="157.1"/>
    <n v="136.4"/>
    <n v="121.4"/>
    <n v="135.6"/>
    <n v="131.30000000000001"/>
    <n v="150.30000000000001"/>
    <n v="140.4"/>
    <n v="150.5"/>
    <n v="147.19999999999999"/>
    <n v="140.6"/>
    <n v="146.19999999999999"/>
    <s v="NA"/>
    <n v="138.1"/>
    <n v="138.4"/>
    <n v="134.19999999999999"/>
    <n v="121"/>
    <n v="133"/>
    <n v="140.1"/>
    <n v="127.4"/>
    <n v="130.69999999999999"/>
    <n v="138.30000000000001"/>
  </r>
  <r>
    <x v="1"/>
    <x v="4"/>
    <x v="9"/>
    <n v="133.9"/>
    <n v="142.80000000000001"/>
    <n v="131.4"/>
    <n v="139.1"/>
    <n v="114.9"/>
    <n v="135.6"/>
    <n v="173.2"/>
    <n v="124.1"/>
    <n v="122.6"/>
    <n v="137.80000000000001"/>
    <n v="125.1"/>
    <n v="145.5"/>
    <n v="139.69999999999999"/>
    <n v="154.6"/>
    <n v="134"/>
    <n v="124.9"/>
    <n v="132.6"/>
    <n v="137.30000000000001"/>
    <n v="122.6"/>
    <n v="128.30000000000001"/>
    <n v="126.6"/>
    <n v="115"/>
    <n v="124.8"/>
    <n v="136.30000000000001"/>
    <n v="124.6"/>
    <n v="124.5"/>
    <n v="133.5"/>
  </r>
  <r>
    <x v="2"/>
    <x v="4"/>
    <x v="9"/>
    <n v="135.30000000000001"/>
    <n v="142.19999999999999"/>
    <n v="131.19999999999999"/>
    <n v="140.6"/>
    <n v="119"/>
    <n v="141.5"/>
    <n v="162.6"/>
    <n v="132.30000000000001"/>
    <n v="121.8"/>
    <n v="136.30000000000001"/>
    <n v="128.69999999999999"/>
    <n v="148.1"/>
    <n v="140.1"/>
    <n v="151.6"/>
    <n v="142"/>
    <n v="134.1"/>
    <n v="140.80000000000001"/>
    <n v="137.30000000000001"/>
    <n v="132.19999999999999"/>
    <n v="133.6"/>
    <n v="131.30000000000001"/>
    <n v="117.8"/>
    <n v="128.4"/>
    <n v="137.9"/>
    <n v="126.2"/>
    <n v="127.7"/>
    <n v="136.1"/>
  </r>
  <r>
    <x v="0"/>
    <x v="4"/>
    <x v="10"/>
    <n v="136.30000000000001"/>
    <n v="142.5"/>
    <n v="140.5"/>
    <n v="141.5"/>
    <n v="121.6"/>
    <n v="147.30000000000001"/>
    <n v="168"/>
    <n v="135.80000000000001"/>
    <n v="122.5"/>
    <n v="136"/>
    <n v="131.9"/>
    <n v="151.4"/>
    <n v="142.4"/>
    <n v="152.1"/>
    <n v="148.19999999999999"/>
    <n v="141.5"/>
    <n v="147.30000000000001"/>
    <s v="NA"/>
    <n v="141.1"/>
    <n v="139.4"/>
    <n v="135.80000000000001"/>
    <n v="121.6"/>
    <n v="133.69999999999999"/>
    <n v="141.5"/>
    <n v="128.1"/>
    <n v="131.69999999999999"/>
    <n v="140"/>
  </r>
  <r>
    <x v="1"/>
    <x v="4"/>
    <x v="10"/>
    <n v="134.30000000000001"/>
    <n v="142.1"/>
    <n v="146.69999999999999"/>
    <n v="139.5"/>
    <n v="115.2"/>
    <n v="136.4"/>
    <n v="185.2"/>
    <n v="122.2"/>
    <n v="123.9"/>
    <n v="138.30000000000001"/>
    <n v="125.4"/>
    <n v="146"/>
    <n v="141.5"/>
    <n v="156.19999999999999"/>
    <n v="135"/>
    <n v="125.4"/>
    <n v="133.5"/>
    <n v="138.6"/>
    <n v="125.7"/>
    <n v="128.80000000000001"/>
    <n v="127.4"/>
    <n v="115.3"/>
    <n v="125.1"/>
    <n v="136.6"/>
    <n v="124.9"/>
    <n v="124.9"/>
    <n v="134.80000000000001"/>
  </r>
  <r>
    <x v="2"/>
    <x v="4"/>
    <x v="10"/>
    <n v="135.69999999999999"/>
    <n v="142.4"/>
    <n v="142.9"/>
    <n v="140.80000000000001"/>
    <n v="119.2"/>
    <n v="142.19999999999999"/>
    <n v="173.8"/>
    <n v="131.19999999999999"/>
    <n v="123"/>
    <n v="136.80000000000001"/>
    <n v="129.19999999999999"/>
    <n v="148.9"/>
    <n v="142.1"/>
    <n v="153.19999999999999"/>
    <n v="143"/>
    <n v="134.80000000000001"/>
    <n v="141.80000000000001"/>
    <n v="138.6"/>
    <n v="135.30000000000001"/>
    <n v="134.4"/>
    <n v="132.6"/>
    <n v="118.3"/>
    <n v="128.9"/>
    <n v="138.6"/>
    <n v="126.8"/>
    <n v="128.4"/>
    <n v="137.6"/>
  </r>
  <r>
    <x v="0"/>
    <x v="4"/>
    <x v="11"/>
    <n v="136.4"/>
    <n v="143.69999999999999"/>
    <n v="144.80000000000001"/>
    <n v="141.9"/>
    <n v="123.1"/>
    <n v="147.19999999999999"/>
    <n v="161"/>
    <n v="133.80000000000001"/>
    <n v="121.9"/>
    <n v="135.80000000000001"/>
    <n v="131.1"/>
    <n v="151.4"/>
    <n v="141.5"/>
    <n v="153.19999999999999"/>
    <n v="148"/>
    <n v="141.9"/>
    <n v="147.19999999999999"/>
    <s v="NA"/>
    <n v="142.6"/>
    <n v="139.5"/>
    <n v="136.1"/>
    <n v="122"/>
    <n v="133.4"/>
    <n v="141.1"/>
    <n v="127.8"/>
    <n v="131.9"/>
    <n v="139.80000000000001"/>
  </r>
  <r>
    <x v="1"/>
    <x v="4"/>
    <x v="11"/>
    <n v="134.4"/>
    <n v="142.6"/>
    <n v="145.9"/>
    <n v="139.5"/>
    <n v="115.9"/>
    <n v="135"/>
    <n v="163.19999999999999"/>
    <n v="119.8"/>
    <n v="120.7"/>
    <n v="139.69999999999999"/>
    <n v="125.7"/>
    <n v="146.30000000000001"/>
    <n v="138.80000000000001"/>
    <n v="157"/>
    <n v="135.6"/>
    <n v="125.6"/>
    <n v="134"/>
    <n v="139.1"/>
    <n v="126.8"/>
    <n v="129.30000000000001"/>
    <n v="128.19999999999999"/>
    <n v="115.3"/>
    <n v="125.6"/>
    <n v="136.69999999999999"/>
    <n v="124.6"/>
    <n v="125.1"/>
    <n v="134.1"/>
  </r>
  <r>
    <x v="2"/>
    <x v="4"/>
    <x v="11"/>
    <n v="135.80000000000001"/>
    <n v="143.30000000000001"/>
    <n v="145.19999999999999"/>
    <n v="141"/>
    <n v="120.5"/>
    <n v="141.5"/>
    <n v="161.69999999999999"/>
    <n v="129.1"/>
    <n v="121.5"/>
    <n v="137.1"/>
    <n v="128.80000000000001"/>
    <n v="149"/>
    <n v="140.5"/>
    <n v="154.19999999999999"/>
    <n v="143.1"/>
    <n v="135.1"/>
    <n v="142"/>
    <n v="139.1"/>
    <n v="136.6"/>
    <n v="134.69999999999999"/>
    <n v="133.1"/>
    <n v="118.5"/>
    <n v="129"/>
    <n v="138.5"/>
    <n v="126.5"/>
    <n v="128.6"/>
    <n v="137.19999999999999"/>
  </r>
  <r>
    <x v="0"/>
    <x v="5"/>
    <x v="0"/>
    <n v="136.6"/>
    <n v="144.4"/>
    <n v="143.80000000000001"/>
    <n v="142"/>
    <n v="123.2"/>
    <n v="147.9"/>
    <n v="152.1"/>
    <n v="131.80000000000001"/>
    <n v="119.5"/>
    <n v="136"/>
    <n v="131.19999999999999"/>
    <n v="151.80000000000001"/>
    <n v="140.4"/>
    <n v="153.6"/>
    <n v="148.30000000000001"/>
    <n v="142.30000000000001"/>
    <n v="147.5"/>
    <s v="NA"/>
    <n v="142.30000000000001"/>
    <n v="139.80000000000001"/>
    <n v="136"/>
    <n v="122.7"/>
    <n v="134.30000000000001"/>
    <n v="141.6"/>
    <n v="128.6"/>
    <n v="132.30000000000001"/>
    <n v="139.30000000000001"/>
  </r>
  <r>
    <x v="1"/>
    <x v="5"/>
    <x v="0"/>
    <n v="134.6"/>
    <n v="143.69999999999999"/>
    <n v="143.6"/>
    <n v="139.6"/>
    <n v="116.4"/>
    <n v="133.80000000000001"/>
    <n v="150.5"/>
    <n v="118.4"/>
    <n v="117.3"/>
    <n v="140.5"/>
    <n v="125.9"/>
    <n v="146.80000000000001"/>
    <n v="137.19999999999999"/>
    <n v="157.69999999999999"/>
    <n v="136"/>
    <n v="125.9"/>
    <n v="134.4"/>
    <n v="140.4"/>
    <n v="127.3"/>
    <n v="129.5"/>
    <n v="129"/>
    <n v="116.3"/>
    <n v="126.2"/>
    <n v="137.1"/>
    <n v="125.5"/>
    <n v="125.8"/>
    <n v="134.1"/>
  </r>
  <r>
    <x v="2"/>
    <x v="5"/>
    <x v="0"/>
    <n v="136"/>
    <n v="144.19999999999999"/>
    <n v="143.69999999999999"/>
    <n v="141.1"/>
    <n v="120.7"/>
    <n v="141.30000000000001"/>
    <n v="151.6"/>
    <n v="127.3"/>
    <n v="118.8"/>
    <n v="137.5"/>
    <n v="129"/>
    <n v="149.5"/>
    <n v="139.19999999999999"/>
    <n v="154.69999999999999"/>
    <n v="143.5"/>
    <n v="135.5"/>
    <n v="142.30000000000001"/>
    <n v="140.4"/>
    <n v="136.6"/>
    <n v="134.9"/>
    <n v="133.30000000000001"/>
    <n v="119.3"/>
    <n v="129.69999999999999"/>
    <n v="139"/>
    <n v="127.3"/>
    <n v="129.1"/>
    <n v="136.9"/>
  </r>
  <r>
    <x v="0"/>
    <x v="5"/>
    <x v="1"/>
    <n v="136.4"/>
    <n v="143.69999999999999"/>
    <n v="140.6"/>
    <n v="141.5"/>
    <n v="122.9"/>
    <n v="149.4"/>
    <n v="142.4"/>
    <n v="130.19999999999999"/>
    <n v="117.9"/>
    <n v="135.6"/>
    <n v="130.5"/>
    <n v="151.69999999999999"/>
    <n v="138.69999999999999"/>
    <n v="153.30000000000001"/>
    <n v="148.69999999999999"/>
    <n v="142.4"/>
    <n v="147.80000000000001"/>
    <s v="NA"/>
    <n v="142.4"/>
    <n v="139.9"/>
    <n v="136.19999999999999"/>
    <n v="123.3"/>
    <n v="134.30000000000001"/>
    <n v="141.5"/>
    <n v="128.80000000000001"/>
    <n v="132.5"/>
    <n v="138.5"/>
  </r>
  <r>
    <x v="1"/>
    <x v="5"/>
    <x v="1"/>
    <n v="134.80000000000001"/>
    <n v="143"/>
    <n v="139.9"/>
    <n v="139.9"/>
    <n v="116.2"/>
    <n v="135.5"/>
    <n v="136.9"/>
    <n v="117"/>
    <n v="115.4"/>
    <n v="140.69999999999999"/>
    <n v="125.9"/>
    <n v="147.1"/>
    <n v="135.6"/>
    <n v="159.30000000000001"/>
    <n v="136.30000000000001"/>
    <n v="126.1"/>
    <n v="134.69999999999999"/>
    <n v="141.30000000000001"/>
    <n v="127.3"/>
    <n v="129.9"/>
    <n v="129.80000000000001"/>
    <n v="117.4"/>
    <n v="126.5"/>
    <n v="137.19999999999999"/>
    <n v="126.2"/>
    <n v="126.5"/>
    <n v="134"/>
  </r>
  <r>
    <x v="2"/>
    <x v="5"/>
    <x v="1"/>
    <n v="135.9"/>
    <n v="143.5"/>
    <n v="140.30000000000001"/>
    <n v="140.9"/>
    <n v="120.4"/>
    <n v="142.9"/>
    <n v="140.5"/>
    <n v="125.8"/>
    <n v="117.1"/>
    <n v="137.30000000000001"/>
    <n v="128.6"/>
    <n v="149.6"/>
    <n v="137.6"/>
    <n v="154.9"/>
    <n v="143.80000000000001"/>
    <n v="135.6"/>
    <n v="142.6"/>
    <n v="141.30000000000001"/>
    <n v="136.69999999999999"/>
    <n v="135.19999999999999"/>
    <n v="133.80000000000001"/>
    <n v="120.2"/>
    <n v="129.9"/>
    <n v="139"/>
    <n v="127.7"/>
    <n v="129.6"/>
    <n v="136.4"/>
  </r>
  <r>
    <x v="0"/>
    <x v="5"/>
    <x v="2"/>
    <n v="136.80000000000001"/>
    <n v="143.80000000000001"/>
    <n v="140"/>
    <n v="142"/>
    <n v="123.2"/>
    <n v="152.9"/>
    <n v="138"/>
    <n v="129.30000000000001"/>
    <n v="117.1"/>
    <n v="136.30000000000001"/>
    <n v="131.19999999999999"/>
    <n v="152.80000000000001"/>
    <n v="138.6"/>
    <n v="155.1"/>
    <n v="149.19999999999999"/>
    <n v="143"/>
    <n v="148.30000000000001"/>
    <s v="NA"/>
    <n v="142.6"/>
    <n v="139.9"/>
    <n v="136.69999999999999"/>
    <n v="124.6"/>
    <n v="135.1"/>
    <n v="142.69999999999999"/>
    <n v="129.30000000000001"/>
    <n v="133.30000000000001"/>
    <n v="138.69999999999999"/>
  </r>
  <r>
    <x v="1"/>
    <x v="5"/>
    <x v="2"/>
    <n v="135"/>
    <n v="143.1"/>
    <n v="135.5"/>
    <n v="139.9"/>
    <n v="116.5"/>
    <n v="138.5"/>
    <n v="128"/>
    <n v="115.5"/>
    <n v="114.2"/>
    <n v="140.69999999999999"/>
    <n v="126.2"/>
    <n v="147.6"/>
    <n v="134.80000000000001"/>
    <n v="159.69999999999999"/>
    <n v="136.69999999999999"/>
    <n v="126.7"/>
    <n v="135.19999999999999"/>
    <n v="142"/>
    <n v="126.4"/>
    <n v="130.80000000000001"/>
    <n v="130.5"/>
    <n v="117.8"/>
    <n v="126.8"/>
    <n v="137.80000000000001"/>
    <n v="126.7"/>
    <n v="127.1"/>
    <n v="134"/>
  </r>
  <r>
    <x v="2"/>
    <x v="5"/>
    <x v="2"/>
    <n v="136.19999999999999"/>
    <n v="143.6"/>
    <n v="138.30000000000001"/>
    <n v="141.19999999999999"/>
    <n v="120.7"/>
    <n v="146.19999999999999"/>
    <n v="134.6"/>
    <n v="124.6"/>
    <n v="116.1"/>
    <n v="137.80000000000001"/>
    <n v="129.1"/>
    <n v="150.4"/>
    <n v="137.19999999999999"/>
    <n v="156.30000000000001"/>
    <n v="144.30000000000001"/>
    <n v="136.19999999999999"/>
    <n v="143.1"/>
    <n v="142"/>
    <n v="136.5"/>
    <n v="135.6"/>
    <n v="134.30000000000001"/>
    <n v="121"/>
    <n v="130.4"/>
    <n v="139.80000000000001"/>
    <n v="128.19999999999999"/>
    <n v="130.30000000000001"/>
    <n v="136.5"/>
  </r>
  <r>
    <x v="0"/>
    <x v="5"/>
    <x v="3"/>
    <n v="137.1"/>
    <n v="144.5"/>
    <n v="135.9"/>
    <n v="142.4"/>
    <n v="123.5"/>
    <n v="156.4"/>
    <n v="135.1"/>
    <n v="128.4"/>
    <n v="115.2"/>
    <n v="137.19999999999999"/>
    <n v="131.9"/>
    <n v="153.80000000000001"/>
    <n v="138.6"/>
    <n v="156.1"/>
    <n v="150.1"/>
    <n v="143.30000000000001"/>
    <n v="149.1"/>
    <s v="NA"/>
    <n v="143.80000000000001"/>
    <n v="140.9"/>
    <n v="137.6"/>
    <n v="125.3"/>
    <n v="136"/>
    <n v="143.69999999999999"/>
    <n v="130.4"/>
    <n v="134.19999999999999"/>
    <n v="139.1"/>
  </r>
  <r>
    <x v="1"/>
    <x v="5"/>
    <x v="3"/>
    <n v="135"/>
    <n v="144.30000000000001"/>
    <n v="130.80000000000001"/>
    <n v="140.30000000000001"/>
    <n v="116.6"/>
    <n v="150.1"/>
    <n v="127.6"/>
    <n v="114"/>
    <n v="110.6"/>
    <n v="140.19999999999999"/>
    <n v="126.5"/>
    <n v="148.30000000000001"/>
    <n v="135.69999999999999"/>
    <n v="159.19999999999999"/>
    <n v="137.80000000000001"/>
    <n v="127.4"/>
    <n v="136.19999999999999"/>
    <n v="142.9"/>
    <n v="124.6"/>
    <n v="131.80000000000001"/>
    <n v="131.30000000000001"/>
    <n v="118.9"/>
    <n v="127.6"/>
    <n v="139.69999999999999"/>
    <n v="127.6"/>
    <n v="128.19999999999999"/>
    <n v="134.80000000000001"/>
  </r>
  <r>
    <x v="2"/>
    <x v="5"/>
    <x v="3"/>
    <n v="136.4"/>
    <n v="144.4"/>
    <n v="133.9"/>
    <n v="141.6"/>
    <n v="121"/>
    <n v="153.5"/>
    <n v="132.6"/>
    <n v="123.5"/>
    <n v="113.7"/>
    <n v="138.19999999999999"/>
    <n v="129.6"/>
    <n v="151.19999999999999"/>
    <n v="137.5"/>
    <n v="156.9"/>
    <n v="145.30000000000001"/>
    <n v="136.69999999999999"/>
    <n v="144"/>
    <n v="142.9"/>
    <n v="136.5"/>
    <n v="136.6"/>
    <n v="135.19999999999999"/>
    <n v="121.9"/>
    <n v="131.30000000000001"/>
    <n v="141.4"/>
    <n v="129.19999999999999"/>
    <n v="131.30000000000001"/>
    <n v="137.1"/>
  </r>
  <r>
    <x v="0"/>
    <x v="5"/>
    <x v="4"/>
    <n v="137.4"/>
    <n v="145.69999999999999"/>
    <n v="135.5"/>
    <n v="142.9"/>
    <n v="123.6"/>
    <n v="157.5"/>
    <n v="137.80000000000001"/>
    <n v="127.2"/>
    <n v="111.8"/>
    <n v="137.4"/>
    <n v="132.19999999999999"/>
    <n v="154.30000000000001"/>
    <n v="139.1"/>
    <n v="157"/>
    <n v="150.80000000000001"/>
    <n v="144.1"/>
    <n v="149.80000000000001"/>
    <s v="NA"/>
    <n v="144.30000000000001"/>
    <n v="141.80000000000001"/>
    <n v="138.4"/>
    <n v="126.4"/>
    <n v="136.80000000000001"/>
    <n v="144.4"/>
    <n v="131.19999999999999"/>
    <n v="135.1"/>
    <n v="139.80000000000001"/>
  </r>
  <r>
    <x v="1"/>
    <x v="5"/>
    <x v="4"/>
    <n v="135"/>
    <n v="148.19999999999999"/>
    <n v="130.5"/>
    <n v="140.69999999999999"/>
    <n v="116.4"/>
    <n v="151.30000000000001"/>
    <n v="131.4"/>
    <n v="112.8"/>
    <n v="105.3"/>
    <n v="139.6"/>
    <n v="126.6"/>
    <n v="148.69999999999999"/>
    <n v="136.4"/>
    <n v="160.30000000000001"/>
    <n v="138.6"/>
    <n v="127.9"/>
    <n v="137"/>
    <n v="143.19999999999999"/>
    <n v="124.7"/>
    <n v="132.5"/>
    <n v="132"/>
    <n v="119.8"/>
    <n v="128"/>
    <n v="140.4"/>
    <n v="128.1"/>
    <n v="128.9"/>
    <n v="135.4"/>
  </r>
  <r>
    <x v="2"/>
    <x v="5"/>
    <x v="4"/>
    <n v="136.6"/>
    <n v="146.6"/>
    <n v="133.6"/>
    <n v="142.1"/>
    <n v="121"/>
    <n v="154.6"/>
    <n v="135.6"/>
    <n v="122.3"/>
    <n v="109.6"/>
    <n v="138.1"/>
    <n v="129.9"/>
    <n v="151.69999999999999"/>
    <n v="138.1"/>
    <n v="157.9"/>
    <n v="146"/>
    <n v="137.4"/>
    <n v="144.69999999999999"/>
    <n v="143.19999999999999"/>
    <n v="136.9"/>
    <n v="137.4"/>
    <n v="136"/>
    <n v="122.9"/>
    <n v="131.80000000000001"/>
    <n v="142.1"/>
    <n v="129.9"/>
    <n v="132.1"/>
    <n v="137.80000000000001"/>
  </r>
  <r>
    <x v="0"/>
    <x v="5"/>
    <x v="5"/>
    <n v="137.6"/>
    <n v="148.1"/>
    <n v="136.69999999999999"/>
    <n v="143.19999999999999"/>
    <n v="124"/>
    <n v="154.1"/>
    <n v="143.5"/>
    <n v="126"/>
    <n v="112.4"/>
    <n v="137.6"/>
    <n v="132.80000000000001"/>
    <n v="154.30000000000001"/>
    <n v="140"/>
    <n v="157.30000000000001"/>
    <n v="151.30000000000001"/>
    <n v="144.69999999999999"/>
    <n v="150.30000000000001"/>
    <s v="NA"/>
    <n v="145.1"/>
    <n v="142.19999999999999"/>
    <n v="138.4"/>
    <n v="127.4"/>
    <n v="137.80000000000001"/>
    <n v="145.1"/>
    <n v="131.4"/>
    <n v="135.6"/>
    <n v="140.5"/>
  </r>
  <r>
    <x v="1"/>
    <x v="5"/>
    <x v="5"/>
    <n v="135.30000000000001"/>
    <n v="149.69999999999999"/>
    <n v="133.9"/>
    <n v="140.80000000000001"/>
    <n v="116.6"/>
    <n v="152.19999999999999"/>
    <n v="144"/>
    <n v="112.3"/>
    <n v="108.4"/>
    <n v="140"/>
    <n v="126.7"/>
    <n v="149"/>
    <n v="138.4"/>
    <n v="161"/>
    <n v="138.9"/>
    <n v="128.69999999999999"/>
    <n v="137.4"/>
    <n v="142.5"/>
    <n v="126.5"/>
    <n v="133.1"/>
    <n v="132.6"/>
    <n v="120.4"/>
    <n v="128.5"/>
    <n v="141.19999999999999"/>
    <n v="128.19999999999999"/>
    <n v="129.5"/>
    <n v="136.19999999999999"/>
  </r>
  <r>
    <x v="2"/>
    <x v="5"/>
    <x v="5"/>
    <n v="136.9"/>
    <n v="148.69999999999999"/>
    <n v="135.6"/>
    <n v="142.30000000000001"/>
    <n v="121.3"/>
    <n v="153.19999999999999"/>
    <n v="143.69999999999999"/>
    <n v="121.4"/>
    <n v="111.1"/>
    <n v="138.4"/>
    <n v="130.30000000000001"/>
    <n v="151.80000000000001"/>
    <n v="139.4"/>
    <n v="158.30000000000001"/>
    <n v="146.4"/>
    <n v="138.1"/>
    <n v="145.19999999999999"/>
    <n v="142.5"/>
    <n v="138.1"/>
    <n v="137.9"/>
    <n v="136.19999999999999"/>
    <n v="123.7"/>
    <n v="132.6"/>
    <n v="142.80000000000001"/>
    <n v="130.1"/>
    <n v="132.6"/>
    <n v="138.5"/>
  </r>
  <r>
    <x v="0"/>
    <x v="5"/>
    <x v="6"/>
    <n v="138.4"/>
    <n v="149.30000000000001"/>
    <n v="139.30000000000001"/>
    <n v="143.4"/>
    <n v="124.1"/>
    <n v="153.30000000000001"/>
    <n v="154.19999999999999"/>
    <n v="126.4"/>
    <n v="114.3"/>
    <n v="138.19999999999999"/>
    <n v="132.80000000000001"/>
    <n v="154.80000000000001"/>
    <n v="142"/>
    <n v="156.1"/>
    <n v="151.5"/>
    <n v="145.1"/>
    <n v="150.6"/>
    <s v="NA"/>
    <n v="146.80000000000001"/>
    <n v="143.1"/>
    <n v="139"/>
    <n v="127.5"/>
    <n v="138.4"/>
    <n v="145.80000000000001"/>
    <n v="131.4"/>
    <n v="136"/>
    <n v="141.80000000000001"/>
  </r>
  <r>
    <x v="1"/>
    <x v="5"/>
    <x v="6"/>
    <n v="135.6"/>
    <n v="148.6"/>
    <n v="139.1"/>
    <n v="141"/>
    <n v="116.7"/>
    <n v="149.69999999999999"/>
    <n v="159.19999999999999"/>
    <n v="112.6"/>
    <n v="111.8"/>
    <n v="140.30000000000001"/>
    <n v="126.8"/>
    <n v="149.4"/>
    <n v="140.30000000000001"/>
    <n v="161.4"/>
    <n v="139.6"/>
    <n v="128.9"/>
    <n v="137.9"/>
    <n v="143.6"/>
    <n v="128.1"/>
    <n v="133.6"/>
    <n v="133.6"/>
    <n v="120.1"/>
    <n v="129"/>
    <n v="144"/>
    <n v="128.19999999999999"/>
    <n v="130.19999999999999"/>
    <n v="137.5"/>
  </r>
  <r>
    <x v="2"/>
    <x v="5"/>
    <x v="6"/>
    <n v="137.5"/>
    <n v="149.1"/>
    <n v="139.19999999999999"/>
    <n v="142.5"/>
    <n v="121.4"/>
    <n v="151.6"/>
    <n v="155.9"/>
    <n v="121.7"/>
    <n v="113.5"/>
    <n v="138.9"/>
    <n v="130.30000000000001"/>
    <n v="152.30000000000001"/>
    <n v="141.4"/>
    <n v="157.5"/>
    <n v="146.80000000000001"/>
    <n v="138.4"/>
    <n v="145.6"/>
    <n v="143.6"/>
    <n v="139.69999999999999"/>
    <n v="138.6"/>
    <n v="137"/>
    <n v="123.6"/>
    <n v="133.1"/>
    <n v="144.69999999999999"/>
    <n v="130.1"/>
    <n v="133.19999999999999"/>
    <n v="139.80000000000001"/>
  </r>
  <r>
    <x v="0"/>
    <x v="5"/>
    <x v="7"/>
    <n v="139.19999999999999"/>
    <n v="148.80000000000001"/>
    <n v="139.1"/>
    <n v="143.5"/>
    <n v="125"/>
    <n v="154.4"/>
    <n v="156.30000000000001"/>
    <n v="126.8"/>
    <n v="115.4"/>
    <n v="138.6"/>
    <n v="133.80000000000001"/>
    <n v="155.19999999999999"/>
    <n v="142.69999999999999"/>
    <n v="156.4"/>
    <n v="152.1"/>
    <n v="145.80000000000001"/>
    <n v="151.30000000000001"/>
    <s v="NA"/>
    <n v="147.69999999999999"/>
    <n v="143.80000000000001"/>
    <n v="139.4"/>
    <n v="128.30000000000001"/>
    <n v="138.6"/>
    <n v="146.9"/>
    <n v="131.30000000000001"/>
    <n v="136.6"/>
    <n v="142.5"/>
  </r>
  <r>
    <x v="1"/>
    <x v="5"/>
    <x v="7"/>
    <n v="136.5"/>
    <n v="146.4"/>
    <n v="136.6"/>
    <n v="141.19999999999999"/>
    <n v="117.4"/>
    <n v="146.30000000000001"/>
    <n v="157.30000000000001"/>
    <n v="113.6"/>
    <n v="113.3"/>
    <n v="141.1"/>
    <n v="127.4"/>
    <n v="150.4"/>
    <n v="140.1"/>
    <n v="162.1"/>
    <n v="140"/>
    <n v="129"/>
    <n v="138.30000000000001"/>
    <n v="144.6"/>
    <n v="129.80000000000001"/>
    <n v="134.4"/>
    <n v="134.9"/>
    <n v="120.7"/>
    <n v="129.80000000000001"/>
    <n v="145.30000000000001"/>
    <n v="128.30000000000001"/>
    <n v="131"/>
    <n v="138"/>
  </r>
  <r>
    <x v="2"/>
    <x v="5"/>
    <x v="7"/>
    <n v="138.30000000000001"/>
    <n v="148"/>
    <n v="138.1"/>
    <n v="142.6"/>
    <n v="122.2"/>
    <n v="150.6"/>
    <n v="156.6"/>
    <n v="122.4"/>
    <n v="114.7"/>
    <n v="139.4"/>
    <n v="131.1"/>
    <n v="153"/>
    <n v="141.69999999999999"/>
    <n v="157.9"/>
    <n v="147.30000000000001"/>
    <n v="138.80000000000001"/>
    <n v="146.1"/>
    <n v="144.6"/>
    <n v="140.9"/>
    <n v="139.4"/>
    <n v="137.69999999999999"/>
    <n v="124.3"/>
    <n v="133.6"/>
    <n v="146"/>
    <n v="130.1"/>
    <n v="133.9"/>
    <n v="140.4"/>
  </r>
  <r>
    <x v="0"/>
    <x v="5"/>
    <x v="8"/>
    <n v="139.4"/>
    <n v="147.19999999999999"/>
    <n v="136.6"/>
    <n v="143.69999999999999"/>
    <n v="124.6"/>
    <n v="150.1"/>
    <n v="149.4"/>
    <n v="125.4"/>
    <n v="114.4"/>
    <n v="138.69999999999999"/>
    <n v="133.1"/>
    <n v="155.9"/>
    <n v="141.30000000000001"/>
    <n v="157.69999999999999"/>
    <n v="152.1"/>
    <n v="146.1"/>
    <n v="151.30000000000001"/>
    <s v="NA"/>
    <n v="149"/>
    <n v="144"/>
    <n v="140"/>
    <n v="129.9"/>
    <n v="140"/>
    <n v="147.6"/>
    <n v="132"/>
    <n v="137.4"/>
    <n v="142.1"/>
  </r>
  <r>
    <x v="1"/>
    <x v="5"/>
    <x v="8"/>
    <n v="137"/>
    <n v="143.1"/>
    <n v="132.80000000000001"/>
    <n v="141.5"/>
    <n v="117.8"/>
    <n v="140"/>
    <n v="151.30000000000001"/>
    <n v="113.5"/>
    <n v="112.3"/>
    <n v="141.19999999999999"/>
    <n v="127.7"/>
    <n v="151.30000000000001"/>
    <n v="138.9"/>
    <n v="163.30000000000001"/>
    <n v="140.80000000000001"/>
    <n v="129.30000000000001"/>
    <n v="139.1"/>
    <n v="145.30000000000001"/>
    <n v="131.19999999999999"/>
    <n v="134.9"/>
    <n v="135.69999999999999"/>
    <n v="122.5"/>
    <n v="130.19999999999999"/>
    <n v="145.19999999999999"/>
    <n v="129.30000000000001"/>
    <n v="131.9"/>
    <n v="138.1"/>
  </r>
  <r>
    <x v="2"/>
    <x v="5"/>
    <x v="8"/>
    <n v="138.6"/>
    <n v="145.80000000000001"/>
    <n v="135.1"/>
    <n v="142.9"/>
    <n v="122.1"/>
    <n v="145.4"/>
    <n v="150"/>
    <n v="121.4"/>
    <n v="113.7"/>
    <n v="139.5"/>
    <n v="130.80000000000001"/>
    <n v="153.80000000000001"/>
    <n v="140.4"/>
    <n v="159.19999999999999"/>
    <n v="147.69999999999999"/>
    <n v="139.1"/>
    <n v="146.5"/>
    <n v="145.30000000000001"/>
    <n v="142.30000000000001"/>
    <n v="139.69999999999999"/>
    <n v="138.4"/>
    <n v="126"/>
    <n v="134.5"/>
    <n v="146.19999999999999"/>
    <n v="130.9"/>
    <n v="134.69999999999999"/>
    <n v="140.19999999999999"/>
  </r>
  <r>
    <x v="0"/>
    <x v="5"/>
    <x v="9"/>
    <n v="139.30000000000001"/>
    <n v="147.6"/>
    <n v="134.6"/>
    <n v="141.9"/>
    <n v="123.5"/>
    <n v="144.5"/>
    <n v="147.6"/>
    <n v="121.4"/>
    <n v="112.3"/>
    <n v="139.5"/>
    <n v="134.6"/>
    <n v="155.19999999999999"/>
    <n v="140.19999999999999"/>
    <n v="159.6"/>
    <n v="150.69999999999999"/>
    <n v="144.5"/>
    <n v="149.80000000000001"/>
    <s v="NA"/>
    <n v="149.69999999999999"/>
    <n v="147.5"/>
    <n v="144.80000000000001"/>
    <n v="130.80000000000001"/>
    <n v="140.1"/>
    <n v="148"/>
    <n v="134.4"/>
    <n v="139.80000000000001"/>
    <n v="142.19999999999999"/>
  </r>
  <r>
    <x v="1"/>
    <x v="5"/>
    <x v="9"/>
    <n v="137.6"/>
    <n v="144.9"/>
    <n v="133.5"/>
    <n v="141.5"/>
    <n v="118"/>
    <n v="139.5"/>
    <n v="153"/>
    <n v="113.2"/>
    <n v="112.8"/>
    <n v="141.1"/>
    <n v="127.6"/>
    <n v="152"/>
    <n v="139.4"/>
    <n v="164"/>
    <n v="141.5"/>
    <n v="129.80000000000001"/>
    <n v="139.69999999999999"/>
    <n v="146.30000000000001"/>
    <n v="133.4"/>
    <n v="135.1"/>
    <n v="136.19999999999999"/>
    <n v="123.3"/>
    <n v="130.69999999999999"/>
    <n v="145.5"/>
    <n v="130.4"/>
    <n v="132.5"/>
    <n v="138.9"/>
  </r>
  <r>
    <x v="2"/>
    <x v="5"/>
    <x v="9"/>
    <n v="137.4"/>
    <n v="149.5"/>
    <n v="137.30000000000001"/>
    <n v="141.9"/>
    <n v="121.1"/>
    <n v="142.5"/>
    <n v="146.69999999999999"/>
    <n v="119.1"/>
    <n v="111.9"/>
    <n v="141"/>
    <n v="133.6"/>
    <n v="154.5"/>
    <n v="139.69999999999999"/>
    <n v="162.6"/>
    <n v="148"/>
    <n v="139.19999999999999"/>
    <n v="146.80000000000001"/>
    <n v="146.9"/>
    <n v="145.30000000000001"/>
    <n v="142.19999999999999"/>
    <n v="142.1"/>
    <n v="125.5"/>
    <n v="136.5"/>
    <n v="147.80000000000001"/>
    <n v="132"/>
    <n v="136.30000000000001"/>
    <n v="140.80000000000001"/>
  </r>
  <r>
    <x v="0"/>
    <x v="5"/>
    <x v="10"/>
    <n v="137.1"/>
    <n v="150.80000000000001"/>
    <n v="136.69999999999999"/>
    <n v="141.9"/>
    <n v="122.8"/>
    <n v="143.9"/>
    <n v="147.5"/>
    <n v="121"/>
    <n v="111.6"/>
    <n v="140.6"/>
    <n v="137.5"/>
    <n v="156.1"/>
    <n v="140"/>
    <n v="161.9"/>
    <n v="151.69999999999999"/>
    <n v="145.5"/>
    <n v="150.80000000000001"/>
    <s v="NA"/>
    <n v="150.30000000000001"/>
    <n v="148"/>
    <n v="145.4"/>
    <n v="130.30000000000001"/>
    <n v="143.1"/>
    <n v="150.19999999999999"/>
    <n v="133.1"/>
    <n v="140.1"/>
    <n v="142.4"/>
  </r>
  <r>
    <x v="1"/>
    <x v="5"/>
    <x v="10"/>
    <n v="138.1"/>
    <n v="146.30000000000001"/>
    <n v="137.80000000000001"/>
    <n v="141.6"/>
    <n v="118.1"/>
    <n v="141.5"/>
    <n v="145.19999999999999"/>
    <n v="115.3"/>
    <n v="112.5"/>
    <n v="141.4"/>
    <n v="128"/>
    <n v="152.6"/>
    <n v="139.1"/>
    <n v="164.4"/>
    <n v="142.4"/>
    <n v="130.19999999999999"/>
    <n v="140.5"/>
    <n v="146.9"/>
    <n v="136.69999999999999"/>
    <n v="135.80000000000001"/>
    <n v="136.80000000000001"/>
    <n v="121.2"/>
    <n v="131.30000000000001"/>
    <n v="146.1"/>
    <n v="130.5"/>
    <n v="132.19999999999999"/>
    <n v="139"/>
  </r>
  <r>
    <x v="2"/>
    <x v="5"/>
    <x v="10"/>
    <n v="137.4"/>
    <n v="149.19999999999999"/>
    <n v="137.1"/>
    <n v="141.80000000000001"/>
    <n v="121.1"/>
    <n v="142.80000000000001"/>
    <n v="146.69999999999999"/>
    <n v="119.1"/>
    <n v="111.9"/>
    <n v="140.9"/>
    <n v="133.5"/>
    <n v="154.5"/>
    <n v="139.69999999999999"/>
    <n v="162.6"/>
    <n v="148"/>
    <n v="139.1"/>
    <n v="146.69999999999999"/>
    <n v="146.9"/>
    <n v="145.1"/>
    <n v="142.19999999999999"/>
    <n v="142.1"/>
    <n v="125.5"/>
    <n v="136.5"/>
    <n v="147.80000000000001"/>
    <n v="132"/>
    <n v="136.30000000000001"/>
    <n v="140.80000000000001"/>
  </r>
  <r>
    <x v="0"/>
    <x v="5"/>
    <x v="11"/>
    <n v="137.1"/>
    <n v="151.9"/>
    <n v="137.4"/>
    <n v="142.4"/>
    <n v="124.2"/>
    <n v="140.19999999999999"/>
    <n v="136.6"/>
    <n v="120.9"/>
    <n v="109.9"/>
    <n v="140.19999999999999"/>
    <n v="137.80000000000001"/>
    <n v="156"/>
    <n v="138.5"/>
    <n v="162.4"/>
    <n v="151.6"/>
    <n v="145.9"/>
    <n v="150.80000000000001"/>
    <s v="NA"/>
    <n v="149"/>
    <n v="149.5"/>
    <n v="149.6"/>
    <n v="128.9"/>
    <n v="143.30000000000001"/>
    <n v="155.1"/>
    <n v="133.19999999999999"/>
    <n v="141.6"/>
    <n v="141.9"/>
  </r>
  <r>
    <x v="1"/>
    <x v="5"/>
    <x v="11"/>
    <n v="138.5"/>
    <n v="147.80000000000001"/>
    <n v="141.1"/>
    <n v="141.6"/>
    <n v="118.1"/>
    <n v="138.5"/>
    <n v="132.4"/>
    <n v="117.5"/>
    <n v="111"/>
    <n v="141.5"/>
    <n v="128.1"/>
    <n v="152.9"/>
    <n v="137.6"/>
    <n v="164.6"/>
    <n v="142.69999999999999"/>
    <n v="130.30000000000001"/>
    <n v="140.80000000000001"/>
    <n v="146.5"/>
    <n v="132.4"/>
    <n v="136.19999999999999"/>
    <n v="137.30000000000001"/>
    <n v="118.8"/>
    <n v="131.69999999999999"/>
    <n v="146.5"/>
    <n v="130.80000000000001"/>
    <n v="131.69999999999999"/>
    <n v="138"/>
  </r>
  <r>
    <x v="2"/>
    <x v="5"/>
    <x v="11"/>
    <n v="137.5"/>
    <n v="150.5"/>
    <n v="138.80000000000001"/>
    <n v="142.1"/>
    <n v="122"/>
    <n v="139.4"/>
    <n v="135.19999999999999"/>
    <n v="119.8"/>
    <n v="110.3"/>
    <n v="140.6"/>
    <n v="133.80000000000001"/>
    <n v="154.6"/>
    <n v="138.19999999999999"/>
    <n v="163"/>
    <n v="148.1"/>
    <n v="139.4"/>
    <n v="146.80000000000001"/>
    <n v="146.5"/>
    <n v="142.69999999999999"/>
    <n v="143.19999999999999"/>
    <n v="144.9"/>
    <n v="123.6"/>
    <n v="136.80000000000001"/>
    <n v="150.1"/>
    <n v="132.19999999999999"/>
    <n v="136.80000000000001"/>
    <n v="140.1"/>
  </r>
  <r>
    <x v="0"/>
    <x v="6"/>
    <x v="0"/>
    <n v="136.6"/>
    <n v="152.5"/>
    <n v="138.19999999999999"/>
    <n v="142.4"/>
    <n v="123.9"/>
    <n v="135.5"/>
    <n v="131.69999999999999"/>
    <n v="121.3"/>
    <n v="108.4"/>
    <n v="138.9"/>
    <n v="137"/>
    <n v="155.80000000000001"/>
    <n v="137.4"/>
    <n v="162.69999999999999"/>
    <n v="150.6"/>
    <n v="145.1"/>
    <n v="149.9"/>
    <s v="NA"/>
    <n v="146.19999999999999"/>
    <n v="150.1"/>
    <n v="149.6"/>
    <n v="128.6"/>
    <n v="142.9"/>
    <n v="155.19999999999999"/>
    <n v="133.5"/>
    <n v="141.69999999999999"/>
    <n v="141"/>
  </r>
  <r>
    <x v="1"/>
    <x v="6"/>
    <x v="0"/>
    <n v="138.30000000000001"/>
    <n v="149.4"/>
    <n v="143.5"/>
    <n v="141.69999999999999"/>
    <n v="118.1"/>
    <n v="135.19999999999999"/>
    <n v="130.5"/>
    <n v="118.2"/>
    <n v="110.4"/>
    <n v="140.4"/>
    <n v="128.1"/>
    <n v="153.19999999999999"/>
    <n v="137.30000000000001"/>
    <n v="164.7"/>
    <n v="143"/>
    <n v="130.4"/>
    <n v="141.1"/>
    <n v="147.69999999999999"/>
    <n v="128.6"/>
    <n v="136.30000000000001"/>
    <n v="137.80000000000001"/>
    <n v="118.6"/>
    <n v="131.9"/>
    <n v="146.6"/>
    <n v="131.69999999999999"/>
    <n v="131.80000000000001"/>
    <n v="138"/>
  </r>
  <r>
    <x v="2"/>
    <x v="6"/>
    <x v="0"/>
    <n v="137.1"/>
    <n v="151.4"/>
    <n v="140.19999999999999"/>
    <n v="142.1"/>
    <n v="121.8"/>
    <n v="135.4"/>
    <n v="131.30000000000001"/>
    <n v="120.3"/>
    <n v="109.1"/>
    <n v="139.4"/>
    <n v="133.30000000000001"/>
    <n v="154.6"/>
    <n v="137.4"/>
    <n v="163.19999999999999"/>
    <n v="147.6"/>
    <n v="139"/>
    <n v="146.4"/>
    <n v="147.69999999999999"/>
    <n v="139.5"/>
    <n v="143.6"/>
    <n v="145.1"/>
    <n v="123.3"/>
    <n v="136.69999999999999"/>
    <n v="150.19999999999999"/>
    <n v="132.80000000000001"/>
    <n v="136.9"/>
    <n v="139.6"/>
  </r>
  <r>
    <x v="0"/>
    <x v="6"/>
    <x v="1"/>
    <n v="136.80000000000001"/>
    <n v="153"/>
    <n v="139.1"/>
    <n v="142.5"/>
    <n v="124.1"/>
    <n v="135.80000000000001"/>
    <n v="128.69999999999999"/>
    <n v="121.5"/>
    <n v="108.3"/>
    <n v="139.19999999999999"/>
    <n v="137.4"/>
    <n v="156.19999999999999"/>
    <n v="137.19999999999999"/>
    <n v="162.80000000000001"/>
    <n v="150.5"/>
    <n v="146.1"/>
    <n v="149.9"/>
    <s v="NA"/>
    <n v="145.30000000000001"/>
    <n v="150.1"/>
    <n v="149.9"/>
    <n v="129.19999999999999"/>
    <n v="143.4"/>
    <n v="155.5"/>
    <n v="134.9"/>
    <n v="142.19999999999999"/>
    <n v="141"/>
  </r>
  <r>
    <x v="1"/>
    <x v="6"/>
    <x v="1"/>
    <n v="139.4"/>
    <n v="150.1"/>
    <n v="145.30000000000001"/>
    <n v="141.69999999999999"/>
    <n v="118.4"/>
    <n v="137"/>
    <n v="131.6"/>
    <n v="119.9"/>
    <n v="110.4"/>
    <n v="140.80000000000001"/>
    <n v="128.30000000000001"/>
    <n v="153.5"/>
    <n v="138"/>
    <n v="164.9"/>
    <n v="143.30000000000001"/>
    <n v="130.80000000000001"/>
    <n v="141.4"/>
    <n v="148.5"/>
    <n v="127.1"/>
    <n v="136.6"/>
    <n v="138.5"/>
    <n v="119.2"/>
    <n v="132.19999999999999"/>
    <n v="146.6"/>
    <n v="133"/>
    <n v="132.4"/>
    <n v="138.6"/>
  </r>
  <r>
    <x v="2"/>
    <x v="6"/>
    <x v="1"/>
    <n v="137.6"/>
    <n v="152"/>
    <n v="141.5"/>
    <n v="142.19999999999999"/>
    <n v="122"/>
    <n v="136.4"/>
    <n v="129.69999999999999"/>
    <n v="121"/>
    <n v="109"/>
    <n v="139.69999999999999"/>
    <n v="133.6"/>
    <n v="154.9"/>
    <n v="137.5"/>
    <n v="163.4"/>
    <n v="147.69999999999999"/>
    <n v="139.69999999999999"/>
    <n v="146.5"/>
    <n v="148.5"/>
    <n v="138.4"/>
    <n v="143.69999999999999"/>
    <n v="145.6"/>
    <n v="123.9"/>
    <n v="137.1"/>
    <n v="150.30000000000001"/>
    <n v="134.1"/>
    <n v="137.4"/>
    <n v="139.9"/>
  </r>
  <r>
    <x v="0"/>
    <x v="6"/>
    <x v="2"/>
    <n v="136.9"/>
    <n v="154.1"/>
    <n v="138.69999999999999"/>
    <n v="142.5"/>
    <n v="124.1"/>
    <n v="136.1"/>
    <n v="128.19999999999999"/>
    <n v="122.3"/>
    <n v="108.3"/>
    <n v="138.9"/>
    <n v="137.4"/>
    <n v="156.4"/>
    <n v="137.30000000000001"/>
    <n v="162.9"/>
    <n v="150.80000000000001"/>
    <n v="146.1"/>
    <n v="150.1"/>
    <s v="NA"/>
    <n v="146.4"/>
    <n v="150"/>
    <n v="150.4"/>
    <n v="129.9"/>
    <n v="143.80000000000001"/>
    <n v="155.5"/>
    <n v="134"/>
    <n v="142.4"/>
    <n v="141.19999999999999"/>
  </r>
  <r>
    <x v="1"/>
    <x v="6"/>
    <x v="2"/>
    <n v="139.69999999999999"/>
    <n v="151.1"/>
    <n v="142.9"/>
    <n v="141.9"/>
    <n v="118.4"/>
    <n v="139.4"/>
    <n v="141.19999999999999"/>
    <n v="120.7"/>
    <n v="110.4"/>
    <n v="140.69999999999999"/>
    <n v="128.5"/>
    <n v="153.9"/>
    <n v="139.6"/>
    <n v="165.3"/>
    <n v="143.5"/>
    <n v="131.19999999999999"/>
    <n v="141.6"/>
    <n v="149"/>
    <n v="128.80000000000001"/>
    <n v="136.80000000000001"/>
    <n v="139.19999999999999"/>
    <n v="119.9"/>
    <n v="133"/>
    <n v="146.69999999999999"/>
    <n v="132.5"/>
    <n v="132.80000000000001"/>
    <n v="139.5"/>
  </r>
  <r>
    <x v="2"/>
    <x v="6"/>
    <x v="2"/>
    <n v="137.80000000000001"/>
    <n v="153"/>
    <n v="140.30000000000001"/>
    <n v="142.30000000000001"/>
    <n v="122"/>
    <n v="137.6"/>
    <n v="132.6"/>
    <n v="121.8"/>
    <n v="109"/>
    <n v="139.5"/>
    <n v="133.69999999999999"/>
    <n v="155.19999999999999"/>
    <n v="138.1"/>
    <n v="163.5"/>
    <n v="147.9"/>
    <n v="139.9"/>
    <n v="146.69999999999999"/>
    <n v="149"/>
    <n v="139.69999999999999"/>
    <n v="143.80000000000001"/>
    <n v="146.19999999999999"/>
    <n v="124.6"/>
    <n v="137.69999999999999"/>
    <n v="150.30000000000001"/>
    <n v="133.4"/>
    <n v="137.69999999999999"/>
    <n v="140.4"/>
  </r>
  <r>
    <x v="0"/>
    <x v="6"/>
    <x v="4"/>
    <n v="137.4"/>
    <n v="159.5"/>
    <n v="134.5"/>
    <n v="142.6"/>
    <n v="124"/>
    <n v="143.69999999999999"/>
    <n v="133.4"/>
    <n v="125.1"/>
    <n v="109.3"/>
    <n v="139.30000000000001"/>
    <n v="137.69999999999999"/>
    <n v="156.4"/>
    <n v="139.19999999999999"/>
    <n v="163.30000000000001"/>
    <n v="151.30000000000001"/>
    <n v="146.6"/>
    <n v="150.69999999999999"/>
    <s v="NA"/>
    <n v="146.9"/>
    <n v="149.5"/>
    <n v="151.30000000000001"/>
    <n v="130.19999999999999"/>
    <n v="145.9"/>
    <n v="156.69999999999999"/>
    <n v="133.9"/>
    <n v="142.9"/>
    <n v="142.4"/>
  </r>
  <r>
    <x v="1"/>
    <x v="6"/>
    <x v="4"/>
    <n v="140.4"/>
    <n v="156.69999999999999"/>
    <n v="138.30000000000001"/>
    <n v="142.4"/>
    <n v="118.6"/>
    <n v="149.69999999999999"/>
    <n v="161.6"/>
    <n v="124.4"/>
    <n v="111.2"/>
    <n v="141"/>
    <n v="128.9"/>
    <n v="154.5"/>
    <n v="143.80000000000001"/>
    <n v="166.2"/>
    <n v="144"/>
    <n v="131.69999999999999"/>
    <n v="142.19999999999999"/>
    <n v="150.1"/>
    <n v="129.4"/>
    <n v="137.19999999999999"/>
    <n v="139.80000000000001"/>
    <n v="120.1"/>
    <n v="134"/>
    <n v="148"/>
    <n v="132.6"/>
    <n v="133.30000000000001"/>
    <n v="141.5"/>
  </r>
  <r>
    <x v="2"/>
    <x v="6"/>
    <x v="4"/>
    <n v="138.30000000000001"/>
    <n v="158.5"/>
    <n v="136"/>
    <n v="142.5"/>
    <n v="122"/>
    <n v="146.5"/>
    <n v="143"/>
    <n v="124.9"/>
    <n v="109.9"/>
    <n v="139.9"/>
    <n v="134"/>
    <n v="155.5"/>
    <n v="140.9"/>
    <n v="164.1"/>
    <n v="148.4"/>
    <n v="140.4"/>
    <n v="147.30000000000001"/>
    <n v="150.1"/>
    <n v="140.30000000000001"/>
    <n v="143.69999999999999"/>
    <n v="146.9"/>
    <n v="124.9"/>
    <n v="139.19999999999999"/>
    <n v="151.6"/>
    <n v="133.4"/>
    <n v="138.19999999999999"/>
    <n v="142"/>
  </r>
  <r>
    <x v="0"/>
    <x v="6"/>
    <x v="5"/>
    <n v="137.80000000000001"/>
    <n v="163.5"/>
    <n v="136.19999999999999"/>
    <n v="143.19999999999999"/>
    <n v="124.3"/>
    <n v="143.30000000000001"/>
    <n v="140.6"/>
    <n v="128.69999999999999"/>
    <n v="110.6"/>
    <n v="140.4"/>
    <n v="138"/>
    <n v="156.6"/>
    <n v="141"/>
    <n v="164.2"/>
    <n v="151.4"/>
    <n v="146.5"/>
    <n v="150.69999999999999"/>
    <s v="NA"/>
    <n v="147.80000000000001"/>
    <n v="149.6"/>
    <n v="151.69999999999999"/>
    <n v="130.19999999999999"/>
    <n v="146.4"/>
    <n v="157.69999999999999"/>
    <n v="134.80000000000001"/>
    <n v="143.30000000000001"/>
    <n v="143.6"/>
  </r>
  <r>
    <x v="1"/>
    <x v="6"/>
    <x v="5"/>
    <n v="140.69999999999999"/>
    <n v="159.6"/>
    <n v="140.4"/>
    <n v="143.4"/>
    <n v="118.6"/>
    <n v="150.9"/>
    <n v="169.8"/>
    <n v="127.4"/>
    <n v="111.8"/>
    <n v="141"/>
    <n v="129"/>
    <n v="155.1"/>
    <n v="145.6"/>
    <n v="166.7"/>
    <n v="144.30000000000001"/>
    <n v="131.69999999999999"/>
    <n v="142.4"/>
    <n v="149.4"/>
    <n v="130.5"/>
    <n v="137.4"/>
    <n v="140.30000000000001"/>
    <n v="119.6"/>
    <n v="134.30000000000001"/>
    <n v="148.9"/>
    <n v="133.69999999999999"/>
    <n v="133.6"/>
    <n v="142.1"/>
  </r>
  <r>
    <x v="2"/>
    <x v="6"/>
    <x v="5"/>
    <n v="138.69999999999999"/>
    <n v="162.1"/>
    <n v="137.80000000000001"/>
    <n v="143.30000000000001"/>
    <n v="122.2"/>
    <n v="146.80000000000001"/>
    <n v="150.5"/>
    <n v="128.30000000000001"/>
    <n v="111"/>
    <n v="140.6"/>
    <n v="134.19999999999999"/>
    <n v="155.9"/>
    <n v="142.69999999999999"/>
    <n v="164.9"/>
    <n v="148.6"/>
    <n v="140.4"/>
    <n v="147.4"/>
    <n v="149.4"/>
    <n v="141.19999999999999"/>
    <n v="143.80000000000001"/>
    <n v="147.4"/>
    <n v="124.6"/>
    <n v="139.6"/>
    <n v="152.5"/>
    <n v="134.30000000000001"/>
    <n v="138.6"/>
    <n v="142.9"/>
  </r>
  <r>
    <x v="0"/>
    <x v="6"/>
    <x v="6"/>
    <n v="138.4"/>
    <n v="164"/>
    <n v="138.4"/>
    <n v="143.9"/>
    <n v="124.4"/>
    <n v="146.4"/>
    <n v="150.1"/>
    <n v="130.6"/>
    <n v="110.8"/>
    <n v="141.69999999999999"/>
    <n v="138.5"/>
    <n v="156.69999999999999"/>
    <n v="143"/>
    <n v="164.5"/>
    <n v="151.6"/>
    <n v="146.6"/>
    <n v="150.9"/>
    <s v="NA"/>
    <n v="146.80000000000001"/>
    <n v="150"/>
    <n v="152.19999999999999"/>
    <n v="131.19999999999999"/>
    <n v="147.5"/>
    <n v="159.1"/>
    <n v="136.1"/>
    <n v="144.19999999999999"/>
    <n v="144.9"/>
  </r>
  <r>
    <x v="1"/>
    <x v="6"/>
    <x v="6"/>
    <n v="141.4"/>
    <n v="160.19999999999999"/>
    <n v="142.5"/>
    <n v="144.1"/>
    <n v="119.3"/>
    <n v="154.69999999999999"/>
    <n v="180.1"/>
    <n v="128.9"/>
    <n v="111.8"/>
    <n v="141.6"/>
    <n v="129.5"/>
    <n v="155.6"/>
    <n v="147.69999999999999"/>
    <n v="167.2"/>
    <n v="144.69999999999999"/>
    <n v="131.9"/>
    <n v="142.69999999999999"/>
    <n v="150.6"/>
    <n v="127"/>
    <n v="137.69999999999999"/>
    <n v="140.80000000000001"/>
    <n v="120.6"/>
    <n v="135"/>
    <n v="150.4"/>
    <n v="135.1"/>
    <n v="134.5"/>
    <n v="143.30000000000001"/>
  </r>
  <r>
    <x v="2"/>
    <x v="6"/>
    <x v="6"/>
    <n v="139.30000000000001"/>
    <n v="162.69999999999999"/>
    <n v="140"/>
    <n v="144"/>
    <n v="122.5"/>
    <n v="150.30000000000001"/>
    <n v="160.30000000000001"/>
    <n v="130"/>
    <n v="111.1"/>
    <n v="141.69999999999999"/>
    <n v="134.69999999999999"/>
    <n v="156.19999999999999"/>
    <n v="144.69999999999999"/>
    <n v="165.2"/>
    <n v="148.9"/>
    <n v="140.5"/>
    <n v="147.6"/>
    <n v="150.6"/>
    <n v="139.30000000000001"/>
    <n v="144.19999999999999"/>
    <n v="147.9"/>
    <n v="125.6"/>
    <n v="140.5"/>
    <n v="154"/>
    <n v="135.69999999999999"/>
    <n v="139.5"/>
    <n v="144.19999999999999"/>
  </r>
  <r>
    <x v="0"/>
    <x v="6"/>
    <x v="7"/>
    <n v="139.19999999999999"/>
    <n v="161.9"/>
    <n v="137.1"/>
    <n v="144.6"/>
    <n v="124.7"/>
    <n v="145.5"/>
    <n v="156.19999999999999"/>
    <n v="131.5"/>
    <n v="111.7"/>
    <n v="142.69999999999999"/>
    <n v="138.5"/>
    <n v="156.9"/>
    <n v="144"/>
    <n v="165.1"/>
    <n v="151.80000000000001"/>
    <n v="146.6"/>
    <n v="151.1"/>
    <s v="NA"/>
    <n v="146.4"/>
    <n v="150.19999999999999"/>
    <n v="152.69999999999999"/>
    <n v="131.4"/>
    <n v="148"/>
    <n v="159.69999999999999"/>
    <n v="138.80000000000001"/>
    <n v="144.9"/>
    <n v="145.69999999999999"/>
  </r>
  <r>
    <x v="1"/>
    <x v="6"/>
    <x v="7"/>
    <n v="142.1"/>
    <n v="158.30000000000001"/>
    <n v="140.80000000000001"/>
    <n v="144.9"/>
    <n v="119.9"/>
    <n v="153.9"/>
    <n v="189.1"/>
    <n v="129.80000000000001"/>
    <n v="112.7"/>
    <n v="142.5"/>
    <n v="129.80000000000001"/>
    <n v="156.19999999999999"/>
    <n v="149.1"/>
    <n v="167.9"/>
    <n v="145"/>
    <n v="132.19999999999999"/>
    <n v="143"/>
    <n v="151.6"/>
    <n v="125.5"/>
    <n v="138.1"/>
    <n v="141.5"/>
    <n v="120.8"/>
    <n v="135.4"/>
    <n v="151.5"/>
    <n v="137.80000000000001"/>
    <n v="135.30000000000001"/>
    <n v="144.19999999999999"/>
  </r>
  <r>
    <x v="2"/>
    <x v="6"/>
    <x v="7"/>
    <n v="140.1"/>
    <n v="160.6"/>
    <n v="138.5"/>
    <n v="144.69999999999999"/>
    <n v="122.9"/>
    <n v="149.4"/>
    <n v="167.4"/>
    <n v="130.9"/>
    <n v="112"/>
    <n v="142.6"/>
    <n v="134.9"/>
    <n v="156.6"/>
    <n v="145.9"/>
    <n v="165.8"/>
    <n v="149.1"/>
    <n v="140.6"/>
    <n v="147.9"/>
    <n v="151.6"/>
    <n v="138.5"/>
    <n v="144.5"/>
    <n v="148.5"/>
    <n v="125.8"/>
    <n v="140.9"/>
    <n v="154.9"/>
    <n v="138.4"/>
    <n v="140.19999999999999"/>
    <n v="145"/>
  </r>
  <r>
    <x v="0"/>
    <x v="6"/>
    <x v="8"/>
    <n v="140.1"/>
    <n v="161.9"/>
    <n v="138.30000000000001"/>
    <n v="145.69999999999999"/>
    <n v="125.1"/>
    <n v="143.80000000000001"/>
    <n v="163.4"/>
    <n v="132.19999999999999"/>
    <n v="112.8"/>
    <n v="144.19999999999999"/>
    <n v="138.5"/>
    <n v="157.19999999999999"/>
    <n v="145.5"/>
    <n v="165.7"/>
    <n v="151.69999999999999"/>
    <n v="146.6"/>
    <n v="151"/>
    <s v="NA"/>
    <n v="146.9"/>
    <n v="150.30000000000001"/>
    <n v="153.4"/>
    <n v="131.6"/>
    <n v="148.30000000000001"/>
    <n v="160.19999999999999"/>
    <n v="140.19999999999999"/>
    <n v="145.4"/>
    <n v="146.69999999999999"/>
  </r>
  <r>
    <x v="1"/>
    <x v="6"/>
    <x v="8"/>
    <n v="142.69999999999999"/>
    <n v="158.69999999999999"/>
    <n v="141.6"/>
    <n v="144.9"/>
    <n v="120.8"/>
    <n v="149.80000000000001"/>
    <n v="192.4"/>
    <n v="130.30000000000001"/>
    <n v="114"/>
    <n v="143.80000000000001"/>
    <n v="130"/>
    <n v="156.4"/>
    <n v="149.5"/>
    <n v="168.6"/>
    <n v="145.30000000000001"/>
    <n v="132.19999999999999"/>
    <n v="143.30000000000001"/>
    <n v="152.19999999999999"/>
    <n v="126.6"/>
    <n v="138.30000000000001"/>
    <n v="141.9"/>
    <n v="121.2"/>
    <n v="135.9"/>
    <n v="151.6"/>
    <n v="139"/>
    <n v="135.69999999999999"/>
    <n v="144.69999999999999"/>
  </r>
  <r>
    <x v="2"/>
    <x v="6"/>
    <x v="8"/>
    <n v="140.9"/>
    <n v="160.80000000000001"/>
    <n v="139.6"/>
    <n v="145.4"/>
    <n v="123.5"/>
    <n v="146.6"/>
    <n v="173.2"/>
    <n v="131.6"/>
    <n v="113.2"/>
    <n v="144.1"/>
    <n v="135"/>
    <n v="156.80000000000001"/>
    <n v="147"/>
    <n v="166.5"/>
    <n v="149.19999999999999"/>
    <n v="140.6"/>
    <n v="147.9"/>
    <n v="152.19999999999999"/>
    <n v="139.19999999999999"/>
    <n v="144.6"/>
    <n v="149"/>
    <n v="126.1"/>
    <n v="141.30000000000001"/>
    <n v="155.19999999999999"/>
    <n v="139.69999999999999"/>
    <n v="140.69999999999999"/>
    <n v="145.80000000000001"/>
  </r>
  <r>
    <x v="0"/>
    <x v="6"/>
    <x v="9"/>
    <n v="141"/>
    <n v="161.6"/>
    <n v="141.19999999999999"/>
    <n v="146.5"/>
    <n v="125.6"/>
    <n v="145.69999999999999"/>
    <n v="178.8"/>
    <n v="133.1"/>
    <n v="113.6"/>
    <n v="145.5"/>
    <n v="138.6"/>
    <n v="157.4"/>
    <n v="148.30000000000001"/>
    <n v="166.3"/>
    <n v="151.69999999999999"/>
    <n v="146.69999999999999"/>
    <n v="151"/>
    <s v="NA"/>
    <n v="147.69999999999999"/>
    <n v="150.6"/>
    <n v="153.69999999999999"/>
    <n v="131.69999999999999"/>
    <n v="148.69999999999999"/>
    <n v="160.69999999999999"/>
    <n v="140.30000000000001"/>
    <n v="145.69999999999999"/>
    <n v="148.30000000000001"/>
  </r>
  <r>
    <x v="1"/>
    <x v="6"/>
    <x v="9"/>
    <n v="143.5"/>
    <n v="159.80000000000001"/>
    <n v="144.69999999999999"/>
    <n v="145.6"/>
    <n v="121.1"/>
    <n v="150.6"/>
    <n v="207.2"/>
    <n v="131.19999999999999"/>
    <n v="114.8"/>
    <n v="145.19999999999999"/>
    <n v="130.19999999999999"/>
    <n v="156.80000000000001"/>
    <n v="151.9"/>
    <n v="169.3"/>
    <n v="145.9"/>
    <n v="132.4"/>
    <n v="143.9"/>
    <n v="153"/>
    <n v="128.9"/>
    <n v="138.69999999999999"/>
    <n v="142.4"/>
    <n v="121.5"/>
    <n v="136.19999999999999"/>
    <n v="151.69999999999999"/>
    <n v="139.5"/>
    <n v="136"/>
    <n v="146"/>
  </r>
  <r>
    <x v="2"/>
    <x v="6"/>
    <x v="9"/>
    <n v="141.80000000000001"/>
    <n v="161"/>
    <n v="142.6"/>
    <n v="146.19999999999999"/>
    <n v="123.9"/>
    <n v="148"/>
    <n v="188.4"/>
    <n v="132.5"/>
    <n v="114"/>
    <n v="145.4"/>
    <n v="135.1"/>
    <n v="157.1"/>
    <n v="149.6"/>
    <n v="167.1"/>
    <n v="149.4"/>
    <n v="140.80000000000001"/>
    <n v="148.19999999999999"/>
    <n v="153"/>
    <n v="140.6"/>
    <n v="145"/>
    <n v="149.4"/>
    <n v="126.3"/>
    <n v="141.69999999999999"/>
    <n v="155.4"/>
    <n v="140"/>
    <n v="141"/>
    <n v="147.19999999999999"/>
  </r>
  <r>
    <x v="0"/>
    <x v="6"/>
    <x v="10"/>
    <n v="141.80000000000001"/>
    <n v="163.69999999999999"/>
    <n v="143.80000000000001"/>
    <n v="147.1"/>
    <n v="126"/>
    <n v="146.19999999999999"/>
    <n v="191.4"/>
    <n v="136.19999999999999"/>
    <n v="113.8"/>
    <n v="147.30000000000001"/>
    <n v="138.69999999999999"/>
    <n v="157.69999999999999"/>
    <n v="150.9"/>
    <n v="167.2"/>
    <n v="152.30000000000001"/>
    <n v="147"/>
    <n v="151.5"/>
    <s v="NA"/>
    <n v="148.4"/>
    <n v="150.9"/>
    <n v="154.30000000000001"/>
    <n v="132.1"/>
    <n v="149.1"/>
    <n v="160.80000000000001"/>
    <n v="140.6"/>
    <n v="146.1"/>
    <n v="149.9"/>
  </r>
  <r>
    <x v="1"/>
    <x v="6"/>
    <x v="10"/>
    <n v="144.1"/>
    <n v="162.4"/>
    <n v="148.4"/>
    <n v="145.9"/>
    <n v="121.5"/>
    <n v="148.80000000000001"/>
    <n v="215.7"/>
    <n v="134.6"/>
    <n v="115"/>
    <n v="146.30000000000001"/>
    <n v="130.5"/>
    <n v="157.19999999999999"/>
    <n v="153.6"/>
    <n v="169.9"/>
    <n v="146.30000000000001"/>
    <n v="132.6"/>
    <n v="144.19999999999999"/>
    <n v="153.5"/>
    <n v="132.19999999999999"/>
    <n v="139.1"/>
    <n v="142.80000000000001"/>
    <n v="121.7"/>
    <n v="136.69999999999999"/>
    <n v="151.80000000000001"/>
    <n v="139.80000000000001"/>
    <n v="136.30000000000001"/>
    <n v="147"/>
  </r>
  <r>
    <x v="2"/>
    <x v="6"/>
    <x v="10"/>
    <n v="142.5"/>
    <n v="163.19999999999999"/>
    <n v="145.6"/>
    <n v="146.69999999999999"/>
    <n v="124.3"/>
    <n v="147.4"/>
    <n v="199.6"/>
    <n v="135.69999999999999"/>
    <n v="114.2"/>
    <n v="147"/>
    <n v="135.30000000000001"/>
    <n v="157.5"/>
    <n v="151.9"/>
    <n v="167.9"/>
    <n v="149.9"/>
    <n v="141"/>
    <n v="148.6"/>
    <n v="153.5"/>
    <n v="142.30000000000001"/>
    <n v="145.30000000000001"/>
    <n v="149.9"/>
    <n v="126.6"/>
    <n v="142.1"/>
    <n v="155.5"/>
    <n v="140.30000000000001"/>
    <n v="141.30000000000001"/>
    <n v="148.6"/>
  </r>
  <r>
    <x v="0"/>
    <x v="6"/>
    <x v="11"/>
    <n v="142.80000000000001"/>
    <n v="165.3"/>
    <n v="149.5"/>
    <n v="148.69999999999999"/>
    <n v="127.5"/>
    <n v="144.30000000000001"/>
    <n v="209.5"/>
    <n v="138.80000000000001"/>
    <n v="113.6"/>
    <n v="149.1"/>
    <n v="139.30000000000001"/>
    <n v="158.30000000000001"/>
    <n v="154.30000000000001"/>
    <n v="167.8"/>
    <n v="152.6"/>
    <n v="147.30000000000001"/>
    <n v="151.9"/>
    <s v="NA"/>
    <n v="149.9"/>
    <n v="151.19999999999999"/>
    <n v="154.80000000000001"/>
    <n v="135"/>
    <n v="149.5"/>
    <n v="161.1"/>
    <n v="140.6"/>
    <n v="147.1"/>
    <n v="152.30000000000001"/>
  </r>
  <r>
    <x v="1"/>
    <x v="6"/>
    <x v="11"/>
    <n v="144.9"/>
    <n v="164.5"/>
    <n v="153.69999999999999"/>
    <n v="147.5"/>
    <n v="122.7"/>
    <n v="147.19999999999999"/>
    <n v="231.5"/>
    <n v="137.19999999999999"/>
    <n v="114.7"/>
    <n v="148"/>
    <n v="130.80000000000001"/>
    <n v="157.69999999999999"/>
    <n v="156.30000000000001"/>
    <n v="170.4"/>
    <n v="146.80000000000001"/>
    <n v="132.80000000000001"/>
    <n v="144.6"/>
    <n v="152.80000000000001"/>
    <n v="133.6"/>
    <n v="139.80000000000001"/>
    <n v="143.19999999999999"/>
    <n v="125.2"/>
    <n v="136.80000000000001"/>
    <n v="151.9"/>
    <n v="140.19999999999999"/>
    <n v="137.69999999999999"/>
    <n v="148.30000000000001"/>
  </r>
  <r>
    <x v="2"/>
    <x v="6"/>
    <x v="11"/>
    <n v="143.5"/>
    <n v="165"/>
    <n v="151.1"/>
    <n v="148.30000000000001"/>
    <n v="125.7"/>
    <n v="145.69999999999999"/>
    <n v="217"/>
    <n v="138.30000000000001"/>
    <n v="114"/>
    <n v="148.69999999999999"/>
    <n v="135.80000000000001"/>
    <n v="158"/>
    <n v="155"/>
    <n v="168.5"/>
    <n v="150.30000000000001"/>
    <n v="141.30000000000001"/>
    <n v="149"/>
    <n v="152.80000000000001"/>
    <n v="143.69999999999999"/>
    <n v="145.80000000000001"/>
    <n v="150.4"/>
    <n v="129.80000000000001"/>
    <n v="142.30000000000001"/>
    <n v="155.69999999999999"/>
    <n v="140.4"/>
    <n v="142.5"/>
    <n v="150.4"/>
  </r>
  <r>
    <x v="0"/>
    <x v="7"/>
    <x v="0"/>
    <n v="143.69999999999999"/>
    <n v="167.3"/>
    <n v="153.5"/>
    <n v="150.5"/>
    <n v="132"/>
    <n v="142.19999999999999"/>
    <n v="191.5"/>
    <n v="141.1"/>
    <n v="113.8"/>
    <n v="151.6"/>
    <n v="139.69999999999999"/>
    <n v="158.69999999999999"/>
    <n v="153"/>
    <n v="168.6"/>
    <n v="152.80000000000001"/>
    <n v="147.4"/>
    <n v="152.1"/>
    <s v="NA"/>
    <n v="150.4"/>
    <n v="151.69999999999999"/>
    <n v="155.69999999999999"/>
    <n v="136.30000000000001"/>
    <n v="150.1"/>
    <n v="161.69999999999999"/>
    <n v="142.5"/>
    <n v="148.1"/>
    <n v="151.9"/>
  </r>
  <r>
    <x v="1"/>
    <x v="7"/>
    <x v="0"/>
    <n v="145.6"/>
    <n v="167.6"/>
    <n v="157"/>
    <n v="149.30000000000001"/>
    <n v="126.3"/>
    <n v="144.4"/>
    <n v="207.8"/>
    <n v="139.1"/>
    <n v="114.8"/>
    <n v="149.5"/>
    <n v="131.1"/>
    <n v="158.5"/>
    <n v="154.4"/>
    <n v="170.8"/>
    <n v="147"/>
    <n v="133.19999999999999"/>
    <n v="144.9"/>
    <n v="153.9"/>
    <n v="135.1"/>
    <n v="140.1"/>
    <n v="143.80000000000001"/>
    <n v="126.1"/>
    <n v="137.19999999999999"/>
    <n v="152.1"/>
    <n v="142.1"/>
    <n v="138.4"/>
    <n v="148.19999999999999"/>
  </r>
  <r>
    <x v="2"/>
    <x v="7"/>
    <x v="0"/>
    <n v="144.30000000000001"/>
    <n v="167.4"/>
    <n v="154.9"/>
    <n v="150.1"/>
    <n v="129.9"/>
    <n v="143.19999999999999"/>
    <n v="197"/>
    <n v="140.4"/>
    <n v="114.1"/>
    <n v="150.9"/>
    <n v="136.1"/>
    <n v="158.6"/>
    <n v="153.5"/>
    <n v="169.2"/>
    <n v="150.5"/>
    <n v="141.5"/>
    <n v="149.19999999999999"/>
    <n v="153.9"/>
    <n v="144.6"/>
    <n v="146.19999999999999"/>
    <n v="151.19999999999999"/>
    <n v="130.9"/>
    <n v="142.80000000000001"/>
    <n v="156.1"/>
    <n v="142.30000000000001"/>
    <n v="143.4"/>
    <n v="150.19999999999999"/>
  </r>
  <r>
    <x v="0"/>
    <x v="7"/>
    <x v="1"/>
    <n v="144.19999999999999"/>
    <n v="167.5"/>
    <n v="150.9"/>
    <n v="150.9"/>
    <n v="133.69999999999999"/>
    <n v="140.69999999999999"/>
    <n v="165.1"/>
    <n v="141.80000000000001"/>
    <n v="113.1"/>
    <n v="152.80000000000001"/>
    <n v="140.1"/>
    <n v="159.19999999999999"/>
    <n v="149.80000000000001"/>
    <n v="169.4"/>
    <n v="153"/>
    <n v="147.5"/>
    <n v="152.30000000000001"/>
    <s v="NA"/>
    <n v="152.30000000000001"/>
    <n v="151.80000000000001"/>
    <n v="156.19999999999999"/>
    <n v="136"/>
    <n v="150.4"/>
    <n v="161.9"/>
    <n v="143.4"/>
    <n v="148.4"/>
    <n v="150.4"/>
  </r>
  <r>
    <x v="1"/>
    <x v="7"/>
    <x v="1"/>
    <n v="146.19999999999999"/>
    <n v="167.6"/>
    <n v="153.1"/>
    <n v="150.69999999999999"/>
    <n v="127.4"/>
    <n v="143.1"/>
    <n v="181.7"/>
    <n v="139.6"/>
    <n v="114.6"/>
    <n v="150.4"/>
    <n v="131.5"/>
    <n v="159"/>
    <n v="151.69999999999999"/>
    <n v="172"/>
    <n v="147.30000000000001"/>
    <n v="133.5"/>
    <n v="145.19999999999999"/>
    <n v="154.80000000000001"/>
    <n v="138.9"/>
    <n v="140.4"/>
    <n v="144.4"/>
    <n v="125.2"/>
    <n v="137.69999999999999"/>
    <n v="152.19999999999999"/>
    <n v="143.5"/>
    <n v="138.4"/>
    <n v="147.69999999999999"/>
  </r>
  <r>
    <x v="2"/>
    <x v="7"/>
    <x v="1"/>
    <n v="144.80000000000001"/>
    <n v="167.5"/>
    <n v="151.80000000000001"/>
    <n v="150.80000000000001"/>
    <n v="131.4"/>
    <n v="141.80000000000001"/>
    <n v="170.7"/>
    <n v="141.1"/>
    <n v="113.6"/>
    <n v="152"/>
    <n v="136.5"/>
    <n v="159.1"/>
    <n v="150.5"/>
    <n v="170.1"/>
    <n v="150.80000000000001"/>
    <n v="141.69999999999999"/>
    <n v="149.5"/>
    <n v="154.80000000000001"/>
    <n v="147.19999999999999"/>
    <n v="146.4"/>
    <n v="151.69999999999999"/>
    <n v="130.30000000000001"/>
    <n v="143.19999999999999"/>
    <n v="156.19999999999999"/>
    <n v="143.4"/>
    <n v="143.6"/>
    <n v="149.1"/>
  </r>
  <r>
    <x v="0"/>
    <x v="7"/>
    <x v="2"/>
    <n v="144.4"/>
    <n v="166.8"/>
    <n v="147.6"/>
    <n v="151.69999999999999"/>
    <n v="133.30000000000001"/>
    <n v="141.80000000000001"/>
    <n v="152.30000000000001"/>
    <n v="141.80000000000001"/>
    <n v="112.6"/>
    <n v="154"/>
    <n v="140.1"/>
    <n v="160"/>
    <n v="148.19999999999999"/>
    <n v="170.5"/>
    <n v="153.4"/>
    <n v="147.6"/>
    <n v="152.5"/>
    <s v="NA"/>
    <n v="153.4"/>
    <n v="151.5"/>
    <n v="156.69999999999999"/>
    <n v="135.80000000000001"/>
    <n v="151.19999999999999"/>
    <n v="161.19999999999999"/>
    <n v="145.1"/>
    <n v="148.6"/>
    <n v="149.80000000000001"/>
  </r>
  <r>
    <x v="1"/>
    <x v="7"/>
    <x v="2"/>
    <n v="146.5"/>
    <n v="167.5"/>
    <n v="148.9"/>
    <n v="151.1"/>
    <n v="127.5"/>
    <n v="143.30000000000001"/>
    <n v="167"/>
    <n v="139.69999999999999"/>
    <n v="114.4"/>
    <n v="151.5"/>
    <n v="131.9"/>
    <n v="159.1"/>
    <n v="150.1"/>
    <n v="173.3"/>
    <n v="147.69999999999999"/>
    <n v="133.80000000000001"/>
    <n v="145.6"/>
    <n v="154.5"/>
    <n v="141.4"/>
    <n v="140.80000000000001"/>
    <n v="145"/>
    <n v="124.6"/>
    <n v="137.9"/>
    <n v="152.5"/>
    <n v="145.30000000000001"/>
    <n v="138.69999999999999"/>
    <n v="147.30000000000001"/>
  </r>
  <r>
    <x v="2"/>
    <x v="7"/>
    <x v="2"/>
    <n v="145.1"/>
    <n v="167"/>
    <n v="148.1"/>
    <n v="151.5"/>
    <n v="131.19999999999999"/>
    <n v="142.5"/>
    <n v="157.30000000000001"/>
    <n v="141.1"/>
    <n v="113.2"/>
    <n v="153.19999999999999"/>
    <n v="136.69999999999999"/>
    <n v="159.6"/>
    <n v="148.9"/>
    <n v="171.2"/>
    <n v="151.19999999999999"/>
    <n v="141.9"/>
    <n v="149.80000000000001"/>
    <n v="154.5"/>
    <n v="148.9"/>
    <n v="146.4"/>
    <n v="152.30000000000001"/>
    <n v="129.9"/>
    <n v="143.69999999999999"/>
    <n v="156.1"/>
    <n v="145.19999999999999"/>
    <n v="143.80000000000001"/>
    <n v="148.6"/>
  </r>
  <r>
    <x v="0"/>
    <x v="7"/>
    <x v="3"/>
    <n v="147.19999999999999"/>
    <s v="NA"/>
    <n v="146.9"/>
    <n v="155.6"/>
    <n v="137.1"/>
    <n v="147.30000000000001"/>
    <n v="162.69999999999999"/>
    <n v="150.19999999999999"/>
    <n v="119.8"/>
    <n v="158.69999999999999"/>
    <n v="139.19999999999999"/>
    <s v="NA"/>
    <n v="150.1"/>
    <s v="NA"/>
    <s v="NA"/>
    <s v="NA"/>
    <s v="NA"/>
    <s v="NA"/>
    <n v="148.4"/>
    <s v="NA"/>
    <n v="154.30000000000001"/>
    <s v="NA"/>
    <s v="NA"/>
    <s v="NA"/>
    <s v="NA"/>
    <s v="NA"/>
    <s v="NA"/>
  </r>
  <r>
    <x v="1"/>
    <x v="7"/>
    <x v="3"/>
    <n v="151.80000000000001"/>
    <s v="NA"/>
    <n v="151.9"/>
    <n v="155.5"/>
    <n v="131.6"/>
    <n v="152.9"/>
    <n v="180"/>
    <n v="150.80000000000001"/>
    <n v="121.2"/>
    <n v="154"/>
    <n v="133.5"/>
    <s v="NA"/>
    <n v="153.5"/>
    <s v="NA"/>
    <s v="NA"/>
    <s v="NA"/>
    <s v="NA"/>
    <n v="155.6"/>
    <n v="137.1"/>
    <s v="NA"/>
    <n v="144.80000000000001"/>
    <s v="NA"/>
    <s v="NA"/>
    <s v="NA"/>
    <s v="NA"/>
    <s v="NA"/>
    <s v="NA"/>
  </r>
  <r>
    <x v="2"/>
    <x v="7"/>
    <x v="3"/>
    <n v="148.69999999999999"/>
    <s v="NA"/>
    <n v="148.80000000000001"/>
    <n v="155.6"/>
    <n v="135.1"/>
    <n v="149.9"/>
    <n v="168.6"/>
    <n v="150.4"/>
    <n v="120.3"/>
    <n v="157.1"/>
    <n v="136.80000000000001"/>
    <s v="NA"/>
    <n v="151.4"/>
    <s v="NA"/>
    <s v="NA"/>
    <s v="NA"/>
    <s v="NA"/>
    <n v="155.6"/>
    <n v="144.1"/>
    <s v="NA"/>
    <n v="150.69999999999999"/>
    <s v="NA"/>
    <s v="NA"/>
    <s v="NA"/>
    <s v="NA"/>
    <s v="NA"/>
    <s v="NA"/>
  </r>
  <r>
    <x v="0"/>
    <x v="7"/>
    <x v="4"/>
    <s v="NA"/>
    <s v="NA"/>
    <s v="NA"/>
    <s v="NA"/>
    <s v="NA"/>
    <s v="NA"/>
    <s v="NA"/>
    <s v="NA"/>
    <s v="NA"/>
    <s v="NA"/>
    <s v="NA"/>
    <s v="NA"/>
    <s v="NA"/>
    <s v="NA"/>
    <s v="NA"/>
    <s v="NA"/>
    <s v="NA"/>
    <s v="NA"/>
    <s v="NA"/>
    <s v="NA"/>
    <s v="NA"/>
    <s v="NA"/>
    <s v="NA"/>
    <s v="NA"/>
    <s v="NA"/>
    <s v="NA"/>
    <s v="NA"/>
  </r>
  <r>
    <x v="1"/>
    <x v="7"/>
    <x v="4"/>
    <s v="NA"/>
    <s v="NA"/>
    <s v="NA"/>
    <s v="NA"/>
    <s v="NA"/>
    <s v="NA"/>
    <s v="NA"/>
    <s v="NA"/>
    <s v="NA"/>
    <s v="NA"/>
    <s v="NA"/>
    <s v="NA"/>
    <s v="NA"/>
    <s v="NA"/>
    <s v="NA"/>
    <s v="NA"/>
    <s v="NA"/>
    <s v="NA"/>
    <s v="NA"/>
    <s v="NA"/>
    <s v="NA"/>
    <s v="NA"/>
    <s v="NA"/>
    <s v="NA"/>
    <s v="NA"/>
    <s v="NA"/>
    <s v="NA"/>
  </r>
  <r>
    <x v="2"/>
    <x v="7"/>
    <x v="4"/>
    <s v="NA"/>
    <s v="NA"/>
    <s v="NA"/>
    <s v="NA"/>
    <s v="NA"/>
    <s v="NA"/>
    <s v="NA"/>
    <s v="NA"/>
    <s v="NA"/>
    <s v="NA"/>
    <s v="NA"/>
    <s v="NA"/>
    <s v="NA"/>
    <s v="NA"/>
    <s v="NA"/>
    <s v="NA"/>
    <s v="NA"/>
    <s v="NA"/>
    <s v="NA"/>
    <s v="NA"/>
    <s v="NA"/>
    <s v="NA"/>
    <s v="NA"/>
    <s v="NA"/>
    <s v="NA"/>
    <s v="NA"/>
    <s v="NA"/>
  </r>
  <r>
    <x v="0"/>
    <x v="7"/>
    <x v="5"/>
    <n v="148.19999999999999"/>
    <n v="190.3"/>
    <n v="149.4"/>
    <n v="153.30000000000001"/>
    <n v="138.19999999999999"/>
    <n v="143.19999999999999"/>
    <n v="148.9"/>
    <n v="150.30000000000001"/>
    <n v="113.2"/>
    <n v="159.80000000000001"/>
    <n v="142.1"/>
    <n v="161.80000000000001"/>
    <n v="152.30000000000001"/>
    <n v="182.4"/>
    <n v="154.69999999999999"/>
    <n v="150"/>
    <n v="154.1"/>
    <s v="NA"/>
    <n v="144.9"/>
    <n v="151.69999999999999"/>
    <n v="158.19999999999999"/>
    <n v="141.4"/>
    <n v="153.19999999999999"/>
    <n v="161.80000000000001"/>
    <n v="151.19999999999999"/>
    <n v="151.69999999999999"/>
    <n v="152.69999999999999"/>
  </r>
  <r>
    <x v="1"/>
    <x v="7"/>
    <x v="5"/>
    <n v="152.69999999999999"/>
    <n v="197"/>
    <n v="154.6"/>
    <n v="153.4"/>
    <n v="132.9"/>
    <n v="151.80000000000001"/>
    <n v="171.2"/>
    <n v="152"/>
    <n v="116.3"/>
    <n v="158.80000000000001"/>
    <n v="135.6"/>
    <n v="161.69999999999999"/>
    <n v="157"/>
    <n v="186.7"/>
    <n v="149.1"/>
    <n v="136.6"/>
    <n v="147.19999999999999"/>
    <n v="154.69999999999999"/>
    <n v="137.1"/>
    <n v="140.4"/>
    <n v="148.1"/>
    <n v="129.30000000000001"/>
    <n v="144.5"/>
    <n v="152.5"/>
    <n v="152.19999999999999"/>
    <n v="142"/>
    <n v="150.80000000000001"/>
  </r>
  <r>
    <x v="2"/>
    <x v="7"/>
    <x v="5"/>
    <n v="149.6"/>
    <n v="192.7"/>
    <n v="151.4"/>
    <n v="153.30000000000001"/>
    <n v="136.30000000000001"/>
    <n v="147.19999999999999"/>
    <n v="156.5"/>
    <n v="150.9"/>
    <n v="114.2"/>
    <n v="159.5"/>
    <n v="139.4"/>
    <n v="161.80000000000001"/>
    <n v="154"/>
    <n v="183.5"/>
    <n v="152.5"/>
    <n v="144.4"/>
    <n v="151.4"/>
    <n v="154.69999999999999"/>
    <n v="141.9"/>
    <n v="146.4"/>
    <n v="154.4"/>
    <n v="135"/>
    <n v="148.30000000000001"/>
    <n v="156.4"/>
    <n v="151.6"/>
    <n v="147"/>
    <n v="151.80000000000001"/>
  </r>
  <r>
    <x v="0"/>
    <x v="7"/>
    <x v="6"/>
    <n v="148.19999999999999"/>
    <n v="190.3"/>
    <n v="149.4"/>
    <n v="153.30000000000001"/>
    <n v="138.19999999999999"/>
    <n v="143.19999999999999"/>
    <n v="148.9"/>
    <n v="150.30000000000001"/>
    <n v="113.2"/>
    <n v="159.80000000000001"/>
    <n v="142.1"/>
    <n v="161.80000000000001"/>
    <n v="152.30000000000001"/>
    <n v="182.4"/>
    <n v="154.69999999999999"/>
    <n v="150"/>
    <n v="154.1"/>
    <s v="NA"/>
    <n v="144.9"/>
    <n v="151.69999999999999"/>
    <n v="158.19999999999999"/>
    <n v="141.4"/>
    <n v="153.19999999999999"/>
    <n v="161.80000000000001"/>
    <n v="151.19999999999999"/>
    <n v="151.69999999999999"/>
    <n v="152.69999999999999"/>
  </r>
  <r>
    <x v="1"/>
    <x v="7"/>
    <x v="6"/>
    <n v="152.69999999999999"/>
    <n v="197"/>
    <n v="154.6"/>
    <n v="153.4"/>
    <n v="132.9"/>
    <n v="151.80000000000001"/>
    <n v="171.2"/>
    <n v="152"/>
    <n v="116.3"/>
    <n v="158.80000000000001"/>
    <n v="135.6"/>
    <n v="161.69999999999999"/>
    <n v="157"/>
    <n v="186.7"/>
    <n v="149.1"/>
    <n v="136.6"/>
    <n v="147.19999999999999"/>
    <n v="154.69999999999999"/>
    <n v="137.1"/>
    <n v="140.4"/>
    <n v="148.1"/>
    <n v="129.30000000000001"/>
    <n v="144.5"/>
    <n v="152.5"/>
    <n v="152.19999999999999"/>
    <n v="142"/>
    <n v="150.80000000000001"/>
  </r>
  <r>
    <x v="2"/>
    <x v="7"/>
    <x v="6"/>
    <n v="149.6"/>
    <n v="192.7"/>
    <n v="151.4"/>
    <n v="153.30000000000001"/>
    <n v="136.30000000000001"/>
    <n v="147.19999999999999"/>
    <n v="156.5"/>
    <n v="150.9"/>
    <n v="114.2"/>
    <n v="159.5"/>
    <n v="139.4"/>
    <n v="161.80000000000001"/>
    <n v="154"/>
    <n v="183.5"/>
    <n v="152.5"/>
    <n v="144.4"/>
    <n v="151.4"/>
    <n v="154.69999999999999"/>
    <n v="141.9"/>
    <n v="146.4"/>
    <n v="154.4"/>
    <n v="135"/>
    <n v="148.30000000000001"/>
    <n v="156.4"/>
    <n v="151.6"/>
    <n v="147"/>
    <n v="151.80000000000001"/>
  </r>
  <r>
    <x v="0"/>
    <x v="7"/>
    <x v="7"/>
    <n v="147.6"/>
    <n v="187.2"/>
    <n v="148.4"/>
    <n v="153.30000000000001"/>
    <n v="139.80000000000001"/>
    <n v="146.9"/>
    <n v="171"/>
    <n v="149.9"/>
    <n v="114.2"/>
    <n v="160"/>
    <n v="143.5"/>
    <n v="161.5"/>
    <n v="155.30000000000001"/>
    <n v="180.9"/>
    <n v="155.1"/>
    <n v="149.30000000000001"/>
    <n v="154.30000000000001"/>
    <s v="NA"/>
    <n v="145.80000000000001"/>
    <n v="151.9"/>
    <n v="158.80000000000001"/>
    <n v="143.6"/>
    <n v="152.19999999999999"/>
    <n v="162.69999999999999"/>
    <n v="153.6"/>
    <n v="153"/>
    <n v="154.69999999999999"/>
  </r>
  <r>
    <x v="1"/>
    <x v="7"/>
    <x v="7"/>
    <n v="151.6"/>
    <n v="197.8"/>
    <n v="154.5"/>
    <n v="153.4"/>
    <n v="133.4"/>
    <n v="154.5"/>
    <n v="191.9"/>
    <n v="151.30000000000001"/>
    <n v="116.8"/>
    <n v="160"/>
    <n v="136.5"/>
    <n v="163.30000000000001"/>
    <n v="159.9"/>
    <n v="187.2"/>
    <n v="150"/>
    <n v="135.19999999999999"/>
    <n v="147.80000000000001"/>
    <n v="155.5"/>
    <n v="138.30000000000001"/>
    <n v="144.5"/>
    <n v="148.69999999999999"/>
    <n v="133.9"/>
    <n v="141.19999999999999"/>
    <n v="155.5"/>
    <n v="155.19999999999999"/>
    <n v="144.80000000000001"/>
    <n v="152.9"/>
  </r>
  <r>
    <x v="2"/>
    <x v="7"/>
    <x v="7"/>
    <n v="148.9"/>
    <n v="190.9"/>
    <n v="150.80000000000001"/>
    <n v="153.30000000000001"/>
    <n v="137.4"/>
    <n v="150.4"/>
    <n v="178.1"/>
    <n v="150.4"/>
    <n v="115.1"/>
    <n v="160"/>
    <n v="140.6"/>
    <n v="162.30000000000001"/>
    <n v="157"/>
    <n v="182.6"/>
    <n v="153.1"/>
    <n v="143.4"/>
    <n v="151.69999999999999"/>
    <n v="155.5"/>
    <n v="143"/>
    <n v="148.4"/>
    <n v="155"/>
    <n v="138.5"/>
    <n v="146"/>
    <n v="158.5"/>
    <n v="154.30000000000001"/>
    <n v="149"/>
    <n v="153.9"/>
  </r>
  <r>
    <x v="0"/>
    <x v="7"/>
    <x v="8"/>
    <n v="146.9"/>
    <n v="183.9"/>
    <n v="149.5"/>
    <n v="153.4"/>
    <n v="140.4"/>
    <n v="147"/>
    <n v="178.8"/>
    <n v="149.30000000000001"/>
    <n v="115.1"/>
    <n v="160"/>
    <n v="145.4"/>
    <n v="161.6"/>
    <n v="156.1"/>
    <n v="182.9"/>
    <n v="155.4"/>
    <n v="149.9"/>
    <n v="154.6"/>
    <s v="NA"/>
    <n v="146.4"/>
    <n v="151.6"/>
    <n v="159.1"/>
    <n v="144.6"/>
    <n v="152.80000000000001"/>
    <n v="161.1"/>
    <n v="157.4"/>
    <n v="153.69999999999999"/>
    <n v="155.4"/>
  </r>
  <r>
    <x v="1"/>
    <x v="7"/>
    <x v="8"/>
    <n v="151.5"/>
    <n v="193.1"/>
    <n v="157.30000000000001"/>
    <n v="153.9"/>
    <n v="134.4"/>
    <n v="155.4"/>
    <n v="202"/>
    <n v="150.80000000000001"/>
    <n v="118.9"/>
    <n v="160.9"/>
    <n v="137.69999999999999"/>
    <n v="164.4"/>
    <n v="161.30000000000001"/>
    <n v="188.7"/>
    <n v="150.19999999999999"/>
    <n v="136.30000000000001"/>
    <n v="148.1"/>
    <n v="156.30000000000001"/>
    <n v="137.19999999999999"/>
    <n v="145.4"/>
    <n v="150"/>
    <n v="135.1"/>
    <n v="141.80000000000001"/>
    <n v="154.9"/>
    <n v="159.80000000000001"/>
    <n v="146"/>
    <n v="154"/>
  </r>
  <r>
    <x v="2"/>
    <x v="7"/>
    <x v="8"/>
    <n v="148.4"/>
    <n v="187.1"/>
    <n v="152.5"/>
    <n v="153.6"/>
    <n v="138.19999999999999"/>
    <n v="150.9"/>
    <n v="186.7"/>
    <n v="149.80000000000001"/>
    <n v="116.4"/>
    <n v="160.30000000000001"/>
    <n v="142.19999999999999"/>
    <n v="162.9"/>
    <n v="158"/>
    <n v="184.4"/>
    <n v="153.4"/>
    <n v="144.30000000000001"/>
    <n v="152"/>
    <n v="156.30000000000001"/>
    <n v="142.9"/>
    <n v="148.69999999999999"/>
    <n v="155.6"/>
    <n v="139.6"/>
    <n v="146.6"/>
    <n v="157.5"/>
    <n v="158.4"/>
    <n v="150"/>
    <n v="154.69999999999999"/>
  </r>
  <r>
    <x v="0"/>
    <x v="7"/>
    <x v="9"/>
    <n v="146"/>
    <n v="186.3"/>
    <n v="159.19999999999999"/>
    <n v="153.6"/>
    <n v="142.6"/>
    <n v="147.19999999999999"/>
    <n v="200.6"/>
    <n v="150.30000000000001"/>
    <n v="115.3"/>
    <n v="160.9"/>
    <n v="147.4"/>
    <n v="161.9"/>
    <n v="159.6"/>
    <n v="182.7"/>
    <n v="155.69999999999999"/>
    <n v="150.6"/>
    <n v="155"/>
    <s v="NA"/>
    <n v="146.80000000000001"/>
    <n v="152"/>
    <n v="159.5"/>
    <n v="146.4"/>
    <n v="152.4"/>
    <n v="162.5"/>
    <n v="156.19999999999999"/>
    <n v="154.30000000000001"/>
    <n v="157.5"/>
  </r>
  <r>
    <x v="1"/>
    <x v="7"/>
    <x v="9"/>
    <n v="150.6"/>
    <n v="193.7"/>
    <n v="164.8"/>
    <n v="153.69999999999999"/>
    <n v="135.69999999999999"/>
    <n v="155.69999999999999"/>
    <n v="226"/>
    <n v="152.19999999999999"/>
    <n v="118.1"/>
    <n v="161.30000000000001"/>
    <n v="139.19999999999999"/>
    <n v="164.8"/>
    <n v="164.4"/>
    <n v="188.7"/>
    <n v="150.5"/>
    <n v="136.1"/>
    <n v="148.30000000000001"/>
    <n v="156.5"/>
    <n v="137.1"/>
    <n v="145.1"/>
    <n v="151"/>
    <n v="135.4"/>
    <n v="142"/>
    <n v="155.69999999999999"/>
    <n v="158.1"/>
    <n v="146.19999999999999"/>
    <n v="155.19999999999999"/>
  </r>
  <r>
    <x v="2"/>
    <x v="7"/>
    <x v="9"/>
    <n v="147.5"/>
    <n v="188.9"/>
    <n v="161.4"/>
    <n v="153.6"/>
    <n v="140.1"/>
    <n v="151.19999999999999"/>
    <n v="209.2"/>
    <n v="150.9"/>
    <n v="116.2"/>
    <n v="161"/>
    <n v="144"/>
    <n v="163.19999999999999"/>
    <n v="161.4"/>
    <n v="184.3"/>
    <n v="153.69999999999999"/>
    <n v="144.6"/>
    <n v="152.30000000000001"/>
    <n v="156.5"/>
    <n v="143.1"/>
    <n v="148.69999999999999"/>
    <n v="156.30000000000001"/>
    <n v="140.6"/>
    <n v="146.5"/>
    <n v="158.5"/>
    <n v="157"/>
    <n v="150.4"/>
    <n v="156.4"/>
  </r>
  <r>
    <x v="0"/>
    <x v="7"/>
    <x v="10"/>
    <n v="145.4"/>
    <n v="188.6"/>
    <n v="171.6"/>
    <n v="153.80000000000001"/>
    <n v="145.4"/>
    <n v="146.5"/>
    <n v="222.2"/>
    <n v="155.9"/>
    <n v="114.9"/>
    <n v="162"/>
    <n v="150"/>
    <n v="162.69999999999999"/>
    <n v="163.4"/>
    <n v="183.4"/>
    <n v="156.30000000000001"/>
    <n v="151"/>
    <n v="155.5"/>
    <s v="NA"/>
    <n v="147.5"/>
    <n v="152.80000000000001"/>
    <n v="160.4"/>
    <n v="146.1"/>
    <n v="153.6"/>
    <n v="161.6"/>
    <n v="156.19999999999999"/>
    <n v="154.5"/>
    <n v="159.80000000000001"/>
  </r>
  <r>
    <x v="1"/>
    <x v="7"/>
    <x v="10"/>
    <n v="149.69999999999999"/>
    <n v="195.5"/>
    <n v="176.9"/>
    <n v="153.9"/>
    <n v="138"/>
    <n v="150.5"/>
    <n v="245.3"/>
    <n v="158.69999999999999"/>
    <n v="117.2"/>
    <n v="161.4"/>
    <n v="141.5"/>
    <n v="165.1"/>
    <n v="167"/>
    <n v="188.8"/>
    <n v="151.1"/>
    <n v="136.4"/>
    <n v="148.80000000000001"/>
    <n v="158"/>
    <n v="137.30000000000001"/>
    <n v="145.1"/>
    <n v="152"/>
    <n v="135.19999999999999"/>
    <n v="144.4"/>
    <n v="156.4"/>
    <n v="157.9"/>
    <n v="146.6"/>
    <n v="156.69999999999999"/>
  </r>
  <r>
    <x v="2"/>
    <x v="7"/>
    <x v="10"/>
    <n v="146.80000000000001"/>
    <n v="191"/>
    <n v="173.6"/>
    <n v="153.80000000000001"/>
    <n v="142.69999999999999"/>
    <n v="148.4"/>
    <n v="230"/>
    <n v="156.80000000000001"/>
    <n v="115.7"/>
    <n v="161.80000000000001"/>
    <n v="146.5"/>
    <n v="163.80000000000001"/>
    <n v="164.7"/>
    <n v="184.8"/>
    <n v="154.30000000000001"/>
    <n v="144.9"/>
    <n v="152.80000000000001"/>
    <n v="158"/>
    <n v="143.6"/>
    <n v="149.19999999999999"/>
    <n v="157.19999999999999"/>
    <n v="140.4"/>
    <n v="148.4"/>
    <n v="158.6"/>
    <n v="156.9"/>
    <n v="150.69999999999999"/>
    <n v="158.4"/>
  </r>
  <r>
    <x v="0"/>
    <x v="7"/>
    <x v="11"/>
    <n v="144.6"/>
    <n v="188.5"/>
    <n v="173.4"/>
    <n v="154"/>
    <n v="150"/>
    <n v="145.9"/>
    <n v="225.2"/>
    <n v="159.5"/>
    <n v="114.4"/>
    <n v="163.5"/>
    <n v="153.4"/>
    <n v="163.6"/>
    <n v="164.5"/>
    <n v="183.6"/>
    <n v="157"/>
    <n v="151.6"/>
    <n v="156.30000000000001"/>
    <s v="NA"/>
    <n v="148.69999999999999"/>
    <n v="153.4"/>
    <n v="161.6"/>
    <n v="146.4"/>
    <n v="153.9"/>
    <n v="162.9"/>
    <n v="156.6"/>
    <n v="155.19999999999999"/>
    <n v="160.69999999999999"/>
  </r>
  <r>
    <x v="1"/>
    <x v="7"/>
    <x v="11"/>
    <n v="149"/>
    <n v="195.7"/>
    <n v="178.3"/>
    <n v="154.19999999999999"/>
    <n v="140.69999999999999"/>
    <n v="149.69999999999999"/>
    <n v="240.9"/>
    <n v="161.5"/>
    <n v="117.1"/>
    <n v="161.9"/>
    <n v="143.30000000000001"/>
    <n v="166.1"/>
    <n v="167"/>
    <n v="190.2"/>
    <n v="151.9"/>
    <n v="136.69999999999999"/>
    <n v="149.6"/>
    <n v="158.4"/>
    <n v="137.9"/>
    <n v="145.5"/>
    <n v="152.9"/>
    <n v="135.5"/>
    <n v="144.30000000000001"/>
    <n v="156.9"/>
    <n v="157.9"/>
    <n v="146.9"/>
    <n v="156.9"/>
  </r>
  <r>
    <x v="2"/>
    <x v="7"/>
    <x v="11"/>
    <n v="146"/>
    <n v="191"/>
    <n v="175.3"/>
    <n v="154.1"/>
    <n v="146.6"/>
    <n v="147.69999999999999"/>
    <n v="230.5"/>
    <n v="160.19999999999999"/>
    <n v="115.3"/>
    <n v="163"/>
    <n v="149.19999999999999"/>
    <n v="164.8"/>
    <n v="165.4"/>
    <n v="185.4"/>
    <n v="155"/>
    <n v="145.4"/>
    <n v="153.6"/>
    <n v="158.4"/>
    <n v="144.6"/>
    <n v="149.69999999999999"/>
    <n v="158.30000000000001"/>
    <n v="140.69999999999999"/>
    <n v="148.5"/>
    <n v="159.4"/>
    <n v="157.1"/>
    <n v="151.19999999999999"/>
    <n v="158.9"/>
  </r>
  <r>
    <x v="0"/>
    <x v="8"/>
    <x v="0"/>
    <n v="143.4"/>
    <n v="187.5"/>
    <n v="173.4"/>
    <n v="154"/>
    <n v="154.80000000000001"/>
    <n v="147"/>
    <n v="187.8"/>
    <n v="159.5"/>
    <n v="113.8"/>
    <n v="164.5"/>
    <n v="156.1"/>
    <n v="164.3"/>
    <n v="159.6"/>
    <n v="184.6"/>
    <n v="157.5"/>
    <n v="152.4"/>
    <n v="156.80000000000001"/>
    <s v="NA"/>
    <n v="150.9"/>
    <n v="153.9"/>
    <n v="162.5"/>
    <n v="147.5"/>
    <n v="155.1"/>
    <n v="163.5"/>
    <n v="156.19999999999999"/>
    <n v="155.9"/>
    <n v="158.5"/>
  </r>
  <r>
    <x v="1"/>
    <x v="8"/>
    <x v="0"/>
    <n v="148"/>
    <n v="194.8"/>
    <n v="178.4"/>
    <n v="154.4"/>
    <n v="144.1"/>
    <n v="152.6"/>
    <n v="206.8"/>
    <n v="162.1"/>
    <n v="116.3"/>
    <n v="163"/>
    <n v="145.9"/>
    <n v="167.2"/>
    <n v="163.4"/>
    <n v="191.8"/>
    <n v="152.5"/>
    <n v="137.30000000000001"/>
    <n v="150.19999999999999"/>
    <n v="157.69999999999999"/>
    <n v="142.9"/>
    <n v="145.69999999999999"/>
    <n v="154.1"/>
    <n v="136.9"/>
    <n v="145.4"/>
    <n v="156.1"/>
    <n v="157.69999999999999"/>
    <n v="147.6"/>
    <n v="156"/>
  </r>
  <r>
    <x v="2"/>
    <x v="8"/>
    <x v="0"/>
    <n v="144.9"/>
    <n v="190.1"/>
    <n v="175.3"/>
    <n v="154.1"/>
    <n v="150.9"/>
    <n v="149.6"/>
    <n v="194.2"/>
    <n v="160.4"/>
    <n v="114.6"/>
    <n v="164"/>
    <n v="151.80000000000001"/>
    <n v="165.6"/>
    <n v="161"/>
    <n v="186.5"/>
    <n v="155.5"/>
    <n v="146.1"/>
    <n v="154.19999999999999"/>
    <n v="157.69999999999999"/>
    <n v="147.9"/>
    <n v="150"/>
    <n v="159.30000000000001"/>
    <n v="141.9"/>
    <n v="149.6"/>
    <n v="159.19999999999999"/>
    <n v="156.80000000000001"/>
    <n v="151.9"/>
    <n v="157.30000000000001"/>
  </r>
  <r>
    <x v="0"/>
    <x v="8"/>
    <x v="1"/>
    <n v="142.80000000000001"/>
    <n v="184"/>
    <n v="168"/>
    <n v="154.4"/>
    <n v="163"/>
    <n v="147.80000000000001"/>
    <n v="149.69999999999999"/>
    <n v="158.30000000000001"/>
    <n v="111.8"/>
    <n v="165"/>
    <n v="160"/>
    <n v="165.8"/>
    <n v="154.69999999999999"/>
    <n v="186.5"/>
    <n v="159.1"/>
    <n v="153.9"/>
    <n v="158.4"/>
    <s v="NA"/>
    <n v="154.4"/>
    <n v="154.80000000000001"/>
    <n v="164.3"/>
    <n v="150.19999999999999"/>
    <n v="157"/>
    <n v="163.6"/>
    <n v="155.19999999999999"/>
    <n v="157.19999999999999"/>
    <n v="156.69999999999999"/>
  </r>
  <r>
    <x v="1"/>
    <x v="8"/>
    <x v="1"/>
    <n v="147.6"/>
    <n v="191.2"/>
    <n v="169.9"/>
    <n v="155.1"/>
    <n v="151.4"/>
    <n v="154"/>
    <n v="180.2"/>
    <n v="159.80000000000001"/>
    <n v="114.9"/>
    <n v="162.5"/>
    <n v="149.19999999999999"/>
    <n v="169.4"/>
    <n v="160.80000000000001"/>
    <n v="193.3"/>
    <n v="154.19999999999999"/>
    <n v="138.19999999999999"/>
    <n v="151.80000000000001"/>
    <n v="159.80000000000001"/>
    <n v="149.1"/>
    <n v="146.5"/>
    <n v="156.30000000000001"/>
    <n v="140.5"/>
    <n v="147.30000000000001"/>
    <n v="156.6"/>
    <n v="156.69999999999999"/>
    <n v="149.30000000000001"/>
    <n v="156.5"/>
  </r>
  <r>
    <x v="2"/>
    <x v="8"/>
    <x v="1"/>
    <n v="144.30000000000001"/>
    <n v="186.5"/>
    <n v="168.7"/>
    <n v="154.69999999999999"/>
    <n v="158.69999999999999"/>
    <n v="150.69999999999999"/>
    <n v="160"/>
    <n v="158.80000000000001"/>
    <n v="112.8"/>
    <n v="164.2"/>
    <n v="155.5"/>
    <n v="167.5"/>
    <n v="156.9"/>
    <n v="188.3"/>
    <n v="157.19999999999999"/>
    <n v="147.4"/>
    <n v="155.80000000000001"/>
    <n v="159.80000000000001"/>
    <n v="152.4"/>
    <n v="150.9"/>
    <n v="161.30000000000001"/>
    <n v="145.1"/>
    <n v="151.5"/>
    <n v="159.5"/>
    <n v="155.80000000000001"/>
    <n v="153.4"/>
    <n v="156.6"/>
  </r>
  <r>
    <x v="0"/>
    <x v="8"/>
    <x v="2"/>
    <n v="142.5"/>
    <n v="189.4"/>
    <n v="163.19999999999999"/>
    <n v="154.5"/>
    <n v="168.2"/>
    <n v="150.5"/>
    <n v="141"/>
    <n v="159.19999999999999"/>
    <n v="111.7"/>
    <n v="164"/>
    <n v="160.6"/>
    <n v="166.4"/>
    <n v="154.5"/>
    <n v="186.1"/>
    <n v="159.6"/>
    <n v="154.4"/>
    <n v="158.9"/>
    <s v="-"/>
    <n v="156"/>
    <n v="154.80000000000001"/>
    <n v="164.6"/>
    <n v="151.30000000000001"/>
    <n v="157.80000000000001"/>
    <n v="163.80000000000001"/>
    <n v="153.1"/>
    <n v="157.30000000000001"/>
    <n v="156.69999999999999"/>
  </r>
  <r>
    <x v="1"/>
    <x v="8"/>
    <x v="2"/>
    <n v="147.5"/>
    <n v="197.5"/>
    <n v="164.7"/>
    <n v="155.6"/>
    <n v="156.4"/>
    <n v="157.30000000000001"/>
    <n v="166.1"/>
    <n v="161.1"/>
    <n v="114.3"/>
    <n v="162.6"/>
    <n v="150.69999999999999"/>
    <n v="170.3"/>
    <n v="160.4"/>
    <n v="193.5"/>
    <n v="155.1"/>
    <n v="138.69999999999999"/>
    <n v="152.6"/>
    <n v="159.9"/>
    <n v="154.80000000000001"/>
    <n v="147.19999999999999"/>
    <n v="156.9"/>
    <n v="141.69999999999999"/>
    <n v="148.6"/>
    <n v="157.6"/>
    <n v="154.9"/>
    <n v="150"/>
    <n v="156.9"/>
  </r>
  <r>
    <x v="2"/>
    <x v="8"/>
    <x v="2"/>
    <n v="144.1"/>
    <n v="192.2"/>
    <n v="163.80000000000001"/>
    <n v="154.9"/>
    <n v="163.9"/>
    <n v="153.69999999999999"/>
    <n v="149.5"/>
    <n v="159.80000000000001"/>
    <n v="112.6"/>
    <n v="163.5"/>
    <n v="156.5"/>
    <n v="168.2"/>
    <n v="156.69999999999999"/>
    <n v="188.1"/>
    <n v="157.80000000000001"/>
    <n v="147.9"/>
    <n v="156.4"/>
    <n v="159.9"/>
    <n v="155.5"/>
    <n v="151.19999999999999"/>
    <n v="161.69999999999999"/>
    <n v="146.19999999999999"/>
    <n v="152.6"/>
    <n v="160.19999999999999"/>
    <n v="153.80000000000001"/>
    <n v="153.80000000000001"/>
    <n v="156.80000000000001"/>
  </r>
  <r>
    <x v="0"/>
    <x v="8"/>
    <x v="3"/>
    <n v="142.69999999999999"/>
    <n v="195.5"/>
    <n v="163.4"/>
    <n v="155"/>
    <n v="175.2"/>
    <n v="160.6"/>
    <n v="135.1"/>
    <n v="161.1"/>
    <n v="112.2"/>
    <n v="164.4"/>
    <n v="161.9"/>
    <n v="166.8"/>
    <n v="155.6"/>
    <n v="186.8"/>
    <n v="160.69999999999999"/>
    <n v="155.1"/>
    <n v="159.9"/>
    <s v="-"/>
    <n v="156"/>
    <n v="155.5"/>
    <n v="165.3"/>
    <n v="151.69999999999999"/>
    <n v="158.6"/>
    <n v="164.1"/>
    <n v="154.6"/>
    <n v="158"/>
    <n v="157.6"/>
  </r>
  <r>
    <x v="1"/>
    <x v="8"/>
    <x v="3"/>
    <n v="147.6"/>
    <n v="202.5"/>
    <n v="166.4"/>
    <n v="156"/>
    <n v="161.4"/>
    <n v="168.8"/>
    <n v="161.6"/>
    <n v="162.80000000000001"/>
    <n v="114.8"/>
    <n v="162.80000000000001"/>
    <n v="151.5"/>
    <n v="171.4"/>
    <n v="162"/>
    <n v="194.4"/>
    <n v="155.9"/>
    <n v="139.30000000000001"/>
    <n v="153.4"/>
    <n v="161.4"/>
    <n v="154.9"/>
    <n v="147.6"/>
    <n v="157.5"/>
    <n v="142.1"/>
    <n v="149.1"/>
    <n v="157.6"/>
    <n v="156.6"/>
    <n v="150.5"/>
    <n v="158"/>
  </r>
  <r>
    <x v="2"/>
    <x v="8"/>
    <x v="3"/>
    <n v="144.30000000000001"/>
    <n v="198"/>
    <n v="164.6"/>
    <n v="155.4"/>
    <n v="170.1"/>
    <n v="164.4"/>
    <n v="144.1"/>
    <n v="161.69999999999999"/>
    <n v="113.1"/>
    <n v="163.9"/>
    <n v="157.6"/>
    <n v="168.9"/>
    <n v="158"/>
    <n v="188.8"/>
    <n v="158.80000000000001"/>
    <n v="148.5"/>
    <n v="157.30000000000001"/>
    <n v="161.4"/>
    <n v="155.6"/>
    <n v="151.80000000000001"/>
    <n v="162.30000000000001"/>
    <n v="146.6"/>
    <n v="153.19999999999999"/>
    <n v="160.30000000000001"/>
    <n v="155.4"/>
    <n v="154.4"/>
    <n v="157.80000000000001"/>
  </r>
  <r>
    <x v="0"/>
    <x v="8"/>
    <x v="4"/>
    <n v="145.1"/>
    <n v="198.5"/>
    <n v="168.6"/>
    <n v="155.80000000000001"/>
    <n v="184.4"/>
    <n v="162.30000000000001"/>
    <n v="138.4"/>
    <n v="165.1"/>
    <n v="114.3"/>
    <n v="169.7"/>
    <n v="164.6"/>
    <n v="169.8"/>
    <n v="158.69999999999999"/>
    <n v="189.6"/>
    <n v="165.3"/>
    <n v="160.6"/>
    <n v="164.5"/>
    <s v="NA"/>
    <n v="161.69999999999999"/>
    <n v="158.80000000000001"/>
    <n v="169.1"/>
    <n v="153.19999999999999"/>
    <n v="160"/>
    <n v="167.6"/>
    <n v="159.30000000000001"/>
    <n v="161.1"/>
    <n v="161.1"/>
  </r>
  <r>
    <x v="1"/>
    <x v="8"/>
    <x v="4"/>
    <n v="148.80000000000001"/>
    <n v="204.3"/>
    <n v="173"/>
    <n v="156.5"/>
    <n v="168.8"/>
    <n v="172.5"/>
    <n v="166.5"/>
    <n v="165.9"/>
    <n v="115.9"/>
    <n v="165.2"/>
    <n v="152"/>
    <n v="171.1"/>
    <n v="164.2"/>
    <n v="198.2"/>
    <n v="156.5"/>
    <n v="140.19999999999999"/>
    <n v="154.1"/>
    <n v="161.6"/>
    <n v="155.5"/>
    <n v="150.1"/>
    <n v="160.4"/>
    <n v="145"/>
    <n v="152.6"/>
    <n v="156.6"/>
    <n v="157.5"/>
    <n v="152.30000000000001"/>
    <n v="159.5"/>
  </r>
  <r>
    <x v="2"/>
    <x v="8"/>
    <x v="4"/>
    <n v="146.30000000000001"/>
    <n v="200.5"/>
    <n v="170.3"/>
    <n v="156.1"/>
    <n v="178.7"/>
    <n v="167.1"/>
    <n v="147.9"/>
    <n v="165.4"/>
    <n v="114.8"/>
    <n v="168.2"/>
    <n v="159.30000000000001"/>
    <n v="170.4"/>
    <n v="160.69999999999999"/>
    <n v="191.9"/>
    <n v="161.80000000000001"/>
    <n v="152.1"/>
    <n v="160.4"/>
    <n v="161.6"/>
    <n v="159.4"/>
    <n v="154.69999999999999"/>
    <n v="165.8"/>
    <n v="148.9"/>
    <n v="155.80000000000001"/>
    <n v="161.19999999999999"/>
    <n v="158.6"/>
    <n v="156.80000000000001"/>
    <n v="160.4"/>
  </r>
  <r>
    <x v="0"/>
    <x v="8"/>
    <x v="5"/>
    <n v="145.6"/>
    <n v="200.1"/>
    <n v="179.3"/>
    <n v="156.1"/>
    <n v="190.4"/>
    <n v="158.6"/>
    <n v="144.69999999999999"/>
    <n v="165.5"/>
    <n v="114.6"/>
    <n v="170"/>
    <n v="165.5"/>
    <n v="171.7"/>
    <n v="160.5"/>
    <n v="189.1"/>
    <n v="165.3"/>
    <n v="159.9"/>
    <n v="164.6"/>
    <s v="NA"/>
    <n v="162.1"/>
    <n v="159.19999999999999"/>
    <n v="169.7"/>
    <n v="154.19999999999999"/>
    <n v="160.4"/>
    <n v="166.8"/>
    <n v="159.4"/>
    <n v="161.5"/>
    <n v="162.1"/>
  </r>
  <r>
    <x v="1"/>
    <x v="8"/>
    <x v="5"/>
    <n v="149.19999999999999"/>
    <n v="205.5"/>
    <n v="182.8"/>
    <n v="156.5"/>
    <n v="172.2"/>
    <n v="171.5"/>
    <n v="176.2"/>
    <n v="166.9"/>
    <n v="116.1"/>
    <n v="165.5"/>
    <n v="152.30000000000001"/>
    <n v="173.3"/>
    <n v="166.2"/>
    <n v="195.6"/>
    <n v="157.30000000000001"/>
    <n v="140.5"/>
    <n v="154.80000000000001"/>
    <n v="160.5"/>
    <n v="156.1"/>
    <n v="149.80000000000001"/>
    <n v="160.80000000000001"/>
    <n v="147.5"/>
    <n v="150.69999999999999"/>
    <n v="158.1"/>
    <n v="158"/>
    <n v="153.4"/>
    <n v="160.4"/>
  </r>
  <r>
    <x v="2"/>
    <x v="8"/>
    <x v="5"/>
    <n v="146.69999999999999"/>
    <n v="202"/>
    <n v="180.7"/>
    <n v="156.19999999999999"/>
    <n v="183.7"/>
    <n v="164.6"/>
    <n v="155.4"/>
    <n v="166"/>
    <n v="115.1"/>
    <n v="168.5"/>
    <n v="160"/>
    <n v="172.4"/>
    <n v="162.6"/>
    <n v="190.8"/>
    <n v="162.19999999999999"/>
    <n v="151.80000000000001"/>
    <n v="160.69999999999999"/>
    <n v="160.5"/>
    <n v="159.80000000000001"/>
    <n v="154.80000000000001"/>
    <n v="166.3"/>
    <n v="150.69999999999999"/>
    <n v="154.9"/>
    <n v="161.69999999999999"/>
    <n v="158.80000000000001"/>
    <n v="157.6"/>
    <n v="161.30000000000001"/>
  </r>
  <r>
    <x v="0"/>
    <x v="8"/>
    <x v="6"/>
    <n v="145.1"/>
    <n v="204.5"/>
    <n v="180.4"/>
    <n v="157.1"/>
    <n v="188.7"/>
    <n v="157.69999999999999"/>
    <n v="152.80000000000001"/>
    <n v="163.6"/>
    <n v="113.9"/>
    <n v="169.7"/>
    <n v="166.2"/>
    <n v="171"/>
    <n v="161.69999999999999"/>
    <n v="189.7"/>
    <n v="166"/>
    <n v="161.1"/>
    <n v="165.3"/>
    <s v="NA"/>
    <n v="162.5"/>
    <n v="160.30000000000001"/>
    <n v="170.4"/>
    <n v="157.1"/>
    <n v="160.69999999999999"/>
    <n v="167.2"/>
    <n v="160.4"/>
    <n v="162.80000000000001"/>
    <n v="163.19999999999999"/>
  </r>
  <r>
    <x v="1"/>
    <x v="8"/>
    <x v="6"/>
    <n v="149.1"/>
    <n v="210.9"/>
    <n v="185"/>
    <n v="158.19999999999999"/>
    <n v="170.6"/>
    <n v="170.9"/>
    <n v="186.4"/>
    <n v="164.7"/>
    <n v="115.7"/>
    <n v="165.5"/>
    <n v="153.4"/>
    <n v="173.5"/>
    <n v="167.9"/>
    <n v="195.5"/>
    <n v="157.9"/>
    <n v="141.9"/>
    <n v="155.5"/>
    <n v="161.5"/>
    <n v="157.69999999999999"/>
    <n v="150.69999999999999"/>
    <n v="161.5"/>
    <n v="149.5"/>
    <n v="151.19999999999999"/>
    <n v="160.30000000000001"/>
    <n v="159.6"/>
    <n v="155"/>
    <n v="161.80000000000001"/>
  </r>
  <r>
    <x v="2"/>
    <x v="8"/>
    <x v="6"/>
    <n v="146.4"/>
    <n v="206.8"/>
    <n v="182.2"/>
    <n v="157.5"/>
    <n v="182.1"/>
    <n v="163.9"/>
    <n v="164.2"/>
    <n v="164"/>
    <n v="114.5"/>
    <n v="168.3"/>
    <n v="160.9"/>
    <n v="172.2"/>
    <n v="164"/>
    <n v="191.2"/>
    <n v="162.80000000000001"/>
    <n v="153.1"/>
    <n v="161.4"/>
    <n v="161.5"/>
    <n v="160.69999999999999"/>
    <n v="155.80000000000001"/>
    <n v="167"/>
    <n v="153.1"/>
    <n v="155.30000000000001"/>
    <n v="163.19999999999999"/>
    <n v="160.1"/>
    <n v="159"/>
    <n v="162.5"/>
  </r>
  <r>
    <x v="0"/>
    <x v="8"/>
    <x v="7"/>
    <n v="144.9"/>
    <n v="202.3"/>
    <n v="176.5"/>
    <n v="157.5"/>
    <n v="190.9"/>
    <n v="155.69999999999999"/>
    <n v="153.9"/>
    <n v="162.80000000000001"/>
    <n v="115.2"/>
    <n v="169.8"/>
    <n v="167.6"/>
    <n v="171.9"/>
    <n v="161.80000000000001"/>
    <n v="190.2"/>
    <n v="167"/>
    <n v="162.6"/>
    <n v="166.3"/>
    <s v="NA"/>
    <n v="163.1"/>
    <n v="160.9"/>
    <n v="171.1"/>
    <n v="157.69999999999999"/>
    <n v="161.1"/>
    <n v="167.5"/>
    <n v="160.30000000000001"/>
    <n v="163.30000000000001"/>
    <n v="163.6"/>
  </r>
  <r>
    <x v="1"/>
    <x v="8"/>
    <x v="7"/>
    <n v="149.30000000000001"/>
    <n v="207.4"/>
    <n v="174.1"/>
    <n v="159.19999999999999"/>
    <n v="175"/>
    <n v="161.30000000000001"/>
    <n v="183.3"/>
    <n v="164.5"/>
    <n v="120.4"/>
    <n v="166.2"/>
    <n v="154.80000000000001"/>
    <n v="175.1"/>
    <n v="167.3"/>
    <n v="196.5"/>
    <n v="159.80000000000001"/>
    <n v="143.6"/>
    <n v="157.30000000000001"/>
    <n v="162.1"/>
    <n v="160.69999999999999"/>
    <n v="153.19999999999999"/>
    <n v="162.80000000000001"/>
    <n v="150.4"/>
    <n v="153.69999999999999"/>
    <n v="160.4"/>
    <n v="159.6"/>
    <n v="156"/>
    <n v="162.30000000000001"/>
  </r>
  <r>
    <x v="2"/>
    <x v="8"/>
    <x v="7"/>
    <n v="146.6"/>
    <n v="204"/>
    <n v="172.8"/>
    <n v="158.4"/>
    <n v="188"/>
    <n v="156.80000000000001"/>
    <n v="162.19999999999999"/>
    <n v="164.1"/>
    <n v="119.7"/>
    <n v="168.8"/>
    <n v="162.69999999999999"/>
    <n v="173.9"/>
    <n v="164"/>
    <n v="192.1"/>
    <n v="164.5"/>
    <n v="155.30000000000001"/>
    <n v="163.19999999999999"/>
    <n v="162.1"/>
    <n v="162.6"/>
    <n v="157.5"/>
    <n v="168.4"/>
    <n v="154"/>
    <n v="157.6"/>
    <n v="163.80000000000001"/>
    <n v="160"/>
    <n v="160"/>
    <n v="163.19999999999999"/>
  </r>
  <r>
    <x v="0"/>
    <x v="8"/>
    <x v="8"/>
    <n v="145.4"/>
    <n v="202.1"/>
    <n v="172"/>
    <n v="158"/>
    <n v="195.5"/>
    <n v="152.69999999999999"/>
    <n v="151.4"/>
    <n v="163.9"/>
    <n v="119.3"/>
    <n v="170.1"/>
    <n v="168.3"/>
    <n v="172.8"/>
    <n v="162.1"/>
    <n v="190.5"/>
    <n v="167.7"/>
    <n v="163.6"/>
    <n v="167.1"/>
    <s v="NA"/>
    <n v="163.69999999999999"/>
    <n v="161.30000000000001"/>
    <n v="171.9"/>
    <n v="157.80000000000001"/>
    <n v="162.69999999999999"/>
    <n v="168.5"/>
    <n v="160.19999999999999"/>
    <n v="163.80000000000001"/>
    <n v="164"/>
  </r>
  <r>
    <x v="1"/>
    <x v="8"/>
    <x v="8"/>
    <n v="149.30000000000001"/>
    <n v="207.4"/>
    <n v="174.1"/>
    <n v="159.1"/>
    <n v="175"/>
    <n v="161.19999999999999"/>
    <n v="183.5"/>
    <n v="164.5"/>
    <n v="120.4"/>
    <n v="166.2"/>
    <n v="154.80000000000001"/>
    <n v="175.1"/>
    <n v="167.3"/>
    <n v="196.5"/>
    <n v="159.80000000000001"/>
    <n v="143.6"/>
    <n v="157.4"/>
    <n v="162.1"/>
    <n v="160.80000000000001"/>
    <n v="153.30000000000001"/>
    <n v="162.80000000000001"/>
    <n v="150.5"/>
    <n v="153.9"/>
    <n v="160.30000000000001"/>
    <n v="159.6"/>
    <n v="156"/>
    <n v="162.30000000000001"/>
  </r>
  <r>
    <x v="2"/>
    <x v="8"/>
    <x v="8"/>
    <n v="146.6"/>
    <n v="204"/>
    <n v="172.8"/>
    <n v="158.4"/>
    <n v="188"/>
    <n v="156.69999999999999"/>
    <n v="162.30000000000001"/>
    <n v="164.1"/>
    <n v="119.7"/>
    <n v="168.8"/>
    <n v="162.69999999999999"/>
    <n v="173.9"/>
    <n v="164"/>
    <n v="192.1"/>
    <n v="164.6"/>
    <n v="155.30000000000001"/>
    <n v="163.30000000000001"/>
    <n v="162.1"/>
    <n v="162.6"/>
    <n v="157.5"/>
    <n v="168.4"/>
    <n v="154"/>
    <n v="157.69999999999999"/>
    <n v="163.69999999999999"/>
    <n v="160"/>
    <n v="160"/>
    <n v="163.19999999999999"/>
  </r>
  <r>
    <x v="0"/>
    <x v="8"/>
    <x v="9"/>
    <n v="146.1"/>
    <n v="202.5"/>
    <n v="170.1"/>
    <n v="158.4"/>
    <n v="198.8"/>
    <n v="152.6"/>
    <n v="170.4"/>
    <n v="165.2"/>
    <n v="121.6"/>
    <n v="170.6"/>
    <n v="168.8"/>
    <n v="173.6"/>
    <n v="165.5"/>
    <n v="191.2"/>
    <n v="168.9"/>
    <n v="164.8"/>
    <n v="168.3"/>
    <s v="NA"/>
    <n v="165.5"/>
    <n v="162"/>
    <n v="172.5"/>
    <n v="159.5"/>
    <n v="163.19999999999999"/>
    <n v="169"/>
    <n v="161.1"/>
    <n v="164.7"/>
    <n v="166.3"/>
  </r>
  <r>
    <x v="1"/>
    <x v="8"/>
    <x v="9"/>
    <n v="150.1"/>
    <n v="208.4"/>
    <n v="173"/>
    <n v="159.19999999999999"/>
    <n v="176.6"/>
    <n v="159.30000000000001"/>
    <n v="214.4"/>
    <n v="165.3"/>
    <n v="122.5"/>
    <n v="166.8"/>
    <n v="155.4"/>
    <n v="175.9"/>
    <n v="171.5"/>
    <n v="197"/>
    <n v="160.80000000000001"/>
    <n v="144.4"/>
    <n v="158.30000000000001"/>
    <n v="163.6"/>
    <n v="162.19999999999999"/>
    <n v="154.30000000000001"/>
    <n v="163.5"/>
    <n v="152.19999999999999"/>
    <n v="155.1"/>
    <n v="160.30000000000001"/>
    <n v="160.30000000000001"/>
    <n v="157"/>
    <n v="164.6"/>
  </r>
  <r>
    <x v="2"/>
    <x v="8"/>
    <x v="9"/>
    <n v="147.4"/>
    <n v="204.6"/>
    <n v="171.2"/>
    <n v="158.69999999999999"/>
    <n v="190.6"/>
    <n v="155.69999999999999"/>
    <n v="185.3"/>
    <n v="165.2"/>
    <n v="121.9"/>
    <n v="169.3"/>
    <n v="163.19999999999999"/>
    <n v="174.7"/>
    <n v="167.7"/>
    <n v="192.7"/>
    <n v="165.7"/>
    <n v="156.30000000000001"/>
    <n v="164.3"/>
    <n v="163.6"/>
    <n v="164.2"/>
    <n v="158.4"/>
    <n v="169.1"/>
    <n v="155.69999999999999"/>
    <n v="158.6"/>
    <n v="163.9"/>
    <n v="160.80000000000001"/>
    <n v="161"/>
    <n v="165.5"/>
  </r>
  <r>
    <x v="0"/>
    <x v="8"/>
    <x v="10"/>
    <n v="146.9"/>
    <n v="199.8"/>
    <n v="171.5"/>
    <n v="159.1"/>
    <n v="198.4"/>
    <n v="153.19999999999999"/>
    <n v="183.9"/>
    <n v="165.4"/>
    <n v="122.1"/>
    <n v="170.8"/>
    <n v="169.1"/>
    <n v="174.3"/>
    <n v="167.5"/>
    <n v="191.4"/>
    <n v="170.4"/>
    <n v="166"/>
    <n v="169.8"/>
    <s v="NA"/>
    <n v="165.3"/>
    <n v="162.9"/>
    <n v="173.4"/>
    <n v="158.9"/>
    <n v="163.80000000000001"/>
    <n v="169.3"/>
    <n v="162.4"/>
    <n v="165.2"/>
    <n v="167.6"/>
  </r>
  <r>
    <x v="1"/>
    <x v="8"/>
    <x v="10"/>
    <n v="151"/>
    <n v="204.9"/>
    <n v="175.4"/>
    <n v="159.6"/>
    <n v="175.8"/>
    <n v="160.30000000000001"/>
    <n v="229.1"/>
    <n v="165.1"/>
    <n v="123.1"/>
    <n v="167.2"/>
    <n v="156.1"/>
    <n v="176.8"/>
    <n v="173.5"/>
    <n v="197"/>
    <n v="162.30000000000001"/>
    <n v="145.30000000000001"/>
    <n v="159.69999999999999"/>
    <n v="164.2"/>
    <n v="161.6"/>
    <n v="155.19999999999999"/>
    <n v="164.2"/>
    <n v="151.19999999999999"/>
    <n v="156.69999999999999"/>
    <n v="160.80000000000001"/>
    <n v="161.80000000000001"/>
    <n v="157.30000000000001"/>
    <n v="165.6"/>
  </r>
  <r>
    <x v="2"/>
    <x v="8"/>
    <x v="10"/>
    <n v="148.19999999999999"/>
    <n v="201.6"/>
    <n v="173"/>
    <n v="159.30000000000001"/>
    <n v="190.1"/>
    <n v="156.5"/>
    <n v="199.2"/>
    <n v="165.3"/>
    <n v="122.4"/>
    <n v="169.6"/>
    <n v="163.69999999999999"/>
    <n v="175.5"/>
    <n v="169.7"/>
    <n v="192.9"/>
    <n v="167.2"/>
    <n v="157.4"/>
    <n v="165.8"/>
    <n v="164.2"/>
    <n v="163.9"/>
    <n v="159.30000000000001"/>
    <n v="169.9"/>
    <n v="154.80000000000001"/>
    <n v="159.80000000000001"/>
    <n v="164.3"/>
    <n v="162.19999999999999"/>
    <n v="161.4"/>
    <n v="166.7"/>
  </r>
  <r>
    <x v="0"/>
    <x v="8"/>
    <x v="11"/>
    <n v="147.4"/>
    <n v="197"/>
    <n v="176.5"/>
    <n v="159.80000000000001"/>
    <n v="195.8"/>
    <n v="152"/>
    <n v="172.3"/>
    <n v="164.5"/>
    <n v="120.6"/>
    <n v="171.7"/>
    <n v="169.7"/>
    <n v="175.1"/>
    <n v="165.8"/>
    <n v="190.8"/>
    <n v="171.8"/>
    <n v="167.3"/>
    <n v="171.2"/>
    <s v="NA"/>
    <n v="165.6"/>
    <n v="163.9"/>
    <n v="174"/>
    <n v="160.1"/>
    <n v="164.5"/>
    <n v="169.7"/>
    <n v="162.80000000000001"/>
    <n v="166"/>
    <n v="167"/>
  </r>
  <r>
    <x v="1"/>
    <x v="8"/>
    <x v="11"/>
    <n v="151.6"/>
    <n v="202.2"/>
    <n v="180"/>
    <n v="160"/>
    <n v="173.5"/>
    <n v="158.30000000000001"/>
    <n v="219.5"/>
    <n v="164.2"/>
    <n v="121.9"/>
    <n v="168.2"/>
    <n v="156.5"/>
    <n v="178.2"/>
    <n v="172.2"/>
    <n v="196.8"/>
    <n v="163.30000000000001"/>
    <n v="146.69999999999999"/>
    <n v="160.69999999999999"/>
    <n v="163.4"/>
    <n v="161.69999999999999"/>
    <n v="156"/>
    <n v="165.1"/>
    <n v="151.80000000000001"/>
    <n v="157.6"/>
    <n v="160.6"/>
    <n v="162.4"/>
    <n v="157.80000000000001"/>
    <n v="165.2"/>
  </r>
  <r>
    <x v="2"/>
    <x v="8"/>
    <x v="11"/>
    <n v="148.69999999999999"/>
    <n v="198.8"/>
    <n v="177.9"/>
    <n v="159.9"/>
    <n v="187.6"/>
    <n v="154.9"/>
    <n v="188.3"/>
    <n v="164.4"/>
    <n v="121"/>
    <n v="170.5"/>
    <n v="164.2"/>
    <n v="176.5"/>
    <n v="168.2"/>
    <n v="192.4"/>
    <n v="168.5"/>
    <n v="158.69999999999999"/>
    <n v="167"/>
    <n v="163.4"/>
    <n v="164.1"/>
    <n v="160.19999999999999"/>
    <n v="170.6"/>
    <n v="155.69999999999999"/>
    <n v="160.6"/>
    <n v="164.4"/>
    <n v="162.6"/>
    <n v="162"/>
    <n v="166.2"/>
  </r>
  <r>
    <x v="0"/>
    <x v="9"/>
    <x v="0"/>
    <n v="148.30000000000001"/>
    <n v="196.9"/>
    <n v="178"/>
    <n v="160.5"/>
    <n v="192.6"/>
    <n v="151.19999999999999"/>
    <n v="159.19999999999999"/>
    <n v="164"/>
    <n v="119.3"/>
    <n v="173.3"/>
    <n v="169.8"/>
    <n v="175.8"/>
    <n v="164.1"/>
    <n v="190.7"/>
    <n v="173.2"/>
    <n v="169.3"/>
    <n v="172.7"/>
    <s v="NA"/>
    <n v="165.8"/>
    <n v="164.9"/>
    <n v="174.7"/>
    <n v="160.80000000000001"/>
    <n v="164.9"/>
    <n v="169.9"/>
    <n v="163.19999999999999"/>
    <n v="166.6"/>
    <n v="166.4"/>
  </r>
  <r>
    <x v="1"/>
    <x v="9"/>
    <x v="0"/>
    <n v="152.19999999999999"/>
    <n v="202.1"/>
    <n v="180.1"/>
    <n v="160.4"/>
    <n v="171"/>
    <n v="156.5"/>
    <n v="203.6"/>
    <n v="163.80000000000001"/>
    <n v="121.3"/>
    <n v="169.8"/>
    <n v="156.6"/>
    <n v="179"/>
    <n v="170.3"/>
    <n v="196.4"/>
    <n v="164.7"/>
    <n v="148.5"/>
    <n v="162.19999999999999"/>
    <n v="164.5"/>
    <n v="161.6"/>
    <n v="156.80000000000001"/>
    <n v="166.1"/>
    <n v="152.69999999999999"/>
    <n v="158.4"/>
    <n v="161"/>
    <n v="162.80000000000001"/>
    <n v="158.6"/>
    <n v="165"/>
  </r>
  <r>
    <x v="2"/>
    <x v="9"/>
    <x v="0"/>
    <n v="149.5"/>
    <n v="198.7"/>
    <n v="178.8"/>
    <n v="160.5"/>
    <n v="184.7"/>
    <n v="153.69999999999999"/>
    <n v="174.3"/>
    <n v="163.9"/>
    <n v="120"/>
    <n v="172.1"/>
    <n v="164.3"/>
    <n v="177.3"/>
    <n v="166.4"/>
    <n v="192.2"/>
    <n v="169.9"/>
    <n v="160.69999999999999"/>
    <n v="168.5"/>
    <n v="164.5"/>
    <n v="164.2"/>
    <n v="161.1"/>
    <n v="171.4"/>
    <n v="156.5"/>
    <n v="161.19999999999999"/>
    <n v="164.7"/>
    <n v="163"/>
    <n v="162.69999999999999"/>
    <n v="165.7"/>
  </r>
  <r>
    <x v="0"/>
    <x v="9"/>
    <x v="1"/>
    <n v="148.80000000000001"/>
    <n v="198.1"/>
    <n v="175.5"/>
    <n v="160.69999999999999"/>
    <n v="192.6"/>
    <n v="151.4"/>
    <n v="155.19999999999999"/>
    <n v="163.9"/>
    <n v="118.1"/>
    <n v="175.4"/>
    <n v="170.5"/>
    <n v="176.3"/>
    <n v="163.9"/>
    <n v="191.5"/>
    <n v="174.1"/>
    <n v="171"/>
    <n v="173.7"/>
    <s v="NA"/>
    <n v="167.4"/>
    <n v="165.7"/>
    <n v="175.3"/>
    <n v="161.19999999999999"/>
    <n v="165.5"/>
    <n v="170.3"/>
    <n v="164.5"/>
    <n v="167.3"/>
    <n v="166.7"/>
  </r>
  <r>
    <x v="1"/>
    <x v="9"/>
    <x v="1"/>
    <n v="152.5"/>
    <n v="205.2"/>
    <n v="176.4"/>
    <n v="160.6"/>
    <n v="171.5"/>
    <n v="156.4"/>
    <n v="198"/>
    <n v="163.19999999999999"/>
    <n v="120.6"/>
    <n v="172.2"/>
    <n v="156.69999999999999"/>
    <n v="180"/>
    <n v="170.2"/>
    <n v="196.5"/>
    <n v="165.7"/>
    <n v="150.4"/>
    <n v="163.4"/>
    <n v="165.5"/>
    <n v="163"/>
    <n v="157.4"/>
    <n v="167.2"/>
    <n v="153.1"/>
    <n v="159.5"/>
    <n v="162"/>
    <n v="164.2"/>
    <n v="159.4"/>
    <n v="165.5"/>
  </r>
  <r>
    <x v="2"/>
    <x v="9"/>
    <x v="1"/>
    <n v="150"/>
    <n v="200.6"/>
    <n v="175.8"/>
    <n v="160.69999999999999"/>
    <n v="184.9"/>
    <n v="153.69999999999999"/>
    <n v="169.7"/>
    <n v="163.69999999999999"/>
    <n v="118.9"/>
    <n v="174.3"/>
    <n v="164.7"/>
    <n v="178"/>
    <n v="166.2"/>
    <n v="192.8"/>
    <n v="170.8"/>
    <n v="162.4"/>
    <n v="169.6"/>
    <n v="165.5"/>
    <n v="165.7"/>
    <n v="161.80000000000001"/>
    <n v="172.2"/>
    <n v="156.9"/>
    <n v="162.1"/>
    <n v="165.4"/>
    <n v="164.4"/>
    <n v="163.5"/>
    <n v="166.1"/>
  </r>
  <r>
    <x v="0"/>
    <x v="9"/>
    <x v="2"/>
    <n v="150.19999999999999"/>
    <n v="208"/>
    <n v="167.9"/>
    <n v="162"/>
    <n v="203.1"/>
    <n v="155.9"/>
    <n v="155.80000000000001"/>
    <n v="164.2"/>
    <n v="118.1"/>
    <n v="178.7"/>
    <n v="171.2"/>
    <n v="177.4"/>
    <n v="166.6"/>
    <n v="192.3"/>
    <n v="175.4"/>
    <n v="173.2"/>
    <n v="175.1"/>
    <s v="NA"/>
    <n v="168.9"/>
    <n v="166.5"/>
    <n v="176"/>
    <n v="162"/>
    <n v="166.6"/>
    <n v="170.6"/>
    <n v="167.4"/>
    <n v="168.3"/>
    <n v="168.7"/>
  </r>
  <r>
    <x v="1"/>
    <x v="9"/>
    <x v="2"/>
    <n v="153.69999999999999"/>
    <n v="215.8"/>
    <n v="167.7"/>
    <n v="162.6"/>
    <n v="180"/>
    <n v="159.6"/>
    <n v="188.4"/>
    <n v="163.4"/>
    <n v="120.3"/>
    <n v="174.7"/>
    <n v="157.1"/>
    <n v="181.5"/>
    <n v="171.5"/>
    <n v="197.5"/>
    <n v="167.1"/>
    <n v="152.6"/>
    <n v="164.9"/>
    <n v="165.3"/>
    <n v="164.5"/>
    <n v="158.6"/>
    <n v="168.2"/>
    <n v="154.19999999999999"/>
    <n v="160.80000000000001"/>
    <n v="162.69999999999999"/>
    <n v="166.8"/>
    <n v="160.6"/>
    <n v="166.5"/>
  </r>
  <r>
    <x v="2"/>
    <x v="9"/>
    <x v="2"/>
    <n v="151.30000000000001"/>
    <n v="210.7"/>
    <n v="167.8"/>
    <n v="162.19999999999999"/>
    <n v="194.6"/>
    <n v="157.6"/>
    <n v="166.9"/>
    <n v="163.9"/>
    <n v="118.8"/>
    <n v="177.4"/>
    <n v="165.3"/>
    <n v="179.3"/>
    <n v="168.4"/>
    <n v="193.7"/>
    <n v="172.1"/>
    <n v="164.6"/>
    <n v="171.1"/>
    <n v="165.3"/>
    <n v="167.2"/>
    <n v="162.80000000000001"/>
    <n v="173"/>
    <n v="157.9"/>
    <n v="163.30000000000001"/>
    <n v="166"/>
    <n v="167.2"/>
    <n v="164.6"/>
    <n v="167.7"/>
  </r>
  <r>
    <x v="0"/>
    <x v="9"/>
    <x v="3"/>
    <n v="151.80000000000001"/>
    <n v="209.7"/>
    <n v="164.5"/>
    <n v="163.80000000000001"/>
    <n v="207.4"/>
    <n v="169.7"/>
    <n v="153.6"/>
    <n v="165.1"/>
    <n v="118.2"/>
    <n v="182.9"/>
    <n v="172.4"/>
    <n v="178.9"/>
    <n v="168.6"/>
    <n v="192.8"/>
    <n v="177.5"/>
    <n v="175.1"/>
    <n v="177.1"/>
    <s v="NA"/>
    <n v="173.3"/>
    <n v="167.7"/>
    <n v="177"/>
    <n v="166.2"/>
    <n v="167.2"/>
    <n v="170.9"/>
    <n v="169"/>
    <n v="170.2"/>
    <n v="170.8"/>
  </r>
  <r>
    <x v="1"/>
    <x v="9"/>
    <x v="3"/>
    <n v="155.4"/>
    <n v="215.8"/>
    <n v="164.6"/>
    <n v="164.2"/>
    <n v="186"/>
    <n v="175.9"/>
    <n v="190.7"/>
    <n v="164"/>
    <n v="120.5"/>
    <n v="178"/>
    <n v="157.5"/>
    <n v="183.3"/>
    <n v="174.5"/>
    <n v="197.1"/>
    <n v="168.4"/>
    <n v="154.5"/>
    <n v="166.3"/>
    <n v="167"/>
    <n v="170.5"/>
    <n v="159.80000000000001"/>
    <n v="169"/>
    <n v="159.30000000000001"/>
    <n v="162.19999999999999"/>
    <n v="164"/>
    <n v="168.4"/>
    <n v="163.1"/>
    <n v="169.2"/>
  </r>
  <r>
    <x v="2"/>
    <x v="9"/>
    <x v="3"/>
    <n v="152.9"/>
    <n v="211.8"/>
    <n v="164.5"/>
    <n v="163.9"/>
    <n v="199.5"/>
    <n v="172.6"/>
    <n v="166.2"/>
    <n v="164.7"/>
    <n v="119"/>
    <n v="181.3"/>
    <n v="166.2"/>
    <n v="180.9"/>
    <n v="170.8"/>
    <n v="193.9"/>
    <n v="173.9"/>
    <n v="166.5"/>
    <n v="172.8"/>
    <n v="167"/>
    <n v="172.2"/>
    <n v="164"/>
    <n v="174"/>
    <n v="162.6"/>
    <n v="164.4"/>
    <n v="166.9"/>
    <n v="168.8"/>
    <n v="166.8"/>
    <n v="170.1"/>
  </r>
  <r>
    <x v="0"/>
    <x v="9"/>
    <x v="4"/>
    <n v="152.9"/>
    <n v="214.7"/>
    <n v="161.4"/>
    <n v="164.6"/>
    <n v="209.9"/>
    <n v="168"/>
    <n v="160.4"/>
    <n v="165"/>
    <n v="118.9"/>
    <n v="186.6"/>
    <n v="173.2"/>
    <n v="180.4"/>
    <n v="170.8"/>
    <n v="192.9"/>
    <n v="179.3"/>
    <n v="177.2"/>
    <n v="179"/>
    <s v="NA"/>
    <n v="175.3"/>
    <n v="168.9"/>
    <n v="177.7"/>
    <n v="167.1"/>
    <n v="167.6"/>
    <n v="171.8"/>
    <n v="168.5"/>
    <n v="170.9"/>
    <n v="172.5"/>
  </r>
  <r>
    <x v="1"/>
    <x v="9"/>
    <x v="4"/>
    <n v="156.69999999999999"/>
    <n v="221.2"/>
    <n v="164.1"/>
    <n v="165.4"/>
    <n v="189.5"/>
    <n v="174.5"/>
    <n v="203.2"/>
    <n v="164.1"/>
    <n v="121.2"/>
    <n v="181.4"/>
    <n v="158.5"/>
    <n v="184.9"/>
    <n v="177.5"/>
    <n v="197.5"/>
    <n v="170"/>
    <n v="155.9"/>
    <n v="167.8"/>
    <n v="167.5"/>
    <n v="173.5"/>
    <n v="161.1"/>
    <n v="170.1"/>
    <n v="159.4"/>
    <n v="163.19999999999999"/>
    <n v="165.2"/>
    <n v="168.2"/>
    <n v="163.80000000000001"/>
    <n v="170.8"/>
  </r>
  <r>
    <x v="2"/>
    <x v="9"/>
    <x v="4"/>
    <n v="154.1"/>
    <n v="217"/>
    <n v="162.4"/>
    <n v="164.9"/>
    <n v="202.4"/>
    <n v="171"/>
    <n v="174.9"/>
    <n v="164.7"/>
    <n v="119.7"/>
    <n v="184.9"/>
    <n v="167.1"/>
    <n v="182.5"/>
    <n v="173.3"/>
    <n v="194.1"/>
    <n v="175.6"/>
    <n v="168.4"/>
    <n v="174.6"/>
    <n v="167.5"/>
    <n v="174.6"/>
    <n v="165.2"/>
    <n v="174.8"/>
    <n v="163"/>
    <n v="165.1"/>
    <n v="167.9"/>
    <n v="168.4"/>
    <n v="167.5"/>
    <n v="171.7"/>
  </r>
  <r>
    <x v="0"/>
    <x v="9"/>
    <x v="5"/>
    <n v="153.80000000000001"/>
    <n v="217.2"/>
    <n v="169.6"/>
    <n v="165.4"/>
    <n v="208.1"/>
    <n v="165.8"/>
    <n v="167.3"/>
    <n v="164.6"/>
    <n v="119.1"/>
    <n v="188.9"/>
    <n v="174.2"/>
    <n v="181.9"/>
    <n v="172.4"/>
    <n v="192.9"/>
    <n v="180.7"/>
    <n v="178.7"/>
    <n v="180.4"/>
    <s v="NA"/>
    <n v="176.7"/>
    <n v="170.3"/>
    <n v="178.2"/>
    <n v="165.5"/>
    <n v="168"/>
    <n v="172.6"/>
    <n v="169.5"/>
    <n v="171"/>
    <n v="173.6"/>
  </r>
  <r>
    <x v="1"/>
    <x v="9"/>
    <x v="5"/>
    <n v="157.5"/>
    <n v="223.4"/>
    <n v="172.8"/>
    <n v="166.4"/>
    <n v="188.6"/>
    <n v="174.1"/>
    <n v="211.5"/>
    <n v="163.6"/>
    <n v="121.4"/>
    <n v="183.5"/>
    <n v="159.1"/>
    <n v="186.3"/>
    <n v="179.3"/>
    <n v="198.3"/>
    <n v="171.6"/>
    <n v="157.4"/>
    <n v="169.4"/>
    <n v="166.8"/>
    <n v="174.9"/>
    <n v="162.1"/>
    <n v="170.9"/>
    <n v="157.19999999999999"/>
    <n v="164.1"/>
    <n v="166.5"/>
    <n v="169.2"/>
    <n v="163.80000000000001"/>
    <n v="171.4"/>
  </r>
  <r>
    <x v="2"/>
    <x v="9"/>
    <x v="5"/>
    <n v="155"/>
    <n v="219.4"/>
    <n v="170.8"/>
    <n v="165.8"/>
    <n v="200.9"/>
    <n v="169.7"/>
    <n v="182.3"/>
    <n v="164.3"/>
    <n v="119.9"/>
    <n v="187.1"/>
    <n v="167.9"/>
    <n v="183.9"/>
    <n v="174.9"/>
    <n v="194.3"/>
    <n v="177.1"/>
    <n v="169.9"/>
    <n v="176"/>
    <n v="166.8"/>
    <n v="176"/>
    <n v="166.4"/>
    <n v="175.4"/>
    <n v="161.1"/>
    <n v="165.8"/>
    <n v="169"/>
    <n v="169.4"/>
    <n v="167.5"/>
    <n v="172.6"/>
  </r>
  <r>
    <x v="0"/>
    <x v="9"/>
    <x v="6"/>
    <n v="155.19999999999999"/>
    <n v="210.8"/>
    <n v="174.3"/>
    <n v="166.3"/>
    <n v="202.2"/>
    <n v="169.6"/>
    <n v="168.6"/>
    <n v="164.4"/>
    <n v="119.2"/>
    <n v="191.8"/>
    <n v="174.5"/>
    <n v="183.1"/>
    <n v="172.5"/>
    <n v="193.2"/>
    <n v="182"/>
    <n v="180.3"/>
    <n v="181.7"/>
    <s v="NA"/>
    <n v="179.6"/>
    <n v="171.3"/>
    <n v="178.8"/>
    <n v="166.3"/>
    <n v="168.6"/>
    <n v="174.7"/>
    <n v="169.7"/>
    <n v="171.8"/>
    <n v="174.3"/>
  </r>
  <r>
    <x v="1"/>
    <x v="9"/>
    <x v="6"/>
    <n v="159.30000000000001"/>
    <n v="217.1"/>
    <n v="176.6"/>
    <n v="167.1"/>
    <n v="184.8"/>
    <n v="179.5"/>
    <n v="208.5"/>
    <n v="164"/>
    <n v="121.5"/>
    <n v="186.3"/>
    <n v="159.80000000000001"/>
    <n v="187.7"/>
    <n v="179.4"/>
    <n v="198.6"/>
    <n v="172.7"/>
    <n v="158.69999999999999"/>
    <n v="170.6"/>
    <n v="167.8"/>
    <n v="179.5"/>
    <n v="163.1"/>
    <n v="171.7"/>
    <n v="157.4"/>
    <n v="164.6"/>
    <n v="169.1"/>
    <n v="169.8"/>
    <n v="164.7"/>
    <n v="172.3"/>
  </r>
  <r>
    <x v="2"/>
    <x v="9"/>
    <x v="6"/>
    <n v="156.5"/>
    <n v="213"/>
    <n v="175.2"/>
    <n v="166.6"/>
    <n v="195.8"/>
    <n v="174.2"/>
    <n v="182.1"/>
    <n v="164.3"/>
    <n v="120"/>
    <n v="190"/>
    <n v="168.4"/>
    <n v="185.2"/>
    <n v="175"/>
    <n v="194.6"/>
    <n v="178.3"/>
    <n v="171.3"/>
    <n v="177.3"/>
    <n v="167.8"/>
    <n v="179.6"/>
    <n v="167.4"/>
    <n v="176.1"/>
    <n v="161.6"/>
    <n v="166.3"/>
    <n v="171.4"/>
    <n v="169.7"/>
    <n v="168.4"/>
    <n v="173.4"/>
  </r>
  <r>
    <x v="0"/>
    <x v="9"/>
    <x v="7"/>
    <n v="159.5"/>
    <n v="204.1"/>
    <n v="168.3"/>
    <n v="167.9"/>
    <n v="198.1"/>
    <n v="169.2"/>
    <n v="173.1"/>
    <n v="167.1"/>
    <n v="120.2"/>
    <n v="195.6"/>
    <n v="174.8"/>
    <n v="184"/>
    <n v="173.9"/>
    <n v="193.7"/>
    <n v="183.2"/>
    <n v="181.7"/>
    <n v="183"/>
    <s v="NA"/>
    <n v="179.1"/>
    <n v="172.3"/>
    <n v="179.4"/>
    <n v="166.6"/>
    <n v="169.3"/>
    <n v="175.7"/>
    <n v="171.1"/>
    <n v="172.6"/>
    <n v="175.3"/>
  </r>
  <r>
    <x v="1"/>
    <x v="9"/>
    <x v="7"/>
    <n v="162.1"/>
    <n v="210.9"/>
    <n v="170.6"/>
    <n v="168.4"/>
    <n v="182.5"/>
    <n v="177.1"/>
    <n v="213.1"/>
    <n v="167.3"/>
    <n v="122.2"/>
    <n v="189.7"/>
    <n v="160.5"/>
    <n v="188.9"/>
    <n v="180.4"/>
    <n v="198.7"/>
    <n v="173.7"/>
    <n v="160"/>
    <n v="171.6"/>
    <n v="169"/>
    <n v="178.4"/>
    <n v="164.2"/>
    <n v="172.6"/>
    <n v="157.69999999999999"/>
    <n v="165.1"/>
    <n v="169.9"/>
    <n v="171.4"/>
    <n v="165.4"/>
    <n v="173.1"/>
  </r>
  <r>
    <x v="2"/>
    <x v="9"/>
    <x v="7"/>
    <n v="160.30000000000001"/>
    <n v="206.5"/>
    <n v="169.2"/>
    <n v="168.1"/>
    <n v="192.4"/>
    <n v="172.9"/>
    <n v="186.7"/>
    <n v="167.2"/>
    <n v="120.9"/>
    <n v="193.6"/>
    <n v="168.8"/>
    <n v="186.3"/>
    <n v="176.3"/>
    <n v="195"/>
    <n v="179.5"/>
    <n v="172.7"/>
    <n v="178.5"/>
    <n v="169"/>
    <n v="178.8"/>
    <n v="168.5"/>
    <n v="176.8"/>
    <n v="161.9"/>
    <n v="166.9"/>
    <n v="172.3"/>
    <n v="171.2"/>
    <n v="169.1"/>
    <n v="174.3"/>
  </r>
  <r>
    <x v="0"/>
    <x v="9"/>
    <x v="8"/>
    <n v="162.9"/>
    <n v="206.7"/>
    <n v="169"/>
    <n v="169.5"/>
    <n v="194.1"/>
    <n v="164.1"/>
    <n v="176.9"/>
    <n v="169"/>
    <n v="120.8"/>
    <n v="199.1"/>
    <n v="175.4"/>
    <n v="184.8"/>
    <n v="175.5"/>
    <n v="194.5"/>
    <n v="184.7"/>
    <n v="183.3"/>
    <n v="184.5"/>
    <s v="NA"/>
    <n v="179.7"/>
    <n v="173.6"/>
    <n v="180.2"/>
    <n v="166.9"/>
    <n v="170"/>
    <n v="176.2"/>
    <n v="170.8"/>
    <n v="173.1"/>
    <n v="176.4"/>
  </r>
  <r>
    <x v="1"/>
    <x v="9"/>
    <x v="8"/>
    <n v="164.9"/>
    <n v="213.7"/>
    <n v="170.9"/>
    <n v="170.1"/>
    <n v="179.3"/>
    <n v="167.5"/>
    <n v="220.8"/>
    <n v="169.2"/>
    <n v="123.1"/>
    <n v="193.6"/>
    <n v="161.1"/>
    <n v="190.4"/>
    <n v="181.8"/>
    <n v="199.7"/>
    <n v="175"/>
    <n v="161.69999999999999"/>
    <n v="173"/>
    <n v="169.5"/>
    <n v="179.2"/>
    <n v="165"/>
    <n v="173.8"/>
    <n v="158.19999999999999"/>
    <n v="165.8"/>
    <n v="170.9"/>
    <n v="171.1"/>
    <n v="166.1"/>
    <n v="174.1"/>
  </r>
  <r>
    <x v="2"/>
    <x v="9"/>
    <x v="8"/>
    <n v="163.5"/>
    <n v="209.2"/>
    <n v="169.7"/>
    <n v="169.7"/>
    <n v="188.7"/>
    <n v="165.7"/>
    <n v="191.8"/>
    <n v="169.1"/>
    <n v="121.6"/>
    <n v="197.3"/>
    <n v="169.4"/>
    <n v="187.4"/>
    <n v="177.8"/>
    <n v="195.9"/>
    <n v="180.9"/>
    <n v="174.3"/>
    <n v="179.9"/>
    <n v="169.5"/>
    <n v="179.5"/>
    <n v="169.5"/>
    <n v="177.8"/>
    <n v="162.30000000000001"/>
    <n v="167.6"/>
    <n v="173.1"/>
    <n v="170.9"/>
    <n v="169.7"/>
    <n v="175.3"/>
  </r>
  <r>
    <x v="0"/>
    <x v="9"/>
    <x v="9"/>
    <n v="164.7"/>
    <n v="208.8"/>
    <n v="170.3"/>
    <n v="170.9"/>
    <n v="191.6"/>
    <n v="162.19999999999999"/>
    <n v="184.8"/>
    <n v="169.7"/>
    <n v="121.1"/>
    <n v="201.6"/>
    <n v="175.8"/>
    <n v="185.6"/>
    <n v="177.4"/>
    <n v="194.9"/>
    <n v="186.1"/>
    <n v="184.4"/>
    <n v="185.9"/>
    <s v="NA"/>
    <n v="180.8"/>
    <n v="174.4"/>
    <n v="181.2"/>
    <n v="167.4"/>
    <n v="170.6"/>
    <n v="176.5"/>
    <n v="172"/>
    <n v="173.9"/>
    <n v="177.9"/>
  </r>
  <r>
    <x v="1"/>
    <x v="9"/>
    <x v="9"/>
    <n v="166.4"/>
    <n v="214.9"/>
    <n v="171.9"/>
    <n v="171"/>
    <n v="177.7"/>
    <n v="165.7"/>
    <n v="228.6"/>
    <n v="169.9"/>
    <n v="123.4"/>
    <n v="196.4"/>
    <n v="161.6"/>
    <n v="191.5"/>
    <n v="183.3"/>
    <n v="200.1"/>
    <n v="175.5"/>
    <n v="162.6"/>
    <n v="173.6"/>
    <n v="171.2"/>
    <n v="180"/>
    <n v="166"/>
    <n v="174.7"/>
    <n v="158.80000000000001"/>
    <n v="166.3"/>
    <n v="171.2"/>
    <n v="172.3"/>
    <n v="166.8"/>
    <n v="175.3"/>
  </r>
  <r>
    <x v="2"/>
    <x v="9"/>
    <x v="9"/>
    <n v="165.2"/>
    <n v="210.9"/>
    <n v="170.9"/>
    <n v="170.9"/>
    <n v="186.5"/>
    <n v="163.80000000000001"/>
    <n v="199.7"/>
    <n v="169.8"/>
    <n v="121.9"/>
    <n v="199.9"/>
    <n v="169.9"/>
    <n v="188.3"/>
    <n v="179.6"/>
    <n v="196.3"/>
    <n v="181.9"/>
    <n v="175.3"/>
    <n v="181"/>
    <n v="171.2"/>
    <n v="180.5"/>
    <n v="170.4"/>
    <n v="178.7"/>
    <n v="162.9"/>
    <n v="168.2"/>
    <n v="173.4"/>
    <n v="172.1"/>
    <n v="170.5"/>
    <n v="176.7"/>
  </r>
  <r>
    <x v="0"/>
    <x v="9"/>
    <x v="10"/>
    <n v="166.9"/>
    <n v="207.2"/>
    <n v="180.2"/>
    <n v="172.3"/>
    <n v="194"/>
    <n v="159.1"/>
    <n v="171.6"/>
    <n v="170.2"/>
    <n v="121.5"/>
    <n v="204.8"/>
    <n v="176.4"/>
    <n v="186.9"/>
    <n v="176.6"/>
    <n v="195.5"/>
    <n v="187.2"/>
    <n v="185.2"/>
    <n v="186.9"/>
    <s v="NA"/>
    <n v="181.9"/>
    <n v="175.5"/>
    <n v="182.3"/>
    <n v="167.5"/>
    <n v="170.8"/>
    <n v="176.9"/>
    <n v="173.4"/>
    <n v="174.6"/>
    <n v="177.8"/>
  </r>
  <r>
    <x v="1"/>
    <x v="9"/>
    <x v="10"/>
    <n v="168.4"/>
    <n v="213.4"/>
    <n v="183.2"/>
    <n v="172.3"/>
    <n v="180"/>
    <n v="162.6"/>
    <n v="205.5"/>
    <n v="171"/>
    <n v="123.4"/>
    <n v="198.8"/>
    <n v="162.1"/>
    <n v="192.4"/>
    <n v="181.3"/>
    <n v="200.6"/>
    <n v="176.7"/>
    <n v="163.5"/>
    <n v="174.7"/>
    <n v="171.8"/>
    <n v="180.3"/>
    <n v="166.9"/>
    <n v="175.8"/>
    <n v="158.9"/>
    <n v="166.7"/>
    <n v="171.5"/>
    <n v="173.8"/>
    <n v="167.4"/>
    <n v="174.1"/>
  </r>
  <r>
    <x v="2"/>
    <x v="9"/>
    <x v="10"/>
    <n v="167.4"/>
    <n v="209.4"/>
    <n v="181.4"/>
    <n v="172.3"/>
    <n v="188.9"/>
    <n v="160.69999999999999"/>
    <n v="183.1"/>
    <n v="170.5"/>
    <n v="122.1"/>
    <n v="202.8"/>
    <n v="170.4"/>
    <n v="189.5"/>
    <n v="178.3"/>
    <n v="196.9"/>
    <n v="183.1"/>
    <n v="176.2"/>
    <n v="182.1"/>
    <n v="171.8"/>
    <n v="181.3"/>
    <n v="171.4"/>
    <n v="179.8"/>
    <n v="163"/>
    <n v="168.5"/>
    <n v="173.7"/>
    <n v="173.6"/>
    <n v="171.1"/>
    <n v="176.5"/>
  </r>
  <r>
    <x v="0"/>
    <x v="9"/>
    <x v="11"/>
    <n v="168.8"/>
    <n v="206.9"/>
    <n v="189.1"/>
    <n v="173.4"/>
    <n v="193.9"/>
    <n v="156.69999999999999"/>
    <n v="150.19999999999999"/>
    <n v="170.5"/>
    <n v="121.2"/>
    <n v="207.5"/>
    <n v="176.8"/>
    <n v="187.7"/>
    <n v="174.4"/>
    <n v="195.9"/>
    <n v="188.1"/>
    <n v="185.9"/>
    <n v="187.8"/>
    <s v="NA"/>
    <n v="182.8"/>
    <n v="176.4"/>
    <n v="183.5"/>
    <n v="167.8"/>
    <n v="171.2"/>
    <n v="177.3"/>
    <n v="175.7"/>
    <n v="175.5"/>
    <n v="177.1"/>
  </r>
  <r>
    <x v="1"/>
    <x v="9"/>
    <x v="11"/>
    <n v="170.2"/>
    <n v="212.9"/>
    <n v="191.9"/>
    <n v="173.9"/>
    <n v="179.1"/>
    <n v="159.5"/>
    <n v="178.7"/>
    <n v="171.3"/>
    <n v="123.1"/>
    <n v="200.5"/>
    <n v="162.80000000000001"/>
    <n v="193.3"/>
    <n v="178.6"/>
    <n v="201.1"/>
    <n v="177.7"/>
    <n v="164.5"/>
    <n v="175.7"/>
    <n v="170.7"/>
    <n v="180.6"/>
    <n v="167.3"/>
    <n v="177.2"/>
    <n v="159.4"/>
    <n v="167.1"/>
    <n v="171.8"/>
    <n v="176"/>
    <n v="168.2"/>
    <n v="174.1"/>
  </r>
  <r>
    <x v="2"/>
    <x v="9"/>
    <x v="11"/>
    <n v="169.2"/>
    <n v="209"/>
    <n v="190.2"/>
    <n v="173.6"/>
    <n v="188.5"/>
    <n v="158"/>
    <n v="159.9"/>
    <n v="170.8"/>
    <n v="121.8"/>
    <n v="205.2"/>
    <n v="171"/>
    <n v="190.3"/>
    <n v="175.9"/>
    <n v="197.3"/>
    <n v="184"/>
    <n v="177"/>
    <n v="183"/>
    <n v="170.7"/>
    <n v="182"/>
    <n v="172.1"/>
    <n v="181.1"/>
    <n v="163.4"/>
    <n v="168.9"/>
    <n v="174.1"/>
    <n v="175.8"/>
    <n v="172"/>
    <n v="175.7"/>
  </r>
  <r>
    <x v="0"/>
    <x v="10"/>
    <x v="0"/>
    <n v="174"/>
    <n v="208.3"/>
    <n v="192.9"/>
    <n v="174.3"/>
    <n v="192.6"/>
    <n v="156.30000000000001"/>
    <n v="142.9"/>
    <n v="170.7"/>
    <n v="120.3"/>
    <n v="210.5"/>
    <n v="176.9"/>
    <n v="188.5"/>
    <n v="175"/>
    <n v="196.9"/>
    <n v="189"/>
    <n v="186.3"/>
    <n v="188.6"/>
    <s v="NA"/>
    <n v="183.2"/>
    <n v="177.2"/>
    <n v="184.7"/>
    <n v="168.2"/>
    <n v="171.8"/>
    <n v="177.8"/>
    <n v="178.4"/>
    <n v="176.5"/>
    <n v="177.8"/>
  </r>
  <r>
    <x v="1"/>
    <x v="10"/>
    <x v="0"/>
    <n v="173.3"/>
    <n v="215.2"/>
    <n v="197"/>
    <n v="175.2"/>
    <n v="178"/>
    <n v="160.5"/>
    <n v="175.3"/>
    <n v="171.2"/>
    <n v="122.7"/>
    <n v="204.3"/>
    <n v="163.69999999999999"/>
    <n v="194.3"/>
    <n v="179.5"/>
    <n v="201.6"/>
    <n v="178.7"/>
    <n v="165.3"/>
    <n v="176.6"/>
    <n v="172.1"/>
    <n v="180.1"/>
    <n v="168"/>
    <n v="178.5"/>
    <n v="159.5"/>
    <n v="167.8"/>
    <n v="171.8"/>
    <n v="178.8"/>
    <n v="168.9"/>
    <n v="174.9"/>
  </r>
  <r>
    <x v="2"/>
    <x v="10"/>
    <x v="0"/>
    <n v="173.8"/>
    <n v="210.7"/>
    <n v="194.5"/>
    <n v="174.6"/>
    <n v="187.2"/>
    <n v="158.30000000000001"/>
    <n v="153.9"/>
    <n v="170.9"/>
    <n v="121.1"/>
    <n v="208.4"/>
    <n v="171.4"/>
    <n v="191.2"/>
    <n v="176.7"/>
    <n v="198.2"/>
    <n v="184.9"/>
    <n v="177.6"/>
    <n v="183.8"/>
    <n v="172.1"/>
    <n v="182"/>
    <n v="172.9"/>
    <n v="182.3"/>
    <n v="163.6"/>
    <n v="169.5"/>
    <n v="174.3"/>
    <n v="178.6"/>
    <n v="172.8"/>
    <n v="176.5"/>
  </r>
  <r>
    <x v="0"/>
    <x v="10"/>
    <x v="1"/>
    <n v="174.2"/>
    <n v="205.2"/>
    <n v="173.9"/>
    <n v="177"/>
    <n v="183.4"/>
    <n v="167.2"/>
    <n v="140.9"/>
    <n v="170.4"/>
    <n v="119.1"/>
    <n v="212.1"/>
    <n v="177.6"/>
    <n v="189.9"/>
    <n v="174.8"/>
    <n v="198.3"/>
    <n v="190"/>
    <n v="187"/>
    <n v="189.6"/>
    <s v="NA"/>
    <n v="181.6"/>
    <n v="178.6"/>
    <n v="186.6"/>
    <n v="169"/>
    <n v="172.8"/>
    <n v="178.5"/>
    <n v="180.7"/>
    <n v="177.9"/>
    <n v="178"/>
  </r>
  <r>
    <x v="1"/>
    <x v="10"/>
    <x v="1"/>
    <n v="174.7"/>
    <n v="212.2"/>
    <n v="177.2"/>
    <n v="177.9"/>
    <n v="172.2"/>
    <n v="172.1"/>
    <n v="175.8"/>
    <n v="172.2"/>
    <n v="121.9"/>
    <n v="204.8"/>
    <n v="164.9"/>
    <n v="196.6"/>
    <n v="180.7"/>
    <n v="202.7"/>
    <n v="180.3"/>
    <n v="167"/>
    <n v="178.2"/>
    <n v="173.5"/>
    <n v="182.8"/>
    <n v="169.2"/>
    <n v="180.8"/>
    <n v="159.80000000000001"/>
    <n v="168.4"/>
    <n v="172.5"/>
    <n v="181.4"/>
    <n v="170"/>
    <n v="176.3"/>
  </r>
  <r>
    <x v="2"/>
    <x v="10"/>
    <x v="1"/>
    <n v="174.4"/>
    <n v="207.7"/>
    <n v="175.2"/>
    <n v="177.3"/>
    <n v="179.3"/>
    <n v="169.5"/>
    <n v="152.69999999999999"/>
    <n v="171"/>
    <n v="120"/>
    <n v="209.7"/>
    <n v="172.3"/>
    <n v="193"/>
    <n v="177"/>
    <n v="199.5"/>
    <n v="186.2"/>
    <n v="178.7"/>
    <n v="185.1"/>
    <n v="173.5"/>
    <n v="182.1"/>
    <n v="174.2"/>
    <n v="184.4"/>
    <n v="164.2"/>
    <n v="170.3"/>
    <n v="175"/>
    <n v="181"/>
    <n v="174.1"/>
    <n v="177.2"/>
  </r>
  <r>
    <x v="0"/>
    <x v="10"/>
    <x v="2"/>
    <n v="174.3"/>
    <n v="205.2"/>
    <n v="173.9"/>
    <n v="177"/>
    <n v="183.3"/>
    <n v="167.2"/>
    <n v="140.9"/>
    <n v="170.5"/>
    <n v="119.1"/>
    <n v="212.1"/>
    <n v="177.6"/>
    <n v="189.9"/>
    <n v="174.8"/>
    <n v="198.4"/>
    <n v="190"/>
    <n v="187"/>
    <n v="189.6"/>
    <s v="NA"/>
    <n v="181.4"/>
    <n v="178.6"/>
    <n v="186.6"/>
    <n v="169"/>
    <n v="172.8"/>
    <n v="178.5"/>
    <n v="180.7"/>
    <n v="177.9"/>
    <n v="178"/>
  </r>
  <r>
    <x v="1"/>
    <x v="10"/>
    <x v="2"/>
    <n v="174.7"/>
    <n v="212.2"/>
    <n v="177.2"/>
    <n v="177.9"/>
    <n v="172.2"/>
    <n v="172.1"/>
    <n v="175.9"/>
    <n v="172.2"/>
    <n v="121.9"/>
    <n v="204.8"/>
    <n v="164.9"/>
    <n v="196.6"/>
    <n v="180.8"/>
    <n v="202.7"/>
    <n v="180.2"/>
    <n v="167"/>
    <n v="178.2"/>
    <n v="173.5"/>
    <n v="182.6"/>
    <n v="169.2"/>
    <n v="180.8"/>
    <n v="159.80000000000001"/>
    <n v="168.4"/>
    <n v="172.5"/>
    <n v="181.5"/>
    <n v="170"/>
    <n v="176.3"/>
  </r>
  <r>
    <x v="2"/>
    <x v="10"/>
    <x v="2"/>
    <n v="174.4"/>
    <n v="207.7"/>
    <n v="175.2"/>
    <n v="177.3"/>
    <n v="179.2"/>
    <n v="169.5"/>
    <n v="152.80000000000001"/>
    <n v="171.1"/>
    <n v="120"/>
    <n v="209.7"/>
    <n v="172.3"/>
    <n v="193"/>
    <n v="177"/>
    <n v="199.5"/>
    <n v="186.1"/>
    <n v="178.7"/>
    <n v="185.1"/>
    <n v="173.5"/>
    <n v="181.9"/>
    <n v="174.2"/>
    <n v="184.4"/>
    <n v="164.2"/>
    <n v="170.3"/>
    <n v="175"/>
    <n v="181"/>
    <n v="174.1"/>
    <n v="177.2"/>
  </r>
  <r>
    <x v="0"/>
    <x v="10"/>
    <x v="3"/>
    <n v="173.3"/>
    <n v="206.9"/>
    <n v="167.9"/>
    <n v="178.2"/>
    <n v="178.5"/>
    <n v="173.7"/>
    <n v="142.80000000000001"/>
    <n v="172.8"/>
    <n v="120.4"/>
    <n v="215.5"/>
    <n v="178.2"/>
    <n v="190.5"/>
    <n v="175.5"/>
    <n v="199.5"/>
    <n v="190.7"/>
    <n v="187.3"/>
    <n v="190.2"/>
    <s v="-"/>
    <n v="181.5"/>
    <n v="179.1"/>
    <n v="187.2"/>
    <n v="169.4"/>
    <n v="173.2"/>
    <n v="179.4"/>
    <n v="183.8"/>
    <n v="178.9"/>
    <n v="178.8"/>
  </r>
  <r>
    <x v="1"/>
    <x v="10"/>
    <x v="3"/>
    <n v="174.8"/>
    <n v="213.7"/>
    <n v="172.4"/>
    <n v="178.8"/>
    <n v="168.7"/>
    <n v="179.2"/>
    <n v="179.9"/>
    <n v="174.7"/>
    <n v="123.1"/>
    <n v="207.8"/>
    <n v="165.5"/>
    <n v="197"/>
    <n v="182.1"/>
    <n v="203.5"/>
    <n v="181"/>
    <n v="167.7"/>
    <n v="178.9"/>
    <n v="175.2"/>
    <n v="182.1"/>
    <n v="169.6"/>
    <n v="181.5"/>
    <n v="160.1"/>
    <n v="168.8"/>
    <n v="174.2"/>
    <n v="184.4"/>
    <n v="170.9"/>
    <n v="177.4"/>
  </r>
  <r>
    <x v="2"/>
    <x v="10"/>
    <x v="3"/>
    <n v="173.8"/>
    <n v="209.3"/>
    <n v="169.6"/>
    <n v="178.4"/>
    <n v="174.9"/>
    <n v="176.3"/>
    <n v="155.4"/>
    <n v="173.4"/>
    <n v="121.3"/>
    <n v="212.9"/>
    <n v="172.9"/>
    <n v="193.5"/>
    <n v="177.9"/>
    <n v="200.6"/>
    <n v="186.9"/>
    <n v="179.2"/>
    <n v="185.7"/>
    <n v="175.2"/>
    <n v="181.7"/>
    <n v="174.6"/>
    <n v="185"/>
    <n v="164.5"/>
    <n v="170.7"/>
    <n v="176.4"/>
    <n v="184"/>
    <n v="175"/>
    <n v="178.1"/>
  </r>
  <r>
    <x v="0"/>
    <x v="10"/>
    <x v="4"/>
    <n v="173.2"/>
    <n v="211.5"/>
    <n v="171"/>
    <n v="179.6"/>
    <n v="173.3"/>
    <n v="169"/>
    <n v="148.69999999999999"/>
    <n v="174.9"/>
    <n v="121.9"/>
    <n v="221"/>
    <n v="178.7"/>
    <n v="191.1"/>
    <n v="176.8"/>
    <n v="199.9"/>
    <n v="191.2"/>
    <n v="187.9"/>
    <n v="190.8"/>
    <s v="-"/>
    <n v="182.5"/>
    <n v="179.8"/>
    <n v="187.8"/>
    <n v="169.7"/>
    <n v="173.8"/>
    <n v="180.3"/>
    <n v="184.9"/>
    <n v="179.5"/>
    <n v="179.8"/>
  </r>
  <r>
    <x v="1"/>
    <x v="10"/>
    <x v="4"/>
    <n v="174.7"/>
    <n v="219.4"/>
    <n v="176.7"/>
    <n v="179.4"/>
    <n v="164.4"/>
    <n v="175.8"/>
    <n v="185"/>
    <n v="176.9"/>
    <n v="124.2"/>
    <n v="211.9"/>
    <n v="165.9"/>
    <n v="197.7"/>
    <n v="183.1"/>
    <n v="204.2"/>
    <n v="181.3"/>
    <n v="168.1"/>
    <n v="179.3"/>
    <n v="175.6"/>
    <n v="183.4"/>
    <n v="170.1"/>
    <n v="182.2"/>
    <n v="160.4"/>
    <n v="169.2"/>
    <n v="174.8"/>
    <n v="185.6"/>
    <n v="171.6"/>
    <n v="178.2"/>
  </r>
  <r>
    <x v="2"/>
    <x v="10"/>
    <x v="4"/>
    <n v="173.7"/>
    <n v="214.3"/>
    <n v="173.2"/>
    <n v="179.5"/>
    <n v="170"/>
    <n v="172.2"/>
    <n v="161"/>
    <n v="175.6"/>
    <n v="122.7"/>
    <n v="218"/>
    <n v="173.4"/>
    <n v="194.2"/>
    <n v="179.1"/>
    <n v="201"/>
    <n v="187.3"/>
    <n v="179.7"/>
    <n v="186.2"/>
    <n v="175.6"/>
    <n v="182.8"/>
    <n v="175.2"/>
    <n v="185.7"/>
    <n v="164.8"/>
    <n v="171.2"/>
    <n v="177.1"/>
    <n v="185.2"/>
    <n v="175.7"/>
    <n v="17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CD209B-C827-461E-B955-F90A5F0CA64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M7:O20" firstHeaderRow="0" firstDataRow="1" firstDataCol="1"/>
  <pivotFields count="30">
    <pivotField showAll="0"/>
    <pivotField showAll="0"/>
    <pivotField axis="axisRow" dataField="1" showAll="0">
      <items count="15">
        <item x="0"/>
        <item x="1"/>
        <item x="2"/>
        <item x="3"/>
        <item x="4"/>
        <item x="5"/>
        <item x="6"/>
        <item x="7"/>
        <item x="8"/>
        <item x="9"/>
        <item x="10"/>
        <item x="11"/>
        <item m="1" x="13"/>
        <item m="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Count of Month" fld="2" subtotal="count" baseField="0" baseItem="0"/>
    <dataField name="% of year" fld="2"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CCB981-2377-43E2-89DC-3672683450E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Year">
  <location ref="H6:J18" firstHeaderRow="0" firstDataRow="1" firstDataCol="1"/>
  <pivotFields count="30">
    <pivotField showAll="0"/>
    <pivotField axis="axisRow" dataField="1" showAll="0">
      <items count="12">
        <item x="0"/>
        <item x="1"/>
        <item x="2"/>
        <item x="3"/>
        <item x="4"/>
        <item x="5"/>
        <item x="6"/>
        <item x="7"/>
        <item x="8"/>
        <item x="9"/>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2">
    <i>
      <x/>
    </i>
    <i>
      <x v="1"/>
    </i>
    <i>
      <x v="2"/>
    </i>
    <i>
      <x v="3"/>
    </i>
    <i>
      <x v="4"/>
    </i>
    <i>
      <x v="5"/>
    </i>
    <i>
      <x v="6"/>
    </i>
    <i>
      <x v="7"/>
    </i>
    <i>
      <x v="8"/>
    </i>
    <i>
      <x v="9"/>
    </i>
    <i>
      <x v="10"/>
    </i>
    <i t="grand">
      <x/>
    </i>
  </rowItems>
  <colFields count="1">
    <field x="-2"/>
  </colFields>
  <colItems count="2">
    <i>
      <x/>
    </i>
    <i i="1">
      <x v="1"/>
    </i>
  </colItems>
  <dataFields count="2">
    <dataField name="Count of Year" fld="1" subtotal="count" baseField="0" baseItem="0"/>
    <dataField name="% of year" fld="1"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A26FF7-CA08-46E7-AE8C-E30D4DB50D6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ector">
  <location ref="C6:E10" firstHeaderRow="0" firstDataRow="1" firstDataCol="1"/>
  <pivotFields count="30">
    <pivotField axis="axisRow"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t="grand">
      <x/>
    </i>
  </rowItems>
  <colFields count="1">
    <field x="-2"/>
  </colFields>
  <colItems count="2">
    <i>
      <x/>
    </i>
    <i i="1">
      <x v="1"/>
    </i>
  </colItems>
  <dataFields count="2">
    <dataField name="Count of Sector" fld="0" subtotal="count" baseField="0" baseItem="0"/>
    <dataField name="% of Sector"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4493A8-7E92-496C-923B-D636B63BE3CD}" name="Table1" displayName="Table1" ref="A1:AH373" totalsRowShown="0" headerRowDxfId="0">
  <autoFilter ref="A1:AH373" xr:uid="{B54493A8-7E92-496C-923B-D636B63BE3CD}"/>
  <tableColumns count="34">
    <tableColumn id="1" xr3:uid="{16F55A4D-DDF0-4DCE-9122-1F04DDFE8B35}" name="Sector"/>
    <tableColumn id="2" xr3:uid="{28AAEA43-4DBC-4A81-B915-EFFFA703E562}" name="Year"/>
    <tableColumn id="3" xr3:uid="{3081F471-88B0-4ADC-BEFF-4A352F9B16EE}" name="Month"/>
    <tableColumn id="4" xr3:uid="{34B61036-02A5-4A52-864F-01276229ACB2}" name="Cereals and products"/>
    <tableColumn id="5" xr3:uid="{2331E0E0-B704-48F1-98C0-9E9A2BB5FFEF}" name="Meat and fish"/>
    <tableColumn id="6" xr3:uid="{7C3FD778-4B88-47F8-AEB6-28609918CBF8}" name="Egg"/>
    <tableColumn id="7" xr3:uid="{55BF28E3-AD63-46FB-9484-A094F67224BF}" name="Milk and products"/>
    <tableColumn id="8" xr3:uid="{37F171CC-DE83-4330-BB83-8EE8227F2457}" name="Oils and fats"/>
    <tableColumn id="9" xr3:uid="{BE6B4EA3-2D89-458C-B708-747B39075283}" name="Fruits"/>
    <tableColumn id="10" xr3:uid="{C3EB25E3-5D09-46F8-AEF5-2B286CCBBB9A}" name="Vegetables"/>
    <tableColumn id="11" xr3:uid="{901879B2-F5E4-4111-AA81-14B7B589CF05}" name="Pulses and products"/>
    <tableColumn id="12" xr3:uid="{8B1C02FD-41E7-4FCA-AF2A-DD9343B71CE0}" name="Sugar and Confectionery"/>
    <tableColumn id="13" xr3:uid="{46006613-5DE3-4E7D-9E59-68FA258C1616}" name="Spices"/>
    <tableColumn id="14" xr3:uid="{0AB1B77D-890A-4103-A6D8-87B558729E28}" name="Non-alcoholic beverages"/>
    <tableColumn id="15" xr3:uid="{4D33B932-BB77-4777-B785-425A121C5458}" name="Prepared meals, snacks, sweets etc."/>
    <tableColumn id="16" xr3:uid="{9493A9F8-30E2-4EF1-B466-CBEC9375CADD}" name="Food and beverages"/>
    <tableColumn id="17" xr3:uid="{0190C749-C922-48D3-BFFD-39C7E0999A4B}" name="Pan, tobacco and intoxicants"/>
    <tableColumn id="18" xr3:uid="{5A489FEA-D285-4879-98F0-37AF8164BCD5}" name="Clothing"/>
    <tableColumn id="19" xr3:uid="{366A3385-B2D1-478B-A17D-6EE0FF793F72}" name="Footwear"/>
    <tableColumn id="20" xr3:uid="{13CF30B2-2B78-41A5-ADE5-C01472E24A85}" name="Clothing and footwear"/>
    <tableColumn id="21" xr3:uid="{FD9A94D6-CC49-4A59-8BF5-9E1005474413}" name="Housing"/>
    <tableColumn id="22" xr3:uid="{980C3FA0-BAFB-4D91-BCEF-37AA249EA0C9}" name="Fuel and light"/>
    <tableColumn id="23" xr3:uid="{5C7752B6-273A-42B4-A03C-AF00CD77DAA6}" name="Household goods and services"/>
    <tableColumn id="24" xr3:uid="{4B037818-EB39-4C38-AF2D-8B8270523219}" name="Health"/>
    <tableColumn id="25" xr3:uid="{767197EE-9DA3-4373-AC4F-EDC62D946A7B}" name="Transport and communication"/>
    <tableColumn id="26" xr3:uid="{E71CB46A-AA35-4979-8B62-ED27142E202B}" name="Recreation and amusement"/>
    <tableColumn id="27" xr3:uid="{639CE7E9-AE7A-499E-AB26-FC6DAFFE7520}" name="Education"/>
    <tableColumn id="28" xr3:uid="{76B64F48-9F2E-4B19-928C-6491B1DD47A4}" name="Personal care and effects"/>
    <tableColumn id="29" xr3:uid="{27DD3077-0562-4CB4-ADE6-82EBEF9942D5}" name="Miscellaneous"/>
    <tableColumn id="30" xr3:uid="{53B2FEE9-351D-479A-906A-DC72648EE739}" name="General index"/>
    <tableColumn id="31" xr3:uid="{A16A6F14-004D-4E7A-92C7-9C6879191565}" name="Food &amp; Beverages">
      <calculatedColumnFormula>SUM(D2,E2,F2,G2,H2,I2,J2,K2,L2,M2,N2,O2,P2)</calculatedColumnFormula>
    </tableColumn>
    <tableColumn id="32" xr3:uid="{7E429D00-691F-472A-9096-6251B22F9FA6}" name="Footwear &amp; Clothing">
      <calculatedColumnFormula>SUM(R2,S2,T2)</calculatedColumnFormula>
    </tableColumn>
    <tableColumn id="33" xr3:uid="{3E3582A2-F533-4E8D-AF2A-545C40D688E9}" name="Health &amp; Education">
      <calculatedColumnFormula>SUM(X2,AA2)</calculatedColumnFormula>
    </tableColumn>
    <tableColumn id="34" xr3:uid="{1F64F38E-2465-4022-8ACD-4EA5DAD5FF23}" name="Total of Miscellaneous">
      <calculatedColumnFormula>SUM(W2,Y2,Z2,AB2,AC2)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5439B-637D-4DD7-B692-3D7CD79FF66F}">
  <dimension ref="B1:AU44"/>
  <sheetViews>
    <sheetView showGridLines="0" topLeftCell="A21" zoomScale="117" zoomScaleNormal="117" workbookViewId="0">
      <selection activeCell="G33" sqref="G33"/>
    </sheetView>
  </sheetViews>
  <sheetFormatPr defaultRowHeight="14.4" x14ac:dyDescent="0.3"/>
  <cols>
    <col min="1" max="2" width="3.109375" customWidth="1"/>
    <col min="3" max="3" width="128.6640625" customWidth="1"/>
    <col min="4" max="4" width="7.21875" customWidth="1"/>
    <col min="5" max="5" width="7.33203125" customWidth="1"/>
    <col min="6" max="6" width="16.77734375" hidden="1" customWidth="1"/>
    <col min="8" max="8" width="11.5546875" customWidth="1"/>
    <col min="9" max="9" width="13.21875" customWidth="1"/>
    <col min="10" max="10" width="11.5546875" customWidth="1"/>
    <col min="11" max="11" width="7.44140625" customWidth="1"/>
    <col min="12" max="12" width="14.44140625" customWidth="1"/>
    <col min="19" max="19" width="12.5546875" customWidth="1"/>
  </cols>
  <sheetData>
    <row r="1" spans="2:47" ht="23.4" x14ac:dyDescent="0.45">
      <c r="C1" s="109" t="s">
        <v>313</v>
      </c>
    </row>
    <row r="2" spans="2:47" ht="23.4" x14ac:dyDescent="0.45">
      <c r="C2" s="109"/>
    </row>
    <row r="3" spans="2:47" x14ac:dyDescent="0.3">
      <c r="B3" s="110" t="s">
        <v>94</v>
      </c>
      <c r="C3" s="111"/>
    </row>
    <row r="5" spans="2:47" x14ac:dyDescent="0.3">
      <c r="B5" t="s">
        <v>95</v>
      </c>
    </row>
    <row r="6" spans="2:47" x14ac:dyDescent="0.3">
      <c r="B6" t="s">
        <v>96</v>
      </c>
    </row>
    <row r="7" spans="2:47" x14ac:dyDescent="0.3">
      <c r="B7" t="s">
        <v>97</v>
      </c>
    </row>
    <row r="8" spans="2:47" ht="15" thickBot="1" x14ac:dyDescent="0.35"/>
    <row r="9" spans="2:47" x14ac:dyDescent="0.3">
      <c r="B9" s="78" t="s">
        <v>98</v>
      </c>
      <c r="C9" s="86"/>
      <c r="F9" s="79"/>
      <c r="AT9">
        <v>5</v>
      </c>
      <c r="AU9" t="s">
        <v>191</v>
      </c>
    </row>
    <row r="10" spans="2:47" x14ac:dyDescent="0.3">
      <c r="B10" s="81" t="s">
        <v>290</v>
      </c>
      <c r="C10" s="82"/>
      <c r="AU10" t="s">
        <v>192</v>
      </c>
    </row>
    <row r="11" spans="2:47" x14ac:dyDescent="0.3">
      <c r="B11" s="81" t="s">
        <v>99</v>
      </c>
      <c r="C11" s="82"/>
      <c r="AU11" t="s">
        <v>293</v>
      </c>
    </row>
    <row r="12" spans="2:47" x14ac:dyDescent="0.3">
      <c r="B12" s="81" t="s">
        <v>100</v>
      </c>
      <c r="C12" s="82"/>
      <c r="AU12" t="s">
        <v>193</v>
      </c>
    </row>
    <row r="13" spans="2:47" x14ac:dyDescent="0.3">
      <c r="B13" s="81" t="s">
        <v>291</v>
      </c>
      <c r="C13" s="82"/>
      <c r="AU13" t="s">
        <v>194</v>
      </c>
    </row>
    <row r="14" spans="2:47" x14ac:dyDescent="0.3">
      <c r="B14" s="81" t="s">
        <v>101</v>
      </c>
      <c r="C14" s="82"/>
      <c r="AU14" t="s">
        <v>195</v>
      </c>
    </row>
    <row r="15" spans="2:47" x14ac:dyDescent="0.3">
      <c r="B15" s="81" t="s">
        <v>102</v>
      </c>
      <c r="C15" s="82"/>
    </row>
    <row r="16" spans="2:47" ht="15" thickBot="1" x14ac:dyDescent="0.35">
      <c r="B16" s="83"/>
      <c r="C16" s="87"/>
      <c r="F16" s="84"/>
    </row>
    <row r="17" spans="2:18" x14ac:dyDescent="0.3">
      <c r="B17" t="s">
        <v>103</v>
      </c>
    </row>
    <row r="18" spans="2:18" x14ac:dyDescent="0.3">
      <c r="B18" t="s">
        <v>104</v>
      </c>
    </row>
    <row r="19" spans="2:18" ht="15" thickBot="1" x14ac:dyDescent="0.35"/>
    <row r="20" spans="2:18" x14ac:dyDescent="0.3">
      <c r="B20" s="78" t="s">
        <v>312</v>
      </c>
      <c r="C20" s="80"/>
    </row>
    <row r="21" spans="2:18" x14ac:dyDescent="0.3">
      <c r="B21" s="81" t="s">
        <v>106</v>
      </c>
      <c r="C21" s="82"/>
    </row>
    <row r="22" spans="2:18" x14ac:dyDescent="0.3">
      <c r="B22" s="81" t="s">
        <v>107</v>
      </c>
      <c r="C22" s="82"/>
    </row>
    <row r="23" spans="2:18" x14ac:dyDescent="0.3">
      <c r="B23" s="81"/>
      <c r="C23" s="82"/>
    </row>
    <row r="24" spans="2:18" x14ac:dyDescent="0.3">
      <c r="B24" s="81" t="s">
        <v>167</v>
      </c>
      <c r="C24" s="82"/>
    </row>
    <row r="25" spans="2:18" ht="15" thickBot="1" x14ac:dyDescent="0.35">
      <c r="B25" s="83" t="s">
        <v>168</v>
      </c>
      <c r="C25" s="85"/>
    </row>
    <row r="26" spans="2:18" ht="15" thickBot="1" x14ac:dyDescent="0.35"/>
    <row r="27" spans="2:18" x14ac:dyDescent="0.3">
      <c r="B27" s="78" t="s">
        <v>109</v>
      </c>
      <c r="C27" s="80"/>
    </row>
    <row r="28" spans="2:18" x14ac:dyDescent="0.3">
      <c r="B28" s="81" t="s">
        <v>108</v>
      </c>
      <c r="C28" s="82"/>
    </row>
    <row r="29" spans="2:18" x14ac:dyDescent="0.3">
      <c r="B29" s="81" t="s">
        <v>292</v>
      </c>
      <c r="C29" s="82"/>
    </row>
    <row r="30" spans="2:18" x14ac:dyDescent="0.3">
      <c r="B30" s="81" t="s">
        <v>110</v>
      </c>
      <c r="C30" s="82"/>
      <c r="R30" t="s">
        <v>93</v>
      </c>
    </row>
    <row r="31" spans="2:18" x14ac:dyDescent="0.3">
      <c r="B31" s="81" t="s">
        <v>111</v>
      </c>
      <c r="C31" s="82"/>
    </row>
    <row r="32" spans="2:18" ht="15" thickBot="1" x14ac:dyDescent="0.35">
      <c r="B32" s="83" t="s">
        <v>112</v>
      </c>
      <c r="C32" s="85"/>
    </row>
    <row r="33" spans="2:3" ht="15" thickBot="1" x14ac:dyDescent="0.35"/>
    <row r="34" spans="2:3" x14ac:dyDescent="0.3">
      <c r="B34" s="78" t="s">
        <v>296</v>
      </c>
      <c r="C34" s="80"/>
    </row>
    <row r="35" spans="2:3" x14ac:dyDescent="0.3">
      <c r="B35" s="81" t="s">
        <v>297</v>
      </c>
      <c r="C35" s="82"/>
    </row>
    <row r="36" spans="2:3" x14ac:dyDescent="0.3">
      <c r="B36" s="81"/>
      <c r="C36" s="82"/>
    </row>
    <row r="37" spans="2:3" ht="15" thickBot="1" x14ac:dyDescent="0.35">
      <c r="B37" s="83" t="s">
        <v>301</v>
      </c>
      <c r="C37" s="85"/>
    </row>
    <row r="38" spans="2:3" ht="15" thickBot="1" x14ac:dyDescent="0.35"/>
    <row r="39" spans="2:3" x14ac:dyDescent="0.3">
      <c r="B39" s="78" t="s">
        <v>300</v>
      </c>
      <c r="C39" s="80"/>
    </row>
    <row r="40" spans="2:3" x14ac:dyDescent="0.3">
      <c r="B40" s="81" t="s">
        <v>192</v>
      </c>
      <c r="C40" s="82"/>
    </row>
    <row r="41" spans="2:3" x14ac:dyDescent="0.3">
      <c r="B41" s="81"/>
      <c r="C41" s="82"/>
    </row>
    <row r="42" spans="2:3" x14ac:dyDescent="0.3">
      <c r="B42" s="81" t="s">
        <v>293</v>
      </c>
      <c r="C42" s="82"/>
    </row>
    <row r="43" spans="2:3" x14ac:dyDescent="0.3">
      <c r="B43" s="81" t="s">
        <v>298</v>
      </c>
      <c r="C43" s="82"/>
    </row>
    <row r="44" spans="2:3" ht="15" thickBot="1" x14ac:dyDescent="0.35">
      <c r="B44" s="83" t="s">
        <v>299</v>
      </c>
      <c r="C44" s="85"/>
    </row>
  </sheetData>
  <mergeCells count="1">
    <mergeCell ref="B3:C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C67A2-8667-459B-936E-8A7D0F32E455}">
  <dimension ref="B2:H64"/>
  <sheetViews>
    <sheetView topLeftCell="A13" zoomScale="96" zoomScaleNormal="96" workbookViewId="0">
      <selection activeCell="E15" sqref="E15"/>
    </sheetView>
  </sheetViews>
  <sheetFormatPr defaultRowHeight="14.4" x14ac:dyDescent="0.3"/>
  <cols>
    <col min="2" max="2" width="30.44140625" bestFit="1" customWidth="1"/>
    <col min="3" max="4" width="30.44140625" customWidth="1"/>
    <col min="5" max="5" width="43.21875" bestFit="1" customWidth="1"/>
    <col min="7" max="7" width="13.5546875" customWidth="1"/>
  </cols>
  <sheetData>
    <row r="2" spans="2:8" ht="18" x14ac:dyDescent="0.35">
      <c r="B2" s="28" t="s">
        <v>91</v>
      </c>
    </row>
    <row r="3" spans="2:8" x14ac:dyDescent="0.3">
      <c r="B3" t="s">
        <v>249</v>
      </c>
    </row>
    <row r="4" spans="2:8" x14ac:dyDescent="0.3">
      <c r="B4" t="s">
        <v>250</v>
      </c>
      <c r="F4" s="137" t="s">
        <v>253</v>
      </c>
      <c r="G4" s="138"/>
    </row>
    <row r="5" spans="2:8" x14ac:dyDescent="0.3">
      <c r="F5" s="139" t="s">
        <v>254</v>
      </c>
      <c r="G5" s="140"/>
    </row>
    <row r="6" spans="2:8" x14ac:dyDescent="0.3">
      <c r="F6" s="139" t="s">
        <v>255</v>
      </c>
      <c r="G6" s="140"/>
    </row>
    <row r="7" spans="2:8" x14ac:dyDescent="0.3">
      <c r="F7" s="141" t="s">
        <v>256</v>
      </c>
      <c r="G7" s="142"/>
    </row>
    <row r="8" spans="2:8" x14ac:dyDescent="0.3">
      <c r="B8" s="114" t="s">
        <v>252</v>
      </c>
      <c r="C8" s="114"/>
      <c r="D8" s="114"/>
      <c r="E8" s="114"/>
    </row>
    <row r="9" spans="2:8" x14ac:dyDescent="0.3">
      <c r="B9" s="77" t="s">
        <v>143</v>
      </c>
      <c r="C9" s="77" t="s">
        <v>92</v>
      </c>
      <c r="D9" s="77" t="s">
        <v>0</v>
      </c>
      <c r="E9" s="77" t="s">
        <v>251</v>
      </c>
    </row>
    <row r="10" spans="2:8" x14ac:dyDescent="0.3">
      <c r="B10" s="11" t="s">
        <v>262</v>
      </c>
      <c r="C10" s="11" t="s">
        <v>247</v>
      </c>
      <c r="D10" s="11" t="s">
        <v>34</v>
      </c>
      <c r="E10" s="11"/>
    </row>
    <row r="11" spans="2:8" ht="15.6" x14ac:dyDescent="0.3">
      <c r="B11" s="11" t="s">
        <v>3</v>
      </c>
      <c r="C11" s="11" t="s">
        <v>86</v>
      </c>
      <c r="D11" s="11" t="s">
        <v>34</v>
      </c>
      <c r="E11" s="50">
        <v>0.25709118266940312</v>
      </c>
      <c r="H11" s="31" t="s">
        <v>126</v>
      </c>
    </row>
    <row r="12" spans="2:8" x14ac:dyDescent="0.3">
      <c r="B12" s="11" t="s">
        <v>4</v>
      </c>
      <c r="C12" s="11" t="s">
        <v>86</v>
      </c>
      <c r="D12" s="11" t="s">
        <v>34</v>
      </c>
      <c r="E12" s="50">
        <v>0.76398587514988647</v>
      </c>
      <c r="H12" t="s">
        <v>257</v>
      </c>
    </row>
    <row r="13" spans="2:8" x14ac:dyDescent="0.3">
      <c r="B13" s="11" t="s">
        <v>5</v>
      </c>
      <c r="C13" s="11" t="s">
        <v>86</v>
      </c>
      <c r="D13" s="11" t="s">
        <v>34</v>
      </c>
      <c r="E13" s="50">
        <v>-0.18631242773391149</v>
      </c>
      <c r="H13" t="s">
        <v>258</v>
      </c>
    </row>
    <row r="14" spans="2:8" x14ac:dyDescent="0.3">
      <c r="B14" s="11" t="s">
        <v>6</v>
      </c>
      <c r="C14" s="11" t="s">
        <v>86</v>
      </c>
      <c r="D14" s="11" t="s">
        <v>34</v>
      </c>
      <c r="E14" s="50">
        <v>0.35310712091833324</v>
      </c>
      <c r="H14" t="s">
        <v>259</v>
      </c>
    </row>
    <row r="15" spans="2:8" x14ac:dyDescent="0.3">
      <c r="B15" s="11" t="s">
        <v>7</v>
      </c>
      <c r="C15" s="11" t="s">
        <v>86</v>
      </c>
      <c r="D15" s="11" t="s">
        <v>34</v>
      </c>
      <c r="E15" s="50">
        <v>0.809472546731826</v>
      </c>
    </row>
    <row r="16" spans="2:8" x14ac:dyDescent="0.3">
      <c r="B16" s="11" t="s">
        <v>8</v>
      </c>
      <c r="C16" s="11" t="s">
        <v>86</v>
      </c>
      <c r="D16" s="11" t="s">
        <v>34</v>
      </c>
      <c r="E16" s="50">
        <v>0.47238561148587938</v>
      </c>
    </row>
    <row r="17" spans="2:5" x14ac:dyDescent="0.3">
      <c r="B17" s="11" t="s">
        <v>9</v>
      </c>
      <c r="C17" s="11" t="s">
        <v>86</v>
      </c>
      <c r="D17" s="11" t="s">
        <v>34</v>
      </c>
      <c r="E17" s="50">
        <v>0.34646306252276993</v>
      </c>
    </row>
    <row r="18" spans="2:5" x14ac:dyDescent="0.3">
      <c r="B18" s="11" t="s">
        <v>10</v>
      </c>
      <c r="C18" s="11" t="s">
        <v>86</v>
      </c>
      <c r="D18" s="11" t="s">
        <v>34</v>
      </c>
      <c r="E18" s="50">
        <v>0.17607913708798811</v>
      </c>
    </row>
    <row r="19" spans="2:5" x14ac:dyDescent="0.3">
      <c r="B19" s="11" t="s">
        <v>11</v>
      </c>
      <c r="C19" s="11" t="s">
        <v>86</v>
      </c>
      <c r="D19" s="11" t="s">
        <v>34</v>
      </c>
      <c r="E19" s="50">
        <v>0.50195747329651963</v>
      </c>
    </row>
    <row r="20" spans="2:5" x14ac:dyDescent="0.3">
      <c r="B20" s="11" t="s">
        <v>12</v>
      </c>
      <c r="C20" s="11" t="s">
        <v>86</v>
      </c>
      <c r="D20" s="11" t="s">
        <v>34</v>
      </c>
      <c r="E20" s="50">
        <v>0.33675993325991088</v>
      </c>
    </row>
    <row r="21" spans="2:5" x14ac:dyDescent="0.3">
      <c r="B21" s="11" t="s">
        <v>13</v>
      </c>
      <c r="C21" s="11" t="s">
        <v>86</v>
      </c>
      <c r="D21" s="11" t="s">
        <v>34</v>
      </c>
      <c r="E21" s="50">
        <v>0.55440013713991421</v>
      </c>
    </row>
    <row r="22" spans="2:5" x14ac:dyDescent="0.3">
      <c r="B22" s="11" t="s">
        <v>14</v>
      </c>
      <c r="C22" s="11" t="s">
        <v>86</v>
      </c>
      <c r="D22" s="11" t="s">
        <v>34</v>
      </c>
      <c r="E22" s="50">
        <v>0.48336182753226309</v>
      </c>
    </row>
    <row r="23" spans="2:5" x14ac:dyDescent="0.3">
      <c r="B23" s="11" t="s">
        <v>15</v>
      </c>
      <c r="C23" s="11" t="s">
        <v>86</v>
      </c>
      <c r="D23" s="11" t="s">
        <v>34</v>
      </c>
      <c r="E23" s="50">
        <v>0.57573248497215135</v>
      </c>
    </row>
    <row r="24" spans="2:5" x14ac:dyDescent="0.3">
      <c r="B24" s="11" t="s">
        <v>16</v>
      </c>
      <c r="C24" s="11" t="s">
        <v>16</v>
      </c>
      <c r="D24" s="11" t="s">
        <v>34</v>
      </c>
      <c r="E24" s="50">
        <v>0.3988405005174494</v>
      </c>
    </row>
    <row r="25" spans="2:5" x14ac:dyDescent="0.3">
      <c r="B25" s="11" t="s">
        <v>17</v>
      </c>
      <c r="C25" s="11" t="s">
        <v>19</v>
      </c>
      <c r="D25" s="11" t="s">
        <v>34</v>
      </c>
      <c r="E25" s="50">
        <v>0.51957668279106495</v>
      </c>
    </row>
    <row r="26" spans="2:5" x14ac:dyDescent="0.3">
      <c r="B26" s="11" t="s">
        <v>18</v>
      </c>
      <c r="C26" s="11" t="s">
        <v>19</v>
      </c>
      <c r="D26" s="11" t="s">
        <v>34</v>
      </c>
      <c r="E26" s="50">
        <v>0.54712485430074953</v>
      </c>
    </row>
    <row r="27" spans="2:5" x14ac:dyDescent="0.3">
      <c r="B27" s="11" t="s">
        <v>19</v>
      </c>
      <c r="C27" s="11" t="s">
        <v>19</v>
      </c>
      <c r="D27" s="11" t="s">
        <v>34</v>
      </c>
      <c r="E27" s="50">
        <v>0.52415491238151624</v>
      </c>
    </row>
    <row r="28" spans="2:5" x14ac:dyDescent="0.3">
      <c r="B28" s="11" t="s">
        <v>20</v>
      </c>
      <c r="C28" s="11" t="s">
        <v>20</v>
      </c>
      <c r="D28" s="11" t="s">
        <v>34</v>
      </c>
      <c r="E28" s="50">
        <v>0.42782962698080979</v>
      </c>
    </row>
    <row r="29" spans="2:5" x14ac:dyDescent="0.3">
      <c r="B29" s="11" t="s">
        <v>21</v>
      </c>
      <c r="C29" s="11" t="s">
        <v>21</v>
      </c>
      <c r="D29" s="11" t="s">
        <v>34</v>
      </c>
      <c r="E29" s="50">
        <v>0.57024198204858501</v>
      </c>
    </row>
    <row r="30" spans="2:5" x14ac:dyDescent="0.3">
      <c r="B30" s="11" t="s">
        <v>22</v>
      </c>
      <c r="C30" s="11" t="s">
        <v>260</v>
      </c>
      <c r="D30" s="11" t="s">
        <v>34</v>
      </c>
      <c r="E30" s="50">
        <v>0.50593742271222386</v>
      </c>
    </row>
    <row r="31" spans="2:5" x14ac:dyDescent="0.3">
      <c r="B31" s="11" t="s">
        <v>23</v>
      </c>
      <c r="C31" s="11" t="s">
        <v>154</v>
      </c>
      <c r="D31" s="11" t="s">
        <v>34</v>
      </c>
      <c r="E31" s="50">
        <v>0.4764100838073731</v>
      </c>
    </row>
    <row r="32" spans="2:5" x14ac:dyDescent="0.3">
      <c r="B32" s="11" t="s">
        <v>24</v>
      </c>
      <c r="C32" s="11" t="s">
        <v>260</v>
      </c>
      <c r="D32" s="11" t="s">
        <v>34</v>
      </c>
      <c r="E32" s="50">
        <v>0.66761514141704836</v>
      </c>
    </row>
    <row r="33" spans="2:5" x14ac:dyDescent="0.3">
      <c r="B33" s="11" t="s">
        <v>25</v>
      </c>
      <c r="C33" s="11" t="s">
        <v>261</v>
      </c>
      <c r="D33" s="11" t="s">
        <v>34</v>
      </c>
      <c r="E33" s="50">
        <v>0.58945309296224691</v>
      </c>
    </row>
    <row r="34" spans="2:5" x14ac:dyDescent="0.3">
      <c r="B34" s="11" t="s">
        <v>26</v>
      </c>
      <c r="C34" s="11" t="s">
        <v>154</v>
      </c>
      <c r="D34" s="11" t="s">
        <v>34</v>
      </c>
      <c r="E34" s="50">
        <v>0.43781428177292186</v>
      </c>
    </row>
    <row r="35" spans="2:5" x14ac:dyDescent="0.3">
      <c r="B35" s="11" t="s">
        <v>27</v>
      </c>
      <c r="C35" s="11" t="s">
        <v>261</v>
      </c>
      <c r="D35" s="11" t="s">
        <v>34</v>
      </c>
      <c r="E35" s="50">
        <v>0.39772091424664807</v>
      </c>
    </row>
    <row r="36" spans="2:5" x14ac:dyDescent="0.3">
      <c r="B36" s="11" t="s">
        <v>28</v>
      </c>
      <c r="C36" s="11" t="s">
        <v>261</v>
      </c>
      <c r="D36" s="11" t="s">
        <v>34</v>
      </c>
      <c r="E36" s="50">
        <v>0.53388059253913422</v>
      </c>
    </row>
    <row r="39" spans="2:5" x14ac:dyDescent="0.3">
      <c r="B39" s="11" t="s">
        <v>3</v>
      </c>
      <c r="C39" s="50">
        <v>0.25709118266940312</v>
      </c>
    </row>
    <row r="40" spans="2:5" x14ac:dyDescent="0.3">
      <c r="B40" s="11" t="s">
        <v>4</v>
      </c>
      <c r="C40" s="50">
        <v>0.76398587514988647</v>
      </c>
    </row>
    <row r="41" spans="2:5" x14ac:dyDescent="0.3">
      <c r="B41" s="11" t="s">
        <v>5</v>
      </c>
      <c r="C41" s="50">
        <v>-0.18631242773391149</v>
      </c>
    </row>
    <row r="42" spans="2:5" x14ac:dyDescent="0.3">
      <c r="B42" s="11" t="s">
        <v>6</v>
      </c>
      <c r="C42" s="50">
        <v>0.35310712091833324</v>
      </c>
    </row>
    <row r="43" spans="2:5" x14ac:dyDescent="0.3">
      <c r="B43" s="11" t="s">
        <v>7</v>
      </c>
      <c r="C43" s="50">
        <v>0.809472546731826</v>
      </c>
    </row>
    <row r="44" spans="2:5" x14ac:dyDescent="0.3">
      <c r="B44" s="11" t="s">
        <v>8</v>
      </c>
      <c r="C44" s="50">
        <v>0.47238561148587938</v>
      </c>
    </row>
    <row r="45" spans="2:5" x14ac:dyDescent="0.3">
      <c r="B45" s="11" t="s">
        <v>9</v>
      </c>
      <c r="C45" s="50">
        <v>0.34646306252276993</v>
      </c>
    </row>
    <row r="46" spans="2:5" x14ac:dyDescent="0.3">
      <c r="B46" s="11" t="s">
        <v>10</v>
      </c>
      <c r="C46" s="50">
        <v>0.17607913708798811</v>
      </c>
    </row>
    <row r="47" spans="2:5" x14ac:dyDescent="0.3">
      <c r="B47" s="11" t="s">
        <v>11</v>
      </c>
      <c r="C47" s="50">
        <v>0.50195747329651963</v>
      </c>
    </row>
    <row r="48" spans="2:5" x14ac:dyDescent="0.3">
      <c r="B48" s="11" t="s">
        <v>12</v>
      </c>
      <c r="C48" s="50">
        <v>0.33675993325991088</v>
      </c>
    </row>
    <row r="49" spans="2:3" x14ac:dyDescent="0.3">
      <c r="B49" s="11" t="s">
        <v>13</v>
      </c>
      <c r="C49" s="50">
        <v>0.55440013713991421</v>
      </c>
    </row>
    <row r="50" spans="2:3" x14ac:dyDescent="0.3">
      <c r="B50" s="11" t="s">
        <v>14</v>
      </c>
      <c r="C50" s="50">
        <v>0.48336182753226309</v>
      </c>
    </row>
    <row r="51" spans="2:3" x14ac:dyDescent="0.3">
      <c r="B51" s="11" t="s">
        <v>15</v>
      </c>
      <c r="C51" s="50">
        <v>0.57573248497215135</v>
      </c>
    </row>
    <row r="52" spans="2:3" x14ac:dyDescent="0.3">
      <c r="B52" s="11" t="s">
        <v>16</v>
      </c>
      <c r="C52" s="50">
        <v>0.3988405005174494</v>
      </c>
    </row>
    <row r="53" spans="2:3" x14ac:dyDescent="0.3">
      <c r="B53" s="11" t="s">
        <v>17</v>
      </c>
      <c r="C53" s="50">
        <v>0.51957668279106495</v>
      </c>
    </row>
    <row r="54" spans="2:3" x14ac:dyDescent="0.3">
      <c r="B54" s="11" t="s">
        <v>18</v>
      </c>
      <c r="C54" s="50">
        <v>0.54712485430074953</v>
      </c>
    </row>
    <row r="55" spans="2:3" x14ac:dyDescent="0.3">
      <c r="B55" s="11" t="s">
        <v>19</v>
      </c>
      <c r="C55" s="50">
        <v>0.52415491238151624</v>
      </c>
    </row>
    <row r="56" spans="2:3" x14ac:dyDescent="0.3">
      <c r="B56" s="11" t="s">
        <v>20</v>
      </c>
      <c r="C56" s="50">
        <v>0.42782962698080979</v>
      </c>
    </row>
    <row r="57" spans="2:3" x14ac:dyDescent="0.3">
      <c r="B57" s="11" t="s">
        <v>21</v>
      </c>
      <c r="C57" s="50">
        <v>0.57024198204858501</v>
      </c>
    </row>
    <row r="58" spans="2:3" x14ac:dyDescent="0.3">
      <c r="B58" s="11" t="s">
        <v>22</v>
      </c>
      <c r="C58" s="50">
        <v>0.50593742271222386</v>
      </c>
    </row>
    <row r="59" spans="2:3" x14ac:dyDescent="0.3">
      <c r="B59" s="11" t="s">
        <v>23</v>
      </c>
      <c r="C59" s="50">
        <v>0.4764100838073731</v>
      </c>
    </row>
    <row r="60" spans="2:3" x14ac:dyDescent="0.3">
      <c r="B60" s="11" t="s">
        <v>24</v>
      </c>
      <c r="C60" s="50">
        <v>0.66761514141704836</v>
      </c>
    </row>
    <row r="61" spans="2:3" x14ac:dyDescent="0.3">
      <c r="B61" s="11" t="s">
        <v>25</v>
      </c>
      <c r="C61" s="50">
        <v>0.58945309296224691</v>
      </c>
    </row>
    <row r="62" spans="2:3" x14ac:dyDescent="0.3">
      <c r="B62" s="11" t="s">
        <v>26</v>
      </c>
      <c r="C62" s="50">
        <v>0.43781428177292186</v>
      </c>
    </row>
    <row r="63" spans="2:3" x14ac:dyDescent="0.3">
      <c r="B63" s="11" t="s">
        <v>27</v>
      </c>
      <c r="C63" s="50">
        <v>0.39772091424664807</v>
      </c>
    </row>
    <row r="64" spans="2:3" x14ac:dyDescent="0.3">
      <c r="B64" s="11" t="s">
        <v>28</v>
      </c>
      <c r="C64" s="50">
        <v>0.53388059253913422</v>
      </c>
    </row>
  </sheetData>
  <mergeCells count="5">
    <mergeCell ref="F4:G4"/>
    <mergeCell ref="F5:G5"/>
    <mergeCell ref="F6:G6"/>
    <mergeCell ref="F7:G7"/>
    <mergeCell ref="B8:E8"/>
  </mergeCells>
  <conditionalFormatting sqref="C39:C64">
    <cfRule type="colorScale" priority="1">
      <colorScale>
        <cfvo type="min"/>
        <cfvo type="percentile" val="50"/>
        <cfvo type="max"/>
        <color rgb="FFF8696B"/>
        <color rgb="FFFFEB84"/>
        <color rgb="FF63BE7B"/>
      </colorScale>
    </cfRule>
  </conditionalFormatting>
  <conditionalFormatting sqref="E11:E36">
    <cfRule type="colorScale" priority="2">
      <colorScale>
        <cfvo type="min"/>
        <cfvo type="percentile" val="50"/>
        <cfvo type="max"/>
        <color rgb="FFF8696B"/>
        <color rgb="FFFFEB84"/>
        <color rgb="FF63BE7B"/>
      </colorScale>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C0501-AE1C-49BD-843A-4D1C3ADE309C}">
  <dimension ref="A1:W32"/>
  <sheetViews>
    <sheetView showGridLines="0" zoomScale="82" zoomScaleNormal="82" workbookViewId="0">
      <selection activeCell="O2" sqref="O2"/>
    </sheetView>
  </sheetViews>
  <sheetFormatPr defaultRowHeight="14.4" x14ac:dyDescent="0.3"/>
  <sheetData>
    <row r="1" spans="1:23" x14ac:dyDescent="0.3">
      <c r="A1" s="106"/>
      <c r="B1" s="106"/>
      <c r="C1" s="106"/>
      <c r="D1" s="106"/>
      <c r="E1" s="106"/>
      <c r="F1" s="106"/>
      <c r="G1" s="106"/>
      <c r="H1" s="106"/>
      <c r="I1" s="106"/>
      <c r="J1" s="106"/>
      <c r="K1" s="106"/>
      <c r="L1" s="106"/>
      <c r="M1" s="106"/>
      <c r="N1" s="106"/>
      <c r="O1" s="106"/>
      <c r="P1" s="106"/>
      <c r="Q1" s="106"/>
      <c r="R1" s="106"/>
      <c r="S1" s="106"/>
      <c r="T1" s="106"/>
      <c r="U1" s="106"/>
      <c r="V1" s="106"/>
      <c r="W1" s="106"/>
    </row>
    <row r="2" spans="1:23" x14ac:dyDescent="0.3">
      <c r="A2" s="106"/>
      <c r="B2" s="106"/>
      <c r="C2" s="106"/>
      <c r="D2" s="106"/>
      <c r="E2" s="106"/>
      <c r="F2" s="106"/>
      <c r="G2" s="106"/>
      <c r="H2" s="106"/>
      <c r="I2" s="106"/>
      <c r="J2" s="106"/>
      <c r="K2" s="106"/>
      <c r="L2" s="106"/>
      <c r="M2" s="106"/>
      <c r="N2" s="106"/>
      <c r="O2" s="106"/>
      <c r="P2" s="106"/>
      <c r="Q2" s="106"/>
      <c r="R2" s="106"/>
      <c r="S2" s="106"/>
      <c r="T2" s="106"/>
      <c r="U2" s="106"/>
      <c r="V2" s="106"/>
      <c r="W2" s="106"/>
    </row>
    <row r="3" spans="1:23" x14ac:dyDescent="0.3">
      <c r="A3" s="106"/>
      <c r="B3" s="106"/>
      <c r="C3" s="106"/>
      <c r="D3" s="106"/>
      <c r="E3" s="106"/>
      <c r="F3" s="106"/>
      <c r="G3" s="106"/>
      <c r="H3" s="106"/>
      <c r="I3" s="106"/>
      <c r="J3" s="106"/>
      <c r="K3" s="106"/>
      <c r="L3" s="106"/>
      <c r="M3" s="106"/>
      <c r="N3" s="106"/>
      <c r="O3" s="106"/>
      <c r="P3" s="106"/>
      <c r="Q3" s="106"/>
      <c r="R3" s="106"/>
      <c r="S3" s="106"/>
      <c r="T3" s="106"/>
      <c r="U3" s="106"/>
      <c r="V3" s="106"/>
      <c r="W3" s="106"/>
    </row>
    <row r="4" spans="1:23" x14ac:dyDescent="0.3">
      <c r="A4" s="106"/>
      <c r="B4" s="106"/>
      <c r="C4" s="106"/>
      <c r="D4" s="106"/>
      <c r="E4" s="106"/>
      <c r="F4" s="106"/>
      <c r="G4" s="106"/>
      <c r="H4" s="106"/>
      <c r="I4" s="106"/>
      <c r="J4" s="106"/>
      <c r="K4" s="106"/>
      <c r="L4" s="106"/>
      <c r="M4" s="106"/>
      <c r="N4" s="106"/>
      <c r="O4" s="106"/>
      <c r="P4" s="106"/>
      <c r="Q4" s="106"/>
      <c r="R4" s="106"/>
      <c r="S4" s="106"/>
      <c r="T4" s="106"/>
      <c r="U4" s="106"/>
      <c r="V4" s="106"/>
      <c r="W4" s="106"/>
    </row>
    <row r="5" spans="1:23" x14ac:dyDescent="0.3">
      <c r="A5" s="106"/>
      <c r="B5" s="106"/>
      <c r="C5" s="106"/>
      <c r="D5" s="106"/>
      <c r="E5" s="106"/>
      <c r="F5" s="106"/>
      <c r="G5" s="106"/>
      <c r="H5" s="106"/>
      <c r="I5" s="106"/>
      <c r="J5" s="106"/>
      <c r="K5" s="106"/>
      <c r="L5" s="106"/>
      <c r="M5" s="106"/>
      <c r="N5" s="106"/>
      <c r="O5" s="106"/>
      <c r="P5" s="106"/>
      <c r="Q5" s="106"/>
      <c r="R5" s="106"/>
      <c r="S5" s="106"/>
      <c r="T5" s="106"/>
      <c r="U5" s="106"/>
      <c r="V5" s="106"/>
      <c r="W5" s="106"/>
    </row>
    <row r="6" spans="1:23" x14ac:dyDescent="0.3">
      <c r="A6" s="106"/>
      <c r="B6" s="106"/>
      <c r="C6" s="106"/>
      <c r="D6" s="106"/>
      <c r="E6" s="106"/>
      <c r="F6" s="106"/>
      <c r="G6" s="106"/>
      <c r="H6" s="106"/>
      <c r="I6" s="106"/>
      <c r="J6" s="106"/>
      <c r="K6" s="106"/>
      <c r="L6" s="106"/>
      <c r="M6" s="106"/>
      <c r="N6" s="106"/>
      <c r="O6" s="106"/>
      <c r="P6" s="106"/>
      <c r="Q6" s="106"/>
      <c r="R6" s="106"/>
      <c r="S6" s="106"/>
      <c r="T6" s="106"/>
      <c r="U6" s="106"/>
      <c r="V6" s="106"/>
      <c r="W6" s="106"/>
    </row>
    <row r="7" spans="1:23" x14ac:dyDescent="0.3">
      <c r="A7" s="106"/>
      <c r="B7" s="106"/>
      <c r="C7" s="106"/>
      <c r="D7" s="106"/>
      <c r="E7" s="106"/>
      <c r="F7" s="106"/>
      <c r="G7" s="106"/>
      <c r="H7" s="106"/>
      <c r="I7" s="106"/>
      <c r="J7" s="106"/>
      <c r="K7" s="106"/>
      <c r="L7" s="106"/>
      <c r="M7" s="106"/>
      <c r="N7" s="106"/>
      <c r="O7" s="106"/>
      <c r="P7" s="106"/>
      <c r="Q7" s="106"/>
      <c r="R7" s="106"/>
      <c r="S7" s="106"/>
      <c r="T7" s="106"/>
      <c r="U7" s="106"/>
      <c r="V7" s="106"/>
      <c r="W7" s="106"/>
    </row>
    <row r="8" spans="1:23" x14ac:dyDescent="0.3">
      <c r="A8" s="106"/>
      <c r="B8" s="106"/>
      <c r="C8" s="106"/>
      <c r="D8" s="106"/>
      <c r="E8" s="106"/>
      <c r="F8" s="106"/>
      <c r="G8" s="106"/>
      <c r="H8" s="106"/>
      <c r="I8" s="106"/>
      <c r="J8" s="106"/>
      <c r="K8" s="106"/>
      <c r="L8" s="106"/>
      <c r="M8" s="106"/>
      <c r="N8" s="106"/>
      <c r="O8" s="106"/>
      <c r="P8" s="106"/>
      <c r="Q8" s="106"/>
      <c r="R8" s="106"/>
      <c r="S8" s="106"/>
      <c r="T8" s="106"/>
      <c r="U8" s="106"/>
      <c r="V8" s="106"/>
      <c r="W8" s="106"/>
    </row>
    <row r="9" spans="1:23" x14ac:dyDescent="0.3">
      <c r="A9" s="106"/>
      <c r="B9" s="106"/>
      <c r="C9" s="106"/>
      <c r="D9" s="106"/>
      <c r="E9" s="106"/>
      <c r="F9" s="106"/>
      <c r="G9" s="106"/>
      <c r="H9" s="106"/>
      <c r="I9" s="106"/>
      <c r="J9" s="106"/>
      <c r="K9" s="106"/>
      <c r="L9" s="106"/>
      <c r="M9" s="106"/>
      <c r="N9" s="106"/>
      <c r="O9" s="106"/>
      <c r="P9" s="106"/>
      <c r="Q9" s="106"/>
      <c r="R9" s="106"/>
      <c r="S9" s="106"/>
      <c r="T9" s="106"/>
      <c r="U9" s="106"/>
      <c r="V9" s="106"/>
      <c r="W9" s="106"/>
    </row>
    <row r="10" spans="1:23" x14ac:dyDescent="0.3">
      <c r="A10" s="106"/>
      <c r="B10" s="106"/>
      <c r="C10" s="106"/>
      <c r="D10" s="106"/>
      <c r="E10" s="106"/>
      <c r="F10" s="106"/>
      <c r="G10" s="106"/>
      <c r="H10" s="106"/>
      <c r="I10" s="106"/>
      <c r="J10" s="106"/>
      <c r="K10" s="106"/>
      <c r="L10" s="106"/>
      <c r="M10" s="106"/>
      <c r="N10" s="106"/>
      <c r="O10" s="106"/>
      <c r="P10" s="106"/>
      <c r="Q10" s="106"/>
      <c r="R10" s="106"/>
      <c r="S10" s="106"/>
      <c r="T10" s="106"/>
      <c r="U10" s="106"/>
      <c r="V10" s="106"/>
      <c r="W10" s="106"/>
    </row>
    <row r="11" spans="1:23" x14ac:dyDescent="0.3">
      <c r="A11" s="106"/>
      <c r="B11" s="106"/>
      <c r="C11" s="106"/>
      <c r="D11" s="106"/>
      <c r="E11" s="106"/>
      <c r="F11" s="106"/>
      <c r="G11" s="106"/>
      <c r="H11" s="106"/>
      <c r="I11" s="106"/>
      <c r="J11" s="106"/>
      <c r="K11" s="106"/>
      <c r="L11" s="106"/>
      <c r="M11" s="106"/>
      <c r="N11" s="106"/>
      <c r="O11" s="106"/>
      <c r="P11" s="106"/>
      <c r="Q11" s="106"/>
      <c r="R11" s="106"/>
      <c r="S11" s="106"/>
      <c r="T11" s="106"/>
      <c r="U11" s="106"/>
      <c r="V11" s="106"/>
      <c r="W11" s="106"/>
    </row>
    <row r="12" spans="1:23" x14ac:dyDescent="0.3">
      <c r="A12" s="106"/>
      <c r="B12" s="106"/>
      <c r="C12" s="106"/>
      <c r="D12" s="106"/>
      <c r="E12" s="106"/>
      <c r="F12" s="106"/>
      <c r="G12" s="106"/>
      <c r="H12" s="106"/>
      <c r="I12" s="106"/>
      <c r="J12" s="106"/>
      <c r="K12" s="106"/>
      <c r="L12" s="106"/>
      <c r="M12" s="106"/>
      <c r="N12" s="106"/>
      <c r="O12" s="106"/>
      <c r="P12" s="106"/>
      <c r="Q12" s="106"/>
      <c r="R12" s="106"/>
      <c r="S12" s="106"/>
      <c r="T12" s="106"/>
      <c r="U12" s="106"/>
      <c r="V12" s="106"/>
      <c r="W12" s="106"/>
    </row>
    <row r="13" spans="1:23" x14ac:dyDescent="0.3">
      <c r="A13" s="106"/>
      <c r="B13" s="106"/>
      <c r="C13" s="106"/>
      <c r="D13" s="106"/>
      <c r="E13" s="106"/>
      <c r="F13" s="106"/>
      <c r="G13" s="106"/>
      <c r="H13" s="106"/>
      <c r="I13" s="106"/>
      <c r="J13" s="106"/>
      <c r="K13" s="106"/>
      <c r="L13" s="106"/>
      <c r="M13" s="106"/>
      <c r="N13" s="106"/>
      <c r="O13" s="106"/>
      <c r="P13" s="106"/>
      <c r="Q13" s="106"/>
      <c r="R13" s="106"/>
      <c r="S13" s="106"/>
      <c r="T13" s="106"/>
      <c r="U13" s="106"/>
      <c r="V13" s="106"/>
      <c r="W13" s="106"/>
    </row>
    <row r="14" spans="1:23" x14ac:dyDescent="0.3">
      <c r="A14" s="106"/>
      <c r="B14" s="106"/>
      <c r="C14" s="106"/>
      <c r="D14" s="106"/>
      <c r="E14" s="106"/>
      <c r="F14" s="106"/>
      <c r="G14" s="106"/>
      <c r="H14" s="106"/>
      <c r="I14" s="106"/>
      <c r="J14" s="106"/>
      <c r="K14" s="106"/>
      <c r="L14" s="106"/>
      <c r="M14" s="106"/>
      <c r="N14" s="106"/>
      <c r="O14" s="106"/>
      <c r="P14" s="106"/>
      <c r="Q14" s="106"/>
      <c r="R14" s="106"/>
      <c r="S14" s="106"/>
      <c r="T14" s="106"/>
      <c r="U14" s="106"/>
      <c r="V14" s="106"/>
      <c r="W14" s="106"/>
    </row>
    <row r="15" spans="1:23" x14ac:dyDescent="0.3">
      <c r="A15" s="106"/>
      <c r="B15" s="106"/>
      <c r="C15" s="106"/>
      <c r="D15" s="106"/>
      <c r="E15" s="106"/>
      <c r="F15" s="106"/>
      <c r="G15" s="106"/>
      <c r="H15" s="106"/>
      <c r="I15" s="106"/>
      <c r="J15" s="106"/>
      <c r="K15" s="106"/>
      <c r="L15" s="106"/>
      <c r="M15" s="106"/>
      <c r="N15" s="106"/>
      <c r="O15" s="106"/>
      <c r="P15" s="106"/>
      <c r="Q15" s="106"/>
      <c r="R15" s="106"/>
      <c r="S15" s="106"/>
      <c r="T15" s="106"/>
      <c r="U15" s="106"/>
      <c r="V15" s="106"/>
      <c r="W15" s="106"/>
    </row>
    <row r="16" spans="1:23" x14ac:dyDescent="0.3">
      <c r="A16" s="106"/>
      <c r="B16" s="106"/>
      <c r="C16" s="106"/>
      <c r="D16" s="106"/>
      <c r="E16" s="106"/>
      <c r="F16" s="106"/>
      <c r="G16" s="106"/>
      <c r="H16" s="106"/>
      <c r="I16" s="106"/>
      <c r="J16" s="106"/>
      <c r="K16" s="106"/>
      <c r="L16" s="106"/>
      <c r="M16" s="106"/>
      <c r="N16" s="106"/>
      <c r="O16" s="106"/>
      <c r="P16" s="106"/>
      <c r="Q16" s="106"/>
      <c r="R16" s="106"/>
      <c r="S16" s="106"/>
      <c r="T16" s="106"/>
      <c r="U16" s="106"/>
      <c r="V16" s="106"/>
      <c r="W16" s="106"/>
    </row>
    <row r="17" spans="1:23" x14ac:dyDescent="0.3">
      <c r="A17" s="106"/>
      <c r="B17" s="106"/>
      <c r="C17" s="106"/>
      <c r="D17" s="106"/>
      <c r="E17" s="106"/>
      <c r="F17" s="106"/>
      <c r="G17" s="106"/>
      <c r="H17" s="106"/>
      <c r="I17" s="106"/>
      <c r="J17" s="106"/>
      <c r="K17" s="106"/>
      <c r="L17" s="106"/>
      <c r="M17" s="106"/>
      <c r="N17" s="106"/>
      <c r="O17" s="106"/>
      <c r="P17" s="106"/>
      <c r="Q17" s="106"/>
      <c r="R17" s="106"/>
      <c r="S17" s="106"/>
      <c r="T17" s="106"/>
      <c r="U17" s="106"/>
      <c r="V17" s="106"/>
      <c r="W17" s="106"/>
    </row>
    <row r="18" spans="1:23" x14ac:dyDescent="0.3">
      <c r="A18" s="106"/>
      <c r="B18" s="106"/>
      <c r="C18" s="106"/>
      <c r="D18" s="106"/>
      <c r="E18" s="106"/>
      <c r="F18" s="106"/>
      <c r="G18" s="106"/>
      <c r="H18" s="106"/>
      <c r="I18" s="106"/>
      <c r="J18" s="106"/>
      <c r="K18" s="106"/>
      <c r="L18" s="106"/>
      <c r="M18" s="106"/>
      <c r="N18" s="106"/>
      <c r="O18" s="106"/>
      <c r="P18" s="106"/>
      <c r="Q18" s="106"/>
      <c r="R18" s="106"/>
      <c r="S18" s="106"/>
      <c r="T18" s="106"/>
      <c r="U18" s="106"/>
      <c r="V18" s="106"/>
      <c r="W18" s="106"/>
    </row>
    <row r="19" spans="1:23" x14ac:dyDescent="0.3">
      <c r="A19" s="106"/>
      <c r="B19" s="106"/>
      <c r="C19" s="106"/>
      <c r="D19" s="106"/>
      <c r="E19" s="106"/>
      <c r="F19" s="106"/>
      <c r="G19" s="106"/>
      <c r="H19" s="106"/>
      <c r="I19" s="106"/>
      <c r="J19" s="106"/>
      <c r="K19" s="106"/>
      <c r="L19" s="106"/>
      <c r="M19" s="106"/>
      <c r="N19" s="106"/>
      <c r="O19" s="106"/>
      <c r="P19" s="106"/>
      <c r="Q19" s="106"/>
      <c r="R19" s="106"/>
      <c r="S19" s="106"/>
      <c r="T19" s="106"/>
      <c r="U19" s="106"/>
      <c r="V19" s="106"/>
      <c r="W19" s="106"/>
    </row>
    <row r="20" spans="1:23" x14ac:dyDescent="0.3">
      <c r="A20" s="106"/>
      <c r="B20" s="106"/>
      <c r="C20" s="106"/>
      <c r="D20" s="106"/>
      <c r="E20" s="106"/>
      <c r="F20" s="106"/>
      <c r="G20" s="106"/>
      <c r="H20" s="106"/>
      <c r="I20" s="106"/>
      <c r="J20" s="106"/>
      <c r="K20" s="106"/>
      <c r="L20" s="106"/>
      <c r="M20" s="106"/>
      <c r="N20" s="106"/>
      <c r="O20" s="106"/>
      <c r="P20" s="106"/>
      <c r="Q20" s="106"/>
      <c r="R20" s="106"/>
      <c r="S20" s="106"/>
      <c r="T20" s="106"/>
      <c r="U20" s="106"/>
      <c r="V20" s="106"/>
      <c r="W20" s="106"/>
    </row>
    <row r="21" spans="1:23" x14ac:dyDescent="0.3">
      <c r="A21" s="106"/>
      <c r="B21" s="106"/>
      <c r="C21" s="106"/>
      <c r="D21" s="106"/>
      <c r="E21" s="106"/>
      <c r="F21" s="106"/>
      <c r="G21" s="106"/>
      <c r="H21" s="106"/>
      <c r="I21" s="106"/>
      <c r="J21" s="106"/>
      <c r="K21" s="106"/>
      <c r="L21" s="106"/>
      <c r="M21" s="106"/>
      <c r="N21" s="106"/>
      <c r="O21" s="106"/>
      <c r="P21" s="106"/>
      <c r="Q21" s="106"/>
      <c r="R21" s="106"/>
      <c r="S21" s="106"/>
      <c r="T21" s="106"/>
      <c r="U21" s="106"/>
      <c r="V21" s="106"/>
      <c r="W21" s="106"/>
    </row>
    <row r="22" spans="1:23" x14ac:dyDescent="0.3">
      <c r="A22" s="106"/>
      <c r="B22" s="106"/>
      <c r="C22" s="106"/>
      <c r="D22" s="106"/>
      <c r="E22" s="106"/>
      <c r="F22" s="106"/>
      <c r="G22" s="106"/>
      <c r="H22" s="106"/>
      <c r="I22" s="106"/>
      <c r="J22" s="106"/>
      <c r="K22" s="106"/>
      <c r="L22" s="106"/>
      <c r="M22" s="106"/>
      <c r="N22" s="106"/>
      <c r="O22" s="106"/>
      <c r="P22" s="106"/>
      <c r="Q22" s="106"/>
      <c r="R22" s="106"/>
      <c r="S22" s="106"/>
      <c r="T22" s="106"/>
      <c r="U22" s="106"/>
      <c r="V22" s="106"/>
      <c r="W22" s="106"/>
    </row>
    <row r="23" spans="1:23" x14ac:dyDescent="0.3">
      <c r="A23" s="106"/>
      <c r="B23" s="106"/>
      <c r="C23" s="106"/>
      <c r="D23" s="106"/>
      <c r="E23" s="106"/>
      <c r="F23" s="106"/>
      <c r="G23" s="106"/>
      <c r="H23" s="106"/>
      <c r="I23" s="106"/>
      <c r="J23" s="106"/>
      <c r="K23" s="106"/>
      <c r="L23" s="106"/>
      <c r="M23" s="106"/>
      <c r="N23" s="106"/>
      <c r="O23" s="106"/>
      <c r="P23" s="106"/>
      <c r="Q23" s="106"/>
      <c r="R23" s="106"/>
      <c r="S23" s="106"/>
      <c r="T23" s="106"/>
      <c r="U23" s="106"/>
      <c r="V23" s="106"/>
      <c r="W23" s="106"/>
    </row>
    <row r="24" spans="1:23" x14ac:dyDescent="0.3">
      <c r="A24" s="106"/>
      <c r="B24" s="106"/>
      <c r="C24" s="106"/>
      <c r="D24" s="106"/>
      <c r="E24" s="106"/>
      <c r="F24" s="106"/>
      <c r="G24" s="106"/>
      <c r="H24" s="106"/>
      <c r="I24" s="106"/>
      <c r="J24" s="106"/>
      <c r="K24" s="106"/>
      <c r="L24" s="106"/>
      <c r="M24" s="106"/>
      <c r="N24" s="106"/>
      <c r="O24" s="106"/>
      <c r="P24" s="106"/>
      <c r="Q24" s="106"/>
      <c r="R24" s="106"/>
      <c r="S24" s="106"/>
      <c r="T24" s="106"/>
      <c r="U24" s="106"/>
      <c r="V24" s="106"/>
      <c r="W24" s="106"/>
    </row>
    <row r="25" spans="1:23" x14ac:dyDescent="0.3">
      <c r="A25" s="106"/>
      <c r="B25" s="106"/>
      <c r="C25" s="106"/>
      <c r="D25" s="106"/>
      <c r="E25" s="106"/>
      <c r="F25" s="106"/>
      <c r="G25" s="106"/>
      <c r="H25" s="106"/>
      <c r="I25" s="106"/>
      <c r="J25" s="106"/>
      <c r="K25" s="106"/>
      <c r="L25" s="106"/>
      <c r="M25" s="106"/>
      <c r="N25" s="106"/>
      <c r="O25" s="106"/>
      <c r="P25" s="106"/>
      <c r="Q25" s="106"/>
      <c r="R25" s="106"/>
      <c r="S25" s="106"/>
      <c r="T25" s="106"/>
      <c r="U25" s="106"/>
      <c r="V25" s="106"/>
      <c r="W25" s="106"/>
    </row>
    <row r="26" spans="1:23" x14ac:dyDescent="0.3">
      <c r="A26" s="106"/>
      <c r="B26" s="106"/>
      <c r="C26" s="106"/>
      <c r="D26" s="106"/>
      <c r="E26" s="106"/>
      <c r="F26" s="106"/>
      <c r="G26" s="106"/>
      <c r="H26" s="106"/>
      <c r="I26" s="106"/>
      <c r="J26" s="106"/>
      <c r="K26" s="106"/>
      <c r="L26" s="106"/>
      <c r="M26" s="106"/>
      <c r="N26" s="106"/>
      <c r="O26" s="106"/>
      <c r="P26" s="106"/>
      <c r="Q26" s="106"/>
      <c r="R26" s="106"/>
      <c r="S26" s="106"/>
      <c r="T26" s="106"/>
      <c r="U26" s="106"/>
      <c r="V26" s="106"/>
      <c r="W26" s="106"/>
    </row>
    <row r="27" spans="1:23" x14ac:dyDescent="0.3">
      <c r="A27" s="106"/>
      <c r="B27" s="106"/>
      <c r="C27" s="106"/>
      <c r="D27" s="106"/>
      <c r="E27" s="106"/>
      <c r="F27" s="106"/>
      <c r="G27" s="106"/>
      <c r="H27" s="106"/>
      <c r="I27" s="106"/>
      <c r="J27" s="106"/>
      <c r="K27" s="106"/>
      <c r="L27" s="106"/>
      <c r="M27" s="106"/>
      <c r="N27" s="106"/>
      <c r="O27" s="106"/>
      <c r="P27" s="106"/>
      <c r="Q27" s="106"/>
      <c r="R27" s="106"/>
      <c r="S27" s="106"/>
      <c r="T27" s="106"/>
      <c r="U27" s="106"/>
      <c r="V27" s="106"/>
      <c r="W27" s="106"/>
    </row>
    <row r="28" spans="1:23" x14ac:dyDescent="0.3">
      <c r="A28" s="106"/>
      <c r="B28" s="106"/>
      <c r="C28" s="106"/>
      <c r="D28" s="106"/>
      <c r="E28" s="106"/>
      <c r="F28" s="106"/>
      <c r="G28" s="106"/>
      <c r="H28" s="106"/>
      <c r="I28" s="106"/>
      <c r="J28" s="106"/>
      <c r="K28" s="106"/>
      <c r="L28" s="106"/>
      <c r="M28" s="106"/>
      <c r="N28" s="106"/>
      <c r="O28" s="106"/>
      <c r="P28" s="106"/>
      <c r="Q28" s="106"/>
      <c r="R28" s="106"/>
      <c r="S28" s="106"/>
      <c r="T28" s="106"/>
      <c r="U28" s="106"/>
      <c r="V28" s="106"/>
      <c r="W28" s="106"/>
    </row>
    <row r="29" spans="1:23" x14ac:dyDescent="0.3">
      <c r="A29" s="106"/>
      <c r="B29" s="106"/>
      <c r="C29" s="106"/>
      <c r="D29" s="106"/>
      <c r="E29" s="106"/>
      <c r="F29" s="106"/>
      <c r="G29" s="106"/>
      <c r="H29" s="106"/>
      <c r="I29" s="106"/>
      <c r="J29" s="106"/>
      <c r="K29" s="106"/>
      <c r="L29" s="106"/>
      <c r="M29" s="106"/>
      <c r="N29" s="106"/>
      <c r="O29" s="106"/>
      <c r="P29" s="106"/>
      <c r="Q29" s="106"/>
      <c r="R29" s="106"/>
      <c r="S29" s="106"/>
      <c r="T29" s="106"/>
      <c r="U29" s="106"/>
      <c r="V29" s="106"/>
      <c r="W29" s="106"/>
    </row>
    <row r="30" spans="1:23" x14ac:dyDescent="0.3">
      <c r="A30" s="106"/>
      <c r="B30" s="106"/>
      <c r="C30" s="106"/>
      <c r="D30" s="106"/>
      <c r="E30" s="106"/>
      <c r="F30" s="106"/>
      <c r="G30" s="106"/>
      <c r="H30" s="106"/>
      <c r="I30" s="106"/>
      <c r="J30" s="106"/>
      <c r="K30" s="106"/>
      <c r="L30" s="106"/>
      <c r="M30" s="106"/>
      <c r="N30" s="106"/>
      <c r="O30" s="106"/>
      <c r="P30" s="106"/>
      <c r="Q30" s="106"/>
      <c r="R30" s="106"/>
      <c r="S30" s="106"/>
      <c r="T30" s="106"/>
      <c r="U30" s="106"/>
      <c r="V30" s="106"/>
      <c r="W30" s="106"/>
    </row>
    <row r="31" spans="1:23" x14ac:dyDescent="0.3">
      <c r="A31" s="106"/>
      <c r="B31" s="106"/>
      <c r="C31" s="106"/>
      <c r="D31" s="106"/>
      <c r="E31" s="106"/>
      <c r="F31" s="106"/>
      <c r="G31" s="106"/>
      <c r="H31" s="106"/>
      <c r="I31" s="106"/>
      <c r="J31" s="106"/>
      <c r="K31" s="106"/>
      <c r="L31" s="106"/>
      <c r="M31" s="106"/>
      <c r="N31" s="106"/>
      <c r="O31" s="106"/>
      <c r="P31" s="106"/>
      <c r="Q31" s="106"/>
      <c r="R31" s="106"/>
      <c r="S31" s="106"/>
      <c r="T31" s="106"/>
      <c r="U31" s="106"/>
      <c r="V31" s="106"/>
      <c r="W31" s="106"/>
    </row>
    <row r="32" spans="1:23" x14ac:dyDescent="0.3">
      <c r="A32" s="106"/>
      <c r="B32" s="106"/>
      <c r="C32" s="106"/>
      <c r="D32" s="106"/>
      <c r="E32" s="106"/>
      <c r="F32" s="106"/>
      <c r="G32" s="106"/>
      <c r="H32" s="106"/>
      <c r="I32" s="106"/>
      <c r="J32" s="106"/>
      <c r="K32" s="106"/>
      <c r="L32" s="106"/>
      <c r="M32" s="106"/>
      <c r="N32" s="106"/>
      <c r="O32" s="106"/>
      <c r="P32" s="106"/>
      <c r="Q32" s="106"/>
      <c r="R32" s="106"/>
      <c r="S32" s="106"/>
      <c r="T32" s="106"/>
      <c r="U32" s="106"/>
      <c r="V32" s="106"/>
      <c r="W32" s="106"/>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89F04-3CA8-4B85-A64E-686E6707278B}">
  <dimension ref="B2:Q41"/>
  <sheetViews>
    <sheetView zoomScale="78" zoomScaleNormal="78" workbookViewId="0">
      <selection activeCell="U16" sqref="U16"/>
    </sheetView>
  </sheetViews>
  <sheetFormatPr defaultRowHeight="14.4" x14ac:dyDescent="0.3"/>
  <cols>
    <col min="8" max="8" width="11.109375" bestFit="1" customWidth="1"/>
    <col min="10" max="10" width="10.6640625" bestFit="1" customWidth="1"/>
    <col min="11" max="11" width="10.5546875" bestFit="1" customWidth="1"/>
    <col min="13" max="13" width="9.5546875" bestFit="1" customWidth="1"/>
    <col min="15" max="15" width="9" bestFit="1" customWidth="1"/>
    <col min="16" max="16" width="11.77734375" bestFit="1" customWidth="1"/>
  </cols>
  <sheetData>
    <row r="2" spans="2:17" ht="15.6" x14ac:dyDescent="0.3">
      <c r="B2" s="34"/>
      <c r="C2" s="35"/>
      <c r="D2" s="35"/>
      <c r="E2" s="35"/>
      <c r="F2" s="35"/>
      <c r="G2" s="35"/>
      <c r="H2" s="35"/>
      <c r="I2" s="35"/>
      <c r="J2" s="35"/>
      <c r="K2" s="35"/>
      <c r="L2" s="35"/>
      <c r="M2" s="35"/>
      <c r="N2" s="35"/>
      <c r="O2" s="35"/>
      <c r="P2" s="35"/>
    </row>
    <row r="3" spans="2:17" ht="20.399999999999999" x14ac:dyDescent="0.3">
      <c r="B3" s="143" t="s">
        <v>196</v>
      </c>
      <c r="C3" s="143"/>
      <c r="D3" s="143"/>
      <c r="E3" s="143"/>
      <c r="F3" s="143"/>
      <c r="G3" s="143"/>
      <c r="H3" s="143"/>
      <c r="I3" s="143"/>
      <c r="J3" s="143"/>
      <c r="K3" s="143"/>
      <c r="L3" s="143"/>
      <c r="M3" s="143"/>
      <c r="N3" s="143"/>
      <c r="O3" s="143"/>
      <c r="P3" s="143"/>
    </row>
    <row r="4" spans="2:17" ht="15.6" x14ac:dyDescent="0.3">
      <c r="B4" s="34"/>
      <c r="C4" s="35"/>
      <c r="D4" s="35"/>
      <c r="E4" s="35"/>
      <c r="F4" s="35"/>
      <c r="G4" s="35"/>
      <c r="H4" s="35"/>
      <c r="I4" s="35"/>
      <c r="J4" s="35"/>
      <c r="K4" s="35"/>
      <c r="L4" s="35"/>
      <c r="M4" s="35"/>
      <c r="N4" s="35"/>
      <c r="O4" s="35"/>
      <c r="P4" s="35"/>
    </row>
    <row r="5" spans="2:17" ht="15.6" x14ac:dyDescent="0.3">
      <c r="B5" s="34"/>
      <c r="C5" s="35"/>
      <c r="D5" s="35"/>
      <c r="E5" s="35"/>
      <c r="F5" s="35"/>
      <c r="G5" s="35"/>
      <c r="H5" s="35"/>
      <c r="I5" s="35"/>
      <c r="J5" s="35"/>
      <c r="K5" s="35"/>
      <c r="L5" s="35"/>
      <c r="M5" s="35"/>
      <c r="N5" s="35"/>
      <c r="O5" s="35"/>
      <c r="P5" s="35"/>
      <c r="Q5" t="s">
        <v>289</v>
      </c>
    </row>
    <row r="6" spans="2:17" ht="15.6" x14ac:dyDescent="0.3">
      <c r="B6" s="34"/>
      <c r="C6" s="35"/>
      <c r="D6" s="35"/>
      <c r="E6" s="35"/>
      <c r="F6" s="35"/>
      <c r="G6" s="35"/>
      <c r="H6" s="35"/>
      <c r="I6" s="35"/>
      <c r="J6" s="35"/>
      <c r="K6" s="35"/>
      <c r="L6" s="35"/>
      <c r="M6" s="35"/>
      <c r="N6" s="35"/>
      <c r="O6" s="35"/>
      <c r="P6" s="35"/>
    </row>
    <row r="7" spans="2:17" ht="15.6" x14ac:dyDescent="0.3">
      <c r="B7" s="34"/>
      <c r="C7" s="35"/>
      <c r="D7" s="35"/>
      <c r="E7" s="35"/>
      <c r="F7" s="35"/>
      <c r="G7" s="35"/>
      <c r="H7" s="35"/>
      <c r="I7" s="35"/>
      <c r="J7" s="35"/>
      <c r="K7" s="35"/>
      <c r="L7" s="35"/>
      <c r="M7" s="35"/>
      <c r="N7" s="35"/>
      <c r="O7" s="35"/>
      <c r="P7" s="35"/>
    </row>
    <row r="8" spans="2:17" ht="15.6" x14ac:dyDescent="0.3">
      <c r="B8" s="34"/>
      <c r="C8" s="35"/>
      <c r="D8" s="35"/>
      <c r="E8" s="35"/>
      <c r="F8" s="35"/>
      <c r="G8" s="35"/>
      <c r="H8" s="35"/>
      <c r="I8" s="35"/>
      <c r="J8" s="35"/>
      <c r="K8" s="35"/>
      <c r="L8" s="35"/>
      <c r="M8" s="35"/>
      <c r="N8" s="35"/>
      <c r="O8" s="35"/>
      <c r="P8" s="35"/>
    </row>
    <row r="9" spans="2:17" ht="17.399999999999999" x14ac:dyDescent="0.3">
      <c r="B9" s="144" t="s">
        <v>197</v>
      </c>
      <c r="C9" s="144"/>
      <c r="D9" s="144"/>
      <c r="E9" s="144"/>
      <c r="F9" s="144"/>
      <c r="G9" s="144"/>
      <c r="H9" s="144"/>
      <c r="I9" s="144"/>
      <c r="J9" s="144"/>
      <c r="K9" s="144"/>
      <c r="L9" s="144"/>
      <c r="M9" s="144"/>
      <c r="N9" s="144"/>
      <c r="O9" s="144"/>
      <c r="P9" s="144"/>
    </row>
    <row r="10" spans="2:17" ht="15.6" x14ac:dyDescent="0.3">
      <c r="B10" s="34"/>
      <c r="C10" s="35"/>
      <c r="D10" s="35"/>
      <c r="E10" s="35"/>
      <c r="F10" s="35"/>
      <c r="G10" s="35"/>
      <c r="H10" s="35"/>
      <c r="I10" s="35"/>
      <c r="J10" s="35"/>
      <c r="K10" s="35"/>
      <c r="L10" s="35"/>
      <c r="M10" s="35"/>
      <c r="N10" s="35"/>
      <c r="O10" s="35"/>
      <c r="P10" s="35"/>
    </row>
    <row r="11" spans="2:17" ht="15.6" x14ac:dyDescent="0.3">
      <c r="B11" s="34" t="s">
        <v>198</v>
      </c>
      <c r="C11" s="35"/>
      <c r="D11" s="35"/>
      <c r="E11" s="35"/>
      <c r="F11" s="35"/>
      <c r="G11" s="35"/>
      <c r="H11" s="35"/>
      <c r="I11" s="35"/>
      <c r="J11" s="35"/>
      <c r="K11" s="35"/>
      <c r="L11" s="35"/>
      <c r="M11" s="35"/>
      <c r="N11" s="35"/>
      <c r="O11" s="35"/>
      <c r="P11" s="35"/>
    </row>
    <row r="12" spans="2:17" ht="15.6" x14ac:dyDescent="0.3">
      <c r="B12" s="34" t="s">
        <v>199</v>
      </c>
      <c r="C12" s="35"/>
      <c r="D12" s="35"/>
      <c r="E12" s="35"/>
      <c r="F12" s="35"/>
      <c r="G12" s="35"/>
      <c r="H12" s="35"/>
      <c r="I12" s="35"/>
      <c r="J12" s="35"/>
      <c r="K12" s="35"/>
      <c r="L12" s="35"/>
      <c r="M12" s="35"/>
      <c r="N12" s="35"/>
      <c r="O12" s="35"/>
      <c r="P12" s="35"/>
    </row>
    <row r="13" spans="2:17" ht="15.6" x14ac:dyDescent="0.3">
      <c r="B13" s="35"/>
      <c r="C13" s="36"/>
      <c r="D13" s="36"/>
      <c r="E13" s="36"/>
      <c r="F13" s="36"/>
      <c r="G13" s="36"/>
      <c r="H13" s="36"/>
      <c r="I13" s="36"/>
      <c r="J13" s="36"/>
      <c r="K13" s="36"/>
      <c r="L13" s="36"/>
      <c r="M13" s="37"/>
      <c r="N13" s="37"/>
      <c r="O13" s="34"/>
      <c r="P13" s="38" t="s">
        <v>200</v>
      </c>
    </row>
    <row r="14" spans="2:17" ht="15.6" x14ac:dyDescent="0.3">
      <c r="B14" s="39" t="s">
        <v>1</v>
      </c>
      <c r="C14" s="40">
        <v>33329</v>
      </c>
      <c r="D14" s="40">
        <v>33359</v>
      </c>
      <c r="E14" s="40">
        <v>33390</v>
      </c>
      <c r="F14" s="40">
        <v>33420</v>
      </c>
      <c r="G14" s="40">
        <v>33451</v>
      </c>
      <c r="H14" s="40">
        <v>33482</v>
      </c>
      <c r="I14" s="40">
        <v>33512</v>
      </c>
      <c r="J14" s="40">
        <v>33543</v>
      </c>
      <c r="K14" s="40">
        <v>33573</v>
      </c>
      <c r="L14" s="40">
        <v>33604</v>
      </c>
      <c r="M14" s="40">
        <v>33635</v>
      </c>
      <c r="N14" s="40">
        <v>33664</v>
      </c>
      <c r="O14" s="40" t="s">
        <v>76</v>
      </c>
      <c r="P14" s="40" t="s">
        <v>201</v>
      </c>
    </row>
    <row r="15" spans="2:17" ht="15.6" x14ac:dyDescent="0.3">
      <c r="B15" s="41" t="s">
        <v>202</v>
      </c>
      <c r="C15" s="42">
        <v>22.51</v>
      </c>
      <c r="D15" s="42">
        <v>26.6</v>
      </c>
      <c r="E15" s="42">
        <v>28.49</v>
      </c>
      <c r="F15" s="42">
        <v>27.26</v>
      </c>
      <c r="G15" s="42">
        <v>28.328848863636367</v>
      </c>
      <c r="H15" s="42">
        <v>31.34</v>
      </c>
      <c r="I15" s="42">
        <v>30.5</v>
      </c>
      <c r="J15" s="42">
        <v>30.926621590909097</v>
      </c>
      <c r="K15" s="42">
        <v>23.25</v>
      </c>
      <c r="L15" s="42">
        <v>24.02</v>
      </c>
      <c r="M15" s="42">
        <v>25.92</v>
      </c>
      <c r="N15" s="42">
        <v>23.82</v>
      </c>
      <c r="O15" s="43">
        <v>26.924166666666665</v>
      </c>
      <c r="P15" s="44" t="s">
        <v>203</v>
      </c>
    </row>
    <row r="16" spans="2:17" ht="15.6" x14ac:dyDescent="0.3">
      <c r="B16" s="45" t="s">
        <v>204</v>
      </c>
      <c r="C16" s="42">
        <v>24.82</v>
      </c>
      <c r="D16" s="42">
        <v>26.95</v>
      </c>
      <c r="E16" s="42">
        <v>26.63</v>
      </c>
      <c r="F16" s="42">
        <v>23.99</v>
      </c>
      <c r="G16" s="42">
        <v>25.01</v>
      </c>
      <c r="H16" s="42">
        <v>24.79</v>
      </c>
      <c r="I16" s="42">
        <v>20.05</v>
      </c>
      <c r="J16" s="42">
        <v>18.239999999999998</v>
      </c>
      <c r="K16" s="42">
        <v>18.239999999999998</v>
      </c>
      <c r="L16" s="42">
        <v>18.920000000000002</v>
      </c>
      <c r="M16" s="42">
        <v>19.529986842105259</v>
      </c>
      <c r="N16" s="42">
        <v>23.31</v>
      </c>
      <c r="O16" s="43">
        <v>22.551701476377943</v>
      </c>
      <c r="P16" s="44" t="s">
        <v>203</v>
      </c>
    </row>
    <row r="17" spans="2:16" ht="15.6" x14ac:dyDescent="0.3">
      <c r="B17" s="41" t="s">
        <v>205</v>
      </c>
      <c r="C17" s="42">
        <v>25.029405681818183</v>
      </c>
      <c r="D17" s="42">
        <v>24.994865217391304</v>
      </c>
      <c r="E17" s="42">
        <v>24.051813749999997</v>
      </c>
      <c r="F17" s="42">
        <v>25.183221739130431</v>
      </c>
      <c r="G17" s="42">
        <v>25.855818181818179</v>
      </c>
      <c r="H17" s="42">
        <v>27.495242857142859</v>
      </c>
      <c r="I17" s="42">
        <v>26.902101086956524</v>
      </c>
      <c r="J17" s="42">
        <v>23.682511904761906</v>
      </c>
      <c r="K17" s="42">
        <v>27.110101190476186</v>
      </c>
      <c r="L17" s="42">
        <v>29.592549999999996</v>
      </c>
      <c r="M17" s="42">
        <v>31.308380555555548</v>
      </c>
      <c r="N17" s="42">
        <v>28.825039285714286</v>
      </c>
      <c r="O17" s="43">
        <v>26.6</v>
      </c>
      <c r="P17" s="44" t="s">
        <v>203</v>
      </c>
    </row>
    <row r="18" spans="2:16" ht="15.6" x14ac:dyDescent="0.3">
      <c r="B18" s="45" t="s">
        <v>206</v>
      </c>
      <c r="C18" s="42">
        <v>24.214591666666667</v>
      </c>
      <c r="D18" s="42">
        <v>24.98887894736842</v>
      </c>
      <c r="E18" s="42">
        <v>26.425924999999999</v>
      </c>
      <c r="F18" s="42">
        <v>27.458449999999999</v>
      </c>
      <c r="G18" s="42">
        <v>28.663598809523808</v>
      </c>
      <c r="H18" s="42">
        <v>26.265218181818184</v>
      </c>
      <c r="I18" s="42">
        <v>28.449944318181817</v>
      </c>
      <c r="J18" s="42">
        <v>28.226284210526316</v>
      </c>
      <c r="K18" s="42">
        <v>28.966610714285707</v>
      </c>
      <c r="L18" s="42">
        <v>29.999534210526313</v>
      </c>
      <c r="M18" s="42">
        <v>29.647267105263154</v>
      </c>
      <c r="N18" s="42">
        <v>32.210322826086951</v>
      </c>
      <c r="O18" s="43">
        <v>27.98</v>
      </c>
      <c r="P18" s="44" t="s">
        <v>203</v>
      </c>
    </row>
    <row r="19" spans="2:16" ht="15.6" x14ac:dyDescent="0.3">
      <c r="B19" s="41" t="s">
        <v>207</v>
      </c>
      <c r="C19" s="42">
        <v>32.365204761904764</v>
      </c>
      <c r="D19" s="42">
        <v>36.078851249999992</v>
      </c>
      <c r="E19" s="42">
        <v>34.159547619047622</v>
      </c>
      <c r="F19" s="42">
        <v>36.353381818181809</v>
      </c>
      <c r="G19" s="42">
        <v>40.517199999999995</v>
      </c>
      <c r="H19" s="42">
        <v>39.149477272727275</v>
      </c>
      <c r="I19" s="42">
        <v>43.375466666666675</v>
      </c>
      <c r="J19" s="42">
        <v>38.898870000000002</v>
      </c>
      <c r="K19" s="42">
        <v>36.816215476190465</v>
      </c>
      <c r="L19" s="42">
        <v>40.96200249999999</v>
      </c>
      <c r="M19" s="42">
        <v>42.670598611111117</v>
      </c>
      <c r="N19" s="42">
        <v>49.27002045454546</v>
      </c>
      <c r="O19" s="43">
        <v>39.205833333333331</v>
      </c>
      <c r="P19" s="44" t="s">
        <v>203</v>
      </c>
    </row>
    <row r="20" spans="2:16" ht="15.6" x14ac:dyDescent="0.3">
      <c r="B20" s="45" t="s">
        <v>208</v>
      </c>
      <c r="C20" s="42">
        <v>49.427602380952379</v>
      </c>
      <c r="D20" s="42">
        <v>46.995223684210522</v>
      </c>
      <c r="E20" s="42">
        <v>52.720745454545458</v>
      </c>
      <c r="F20" s="42">
        <v>55.008083333333325</v>
      </c>
      <c r="G20" s="42">
        <v>60.048336363636373</v>
      </c>
      <c r="H20" s="42">
        <v>59.739213636363637</v>
      </c>
      <c r="I20" s="42">
        <v>56.279061904761896</v>
      </c>
      <c r="J20" s="42">
        <v>53.143807500000001</v>
      </c>
      <c r="K20" s="42">
        <v>55.045628571428587</v>
      </c>
      <c r="L20" s="42">
        <v>60.54291666666667</v>
      </c>
      <c r="M20" s="42">
        <v>58.953329999999994</v>
      </c>
      <c r="N20" s="42">
        <v>60.011573913043478</v>
      </c>
      <c r="O20" s="43">
        <v>55.720000000000006</v>
      </c>
      <c r="P20" s="44" t="s">
        <v>209</v>
      </c>
    </row>
    <row r="21" spans="2:16" ht="15.6" x14ac:dyDescent="0.3">
      <c r="B21" s="41" t="s">
        <v>210</v>
      </c>
      <c r="C21" s="42">
        <v>67.055031315789464</v>
      </c>
      <c r="D21" s="42">
        <v>67.22359075</v>
      </c>
      <c r="E21" s="42">
        <v>66.897534999999976</v>
      </c>
      <c r="F21" s="42">
        <v>71.285795238095261</v>
      </c>
      <c r="G21" s="42">
        <v>70.775921818181828</v>
      </c>
      <c r="H21" s="42">
        <v>60.933454285714276</v>
      </c>
      <c r="I21" s="42">
        <v>57.270684761904761</v>
      </c>
      <c r="J21" s="42">
        <v>57.793637500000003</v>
      </c>
      <c r="K21" s="42">
        <v>60.34467149999999</v>
      </c>
      <c r="L21" s="42">
        <v>52.529441428571438</v>
      </c>
      <c r="M21" s="42">
        <v>56.531044722222227</v>
      </c>
      <c r="N21" s="42">
        <v>60.262107954545442</v>
      </c>
      <c r="O21" s="43">
        <v>62.46</v>
      </c>
      <c r="P21" s="44" t="s">
        <v>211</v>
      </c>
    </row>
    <row r="22" spans="2:16" ht="15.6" x14ac:dyDescent="0.3">
      <c r="B22" s="45" t="s">
        <v>212</v>
      </c>
      <c r="C22" s="42">
        <v>65.481951250000009</v>
      </c>
      <c r="D22" s="42">
        <v>65.695437249999983</v>
      </c>
      <c r="E22" s="42">
        <v>68.099250714285716</v>
      </c>
      <c r="F22" s="42">
        <v>72.575061818181794</v>
      </c>
      <c r="G22" s="42">
        <v>68.982336590909085</v>
      </c>
      <c r="H22" s="42">
        <v>74.776604250000005</v>
      </c>
      <c r="I22" s="42">
        <v>79.327164347826084</v>
      </c>
      <c r="J22" s="42">
        <v>89.107013571428567</v>
      </c>
      <c r="K22" s="42">
        <v>87.921265000000034</v>
      </c>
      <c r="L22" s="42">
        <v>89.517554090909101</v>
      </c>
      <c r="M22" s="42">
        <v>92.374237368421049</v>
      </c>
      <c r="N22" s="42">
        <v>99.759819499999978</v>
      </c>
      <c r="O22" s="43">
        <v>79.249166666666667</v>
      </c>
      <c r="P22" s="44" t="s">
        <v>213</v>
      </c>
    </row>
    <row r="23" spans="2:16" ht="15.6" x14ac:dyDescent="0.3">
      <c r="B23" s="41" t="s">
        <v>214</v>
      </c>
      <c r="C23" s="42">
        <v>105.72015318181816</v>
      </c>
      <c r="D23" s="42">
        <v>120.90896144736843</v>
      </c>
      <c r="E23" s="42">
        <v>129.71535511904762</v>
      </c>
      <c r="F23" s="42">
        <v>132.47124826086957</v>
      </c>
      <c r="G23" s="42">
        <v>113.05438523809524</v>
      </c>
      <c r="H23" s="42">
        <v>96.812891590909103</v>
      </c>
      <c r="I23" s="42">
        <v>69.121526666666668</v>
      </c>
      <c r="J23" s="42">
        <v>50.907636000000011</v>
      </c>
      <c r="K23" s="42">
        <v>40.61143324999999</v>
      </c>
      <c r="L23" s="42">
        <v>43.986057631578959</v>
      </c>
      <c r="M23" s="42">
        <v>43.217028000000006</v>
      </c>
      <c r="N23" s="42">
        <v>46.021762045454544</v>
      </c>
      <c r="O23" s="43">
        <v>83.566666666666663</v>
      </c>
      <c r="P23" s="44" t="s">
        <v>215</v>
      </c>
    </row>
    <row r="24" spans="2:16" ht="15.6" x14ac:dyDescent="0.3">
      <c r="B24" s="45" t="s">
        <v>216</v>
      </c>
      <c r="C24" s="42">
        <v>50.135601875000006</v>
      </c>
      <c r="D24" s="42">
        <v>58.003360416666673</v>
      </c>
      <c r="E24" s="42">
        <v>69.115276136363633</v>
      </c>
      <c r="F24" s="42">
        <v>64.82460978260869</v>
      </c>
      <c r="G24" s="42">
        <v>71.979192105263166</v>
      </c>
      <c r="H24" s="42">
        <v>67.701650000000001</v>
      </c>
      <c r="I24" s="42">
        <v>73.064288636363642</v>
      </c>
      <c r="J24" s="42">
        <v>77.390866249999959</v>
      </c>
      <c r="K24" s="42">
        <v>75.01622261904761</v>
      </c>
      <c r="L24" s="42">
        <v>76.608826250000021</v>
      </c>
      <c r="M24" s="42">
        <v>73.694277777777771</v>
      </c>
      <c r="N24" s="42">
        <v>78.018300000000025</v>
      </c>
      <c r="O24" s="43">
        <v>69.762270040485845</v>
      </c>
      <c r="P24" s="44" t="s">
        <v>217</v>
      </c>
    </row>
    <row r="25" spans="2:16" ht="15.6" x14ac:dyDescent="0.3">
      <c r="B25" s="45" t="s">
        <v>218</v>
      </c>
      <c r="C25" s="42">
        <v>84.08172900000001</v>
      </c>
      <c r="D25" s="42">
        <v>76.161427777777774</v>
      </c>
      <c r="E25" s="42">
        <v>74.331090000000003</v>
      </c>
      <c r="F25" s="42">
        <v>73.543052272727266</v>
      </c>
      <c r="G25" s="42">
        <v>75.126988999999995</v>
      </c>
      <c r="H25" s="42">
        <v>76.092999999999989</v>
      </c>
      <c r="I25" s="42">
        <v>81.109814285714293</v>
      </c>
      <c r="J25" s="42">
        <v>84.255698500000008</v>
      </c>
      <c r="K25" s="42">
        <v>89.772982380952385</v>
      </c>
      <c r="L25" s="42">
        <v>93.868447999999987</v>
      </c>
      <c r="M25" s="42">
        <v>101.62099944444444</v>
      </c>
      <c r="N25" s="42">
        <v>110.71446956521741</v>
      </c>
      <c r="O25" s="43">
        <v>85.09</v>
      </c>
      <c r="P25" s="44" t="s">
        <v>219</v>
      </c>
    </row>
    <row r="26" spans="2:16" ht="15.6" x14ac:dyDescent="0.3">
      <c r="B26" s="45" t="s">
        <v>220</v>
      </c>
      <c r="C26" s="42">
        <v>118.63579277777778</v>
      </c>
      <c r="D26" s="42">
        <v>110.80254368421052</v>
      </c>
      <c r="E26" s="42">
        <v>109.99406772727275</v>
      </c>
      <c r="F26" s="42">
        <v>112.52711428571428</v>
      </c>
      <c r="G26" s="42">
        <v>106.93536000000002</v>
      </c>
      <c r="H26" s="42">
        <v>108.79064681818183</v>
      </c>
      <c r="I26" s="42">
        <v>106.10836949999998</v>
      </c>
      <c r="J26" s="42">
        <v>109.61574428571427</v>
      </c>
      <c r="K26" s="42">
        <v>107.19388799999999</v>
      </c>
      <c r="L26" s="42">
        <v>110.46828473684211</v>
      </c>
      <c r="M26" s="42">
        <v>117.66619714285711</v>
      </c>
      <c r="N26" s="42">
        <v>123.61055818181818</v>
      </c>
      <c r="O26" s="43">
        <v>111.89</v>
      </c>
      <c r="P26" s="44" t="s">
        <v>221</v>
      </c>
    </row>
    <row r="27" spans="2:16" ht="15.6" x14ac:dyDescent="0.3">
      <c r="B27" s="45" t="s">
        <v>222</v>
      </c>
      <c r="C27" s="42">
        <v>117.97451263157893</v>
      </c>
      <c r="D27" s="42">
        <v>108.05380666666667</v>
      </c>
      <c r="E27" s="42">
        <v>94.507602631578962</v>
      </c>
      <c r="F27" s="42">
        <v>100.33814000000001</v>
      </c>
      <c r="G27" s="42">
        <v>110.06828299999999</v>
      </c>
      <c r="H27" s="42">
        <v>111.77087950000001</v>
      </c>
      <c r="I27" s="42">
        <v>109.78858409090908</v>
      </c>
      <c r="J27" s="42">
        <v>107.87074714285717</v>
      </c>
      <c r="K27" s="42">
        <v>107.28096684210526</v>
      </c>
      <c r="L27" s="42">
        <v>109.55123681818182</v>
      </c>
      <c r="M27" s="42">
        <v>112.67557388888889</v>
      </c>
      <c r="N27" s="42">
        <v>106.44967000000001</v>
      </c>
      <c r="O27" s="43">
        <v>107.97</v>
      </c>
      <c r="P27" s="44" t="s">
        <v>223</v>
      </c>
    </row>
    <row r="28" spans="2:16" ht="15.6" x14ac:dyDescent="0.3">
      <c r="B28" s="41" t="s">
        <v>224</v>
      </c>
      <c r="C28" s="42">
        <v>101.57480404761903</v>
      </c>
      <c r="D28" s="42">
        <v>101.09704973684211</v>
      </c>
      <c r="E28" s="42">
        <v>101.11112850000002</v>
      </c>
      <c r="F28" s="42">
        <v>104.85975108695654</v>
      </c>
      <c r="G28" s="42">
        <v>108.45469894736839</v>
      </c>
      <c r="H28" s="42">
        <v>109.46571142857142</v>
      </c>
      <c r="I28" s="42">
        <v>107.37352068181818</v>
      </c>
      <c r="J28" s="42">
        <v>106.55480452380951</v>
      </c>
      <c r="K28" s="42">
        <v>108.71841975000002</v>
      </c>
      <c r="L28" s="42">
        <v>105.29499857142855</v>
      </c>
      <c r="M28" s="42">
        <v>106.18825474999998</v>
      </c>
      <c r="N28" s="42">
        <v>105.29528785714285</v>
      </c>
      <c r="O28" s="43">
        <v>105.52</v>
      </c>
      <c r="P28" s="44" t="s">
        <v>225</v>
      </c>
    </row>
    <row r="29" spans="2:16" ht="15.6" x14ac:dyDescent="0.3">
      <c r="B29" s="41" t="s">
        <v>226</v>
      </c>
      <c r="C29" s="42">
        <v>105.55533930000001</v>
      </c>
      <c r="D29" s="42">
        <v>106.85322644444446</v>
      </c>
      <c r="E29" s="42">
        <v>109.0539181904762</v>
      </c>
      <c r="F29" s="42">
        <v>106.2961561818182</v>
      </c>
      <c r="G29" s="42">
        <v>101.89198810000001</v>
      </c>
      <c r="H29" s="42">
        <v>96.959094045454563</v>
      </c>
      <c r="I29" s="42">
        <v>86.827638380952408</v>
      </c>
      <c r="J29" s="42">
        <v>77.581451350000009</v>
      </c>
      <c r="K29" s="42">
        <v>61.211098238095246</v>
      </c>
      <c r="L29" s="42">
        <v>46.586617428571437</v>
      </c>
      <c r="M29" s="42">
        <v>56.430382166666682</v>
      </c>
      <c r="N29" s="42">
        <v>55.176776090909101</v>
      </c>
      <c r="O29" s="43">
        <v>84.156300105691088</v>
      </c>
      <c r="P29" s="44" t="s">
        <v>227</v>
      </c>
    </row>
    <row r="30" spans="2:16" ht="15.6" x14ac:dyDescent="0.3">
      <c r="B30" s="41" t="s">
        <v>228</v>
      </c>
      <c r="C30" s="42">
        <v>59.070307599999992</v>
      </c>
      <c r="D30" s="42">
        <v>63.821381000000002</v>
      </c>
      <c r="E30" s="42">
        <v>61.745464190476184</v>
      </c>
      <c r="F30" s="42">
        <v>56.300030227272721</v>
      </c>
      <c r="G30" s="42">
        <v>47.327433333333339</v>
      </c>
      <c r="H30" s="42">
        <v>46.104868599999996</v>
      </c>
      <c r="I30" s="42">
        <v>46.675260727272715</v>
      </c>
      <c r="J30" s="42">
        <v>42.504005149999998</v>
      </c>
      <c r="K30" s="42">
        <v>35.680888380952382</v>
      </c>
      <c r="L30" s="42">
        <v>28.078798200000005</v>
      </c>
      <c r="M30" s="42">
        <v>30.525591894736845</v>
      </c>
      <c r="N30" s="42">
        <v>36.421309142857147</v>
      </c>
      <c r="O30" s="43">
        <v>46.16562723966944</v>
      </c>
      <c r="P30" s="44" t="s">
        <v>229</v>
      </c>
    </row>
    <row r="31" spans="2:16" ht="15.6" x14ac:dyDescent="0.3">
      <c r="B31" s="41" t="s">
        <v>230</v>
      </c>
      <c r="C31" s="42">
        <v>39.879094571428574</v>
      </c>
      <c r="D31" s="42">
        <v>45.006805849999999</v>
      </c>
      <c r="E31" s="42">
        <v>46.963111931818183</v>
      </c>
      <c r="F31" s="42">
        <v>43.519136674999999</v>
      </c>
      <c r="G31" s="42">
        <v>44.384978928571435</v>
      </c>
      <c r="H31" s="42">
        <v>44.480860166666659</v>
      </c>
      <c r="I31" s="42">
        <v>49.252621083333331</v>
      </c>
      <c r="J31" s="42">
        <v>44.456194318181822</v>
      </c>
      <c r="K31" s="42">
        <v>52.735649124999995</v>
      </c>
      <c r="L31" s="42">
        <v>54.077528250000015</v>
      </c>
      <c r="M31" s="42">
        <v>54.86268470000001</v>
      </c>
      <c r="N31" s="42">
        <v>51.469629652173914</v>
      </c>
      <c r="O31" s="43">
        <v>47.557812594621531</v>
      </c>
      <c r="P31" s="44" t="s">
        <v>231</v>
      </c>
    </row>
    <row r="32" spans="2:16" ht="15.6" x14ac:dyDescent="0.3">
      <c r="B32" s="41" t="s">
        <v>232</v>
      </c>
      <c r="C32" s="42">
        <v>52.490691055555551</v>
      </c>
      <c r="D32" s="42">
        <v>50.567623025000003</v>
      </c>
      <c r="E32" s="42">
        <v>46.555774</v>
      </c>
      <c r="F32" s="42">
        <v>47.857632880952387</v>
      </c>
      <c r="G32" s="42">
        <v>50.633570880952391</v>
      </c>
      <c r="H32" s="42">
        <v>54.523307750000001</v>
      </c>
      <c r="I32" s="42">
        <v>56.059518095238097</v>
      </c>
      <c r="J32" s="42">
        <v>61.315904545454551</v>
      </c>
      <c r="K32" s="42">
        <v>62.290080157894742</v>
      </c>
      <c r="L32" s="42">
        <v>67.060153386363623</v>
      </c>
      <c r="M32" s="42">
        <v>63.537335763157884</v>
      </c>
      <c r="N32" s="42">
        <v>63.795413214285702</v>
      </c>
      <c r="O32" s="43">
        <v>56.426878865306136</v>
      </c>
      <c r="P32" s="44" t="s">
        <v>233</v>
      </c>
    </row>
    <row r="33" spans="2:16" ht="15.6" x14ac:dyDescent="0.3">
      <c r="B33" s="41" t="s">
        <v>234</v>
      </c>
      <c r="C33" s="42">
        <v>69.219098437499994</v>
      </c>
      <c r="D33" s="42">
        <v>75.252045250000009</v>
      </c>
      <c r="E33" s="42">
        <v>73.825793025000024</v>
      </c>
      <c r="F33" s="42">
        <v>73.468274863636353</v>
      </c>
      <c r="G33" s="42">
        <v>72.5347376</v>
      </c>
      <c r="H33" s="42">
        <v>77.883389637499988</v>
      </c>
      <c r="I33" s="42">
        <v>80.082670250000007</v>
      </c>
      <c r="J33" s="42">
        <v>65.399219369047628</v>
      </c>
      <c r="K33" s="42">
        <v>57.772638352941186</v>
      </c>
      <c r="L33" s="42">
        <v>59.26800257954546</v>
      </c>
      <c r="M33" s="42">
        <v>64.534530625000002</v>
      </c>
      <c r="N33" s="42">
        <v>66.739999999999995</v>
      </c>
      <c r="O33" s="43">
        <v>69.88</v>
      </c>
      <c r="P33" s="44" t="s">
        <v>235</v>
      </c>
    </row>
    <row r="34" spans="2:16" ht="15.6" x14ac:dyDescent="0.3">
      <c r="B34" s="41" t="s">
        <v>236</v>
      </c>
      <c r="C34" s="42">
        <v>71.000922499999987</v>
      </c>
      <c r="D34" s="42">
        <v>70.013724342105249</v>
      </c>
      <c r="E34" s="42">
        <v>62.374424999999988</v>
      </c>
      <c r="F34" s="42">
        <v>63.627010326086953</v>
      </c>
      <c r="G34" s="42">
        <v>59.349817105263163</v>
      </c>
      <c r="H34" s="42">
        <v>61.723273214285719</v>
      </c>
      <c r="I34" s="42">
        <v>59.703420454545466</v>
      </c>
      <c r="J34" s="42">
        <v>62.53257261904762</v>
      </c>
      <c r="K34" s="42">
        <v>65.502042500000016</v>
      </c>
      <c r="L34" s="42">
        <v>64.309747023809535</v>
      </c>
      <c r="M34" s="42">
        <v>54.627359999999996</v>
      </c>
      <c r="N34" s="42">
        <v>33.358738068181822</v>
      </c>
      <c r="O34" s="43">
        <v>60.470826062752998</v>
      </c>
      <c r="P34" s="44" t="s">
        <v>237</v>
      </c>
    </row>
    <row r="35" spans="2:16" ht="15.6" x14ac:dyDescent="0.3">
      <c r="B35" s="41" t="s">
        <v>238</v>
      </c>
      <c r="C35" s="42">
        <v>19.901683749999997</v>
      </c>
      <c r="D35" s="42">
        <v>30.605539617647054</v>
      </c>
      <c r="E35" s="42">
        <v>40.633868636363637</v>
      </c>
      <c r="F35" s="42">
        <v>43.347552547619046</v>
      </c>
      <c r="G35" s="42">
        <v>44.190017605263151</v>
      </c>
      <c r="H35" s="42">
        <v>41.35410665909091</v>
      </c>
      <c r="I35" s="42">
        <v>40.658228000000001</v>
      </c>
      <c r="J35" s="42">
        <v>43.340640499999999</v>
      </c>
      <c r="K35" s="42">
        <v>49.839816952380943</v>
      </c>
      <c r="L35" s="42">
        <v>54.794569624999994</v>
      </c>
      <c r="M35" s="42">
        <v>61.216117289473672</v>
      </c>
      <c r="N35" s="42">
        <v>64.729496782608663</v>
      </c>
      <c r="O35" s="43">
        <v>44.821938917004019</v>
      </c>
      <c r="P35" s="44" t="s">
        <v>239</v>
      </c>
    </row>
    <row r="36" spans="2:16" ht="15.6" x14ac:dyDescent="0.3">
      <c r="B36" s="41" t="s">
        <v>240</v>
      </c>
      <c r="C36" s="42">
        <v>63.396976500000008</v>
      </c>
      <c r="D36" s="42">
        <v>66.953084852941174</v>
      </c>
      <c r="E36" s="42">
        <v>71.982647477272721</v>
      </c>
      <c r="F36" s="42">
        <v>73.539060523809511</v>
      </c>
      <c r="G36" s="42">
        <v>69.804724424999989</v>
      </c>
      <c r="H36" s="42">
        <v>73.130738295454549</v>
      </c>
      <c r="I36" s="42">
        <v>82.107393785714294</v>
      </c>
      <c r="J36" s="42">
        <v>80.637301023809528</v>
      </c>
      <c r="K36" s="42">
        <v>73.298823523809531</v>
      </c>
      <c r="L36" s="42">
        <v>84.666318799999985</v>
      </c>
      <c r="M36" s="42">
        <v>94.067715194444446</v>
      </c>
      <c r="N36" s="42">
        <v>112.87479254347826</v>
      </c>
      <c r="O36" s="43">
        <v>79.181425130081294</v>
      </c>
      <c r="P36" s="44" t="s">
        <v>239</v>
      </c>
    </row>
    <row r="37" spans="2:16" ht="15.6" x14ac:dyDescent="0.3">
      <c r="B37" s="41" t="s">
        <v>241</v>
      </c>
      <c r="C37" s="42">
        <v>102.96599786842103</v>
      </c>
      <c r="D37" s="42">
        <v>109.50503773684208</v>
      </c>
      <c r="E37" s="42">
        <v>116.01138504999999</v>
      </c>
      <c r="F37" s="42">
        <v>105.49124737500001</v>
      </c>
      <c r="G37" s="42">
        <v>97.404465428571427</v>
      </c>
      <c r="H37" s="42">
        <v>90.706344809523813</v>
      </c>
      <c r="I37" s="42">
        <v>91.698948700000003</v>
      </c>
      <c r="J37" s="42">
        <v>87.552266068181822</v>
      </c>
      <c r="K37" s="42">
        <v>78.100942275000008</v>
      </c>
      <c r="L37" s="42">
        <v>80.922269684210534</v>
      </c>
      <c r="M37" s="42">
        <v>82.278706675000009</v>
      </c>
      <c r="N37" s="42">
        <v>78.539480282608693</v>
      </c>
      <c r="O37" s="43">
        <v>93.151566872950767</v>
      </c>
      <c r="P37" s="44" t="s">
        <v>239</v>
      </c>
    </row>
    <row r="38" spans="2:16" ht="15.6" x14ac:dyDescent="0.3">
      <c r="B38" s="41" t="s">
        <v>242</v>
      </c>
      <c r="C38" s="42">
        <v>83.755358416666667</v>
      </c>
      <c r="D38" s="42">
        <v>74.981547824999993</v>
      </c>
      <c r="E38" s="42">
        <v>74.928252024999992</v>
      </c>
      <c r="F38" s="42">
        <v>80.368492428571415</v>
      </c>
      <c r="G38" s="42">
        <v>86.426703761904761</v>
      </c>
      <c r="H38" s="42">
        <v>93.539339400000003</v>
      </c>
      <c r="I38" s="42">
        <v>90.080343022727263</v>
      </c>
      <c r="J38" s="42">
        <v>83.455368214285699</v>
      </c>
      <c r="K38" s="42">
        <v>77.419721631578938</v>
      </c>
      <c r="L38" s="42">
        <v>79.216541545454547</v>
      </c>
      <c r="M38" s="42">
        <v>81.621881399999992</v>
      </c>
      <c r="N38" s="42">
        <v>84.486883150000011</v>
      </c>
      <c r="O38" s="43">
        <v>82.580010456967216</v>
      </c>
      <c r="P38" s="44" t="s">
        <v>239</v>
      </c>
    </row>
    <row r="39" spans="2:16" ht="15.6" x14ac:dyDescent="0.3">
      <c r="B39" s="46" t="s">
        <v>243</v>
      </c>
      <c r="C39" s="47"/>
      <c r="D39" s="47"/>
      <c r="E39" s="47"/>
      <c r="F39" s="47"/>
      <c r="G39" s="47"/>
      <c r="H39" s="48"/>
      <c r="I39" s="48"/>
      <c r="J39" s="48"/>
      <c r="K39" s="48"/>
      <c r="L39" s="48"/>
      <c r="M39" s="48"/>
      <c r="N39" s="48"/>
      <c r="O39" s="35"/>
      <c r="P39" s="35"/>
    </row>
    <row r="40" spans="2:16" ht="15.6" x14ac:dyDescent="0.3">
      <c r="B40" s="145" t="s">
        <v>244</v>
      </c>
      <c r="C40" s="145"/>
      <c r="D40" s="145"/>
      <c r="E40" s="145"/>
      <c r="F40" s="145"/>
      <c r="G40" s="145"/>
      <c r="H40" s="145"/>
      <c r="I40" s="145"/>
      <c r="J40" s="145"/>
      <c r="K40" s="145"/>
      <c r="L40" s="145"/>
      <c r="M40" s="145"/>
      <c r="N40" s="145"/>
      <c r="O40" s="145"/>
      <c r="P40" s="145"/>
    </row>
    <row r="41" spans="2:16" ht="15.6" x14ac:dyDescent="0.3">
      <c r="B41" s="145" t="s">
        <v>245</v>
      </c>
      <c r="C41" s="145"/>
      <c r="D41" s="145"/>
      <c r="E41" s="145"/>
      <c r="F41" s="145"/>
      <c r="G41" s="145"/>
      <c r="H41" s="145"/>
      <c r="I41" s="145"/>
      <c r="J41" s="145"/>
      <c r="K41" s="145"/>
      <c r="L41" s="145"/>
      <c r="M41" s="145"/>
      <c r="N41" s="145"/>
      <c r="O41" s="145"/>
      <c r="P41" s="145"/>
    </row>
  </sheetData>
  <mergeCells count="4">
    <mergeCell ref="B3:P3"/>
    <mergeCell ref="B9:P9"/>
    <mergeCell ref="B40:P40"/>
    <mergeCell ref="B41:P4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C4598-B7FE-4152-BFC5-EDBA513FAEF3}">
  <dimension ref="A1:AD373"/>
  <sheetViews>
    <sheetView topLeftCell="A253" zoomScale="102" zoomScaleNormal="102" workbookViewId="0">
      <selection activeCell="A4" sqref="A4"/>
    </sheetView>
  </sheetViews>
  <sheetFormatPr defaultRowHeight="14.4" x14ac:dyDescent="0.3"/>
  <cols>
    <col min="1" max="1" width="11.88671875" customWidth="1"/>
    <col min="2" max="2" width="11.33203125" customWidth="1"/>
    <col min="3" max="3" width="10" bestFit="1" customWidth="1"/>
    <col min="4" max="4" width="18.21875" bestFit="1" customWidth="1"/>
    <col min="5" max="5" width="12.109375" bestFit="1" customWidth="1"/>
    <col min="6" max="6" width="6" bestFit="1" customWidth="1"/>
    <col min="7" max="7" width="15.5546875" bestFit="1" customWidth="1"/>
    <col min="8" max="8" width="11" bestFit="1" customWidth="1"/>
    <col min="9" max="9" width="6" bestFit="1" customWidth="1"/>
    <col min="10" max="10" width="9.88671875" bestFit="1" customWidth="1"/>
    <col min="11" max="11" width="17.21875" bestFit="1" customWidth="1"/>
    <col min="12" max="12" width="21.109375" bestFit="1" customWidth="1"/>
    <col min="13" max="13" width="6" bestFit="1" customWidth="1"/>
    <col min="14" max="14" width="21.44140625" bestFit="1" customWidth="1"/>
    <col min="15" max="15" width="30.44140625" bestFit="1" customWidth="1"/>
    <col min="16" max="16" width="17.44140625" bestFit="1" customWidth="1"/>
    <col min="17" max="17" width="24.6640625" bestFit="1" customWidth="1"/>
    <col min="18" max="18" width="7.6640625" bestFit="1" customWidth="1"/>
    <col min="20" max="20" width="19.44140625" bestFit="1" customWidth="1"/>
    <col min="21" max="21" width="7.44140625" bestFit="1" customWidth="1"/>
    <col min="22" max="22" width="11.6640625" bestFit="1" customWidth="1"/>
    <col min="23" max="23" width="25.77734375" bestFit="1" customWidth="1"/>
    <col min="24" max="24" width="6.33203125" bestFit="1" customWidth="1"/>
    <col min="25" max="25" width="25.88671875" bestFit="1" customWidth="1"/>
    <col min="26" max="26" width="23.6640625" bestFit="1" customWidth="1"/>
    <col min="27" max="27" width="9.109375" bestFit="1" customWidth="1"/>
    <col min="28" max="28" width="21.88671875" bestFit="1" customWidth="1"/>
    <col min="29" max="29" width="12.5546875" bestFit="1" customWidth="1"/>
    <col min="30" max="30" width="12.109375" bestFit="1" customWidth="1"/>
  </cols>
  <sheetData>
    <row r="1" spans="1:30" x14ac:dyDescent="0.3">
      <c r="A1" s="88" t="s">
        <v>0</v>
      </c>
      <c r="B1" s="88" t="s">
        <v>1</v>
      </c>
      <c r="C1" s="88" t="s">
        <v>2</v>
      </c>
      <c r="D1" s="88" t="s">
        <v>3</v>
      </c>
      <c r="E1" s="88" t="s">
        <v>4</v>
      </c>
      <c r="F1" s="88" t="s">
        <v>5</v>
      </c>
      <c r="G1" s="88" t="s">
        <v>6</v>
      </c>
      <c r="H1" s="88" t="s">
        <v>7</v>
      </c>
      <c r="I1" s="88" t="s">
        <v>8</v>
      </c>
      <c r="J1" s="88" t="s">
        <v>9</v>
      </c>
      <c r="K1" s="88" t="s">
        <v>10</v>
      </c>
      <c r="L1" s="88" t="s">
        <v>11</v>
      </c>
      <c r="M1" s="88" t="s">
        <v>12</v>
      </c>
      <c r="N1" s="88" t="s">
        <v>13</v>
      </c>
      <c r="O1" s="88" t="s">
        <v>14</v>
      </c>
      <c r="P1" s="88" t="s">
        <v>15</v>
      </c>
      <c r="Q1" s="88" t="s">
        <v>16</v>
      </c>
      <c r="R1" s="88" t="s">
        <v>17</v>
      </c>
      <c r="S1" s="88" t="s">
        <v>18</v>
      </c>
      <c r="T1" s="88" t="s">
        <v>19</v>
      </c>
      <c r="U1" s="88" t="s">
        <v>20</v>
      </c>
      <c r="V1" s="88" t="s">
        <v>21</v>
      </c>
      <c r="W1" s="88" t="s">
        <v>22</v>
      </c>
      <c r="X1" s="88" t="s">
        <v>23</v>
      </c>
      <c r="Y1" s="88" t="s">
        <v>24</v>
      </c>
      <c r="Z1" s="88" t="s">
        <v>25</v>
      </c>
      <c r="AA1" s="88" t="s">
        <v>26</v>
      </c>
      <c r="AB1" s="88" t="s">
        <v>27</v>
      </c>
      <c r="AC1" s="88" t="s">
        <v>28</v>
      </c>
      <c r="AD1" s="88" t="s">
        <v>29</v>
      </c>
    </row>
    <row r="2" spans="1:30" x14ac:dyDescent="0.3">
      <c r="A2" t="s">
        <v>30</v>
      </c>
      <c r="B2">
        <v>2013</v>
      </c>
      <c r="C2" t="s">
        <v>31</v>
      </c>
      <c r="D2">
        <v>107.5</v>
      </c>
      <c r="E2">
        <v>106.3</v>
      </c>
      <c r="F2">
        <v>108.1</v>
      </c>
      <c r="G2">
        <v>104.9</v>
      </c>
      <c r="H2">
        <v>106.1</v>
      </c>
      <c r="I2">
        <v>103.9</v>
      </c>
      <c r="J2">
        <v>101.9</v>
      </c>
      <c r="K2">
        <v>106.1</v>
      </c>
      <c r="L2">
        <v>106.8</v>
      </c>
      <c r="M2">
        <v>103.1</v>
      </c>
      <c r="N2">
        <v>104.8</v>
      </c>
      <c r="O2">
        <v>106.7</v>
      </c>
      <c r="P2">
        <v>105.5</v>
      </c>
      <c r="Q2">
        <v>105.1</v>
      </c>
      <c r="R2">
        <v>106.5</v>
      </c>
      <c r="S2">
        <v>105.8</v>
      </c>
      <c r="T2">
        <v>106.4</v>
      </c>
      <c r="U2" t="s">
        <v>32</v>
      </c>
      <c r="V2">
        <v>105.5</v>
      </c>
      <c r="W2">
        <v>104.8</v>
      </c>
      <c r="X2">
        <v>104</v>
      </c>
      <c r="Y2">
        <v>103.3</v>
      </c>
      <c r="Z2">
        <v>103.4</v>
      </c>
      <c r="AA2">
        <v>103.8</v>
      </c>
      <c r="AB2">
        <v>104.7</v>
      </c>
      <c r="AC2">
        <v>104</v>
      </c>
      <c r="AD2">
        <v>105.1</v>
      </c>
    </row>
    <row r="3" spans="1:30" x14ac:dyDescent="0.3">
      <c r="A3" t="s">
        <v>33</v>
      </c>
      <c r="B3">
        <v>2013</v>
      </c>
      <c r="C3" t="s">
        <v>31</v>
      </c>
      <c r="D3">
        <v>110.5</v>
      </c>
      <c r="E3">
        <v>109.1</v>
      </c>
      <c r="F3">
        <v>113</v>
      </c>
      <c r="G3">
        <v>103.6</v>
      </c>
      <c r="H3">
        <v>103.4</v>
      </c>
      <c r="I3">
        <v>102.3</v>
      </c>
      <c r="J3">
        <v>102.9</v>
      </c>
      <c r="K3">
        <v>105.8</v>
      </c>
      <c r="L3">
        <v>105.1</v>
      </c>
      <c r="M3">
        <v>101.8</v>
      </c>
      <c r="N3">
        <v>105.1</v>
      </c>
      <c r="O3">
        <v>107.9</v>
      </c>
      <c r="P3">
        <v>105.9</v>
      </c>
      <c r="Q3">
        <v>105.2</v>
      </c>
      <c r="R3">
        <v>105.9</v>
      </c>
      <c r="S3">
        <v>105</v>
      </c>
      <c r="T3">
        <v>105.8</v>
      </c>
      <c r="U3">
        <v>100.3</v>
      </c>
      <c r="V3">
        <v>105.4</v>
      </c>
      <c r="W3">
        <v>104.8</v>
      </c>
      <c r="X3">
        <v>104.1</v>
      </c>
      <c r="Y3">
        <v>103.2</v>
      </c>
      <c r="Z3">
        <v>102.9</v>
      </c>
      <c r="AA3">
        <v>103.5</v>
      </c>
      <c r="AB3">
        <v>104.3</v>
      </c>
      <c r="AC3">
        <v>103.7</v>
      </c>
      <c r="AD3">
        <v>104</v>
      </c>
    </row>
    <row r="4" spans="1:30" x14ac:dyDescent="0.3">
      <c r="A4" t="s">
        <v>34</v>
      </c>
      <c r="B4">
        <v>2013</v>
      </c>
      <c r="C4" t="s">
        <v>31</v>
      </c>
      <c r="D4">
        <v>108.4</v>
      </c>
      <c r="E4">
        <v>107.3</v>
      </c>
      <c r="F4">
        <v>110</v>
      </c>
      <c r="G4">
        <v>104.4</v>
      </c>
      <c r="H4">
        <v>105.1</v>
      </c>
      <c r="I4">
        <v>103.2</v>
      </c>
      <c r="J4">
        <v>102.2</v>
      </c>
      <c r="K4">
        <v>106</v>
      </c>
      <c r="L4">
        <v>106.2</v>
      </c>
      <c r="M4">
        <v>102.7</v>
      </c>
      <c r="N4">
        <v>104.9</v>
      </c>
      <c r="O4">
        <v>107.3</v>
      </c>
      <c r="P4">
        <v>105.6</v>
      </c>
      <c r="Q4">
        <v>105.1</v>
      </c>
      <c r="R4">
        <v>106.3</v>
      </c>
      <c r="S4">
        <v>105.5</v>
      </c>
      <c r="T4">
        <v>106.2</v>
      </c>
      <c r="U4">
        <v>100.3</v>
      </c>
      <c r="V4">
        <v>105.5</v>
      </c>
      <c r="W4">
        <v>104.8</v>
      </c>
      <c r="X4">
        <v>104</v>
      </c>
      <c r="Y4">
        <v>103.2</v>
      </c>
      <c r="Z4">
        <v>103.1</v>
      </c>
      <c r="AA4">
        <v>103.6</v>
      </c>
      <c r="AB4">
        <v>104.5</v>
      </c>
      <c r="AC4">
        <v>103.9</v>
      </c>
      <c r="AD4">
        <v>104.6</v>
      </c>
    </row>
    <row r="5" spans="1:30" x14ac:dyDescent="0.3">
      <c r="A5" t="s">
        <v>30</v>
      </c>
      <c r="B5">
        <v>2013</v>
      </c>
      <c r="C5" t="s">
        <v>35</v>
      </c>
      <c r="D5">
        <v>109.2</v>
      </c>
      <c r="E5">
        <v>108.7</v>
      </c>
      <c r="F5">
        <v>110.2</v>
      </c>
      <c r="G5">
        <v>105.4</v>
      </c>
      <c r="H5">
        <v>106.7</v>
      </c>
      <c r="I5">
        <v>104</v>
      </c>
      <c r="J5">
        <v>102.4</v>
      </c>
      <c r="K5">
        <v>105.9</v>
      </c>
      <c r="L5">
        <v>105.7</v>
      </c>
      <c r="M5">
        <v>103.1</v>
      </c>
      <c r="N5">
        <v>105.1</v>
      </c>
      <c r="O5">
        <v>107.7</v>
      </c>
      <c r="P5">
        <v>106.3</v>
      </c>
      <c r="Q5">
        <v>105.6</v>
      </c>
      <c r="R5">
        <v>107.1</v>
      </c>
      <c r="S5">
        <v>106.3</v>
      </c>
      <c r="T5">
        <v>107</v>
      </c>
      <c r="U5" t="s">
        <v>32</v>
      </c>
      <c r="V5">
        <v>106.2</v>
      </c>
      <c r="W5">
        <v>105.2</v>
      </c>
      <c r="X5">
        <v>104.4</v>
      </c>
      <c r="Y5">
        <v>103.9</v>
      </c>
      <c r="Z5">
        <v>104</v>
      </c>
      <c r="AA5">
        <v>104.1</v>
      </c>
      <c r="AB5">
        <v>104.6</v>
      </c>
      <c r="AC5">
        <v>104.4</v>
      </c>
      <c r="AD5">
        <v>105.8</v>
      </c>
    </row>
    <row r="6" spans="1:30" x14ac:dyDescent="0.3">
      <c r="A6" t="s">
        <v>33</v>
      </c>
      <c r="B6">
        <v>2013</v>
      </c>
      <c r="C6" t="s">
        <v>35</v>
      </c>
      <c r="D6">
        <v>112.9</v>
      </c>
      <c r="E6">
        <v>112.9</v>
      </c>
      <c r="F6">
        <v>116.9</v>
      </c>
      <c r="G6">
        <v>104</v>
      </c>
      <c r="H6">
        <v>103.5</v>
      </c>
      <c r="I6">
        <v>103.1</v>
      </c>
      <c r="J6">
        <v>104.9</v>
      </c>
      <c r="K6">
        <v>104.1</v>
      </c>
      <c r="L6">
        <v>103.8</v>
      </c>
      <c r="M6">
        <v>102.3</v>
      </c>
      <c r="N6">
        <v>106</v>
      </c>
      <c r="O6">
        <v>109</v>
      </c>
      <c r="P6">
        <v>107.2</v>
      </c>
      <c r="Q6">
        <v>106</v>
      </c>
      <c r="R6">
        <v>106.6</v>
      </c>
      <c r="S6">
        <v>105.5</v>
      </c>
      <c r="T6">
        <v>106.4</v>
      </c>
      <c r="U6">
        <v>100.4</v>
      </c>
      <c r="V6">
        <v>105.7</v>
      </c>
      <c r="W6">
        <v>105.2</v>
      </c>
      <c r="X6">
        <v>104.7</v>
      </c>
      <c r="Y6">
        <v>104.4</v>
      </c>
      <c r="Z6">
        <v>103.3</v>
      </c>
      <c r="AA6">
        <v>103.7</v>
      </c>
      <c r="AB6">
        <v>104.3</v>
      </c>
      <c r="AC6">
        <v>104.3</v>
      </c>
      <c r="AD6">
        <v>104.7</v>
      </c>
    </row>
    <row r="7" spans="1:30" x14ac:dyDescent="0.3">
      <c r="A7" t="s">
        <v>34</v>
      </c>
      <c r="B7">
        <v>2013</v>
      </c>
      <c r="C7" t="s">
        <v>35</v>
      </c>
      <c r="D7">
        <v>110.4</v>
      </c>
      <c r="E7">
        <v>110.2</v>
      </c>
      <c r="F7">
        <v>112.8</v>
      </c>
      <c r="G7">
        <v>104.9</v>
      </c>
      <c r="H7">
        <v>105.5</v>
      </c>
      <c r="I7">
        <v>103.6</v>
      </c>
      <c r="J7">
        <v>103.2</v>
      </c>
      <c r="K7">
        <v>105.3</v>
      </c>
      <c r="L7">
        <v>105.1</v>
      </c>
      <c r="M7">
        <v>102.8</v>
      </c>
      <c r="N7">
        <v>105.5</v>
      </c>
      <c r="O7">
        <v>108.3</v>
      </c>
      <c r="P7">
        <v>106.6</v>
      </c>
      <c r="Q7">
        <v>105.7</v>
      </c>
      <c r="R7">
        <v>106.9</v>
      </c>
      <c r="S7">
        <v>106</v>
      </c>
      <c r="T7">
        <v>106.8</v>
      </c>
      <c r="U7">
        <v>100.4</v>
      </c>
      <c r="V7">
        <v>106</v>
      </c>
      <c r="W7">
        <v>105.2</v>
      </c>
      <c r="X7">
        <v>104.5</v>
      </c>
      <c r="Y7">
        <v>104.2</v>
      </c>
      <c r="Z7">
        <v>103.6</v>
      </c>
      <c r="AA7">
        <v>103.9</v>
      </c>
      <c r="AB7">
        <v>104.5</v>
      </c>
      <c r="AC7">
        <v>104.4</v>
      </c>
      <c r="AD7">
        <v>105.3</v>
      </c>
    </row>
    <row r="8" spans="1:30" x14ac:dyDescent="0.3">
      <c r="A8" t="s">
        <v>30</v>
      </c>
      <c r="B8">
        <v>2013</v>
      </c>
      <c r="C8" t="s">
        <v>36</v>
      </c>
      <c r="D8">
        <v>110.2</v>
      </c>
      <c r="E8">
        <v>108.8</v>
      </c>
      <c r="F8">
        <v>109.9</v>
      </c>
      <c r="G8">
        <v>105.6</v>
      </c>
      <c r="H8">
        <v>106.2</v>
      </c>
      <c r="I8">
        <v>105.7</v>
      </c>
      <c r="J8">
        <v>101.4</v>
      </c>
      <c r="K8">
        <v>105.7</v>
      </c>
      <c r="L8">
        <v>105</v>
      </c>
      <c r="M8">
        <v>103.3</v>
      </c>
      <c r="N8">
        <v>105.6</v>
      </c>
      <c r="O8">
        <v>108.2</v>
      </c>
      <c r="P8">
        <v>106.6</v>
      </c>
      <c r="Q8">
        <v>106.5</v>
      </c>
      <c r="R8">
        <v>107.6</v>
      </c>
      <c r="S8">
        <v>106.8</v>
      </c>
      <c r="T8">
        <v>107.5</v>
      </c>
      <c r="U8" t="s">
        <v>32</v>
      </c>
      <c r="V8">
        <v>106.1</v>
      </c>
      <c r="W8">
        <v>105.6</v>
      </c>
      <c r="X8">
        <v>104.7</v>
      </c>
      <c r="Y8">
        <v>104.6</v>
      </c>
      <c r="Z8">
        <v>104</v>
      </c>
      <c r="AA8">
        <v>104.3</v>
      </c>
      <c r="AB8">
        <v>104.3</v>
      </c>
      <c r="AC8">
        <v>104.6</v>
      </c>
      <c r="AD8">
        <v>106</v>
      </c>
    </row>
    <row r="9" spans="1:30" x14ac:dyDescent="0.3">
      <c r="A9" t="s">
        <v>33</v>
      </c>
      <c r="B9">
        <v>2013</v>
      </c>
      <c r="C9" t="s">
        <v>36</v>
      </c>
      <c r="D9">
        <v>113.9</v>
      </c>
      <c r="E9">
        <v>111.4</v>
      </c>
      <c r="F9">
        <v>113.2</v>
      </c>
      <c r="G9">
        <v>104.3</v>
      </c>
      <c r="H9">
        <v>102.7</v>
      </c>
      <c r="I9">
        <v>104.9</v>
      </c>
      <c r="J9">
        <v>103.8</v>
      </c>
      <c r="K9">
        <v>103.5</v>
      </c>
      <c r="L9">
        <v>102.6</v>
      </c>
      <c r="M9">
        <v>102.4</v>
      </c>
      <c r="N9">
        <v>107</v>
      </c>
      <c r="O9">
        <v>109.8</v>
      </c>
      <c r="P9">
        <v>107.3</v>
      </c>
      <c r="Q9">
        <v>106.8</v>
      </c>
      <c r="R9">
        <v>107.2</v>
      </c>
      <c r="S9">
        <v>106</v>
      </c>
      <c r="T9">
        <v>107</v>
      </c>
      <c r="U9">
        <v>100.4</v>
      </c>
      <c r="V9">
        <v>106</v>
      </c>
      <c r="W9">
        <v>105.7</v>
      </c>
      <c r="X9">
        <v>105.2</v>
      </c>
      <c r="Y9">
        <v>105.5</v>
      </c>
      <c r="Z9">
        <v>103.5</v>
      </c>
      <c r="AA9">
        <v>103.8</v>
      </c>
      <c r="AB9">
        <v>104.2</v>
      </c>
      <c r="AC9">
        <v>104.9</v>
      </c>
      <c r="AD9">
        <v>105</v>
      </c>
    </row>
    <row r="10" spans="1:30" x14ac:dyDescent="0.3">
      <c r="A10" t="s">
        <v>34</v>
      </c>
      <c r="B10">
        <v>2013</v>
      </c>
      <c r="C10" t="s">
        <v>36</v>
      </c>
      <c r="D10">
        <v>111.4</v>
      </c>
      <c r="E10">
        <v>109.7</v>
      </c>
      <c r="F10">
        <v>111.2</v>
      </c>
      <c r="G10">
        <v>105.1</v>
      </c>
      <c r="H10">
        <v>104.9</v>
      </c>
      <c r="I10">
        <v>105.3</v>
      </c>
      <c r="J10">
        <v>102.2</v>
      </c>
      <c r="K10">
        <v>105</v>
      </c>
      <c r="L10">
        <v>104.2</v>
      </c>
      <c r="M10">
        <v>103</v>
      </c>
      <c r="N10">
        <v>106.2</v>
      </c>
      <c r="O10">
        <v>108.9</v>
      </c>
      <c r="P10">
        <v>106.9</v>
      </c>
      <c r="Q10">
        <v>106.6</v>
      </c>
      <c r="R10">
        <v>107.4</v>
      </c>
      <c r="S10">
        <v>106.5</v>
      </c>
      <c r="T10">
        <v>107.3</v>
      </c>
      <c r="U10">
        <v>100.4</v>
      </c>
      <c r="V10">
        <v>106.1</v>
      </c>
      <c r="W10">
        <v>105.6</v>
      </c>
      <c r="X10">
        <v>104.9</v>
      </c>
      <c r="Y10">
        <v>105.1</v>
      </c>
      <c r="Z10">
        <v>103.7</v>
      </c>
      <c r="AA10">
        <v>104</v>
      </c>
      <c r="AB10">
        <v>104.3</v>
      </c>
      <c r="AC10">
        <v>104.7</v>
      </c>
      <c r="AD10">
        <v>105.5</v>
      </c>
    </row>
    <row r="11" spans="1:30" x14ac:dyDescent="0.3">
      <c r="A11" t="s">
        <v>30</v>
      </c>
      <c r="B11">
        <v>2013</v>
      </c>
      <c r="C11" t="s">
        <v>37</v>
      </c>
      <c r="D11">
        <v>110.2</v>
      </c>
      <c r="E11">
        <v>109.5</v>
      </c>
      <c r="F11">
        <v>106.9</v>
      </c>
      <c r="G11">
        <v>106.3</v>
      </c>
      <c r="H11">
        <v>105.7</v>
      </c>
      <c r="I11">
        <v>108.3</v>
      </c>
      <c r="J11">
        <v>103.4</v>
      </c>
      <c r="K11">
        <v>105.7</v>
      </c>
      <c r="L11">
        <v>104.2</v>
      </c>
      <c r="M11">
        <v>103.2</v>
      </c>
      <c r="N11">
        <v>106.5</v>
      </c>
      <c r="O11">
        <v>108.8</v>
      </c>
      <c r="P11">
        <v>107.1</v>
      </c>
      <c r="Q11">
        <v>107.1</v>
      </c>
      <c r="R11">
        <v>108.1</v>
      </c>
      <c r="S11">
        <v>107.4</v>
      </c>
      <c r="T11">
        <v>108</v>
      </c>
      <c r="U11" t="s">
        <v>32</v>
      </c>
      <c r="V11">
        <v>106.5</v>
      </c>
      <c r="W11">
        <v>106.1</v>
      </c>
      <c r="X11">
        <v>105.1</v>
      </c>
      <c r="Y11">
        <v>104.4</v>
      </c>
      <c r="Z11">
        <v>104.5</v>
      </c>
      <c r="AA11">
        <v>104.8</v>
      </c>
      <c r="AB11">
        <v>102.7</v>
      </c>
      <c r="AC11">
        <v>104.6</v>
      </c>
      <c r="AD11">
        <v>106.4</v>
      </c>
    </row>
    <row r="12" spans="1:30" x14ac:dyDescent="0.3">
      <c r="A12" t="s">
        <v>33</v>
      </c>
      <c r="B12">
        <v>2013</v>
      </c>
      <c r="C12" t="s">
        <v>37</v>
      </c>
      <c r="D12">
        <v>114.6</v>
      </c>
      <c r="E12">
        <v>113.4</v>
      </c>
      <c r="F12">
        <v>106</v>
      </c>
      <c r="G12">
        <v>104.7</v>
      </c>
      <c r="H12">
        <v>102.1</v>
      </c>
      <c r="I12">
        <v>109.5</v>
      </c>
      <c r="J12">
        <v>109.7</v>
      </c>
      <c r="K12">
        <v>104.6</v>
      </c>
      <c r="L12">
        <v>102</v>
      </c>
      <c r="M12">
        <v>103.5</v>
      </c>
      <c r="N12">
        <v>108.2</v>
      </c>
      <c r="O12">
        <v>110.6</v>
      </c>
      <c r="P12">
        <v>108.8</v>
      </c>
      <c r="Q12">
        <v>108.5</v>
      </c>
      <c r="R12">
        <v>107.9</v>
      </c>
      <c r="S12">
        <v>106.4</v>
      </c>
      <c r="T12">
        <v>107.7</v>
      </c>
      <c r="U12">
        <v>100.5</v>
      </c>
      <c r="V12">
        <v>106.4</v>
      </c>
      <c r="W12">
        <v>106.5</v>
      </c>
      <c r="X12">
        <v>105.7</v>
      </c>
      <c r="Y12">
        <v>105</v>
      </c>
      <c r="Z12">
        <v>104</v>
      </c>
      <c r="AA12">
        <v>105.2</v>
      </c>
      <c r="AB12">
        <v>103.2</v>
      </c>
      <c r="AC12">
        <v>105.1</v>
      </c>
      <c r="AD12">
        <v>105.7</v>
      </c>
    </row>
    <row r="13" spans="1:30" x14ac:dyDescent="0.3">
      <c r="A13" t="s">
        <v>34</v>
      </c>
      <c r="B13">
        <v>2013</v>
      </c>
      <c r="C13" t="s">
        <v>37</v>
      </c>
      <c r="D13">
        <v>111.6</v>
      </c>
      <c r="E13">
        <v>110.9</v>
      </c>
      <c r="F13">
        <v>106.6</v>
      </c>
      <c r="G13">
        <v>105.7</v>
      </c>
      <c r="H13">
        <v>104.4</v>
      </c>
      <c r="I13">
        <v>108.9</v>
      </c>
      <c r="J13">
        <v>105.5</v>
      </c>
      <c r="K13">
        <v>105.3</v>
      </c>
      <c r="L13">
        <v>103.5</v>
      </c>
      <c r="M13">
        <v>103.3</v>
      </c>
      <c r="N13">
        <v>107.2</v>
      </c>
      <c r="O13">
        <v>109.6</v>
      </c>
      <c r="P13">
        <v>107.7</v>
      </c>
      <c r="Q13">
        <v>107.5</v>
      </c>
      <c r="R13">
        <v>108</v>
      </c>
      <c r="S13">
        <v>107</v>
      </c>
      <c r="T13">
        <v>107.9</v>
      </c>
      <c r="U13">
        <v>100.5</v>
      </c>
      <c r="V13">
        <v>106.5</v>
      </c>
      <c r="W13">
        <v>106.3</v>
      </c>
      <c r="X13">
        <v>105.3</v>
      </c>
      <c r="Y13">
        <v>104.7</v>
      </c>
      <c r="Z13">
        <v>104.2</v>
      </c>
      <c r="AA13">
        <v>105</v>
      </c>
      <c r="AB13">
        <v>102.9</v>
      </c>
      <c r="AC13">
        <v>104.8</v>
      </c>
      <c r="AD13">
        <v>106.1</v>
      </c>
    </row>
    <row r="14" spans="1:30" x14ac:dyDescent="0.3">
      <c r="A14" t="s">
        <v>30</v>
      </c>
      <c r="B14">
        <v>2013</v>
      </c>
      <c r="C14" t="s">
        <v>38</v>
      </c>
      <c r="D14">
        <v>110.9</v>
      </c>
      <c r="E14">
        <v>109.8</v>
      </c>
      <c r="F14">
        <v>105.9</v>
      </c>
      <c r="G14">
        <v>107.5</v>
      </c>
      <c r="H14">
        <v>105.3</v>
      </c>
      <c r="I14">
        <v>108.1</v>
      </c>
      <c r="J14">
        <v>107.3</v>
      </c>
      <c r="K14">
        <v>106.1</v>
      </c>
      <c r="L14">
        <v>103.7</v>
      </c>
      <c r="M14">
        <v>104</v>
      </c>
      <c r="N14">
        <v>107.4</v>
      </c>
      <c r="O14">
        <v>109.9</v>
      </c>
      <c r="P14">
        <v>108.1</v>
      </c>
      <c r="Q14">
        <v>108.1</v>
      </c>
      <c r="R14">
        <v>108.8</v>
      </c>
      <c r="S14">
        <v>107.9</v>
      </c>
      <c r="T14">
        <v>108.6</v>
      </c>
      <c r="U14" t="s">
        <v>32</v>
      </c>
      <c r="V14">
        <v>107.5</v>
      </c>
      <c r="W14">
        <v>106.8</v>
      </c>
      <c r="X14">
        <v>105.7</v>
      </c>
      <c r="Y14">
        <v>104.1</v>
      </c>
      <c r="Z14">
        <v>105</v>
      </c>
      <c r="AA14">
        <v>105.5</v>
      </c>
      <c r="AB14">
        <v>102.1</v>
      </c>
      <c r="AC14">
        <v>104.8</v>
      </c>
      <c r="AD14">
        <v>107.2</v>
      </c>
    </row>
    <row r="15" spans="1:30" x14ac:dyDescent="0.3">
      <c r="A15" t="s">
        <v>33</v>
      </c>
      <c r="B15">
        <v>2013</v>
      </c>
      <c r="C15" t="s">
        <v>38</v>
      </c>
      <c r="D15">
        <v>115.4</v>
      </c>
      <c r="E15">
        <v>114.2</v>
      </c>
      <c r="F15">
        <v>102.7</v>
      </c>
      <c r="G15">
        <v>105.5</v>
      </c>
      <c r="H15">
        <v>101.5</v>
      </c>
      <c r="I15">
        <v>110.6</v>
      </c>
      <c r="J15">
        <v>123.7</v>
      </c>
      <c r="K15">
        <v>105.2</v>
      </c>
      <c r="L15">
        <v>101.9</v>
      </c>
      <c r="M15">
        <v>105</v>
      </c>
      <c r="N15">
        <v>109.1</v>
      </c>
      <c r="O15">
        <v>111.3</v>
      </c>
      <c r="P15">
        <v>111.1</v>
      </c>
      <c r="Q15">
        <v>109.8</v>
      </c>
      <c r="R15">
        <v>108.5</v>
      </c>
      <c r="S15">
        <v>106.7</v>
      </c>
      <c r="T15">
        <v>108.3</v>
      </c>
      <c r="U15">
        <v>100.5</v>
      </c>
      <c r="V15">
        <v>107.2</v>
      </c>
      <c r="W15">
        <v>107.1</v>
      </c>
      <c r="X15">
        <v>106.2</v>
      </c>
      <c r="Y15">
        <v>103.9</v>
      </c>
      <c r="Z15">
        <v>104.6</v>
      </c>
      <c r="AA15">
        <v>105.7</v>
      </c>
      <c r="AB15">
        <v>102.6</v>
      </c>
      <c r="AC15">
        <v>104.9</v>
      </c>
      <c r="AD15">
        <v>106.6</v>
      </c>
    </row>
    <row r="16" spans="1:30" x14ac:dyDescent="0.3">
      <c r="A16" t="s">
        <v>34</v>
      </c>
      <c r="B16">
        <v>2013</v>
      </c>
      <c r="C16" t="s">
        <v>38</v>
      </c>
      <c r="D16">
        <v>112.3</v>
      </c>
      <c r="E16">
        <v>111.3</v>
      </c>
      <c r="F16">
        <v>104.7</v>
      </c>
      <c r="G16">
        <v>106.8</v>
      </c>
      <c r="H16">
        <v>103.9</v>
      </c>
      <c r="I16">
        <v>109.3</v>
      </c>
      <c r="J16">
        <v>112.9</v>
      </c>
      <c r="K16">
        <v>105.8</v>
      </c>
      <c r="L16">
        <v>103.1</v>
      </c>
      <c r="M16">
        <v>104.3</v>
      </c>
      <c r="N16">
        <v>108.1</v>
      </c>
      <c r="O16">
        <v>110.5</v>
      </c>
      <c r="P16">
        <v>109.2</v>
      </c>
      <c r="Q16">
        <v>108.6</v>
      </c>
      <c r="R16">
        <v>108.7</v>
      </c>
      <c r="S16">
        <v>107.4</v>
      </c>
      <c r="T16">
        <v>108.5</v>
      </c>
      <c r="U16">
        <v>100.5</v>
      </c>
      <c r="V16">
        <v>107.4</v>
      </c>
      <c r="W16">
        <v>106.9</v>
      </c>
      <c r="X16">
        <v>105.9</v>
      </c>
      <c r="Y16">
        <v>104</v>
      </c>
      <c r="Z16">
        <v>104.8</v>
      </c>
      <c r="AA16">
        <v>105.6</v>
      </c>
      <c r="AB16">
        <v>102.3</v>
      </c>
      <c r="AC16">
        <v>104.8</v>
      </c>
      <c r="AD16">
        <v>106.9</v>
      </c>
    </row>
    <row r="17" spans="1:30" x14ac:dyDescent="0.3">
      <c r="A17" t="s">
        <v>30</v>
      </c>
      <c r="B17">
        <v>2013</v>
      </c>
      <c r="C17" t="s">
        <v>39</v>
      </c>
      <c r="D17">
        <v>112.3</v>
      </c>
      <c r="E17">
        <v>112.1</v>
      </c>
      <c r="F17">
        <v>108.1</v>
      </c>
      <c r="G17">
        <v>108.3</v>
      </c>
      <c r="H17">
        <v>105.9</v>
      </c>
      <c r="I17">
        <v>109.2</v>
      </c>
      <c r="J17">
        <v>118</v>
      </c>
      <c r="K17">
        <v>106.8</v>
      </c>
      <c r="L17">
        <v>104.1</v>
      </c>
      <c r="M17">
        <v>105.4</v>
      </c>
      <c r="N17">
        <v>108.2</v>
      </c>
      <c r="O17">
        <v>111</v>
      </c>
      <c r="P17">
        <v>110.6</v>
      </c>
      <c r="Q17">
        <v>109</v>
      </c>
      <c r="R17">
        <v>109.7</v>
      </c>
      <c r="S17">
        <v>108.8</v>
      </c>
      <c r="T17">
        <v>109.5</v>
      </c>
      <c r="U17" t="s">
        <v>32</v>
      </c>
      <c r="V17">
        <v>108.5</v>
      </c>
      <c r="W17">
        <v>107.5</v>
      </c>
      <c r="X17">
        <v>106.3</v>
      </c>
      <c r="Y17">
        <v>105</v>
      </c>
      <c r="Z17">
        <v>105.6</v>
      </c>
      <c r="AA17">
        <v>106.5</v>
      </c>
      <c r="AB17">
        <v>102.5</v>
      </c>
      <c r="AC17">
        <v>105.5</v>
      </c>
      <c r="AD17">
        <v>108.9</v>
      </c>
    </row>
    <row r="18" spans="1:30" x14ac:dyDescent="0.3">
      <c r="A18" t="s">
        <v>33</v>
      </c>
      <c r="B18">
        <v>2013</v>
      </c>
      <c r="C18" t="s">
        <v>39</v>
      </c>
      <c r="D18">
        <v>117</v>
      </c>
      <c r="E18">
        <v>120.1</v>
      </c>
      <c r="F18">
        <v>112.5</v>
      </c>
      <c r="G18">
        <v>107.3</v>
      </c>
      <c r="H18">
        <v>101.3</v>
      </c>
      <c r="I18">
        <v>112.4</v>
      </c>
      <c r="J18">
        <v>143.6</v>
      </c>
      <c r="K18">
        <v>105.4</v>
      </c>
      <c r="L18">
        <v>101.4</v>
      </c>
      <c r="M18">
        <v>106.4</v>
      </c>
      <c r="N18">
        <v>110</v>
      </c>
      <c r="O18">
        <v>112.2</v>
      </c>
      <c r="P18">
        <v>115</v>
      </c>
      <c r="Q18">
        <v>110.9</v>
      </c>
      <c r="R18">
        <v>109.2</v>
      </c>
      <c r="S18">
        <v>107.2</v>
      </c>
      <c r="T18">
        <v>108.9</v>
      </c>
      <c r="U18">
        <v>106.6</v>
      </c>
      <c r="V18">
        <v>108</v>
      </c>
      <c r="W18">
        <v>107.7</v>
      </c>
      <c r="X18">
        <v>106.5</v>
      </c>
      <c r="Y18">
        <v>105.2</v>
      </c>
      <c r="Z18">
        <v>105.2</v>
      </c>
      <c r="AA18">
        <v>108.1</v>
      </c>
      <c r="AB18">
        <v>103.3</v>
      </c>
      <c r="AC18">
        <v>106.1</v>
      </c>
      <c r="AD18">
        <v>109.7</v>
      </c>
    </row>
    <row r="19" spans="1:30" x14ac:dyDescent="0.3">
      <c r="A19" t="s">
        <v>34</v>
      </c>
      <c r="B19">
        <v>2013</v>
      </c>
      <c r="C19" t="s">
        <v>39</v>
      </c>
      <c r="D19">
        <v>113.8</v>
      </c>
      <c r="E19">
        <v>114.9</v>
      </c>
      <c r="F19">
        <v>109.8</v>
      </c>
      <c r="G19">
        <v>107.9</v>
      </c>
      <c r="H19">
        <v>104.2</v>
      </c>
      <c r="I19">
        <v>110.7</v>
      </c>
      <c r="J19">
        <v>126.7</v>
      </c>
      <c r="K19">
        <v>106.3</v>
      </c>
      <c r="L19">
        <v>103.2</v>
      </c>
      <c r="M19">
        <v>105.7</v>
      </c>
      <c r="N19">
        <v>109</v>
      </c>
      <c r="O19">
        <v>111.6</v>
      </c>
      <c r="P19">
        <v>112.2</v>
      </c>
      <c r="Q19">
        <v>109.5</v>
      </c>
      <c r="R19">
        <v>109.5</v>
      </c>
      <c r="S19">
        <v>108.1</v>
      </c>
      <c r="T19">
        <v>109.3</v>
      </c>
      <c r="U19">
        <v>106.6</v>
      </c>
      <c r="V19">
        <v>108.3</v>
      </c>
      <c r="W19">
        <v>107.6</v>
      </c>
      <c r="X19">
        <v>106.4</v>
      </c>
      <c r="Y19">
        <v>105.1</v>
      </c>
      <c r="Z19">
        <v>105.4</v>
      </c>
      <c r="AA19">
        <v>107.4</v>
      </c>
      <c r="AB19">
        <v>102.8</v>
      </c>
      <c r="AC19">
        <v>105.8</v>
      </c>
      <c r="AD19">
        <v>109.3</v>
      </c>
    </row>
    <row r="20" spans="1:30" x14ac:dyDescent="0.3">
      <c r="A20" t="s">
        <v>30</v>
      </c>
      <c r="B20">
        <v>2013</v>
      </c>
      <c r="C20" t="s">
        <v>40</v>
      </c>
      <c r="D20">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t="s">
        <v>32</v>
      </c>
      <c r="V20">
        <v>109.5</v>
      </c>
      <c r="W20">
        <v>108.3</v>
      </c>
      <c r="X20">
        <v>106.9</v>
      </c>
      <c r="Y20">
        <v>106.8</v>
      </c>
      <c r="Z20">
        <v>106.4</v>
      </c>
      <c r="AA20">
        <v>107.8</v>
      </c>
      <c r="AB20">
        <v>102.5</v>
      </c>
      <c r="AC20">
        <v>106.5</v>
      </c>
      <c r="AD20">
        <v>110.7</v>
      </c>
    </row>
    <row r="21" spans="1:30" x14ac:dyDescent="0.3">
      <c r="A21" t="s">
        <v>33</v>
      </c>
      <c r="B21">
        <v>2013</v>
      </c>
      <c r="C21" t="s">
        <v>40</v>
      </c>
      <c r="D21">
        <v>117.8</v>
      </c>
      <c r="E21">
        <v>119.2</v>
      </c>
      <c r="F21">
        <v>114</v>
      </c>
      <c r="G21">
        <v>108.3</v>
      </c>
      <c r="H21">
        <v>101.1</v>
      </c>
      <c r="I21">
        <v>113.2</v>
      </c>
      <c r="J21">
        <v>160.9</v>
      </c>
      <c r="K21">
        <v>105.1</v>
      </c>
      <c r="L21">
        <v>101.3</v>
      </c>
      <c r="M21">
        <v>107.5</v>
      </c>
      <c r="N21">
        <v>110.4</v>
      </c>
      <c r="O21">
        <v>113.1</v>
      </c>
      <c r="P21">
        <v>117.5</v>
      </c>
      <c r="Q21">
        <v>111.7</v>
      </c>
      <c r="R21">
        <v>109.8</v>
      </c>
      <c r="S21">
        <v>107.8</v>
      </c>
      <c r="T21">
        <v>109.5</v>
      </c>
      <c r="U21">
        <v>107.7</v>
      </c>
      <c r="V21">
        <v>108.6</v>
      </c>
      <c r="W21">
        <v>108.1</v>
      </c>
      <c r="X21">
        <v>107.1</v>
      </c>
      <c r="Y21">
        <v>107.3</v>
      </c>
      <c r="Z21">
        <v>105.9</v>
      </c>
      <c r="AA21">
        <v>110.1</v>
      </c>
      <c r="AB21">
        <v>103.2</v>
      </c>
      <c r="AC21">
        <v>107.3</v>
      </c>
      <c r="AD21">
        <v>111.4</v>
      </c>
    </row>
    <row r="22" spans="1:30" x14ac:dyDescent="0.3">
      <c r="A22" t="s">
        <v>34</v>
      </c>
      <c r="B22">
        <v>2013</v>
      </c>
      <c r="C22" t="s">
        <v>40</v>
      </c>
      <c r="D22">
        <v>114.8</v>
      </c>
      <c r="E22">
        <v>116.4</v>
      </c>
      <c r="F22">
        <v>111.9</v>
      </c>
      <c r="G22">
        <v>108.9</v>
      </c>
      <c r="H22">
        <v>104.3</v>
      </c>
      <c r="I22">
        <v>111.7</v>
      </c>
      <c r="J22">
        <v>140</v>
      </c>
      <c r="K22">
        <v>106.4</v>
      </c>
      <c r="L22">
        <v>103.3</v>
      </c>
      <c r="M22">
        <v>106.8</v>
      </c>
      <c r="N22">
        <v>109.6</v>
      </c>
      <c r="O22">
        <v>112.6</v>
      </c>
      <c r="P22">
        <v>114.7</v>
      </c>
      <c r="Q22">
        <v>110.3</v>
      </c>
      <c r="R22">
        <v>110.2</v>
      </c>
      <c r="S22">
        <v>108.8</v>
      </c>
      <c r="T22">
        <v>110</v>
      </c>
      <c r="U22">
        <v>107.7</v>
      </c>
      <c r="V22">
        <v>109.2</v>
      </c>
      <c r="W22">
        <v>108.2</v>
      </c>
      <c r="X22">
        <v>107</v>
      </c>
      <c r="Y22">
        <v>107.1</v>
      </c>
      <c r="Z22">
        <v>106.1</v>
      </c>
      <c r="AA22">
        <v>109.1</v>
      </c>
      <c r="AB22">
        <v>102.8</v>
      </c>
      <c r="AC22">
        <v>106.9</v>
      </c>
      <c r="AD22">
        <v>111</v>
      </c>
    </row>
    <row r="23" spans="1:30" x14ac:dyDescent="0.3">
      <c r="A23" t="s">
        <v>30</v>
      </c>
      <c r="B23">
        <v>2013</v>
      </c>
      <c r="C23" t="s">
        <v>41</v>
      </c>
      <c r="D23">
        <v>114.3</v>
      </c>
      <c r="E23">
        <v>115.4</v>
      </c>
      <c r="F23">
        <v>111.1</v>
      </c>
      <c r="G23">
        <v>110</v>
      </c>
      <c r="H23">
        <v>106.4</v>
      </c>
      <c r="I23">
        <v>110.8</v>
      </c>
      <c r="J23">
        <v>138.9</v>
      </c>
      <c r="K23">
        <v>107.4</v>
      </c>
      <c r="L23">
        <v>104.1</v>
      </c>
      <c r="M23">
        <v>106.9</v>
      </c>
      <c r="N23">
        <v>109.7</v>
      </c>
      <c r="O23">
        <v>112.6</v>
      </c>
      <c r="P23">
        <v>114.9</v>
      </c>
      <c r="Q23">
        <v>110.7</v>
      </c>
      <c r="R23">
        <v>111.3</v>
      </c>
      <c r="S23">
        <v>110.2</v>
      </c>
      <c r="T23">
        <v>111.1</v>
      </c>
      <c r="U23" t="s">
        <v>32</v>
      </c>
      <c r="V23">
        <v>109.9</v>
      </c>
      <c r="W23">
        <v>108.7</v>
      </c>
      <c r="X23">
        <v>107.5</v>
      </c>
      <c r="Y23">
        <v>107.8</v>
      </c>
      <c r="Z23">
        <v>106.8</v>
      </c>
      <c r="AA23">
        <v>108.7</v>
      </c>
      <c r="AB23">
        <v>105</v>
      </c>
      <c r="AC23">
        <v>107.5</v>
      </c>
      <c r="AD23">
        <v>112.1</v>
      </c>
    </row>
    <row r="24" spans="1:30" x14ac:dyDescent="0.3">
      <c r="A24" t="s">
        <v>33</v>
      </c>
      <c r="B24">
        <v>2013</v>
      </c>
      <c r="C24" t="s">
        <v>41</v>
      </c>
      <c r="D24">
        <v>118.3</v>
      </c>
      <c r="E24">
        <v>120.4</v>
      </c>
      <c r="F24">
        <v>112.7</v>
      </c>
      <c r="G24">
        <v>108.9</v>
      </c>
      <c r="H24">
        <v>101.1</v>
      </c>
      <c r="I24">
        <v>108.7</v>
      </c>
      <c r="J24">
        <v>177</v>
      </c>
      <c r="K24">
        <v>104.7</v>
      </c>
      <c r="L24">
        <v>101</v>
      </c>
      <c r="M24">
        <v>108.5</v>
      </c>
      <c r="N24">
        <v>110.9</v>
      </c>
      <c r="O24">
        <v>114.3</v>
      </c>
      <c r="P24">
        <v>119.6</v>
      </c>
      <c r="Q24">
        <v>112.4</v>
      </c>
      <c r="R24">
        <v>110.6</v>
      </c>
      <c r="S24">
        <v>108.3</v>
      </c>
      <c r="T24">
        <v>110.2</v>
      </c>
      <c r="U24">
        <v>108.9</v>
      </c>
      <c r="V24">
        <v>109.3</v>
      </c>
      <c r="W24">
        <v>108.7</v>
      </c>
      <c r="X24">
        <v>107.6</v>
      </c>
      <c r="Y24">
        <v>108.1</v>
      </c>
      <c r="Z24">
        <v>106.5</v>
      </c>
      <c r="AA24">
        <v>110.8</v>
      </c>
      <c r="AB24">
        <v>106</v>
      </c>
      <c r="AC24">
        <v>108.3</v>
      </c>
      <c r="AD24">
        <v>112.7</v>
      </c>
    </row>
    <row r="25" spans="1:30" x14ac:dyDescent="0.3">
      <c r="A25" t="s">
        <v>34</v>
      </c>
      <c r="B25">
        <v>2013</v>
      </c>
      <c r="C25" t="s">
        <v>41</v>
      </c>
      <c r="D25">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v>108.9</v>
      </c>
      <c r="V25">
        <v>109.7</v>
      </c>
      <c r="W25">
        <v>108.7</v>
      </c>
      <c r="X25">
        <v>107.5</v>
      </c>
      <c r="Y25">
        <v>108</v>
      </c>
      <c r="Z25">
        <v>106.6</v>
      </c>
      <c r="AA25">
        <v>109.9</v>
      </c>
      <c r="AB25">
        <v>105.4</v>
      </c>
      <c r="AC25">
        <v>107.9</v>
      </c>
      <c r="AD25">
        <v>112.4</v>
      </c>
    </row>
    <row r="26" spans="1:30" x14ac:dyDescent="0.3">
      <c r="A26" t="s">
        <v>30</v>
      </c>
      <c r="B26">
        <v>2013</v>
      </c>
      <c r="C26" t="s">
        <v>42</v>
      </c>
      <c r="D26">
        <v>115.4</v>
      </c>
      <c r="E26">
        <v>115.7</v>
      </c>
      <c r="F26">
        <v>111.7</v>
      </c>
      <c r="G26">
        <v>111</v>
      </c>
      <c r="H26">
        <v>107.4</v>
      </c>
      <c r="I26">
        <v>110.9</v>
      </c>
      <c r="J26">
        <v>154</v>
      </c>
      <c r="K26">
        <v>108.1</v>
      </c>
      <c r="L26">
        <v>104.2</v>
      </c>
      <c r="M26">
        <v>107.9</v>
      </c>
      <c r="N26">
        <v>110.4</v>
      </c>
      <c r="O26">
        <v>114</v>
      </c>
      <c r="P26">
        <v>117.8</v>
      </c>
      <c r="Q26">
        <v>111.7</v>
      </c>
      <c r="R26">
        <v>112.7</v>
      </c>
      <c r="S26">
        <v>111.4</v>
      </c>
      <c r="T26">
        <v>112.5</v>
      </c>
      <c r="U26" t="s">
        <v>32</v>
      </c>
      <c r="V26">
        <v>111.1</v>
      </c>
      <c r="W26">
        <v>109.6</v>
      </c>
      <c r="X26">
        <v>108.3</v>
      </c>
      <c r="Y26">
        <v>109.3</v>
      </c>
      <c r="Z26">
        <v>107.7</v>
      </c>
      <c r="AA26">
        <v>109.8</v>
      </c>
      <c r="AB26">
        <v>106.7</v>
      </c>
      <c r="AC26">
        <v>108.7</v>
      </c>
      <c r="AD26">
        <v>114.2</v>
      </c>
    </row>
    <row r="27" spans="1:30" x14ac:dyDescent="0.3">
      <c r="A27" t="s">
        <v>33</v>
      </c>
      <c r="B27">
        <v>2013</v>
      </c>
      <c r="C27" t="s">
        <v>42</v>
      </c>
      <c r="D27">
        <v>118.6</v>
      </c>
      <c r="E27">
        <v>119.1</v>
      </c>
      <c r="F27">
        <v>113.2</v>
      </c>
      <c r="G27">
        <v>109.6</v>
      </c>
      <c r="H27">
        <v>101.7</v>
      </c>
      <c r="I27">
        <v>103.2</v>
      </c>
      <c r="J27">
        <v>174.3</v>
      </c>
      <c r="K27">
        <v>105.1</v>
      </c>
      <c r="L27">
        <v>100.8</v>
      </c>
      <c r="M27">
        <v>109.1</v>
      </c>
      <c r="N27">
        <v>111.1</v>
      </c>
      <c r="O27">
        <v>115.4</v>
      </c>
      <c r="P27">
        <v>119.2</v>
      </c>
      <c r="Q27">
        <v>112.9</v>
      </c>
      <c r="R27">
        <v>111.4</v>
      </c>
      <c r="S27">
        <v>109</v>
      </c>
      <c r="T27">
        <v>111.1</v>
      </c>
      <c r="U27">
        <v>109.7</v>
      </c>
      <c r="V27">
        <v>109.5</v>
      </c>
      <c r="W27">
        <v>109.6</v>
      </c>
      <c r="X27">
        <v>107.9</v>
      </c>
      <c r="Y27">
        <v>110.4</v>
      </c>
      <c r="Z27">
        <v>107.4</v>
      </c>
      <c r="AA27">
        <v>111.2</v>
      </c>
      <c r="AB27">
        <v>106.9</v>
      </c>
      <c r="AC27">
        <v>109.4</v>
      </c>
      <c r="AD27">
        <v>113.2</v>
      </c>
    </row>
    <row r="28" spans="1:30" x14ac:dyDescent="0.3">
      <c r="A28" t="s">
        <v>34</v>
      </c>
      <c r="B28">
        <v>2013</v>
      </c>
      <c r="C28" t="s">
        <v>42</v>
      </c>
      <c r="D28">
        <v>116.4</v>
      </c>
      <c r="E28">
        <v>116.9</v>
      </c>
      <c r="F28">
        <v>112.3</v>
      </c>
      <c r="G28">
        <v>110.5</v>
      </c>
      <c r="H28">
        <v>105.3</v>
      </c>
      <c r="I28">
        <v>107.3</v>
      </c>
      <c r="J28">
        <v>160.9</v>
      </c>
      <c r="K28">
        <v>107.1</v>
      </c>
      <c r="L28">
        <v>103.1</v>
      </c>
      <c r="M28">
        <v>108.3</v>
      </c>
      <c r="N28">
        <v>110.7</v>
      </c>
      <c r="O28">
        <v>114.6</v>
      </c>
      <c r="P28">
        <v>118.3</v>
      </c>
      <c r="Q28">
        <v>112</v>
      </c>
      <c r="R28">
        <v>112.2</v>
      </c>
      <c r="S28">
        <v>110.4</v>
      </c>
      <c r="T28">
        <v>111.9</v>
      </c>
      <c r="U28">
        <v>109.7</v>
      </c>
      <c r="V28">
        <v>110.5</v>
      </c>
      <c r="W28">
        <v>109.6</v>
      </c>
      <c r="X28">
        <v>108.1</v>
      </c>
      <c r="Y28">
        <v>109.9</v>
      </c>
      <c r="Z28">
        <v>107.5</v>
      </c>
      <c r="AA28">
        <v>110.6</v>
      </c>
      <c r="AB28">
        <v>106.8</v>
      </c>
      <c r="AC28">
        <v>109</v>
      </c>
      <c r="AD28">
        <v>113.7</v>
      </c>
    </row>
    <row r="29" spans="1:30" x14ac:dyDescent="0.3">
      <c r="A29" t="s">
        <v>30</v>
      </c>
      <c r="B29">
        <v>2013</v>
      </c>
      <c r="C29" t="s">
        <v>43</v>
      </c>
      <c r="D29">
        <v>116.3</v>
      </c>
      <c r="E29">
        <v>115.4</v>
      </c>
      <c r="F29">
        <v>112.6</v>
      </c>
      <c r="G29">
        <v>111.7</v>
      </c>
      <c r="H29">
        <v>107.7</v>
      </c>
      <c r="I29">
        <v>113.2</v>
      </c>
      <c r="J29">
        <v>164.9</v>
      </c>
      <c r="K29">
        <v>108.3</v>
      </c>
      <c r="L29">
        <v>103.9</v>
      </c>
      <c r="M29">
        <v>108.2</v>
      </c>
      <c r="N29">
        <v>111.1</v>
      </c>
      <c r="O29">
        <v>114.9</v>
      </c>
      <c r="P29">
        <v>119.8</v>
      </c>
      <c r="Q29">
        <v>112.2</v>
      </c>
      <c r="R29">
        <v>113.6</v>
      </c>
      <c r="S29">
        <v>112.3</v>
      </c>
      <c r="T29">
        <v>113.4</v>
      </c>
      <c r="U29" t="s">
        <v>32</v>
      </c>
      <c r="V29">
        <v>111.6</v>
      </c>
      <c r="W29">
        <v>110.4</v>
      </c>
      <c r="X29">
        <v>108.9</v>
      </c>
      <c r="Y29">
        <v>109.3</v>
      </c>
      <c r="Z29">
        <v>108.3</v>
      </c>
      <c r="AA29">
        <v>110.2</v>
      </c>
      <c r="AB29">
        <v>107.5</v>
      </c>
      <c r="AC29">
        <v>109.1</v>
      </c>
      <c r="AD29">
        <v>115.5</v>
      </c>
    </row>
    <row r="30" spans="1:30" x14ac:dyDescent="0.3">
      <c r="A30" t="s">
        <v>33</v>
      </c>
      <c r="B30">
        <v>2013</v>
      </c>
      <c r="C30" t="s">
        <v>43</v>
      </c>
      <c r="D30">
        <v>118.9</v>
      </c>
      <c r="E30">
        <v>118.1</v>
      </c>
      <c r="F30">
        <v>114.5</v>
      </c>
      <c r="G30">
        <v>110.4</v>
      </c>
      <c r="H30">
        <v>102.3</v>
      </c>
      <c r="I30">
        <v>106.2</v>
      </c>
      <c r="J30">
        <v>183.5</v>
      </c>
      <c r="K30">
        <v>105.3</v>
      </c>
      <c r="L30">
        <v>100.2</v>
      </c>
      <c r="M30">
        <v>109.6</v>
      </c>
      <c r="N30">
        <v>111.4</v>
      </c>
      <c r="O30">
        <v>116</v>
      </c>
      <c r="P30">
        <v>120.8</v>
      </c>
      <c r="Q30">
        <v>113.5</v>
      </c>
      <c r="R30">
        <v>112.5</v>
      </c>
      <c r="S30">
        <v>109.7</v>
      </c>
      <c r="T30">
        <v>112</v>
      </c>
      <c r="U30">
        <v>110.5</v>
      </c>
      <c r="V30">
        <v>109.7</v>
      </c>
      <c r="W30">
        <v>110.2</v>
      </c>
      <c r="X30">
        <v>108.2</v>
      </c>
      <c r="Y30">
        <v>109.7</v>
      </c>
      <c r="Z30">
        <v>108</v>
      </c>
      <c r="AA30">
        <v>111.3</v>
      </c>
      <c r="AB30">
        <v>107.3</v>
      </c>
      <c r="AC30">
        <v>109.4</v>
      </c>
      <c r="AD30">
        <v>114</v>
      </c>
    </row>
    <row r="31" spans="1:30" x14ac:dyDescent="0.3">
      <c r="A31" t="s">
        <v>34</v>
      </c>
      <c r="B31">
        <v>2013</v>
      </c>
      <c r="C31" t="s">
        <v>43</v>
      </c>
      <c r="D31">
        <v>117.1</v>
      </c>
      <c r="E31">
        <v>116.3</v>
      </c>
      <c r="F31">
        <v>113.3</v>
      </c>
      <c r="G31">
        <v>111.2</v>
      </c>
      <c r="H31">
        <v>105.7</v>
      </c>
      <c r="I31">
        <v>109.9</v>
      </c>
      <c r="J31">
        <v>171.2</v>
      </c>
      <c r="K31">
        <v>107.3</v>
      </c>
      <c r="L31">
        <v>102.7</v>
      </c>
      <c r="M31">
        <v>108.7</v>
      </c>
      <c r="N31">
        <v>111.2</v>
      </c>
      <c r="O31">
        <v>115.4</v>
      </c>
      <c r="P31">
        <v>120.2</v>
      </c>
      <c r="Q31">
        <v>112.5</v>
      </c>
      <c r="R31">
        <v>113.2</v>
      </c>
      <c r="S31">
        <v>111.2</v>
      </c>
      <c r="T31">
        <v>112.8</v>
      </c>
      <c r="U31">
        <v>110.5</v>
      </c>
      <c r="V31">
        <v>110.9</v>
      </c>
      <c r="W31">
        <v>110.3</v>
      </c>
      <c r="X31">
        <v>108.6</v>
      </c>
      <c r="Y31">
        <v>109.5</v>
      </c>
      <c r="Z31">
        <v>108.1</v>
      </c>
      <c r="AA31">
        <v>110.8</v>
      </c>
      <c r="AB31">
        <v>107.4</v>
      </c>
      <c r="AC31">
        <v>109.2</v>
      </c>
      <c r="AD31">
        <v>114.8</v>
      </c>
    </row>
    <row r="32" spans="1:30" x14ac:dyDescent="0.3">
      <c r="A32" t="s">
        <v>30</v>
      </c>
      <c r="B32">
        <v>2013</v>
      </c>
      <c r="C32" t="s">
        <v>44</v>
      </c>
      <c r="D32">
        <v>117.3</v>
      </c>
      <c r="E32">
        <v>114.9</v>
      </c>
      <c r="F32">
        <v>116.2</v>
      </c>
      <c r="G32">
        <v>112.8</v>
      </c>
      <c r="H32">
        <v>108.9</v>
      </c>
      <c r="I32">
        <v>116.6</v>
      </c>
      <c r="J32">
        <v>178.1</v>
      </c>
      <c r="K32">
        <v>109.1</v>
      </c>
      <c r="L32">
        <v>103.6</v>
      </c>
      <c r="M32">
        <v>109</v>
      </c>
      <c r="N32">
        <v>111.8</v>
      </c>
      <c r="O32">
        <v>116</v>
      </c>
      <c r="P32">
        <v>122.5</v>
      </c>
      <c r="Q32">
        <v>112.8</v>
      </c>
      <c r="R32">
        <v>114.6</v>
      </c>
      <c r="S32">
        <v>113.1</v>
      </c>
      <c r="T32">
        <v>114.4</v>
      </c>
      <c r="U32" t="s">
        <v>32</v>
      </c>
      <c r="V32">
        <v>112.6</v>
      </c>
      <c r="W32">
        <v>111.3</v>
      </c>
      <c r="X32">
        <v>109.7</v>
      </c>
      <c r="Y32">
        <v>109.6</v>
      </c>
      <c r="Z32">
        <v>108.7</v>
      </c>
      <c r="AA32">
        <v>111</v>
      </c>
      <c r="AB32">
        <v>108.2</v>
      </c>
      <c r="AC32">
        <v>109.8</v>
      </c>
      <c r="AD32">
        <v>117.4</v>
      </c>
    </row>
    <row r="33" spans="1:30" x14ac:dyDescent="0.3">
      <c r="A33" t="s">
        <v>33</v>
      </c>
      <c r="B33">
        <v>2013</v>
      </c>
      <c r="C33" t="s">
        <v>45</v>
      </c>
      <c r="D33">
        <v>119.8</v>
      </c>
      <c r="E33">
        <v>116.3</v>
      </c>
      <c r="F33">
        <v>122.6</v>
      </c>
      <c r="G33">
        <v>112</v>
      </c>
      <c r="H33">
        <v>103.2</v>
      </c>
      <c r="I33">
        <v>110</v>
      </c>
      <c r="J33">
        <v>192.8</v>
      </c>
      <c r="K33">
        <v>106.3</v>
      </c>
      <c r="L33">
        <v>99.5</v>
      </c>
      <c r="M33">
        <v>110.3</v>
      </c>
      <c r="N33">
        <v>111.8</v>
      </c>
      <c r="O33">
        <v>117.1</v>
      </c>
      <c r="P33">
        <v>122.9</v>
      </c>
      <c r="Q33">
        <v>114.1</v>
      </c>
      <c r="R33">
        <v>113.5</v>
      </c>
      <c r="S33">
        <v>110.3</v>
      </c>
      <c r="T33">
        <v>113</v>
      </c>
      <c r="U33">
        <v>111.1</v>
      </c>
      <c r="V33">
        <v>110</v>
      </c>
      <c r="W33">
        <v>110.9</v>
      </c>
      <c r="X33">
        <v>108.6</v>
      </c>
      <c r="Y33">
        <v>109.5</v>
      </c>
      <c r="Z33">
        <v>108.5</v>
      </c>
      <c r="AA33">
        <v>111.3</v>
      </c>
      <c r="AB33">
        <v>107.9</v>
      </c>
      <c r="AC33">
        <v>109.6</v>
      </c>
      <c r="AD33">
        <v>115</v>
      </c>
    </row>
    <row r="34" spans="1:30" x14ac:dyDescent="0.3">
      <c r="A34" t="s">
        <v>34</v>
      </c>
      <c r="B34">
        <v>2013</v>
      </c>
      <c r="C34" t="s">
        <v>45</v>
      </c>
      <c r="D34">
        <v>118.1</v>
      </c>
      <c r="E34">
        <v>115.4</v>
      </c>
      <c r="F34">
        <v>118.7</v>
      </c>
      <c r="G34">
        <v>112.5</v>
      </c>
      <c r="H34">
        <v>106.8</v>
      </c>
      <c r="I34">
        <v>113.5</v>
      </c>
      <c r="J34">
        <v>183.1</v>
      </c>
      <c r="K34">
        <v>108.2</v>
      </c>
      <c r="L34">
        <v>102.2</v>
      </c>
      <c r="M34">
        <v>109.4</v>
      </c>
      <c r="N34">
        <v>111.8</v>
      </c>
      <c r="O34">
        <v>116.5</v>
      </c>
      <c r="P34">
        <v>122.6</v>
      </c>
      <c r="Q34">
        <v>113.1</v>
      </c>
      <c r="R34">
        <v>114.2</v>
      </c>
      <c r="S34">
        <v>111.9</v>
      </c>
      <c r="T34">
        <v>113.8</v>
      </c>
      <c r="U34">
        <v>111.1</v>
      </c>
      <c r="V34">
        <v>111.6</v>
      </c>
      <c r="W34">
        <v>111.1</v>
      </c>
      <c r="X34">
        <v>109.3</v>
      </c>
      <c r="Y34">
        <v>109.5</v>
      </c>
      <c r="Z34">
        <v>108.6</v>
      </c>
      <c r="AA34">
        <v>111.2</v>
      </c>
      <c r="AB34">
        <v>108.1</v>
      </c>
      <c r="AC34">
        <v>109.7</v>
      </c>
      <c r="AD34">
        <v>116.3</v>
      </c>
    </row>
    <row r="35" spans="1:30" x14ac:dyDescent="0.3">
      <c r="A35" t="s">
        <v>30</v>
      </c>
      <c r="B35">
        <v>2013</v>
      </c>
      <c r="C35" t="s">
        <v>46</v>
      </c>
      <c r="D35">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t="s">
        <v>32</v>
      </c>
      <c r="V35">
        <v>112.8</v>
      </c>
      <c r="W35">
        <v>112.1</v>
      </c>
      <c r="X35">
        <v>110.1</v>
      </c>
      <c r="Y35">
        <v>109.9</v>
      </c>
      <c r="Z35">
        <v>109.2</v>
      </c>
      <c r="AA35">
        <v>111.6</v>
      </c>
      <c r="AB35">
        <v>108.1</v>
      </c>
      <c r="AC35">
        <v>110.1</v>
      </c>
      <c r="AD35">
        <v>115.5</v>
      </c>
    </row>
    <row r="36" spans="1:30" x14ac:dyDescent="0.3">
      <c r="A36" t="s">
        <v>33</v>
      </c>
      <c r="B36">
        <v>2013</v>
      </c>
      <c r="C36" t="s">
        <v>46</v>
      </c>
      <c r="D36">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v>110.7</v>
      </c>
      <c r="V36">
        <v>110.4</v>
      </c>
      <c r="W36">
        <v>111.3</v>
      </c>
      <c r="X36">
        <v>109</v>
      </c>
      <c r="Y36">
        <v>109.7</v>
      </c>
      <c r="Z36">
        <v>108.9</v>
      </c>
      <c r="AA36">
        <v>111.4</v>
      </c>
      <c r="AB36">
        <v>107.7</v>
      </c>
      <c r="AC36">
        <v>109.8</v>
      </c>
      <c r="AD36">
        <v>113.3</v>
      </c>
    </row>
    <row r="37" spans="1:30" x14ac:dyDescent="0.3">
      <c r="A37" t="s">
        <v>34</v>
      </c>
      <c r="B37">
        <v>2013</v>
      </c>
      <c r="C37" t="s">
        <v>46</v>
      </c>
      <c r="D37">
        <v>119.1</v>
      </c>
      <c r="E37">
        <v>116.7</v>
      </c>
      <c r="F37">
        <v>123.5</v>
      </c>
      <c r="G37">
        <v>113.4</v>
      </c>
      <c r="H37">
        <v>107.3</v>
      </c>
      <c r="I37">
        <v>113.3</v>
      </c>
      <c r="J37">
        <v>145.4</v>
      </c>
      <c r="K37">
        <v>108.7</v>
      </c>
      <c r="L37">
        <v>101.5</v>
      </c>
      <c r="M37">
        <v>110.5</v>
      </c>
      <c r="N37">
        <v>112.1</v>
      </c>
      <c r="O37">
        <v>117.4</v>
      </c>
      <c r="P37">
        <v>118.4</v>
      </c>
      <c r="Q37">
        <v>114</v>
      </c>
      <c r="R37">
        <v>115.2</v>
      </c>
      <c r="S37">
        <v>112.7</v>
      </c>
      <c r="T37">
        <v>114.8</v>
      </c>
      <c r="U37">
        <v>110.7</v>
      </c>
      <c r="V37">
        <v>111.9</v>
      </c>
      <c r="W37">
        <v>111.7</v>
      </c>
      <c r="X37">
        <v>109.7</v>
      </c>
      <c r="Y37">
        <v>109.8</v>
      </c>
      <c r="Z37">
        <v>109</v>
      </c>
      <c r="AA37">
        <v>111.5</v>
      </c>
      <c r="AB37">
        <v>107.9</v>
      </c>
      <c r="AC37">
        <v>110</v>
      </c>
      <c r="AD37">
        <v>114.5</v>
      </c>
    </row>
    <row r="38" spans="1:30" x14ac:dyDescent="0.3">
      <c r="A38" t="s">
        <v>30</v>
      </c>
      <c r="B38">
        <v>2014</v>
      </c>
      <c r="C38" t="s">
        <v>31</v>
      </c>
      <c r="D38">
        <v>118.9</v>
      </c>
      <c r="E38">
        <v>117.1</v>
      </c>
      <c r="F38">
        <v>120.5</v>
      </c>
      <c r="G38">
        <v>114.4</v>
      </c>
      <c r="H38">
        <v>109</v>
      </c>
      <c r="I38">
        <v>115.5</v>
      </c>
      <c r="J38">
        <v>123.9</v>
      </c>
      <c r="K38">
        <v>109.6</v>
      </c>
      <c r="L38">
        <v>101.8</v>
      </c>
      <c r="M38">
        <v>110.2</v>
      </c>
      <c r="N38">
        <v>112.4</v>
      </c>
      <c r="O38">
        <v>117.3</v>
      </c>
      <c r="P38">
        <v>116</v>
      </c>
      <c r="Q38">
        <v>114</v>
      </c>
      <c r="R38">
        <v>116.5</v>
      </c>
      <c r="S38">
        <v>114.5</v>
      </c>
      <c r="T38">
        <v>116.2</v>
      </c>
      <c r="U38" t="s">
        <v>32</v>
      </c>
      <c r="V38">
        <v>113</v>
      </c>
      <c r="W38">
        <v>112.6</v>
      </c>
      <c r="X38">
        <v>110.6</v>
      </c>
      <c r="Y38">
        <v>110.5</v>
      </c>
      <c r="Z38">
        <v>109.6</v>
      </c>
      <c r="AA38">
        <v>111.8</v>
      </c>
      <c r="AB38">
        <v>108.3</v>
      </c>
      <c r="AC38">
        <v>110.6</v>
      </c>
      <c r="AD38">
        <v>114.2</v>
      </c>
    </row>
    <row r="39" spans="1:30" x14ac:dyDescent="0.3">
      <c r="A39" t="s">
        <v>33</v>
      </c>
      <c r="B39">
        <v>2014</v>
      </c>
      <c r="C39" t="s">
        <v>31</v>
      </c>
      <c r="D39">
        <v>121.2</v>
      </c>
      <c r="E39">
        <v>122</v>
      </c>
      <c r="F39">
        <v>129.9</v>
      </c>
      <c r="G39">
        <v>113.6</v>
      </c>
      <c r="H39">
        <v>102.9</v>
      </c>
      <c r="I39">
        <v>112.1</v>
      </c>
      <c r="J39">
        <v>118.9</v>
      </c>
      <c r="K39">
        <v>107.5</v>
      </c>
      <c r="L39">
        <v>96.9</v>
      </c>
      <c r="M39">
        <v>112.7</v>
      </c>
      <c r="N39">
        <v>112.1</v>
      </c>
      <c r="O39">
        <v>119</v>
      </c>
      <c r="P39">
        <v>115.5</v>
      </c>
      <c r="Q39">
        <v>115.7</v>
      </c>
      <c r="R39">
        <v>114.8</v>
      </c>
      <c r="S39">
        <v>111.3</v>
      </c>
      <c r="T39">
        <v>114.3</v>
      </c>
      <c r="U39">
        <v>111.6</v>
      </c>
      <c r="V39">
        <v>111</v>
      </c>
      <c r="W39">
        <v>111.9</v>
      </c>
      <c r="X39">
        <v>109.7</v>
      </c>
      <c r="Y39">
        <v>110.8</v>
      </c>
      <c r="Z39">
        <v>109.8</v>
      </c>
      <c r="AA39">
        <v>111.5</v>
      </c>
      <c r="AB39">
        <v>108</v>
      </c>
      <c r="AC39">
        <v>110.5</v>
      </c>
      <c r="AD39">
        <v>112.9</v>
      </c>
    </row>
    <row r="40" spans="1:30" x14ac:dyDescent="0.3">
      <c r="A40" t="s">
        <v>34</v>
      </c>
      <c r="B40">
        <v>2014</v>
      </c>
      <c r="C40" t="s">
        <v>31</v>
      </c>
      <c r="D40">
        <v>119.6</v>
      </c>
      <c r="E40">
        <v>118.8</v>
      </c>
      <c r="F40">
        <v>124.1</v>
      </c>
      <c r="G40">
        <v>114.1</v>
      </c>
      <c r="H40">
        <v>106.8</v>
      </c>
      <c r="I40">
        <v>113.9</v>
      </c>
      <c r="J40">
        <v>122.2</v>
      </c>
      <c r="K40">
        <v>108.9</v>
      </c>
      <c r="L40">
        <v>100.2</v>
      </c>
      <c r="M40">
        <v>111</v>
      </c>
      <c r="N40">
        <v>112.3</v>
      </c>
      <c r="O40">
        <v>118.1</v>
      </c>
      <c r="P40">
        <v>115.8</v>
      </c>
      <c r="Q40">
        <v>114.5</v>
      </c>
      <c r="R40">
        <v>115.8</v>
      </c>
      <c r="S40">
        <v>113.2</v>
      </c>
      <c r="T40">
        <v>115.4</v>
      </c>
      <c r="U40">
        <v>111.6</v>
      </c>
      <c r="V40">
        <v>112.2</v>
      </c>
      <c r="W40">
        <v>112.3</v>
      </c>
      <c r="X40">
        <v>110.3</v>
      </c>
      <c r="Y40">
        <v>110.7</v>
      </c>
      <c r="Z40">
        <v>109.7</v>
      </c>
      <c r="AA40">
        <v>111.6</v>
      </c>
      <c r="AB40">
        <v>108.2</v>
      </c>
      <c r="AC40">
        <v>110.6</v>
      </c>
      <c r="AD40">
        <v>113.6</v>
      </c>
    </row>
    <row r="41" spans="1:30" x14ac:dyDescent="0.3">
      <c r="A41" t="s">
        <v>30</v>
      </c>
      <c r="B41">
        <v>2014</v>
      </c>
      <c r="C41" t="s">
        <v>35</v>
      </c>
      <c r="D41">
        <v>119.4</v>
      </c>
      <c r="E41">
        <v>117.7</v>
      </c>
      <c r="F41">
        <v>121.2</v>
      </c>
      <c r="G41">
        <v>115</v>
      </c>
      <c r="H41">
        <v>109</v>
      </c>
      <c r="I41">
        <v>116.6</v>
      </c>
      <c r="J41">
        <v>116</v>
      </c>
      <c r="K41">
        <v>109.8</v>
      </c>
      <c r="L41">
        <v>101.1</v>
      </c>
      <c r="M41">
        <v>110.4</v>
      </c>
      <c r="N41">
        <v>112.9</v>
      </c>
      <c r="O41">
        <v>117.8</v>
      </c>
      <c r="P41">
        <v>115.3</v>
      </c>
      <c r="Q41">
        <v>114.2</v>
      </c>
      <c r="R41">
        <v>117.1</v>
      </c>
      <c r="S41">
        <v>114.5</v>
      </c>
      <c r="T41">
        <v>116.7</v>
      </c>
      <c r="U41" t="s">
        <v>32</v>
      </c>
      <c r="V41">
        <v>113.2</v>
      </c>
      <c r="W41">
        <v>112.9</v>
      </c>
      <c r="X41">
        <v>110.9</v>
      </c>
      <c r="Y41">
        <v>110.8</v>
      </c>
      <c r="Z41">
        <v>109.9</v>
      </c>
      <c r="AA41">
        <v>112</v>
      </c>
      <c r="AB41">
        <v>108.7</v>
      </c>
      <c r="AC41">
        <v>110.9</v>
      </c>
      <c r="AD41">
        <v>114</v>
      </c>
    </row>
    <row r="42" spans="1:30" x14ac:dyDescent="0.3">
      <c r="A42" t="s">
        <v>33</v>
      </c>
      <c r="B42">
        <v>2014</v>
      </c>
      <c r="C42" t="s">
        <v>35</v>
      </c>
      <c r="D42">
        <v>121.9</v>
      </c>
      <c r="E42">
        <v>122</v>
      </c>
      <c r="F42">
        <v>124.5</v>
      </c>
      <c r="G42">
        <v>115.2</v>
      </c>
      <c r="H42">
        <v>102.5</v>
      </c>
      <c r="I42">
        <v>114.1</v>
      </c>
      <c r="J42">
        <v>111.5</v>
      </c>
      <c r="K42">
        <v>108.2</v>
      </c>
      <c r="L42">
        <v>95.4</v>
      </c>
      <c r="M42">
        <v>113.5</v>
      </c>
      <c r="N42">
        <v>112.1</v>
      </c>
      <c r="O42">
        <v>119.9</v>
      </c>
      <c r="P42">
        <v>115.2</v>
      </c>
      <c r="Q42">
        <v>116.2</v>
      </c>
      <c r="R42">
        <v>115.3</v>
      </c>
      <c r="S42">
        <v>111.7</v>
      </c>
      <c r="T42">
        <v>114.7</v>
      </c>
      <c r="U42">
        <v>112.5</v>
      </c>
      <c r="V42">
        <v>111.1</v>
      </c>
      <c r="W42">
        <v>112.6</v>
      </c>
      <c r="X42">
        <v>110.4</v>
      </c>
      <c r="Y42">
        <v>111.3</v>
      </c>
      <c r="Z42">
        <v>110.3</v>
      </c>
      <c r="AA42">
        <v>111.6</v>
      </c>
      <c r="AB42">
        <v>108.7</v>
      </c>
      <c r="AC42">
        <v>111</v>
      </c>
      <c r="AD42">
        <v>113.1</v>
      </c>
    </row>
    <row r="43" spans="1:30" x14ac:dyDescent="0.3">
      <c r="A43" t="s">
        <v>34</v>
      </c>
      <c r="B43">
        <v>2014</v>
      </c>
      <c r="C43" t="s">
        <v>35</v>
      </c>
      <c r="D43">
        <v>120.2</v>
      </c>
      <c r="E43">
        <v>119.2</v>
      </c>
      <c r="F43">
        <v>122.5</v>
      </c>
      <c r="G43">
        <v>115.1</v>
      </c>
      <c r="H43">
        <v>106.6</v>
      </c>
      <c r="I43">
        <v>115.4</v>
      </c>
      <c r="J43">
        <v>114.5</v>
      </c>
      <c r="K43">
        <v>109.3</v>
      </c>
      <c r="L43">
        <v>99.2</v>
      </c>
      <c r="M43">
        <v>111.4</v>
      </c>
      <c r="N43">
        <v>112.6</v>
      </c>
      <c r="O43">
        <v>118.8</v>
      </c>
      <c r="P43">
        <v>115.3</v>
      </c>
      <c r="Q43">
        <v>114.7</v>
      </c>
      <c r="R43">
        <v>116.4</v>
      </c>
      <c r="S43">
        <v>113.3</v>
      </c>
      <c r="T43">
        <v>115.9</v>
      </c>
      <c r="U43">
        <v>112.5</v>
      </c>
      <c r="V43">
        <v>112.4</v>
      </c>
      <c r="W43">
        <v>112.8</v>
      </c>
      <c r="X43">
        <v>110.7</v>
      </c>
      <c r="Y43">
        <v>111.1</v>
      </c>
      <c r="Z43">
        <v>110.1</v>
      </c>
      <c r="AA43">
        <v>111.8</v>
      </c>
      <c r="AB43">
        <v>108.7</v>
      </c>
      <c r="AC43">
        <v>110.9</v>
      </c>
      <c r="AD43">
        <v>113.6</v>
      </c>
    </row>
    <row r="44" spans="1:30" x14ac:dyDescent="0.3">
      <c r="A44" t="s">
        <v>30</v>
      </c>
      <c r="B44">
        <v>2014</v>
      </c>
      <c r="C44" t="s">
        <v>36</v>
      </c>
      <c r="D44">
        <v>120.1</v>
      </c>
      <c r="E44">
        <v>118.1</v>
      </c>
      <c r="F44">
        <v>120.7</v>
      </c>
      <c r="G44">
        <v>116.1</v>
      </c>
      <c r="H44">
        <v>109.3</v>
      </c>
      <c r="I44">
        <v>119.6</v>
      </c>
      <c r="J44">
        <v>117.9</v>
      </c>
      <c r="K44">
        <v>110.2</v>
      </c>
      <c r="L44">
        <v>101.2</v>
      </c>
      <c r="M44">
        <v>110.7</v>
      </c>
      <c r="N44">
        <v>113</v>
      </c>
      <c r="O44">
        <v>118.3</v>
      </c>
      <c r="P44">
        <v>116.2</v>
      </c>
      <c r="Q44">
        <v>114.6</v>
      </c>
      <c r="R44">
        <v>117.5</v>
      </c>
      <c r="S44">
        <v>114.9</v>
      </c>
      <c r="T44">
        <v>117.2</v>
      </c>
      <c r="U44" t="s">
        <v>32</v>
      </c>
      <c r="V44">
        <v>113.4</v>
      </c>
      <c r="W44">
        <v>113.4</v>
      </c>
      <c r="X44">
        <v>111.4</v>
      </c>
      <c r="Y44">
        <v>111.2</v>
      </c>
      <c r="Z44">
        <v>110.2</v>
      </c>
      <c r="AA44">
        <v>112.4</v>
      </c>
      <c r="AB44">
        <v>108.9</v>
      </c>
      <c r="AC44">
        <v>111.3</v>
      </c>
      <c r="AD44">
        <v>114.6</v>
      </c>
    </row>
    <row r="45" spans="1:30" x14ac:dyDescent="0.3">
      <c r="A45" t="s">
        <v>33</v>
      </c>
      <c r="B45">
        <v>2014</v>
      </c>
      <c r="C45" t="s">
        <v>36</v>
      </c>
      <c r="D45">
        <v>122.1</v>
      </c>
      <c r="E45">
        <v>121.4</v>
      </c>
      <c r="F45">
        <v>121.5</v>
      </c>
      <c r="G45">
        <v>116.2</v>
      </c>
      <c r="H45">
        <v>102.8</v>
      </c>
      <c r="I45">
        <v>117.7</v>
      </c>
      <c r="J45">
        <v>113.3</v>
      </c>
      <c r="K45">
        <v>108.9</v>
      </c>
      <c r="L45">
        <v>96.3</v>
      </c>
      <c r="M45">
        <v>114.1</v>
      </c>
      <c r="N45">
        <v>112.2</v>
      </c>
      <c r="O45">
        <v>120.5</v>
      </c>
      <c r="P45">
        <v>116</v>
      </c>
      <c r="Q45">
        <v>116.7</v>
      </c>
      <c r="R45">
        <v>115.8</v>
      </c>
      <c r="S45">
        <v>112.1</v>
      </c>
      <c r="T45">
        <v>115.2</v>
      </c>
      <c r="U45">
        <v>113.2</v>
      </c>
      <c r="V45">
        <v>110.9</v>
      </c>
      <c r="W45">
        <v>113</v>
      </c>
      <c r="X45">
        <v>110.8</v>
      </c>
      <c r="Y45">
        <v>111.6</v>
      </c>
      <c r="Z45">
        <v>110.9</v>
      </c>
      <c r="AA45">
        <v>111.8</v>
      </c>
      <c r="AB45">
        <v>109.2</v>
      </c>
      <c r="AC45">
        <v>111.4</v>
      </c>
      <c r="AD45">
        <v>113.7</v>
      </c>
    </row>
    <row r="46" spans="1:30" x14ac:dyDescent="0.3">
      <c r="A46" t="s">
        <v>34</v>
      </c>
      <c r="B46">
        <v>2014</v>
      </c>
      <c r="C46" t="s">
        <v>47</v>
      </c>
      <c r="D46">
        <v>120.7</v>
      </c>
      <c r="E46">
        <v>119.3</v>
      </c>
      <c r="F46">
        <v>121</v>
      </c>
      <c r="G46">
        <v>116.1</v>
      </c>
      <c r="H46">
        <v>106.9</v>
      </c>
      <c r="I46">
        <v>118.7</v>
      </c>
      <c r="J46">
        <v>116.3</v>
      </c>
      <c r="K46">
        <v>109.8</v>
      </c>
      <c r="L46">
        <v>99.6</v>
      </c>
      <c r="M46">
        <v>111.8</v>
      </c>
      <c r="N46">
        <v>112.7</v>
      </c>
      <c r="O46">
        <v>119.3</v>
      </c>
      <c r="P46">
        <v>116.1</v>
      </c>
      <c r="Q46">
        <v>115.2</v>
      </c>
      <c r="R46">
        <v>116.8</v>
      </c>
      <c r="S46">
        <v>113.7</v>
      </c>
      <c r="T46">
        <v>116.4</v>
      </c>
      <c r="U46">
        <v>113.2</v>
      </c>
      <c r="V46">
        <v>112.5</v>
      </c>
      <c r="W46">
        <v>113.2</v>
      </c>
      <c r="X46">
        <v>111.2</v>
      </c>
      <c r="Y46">
        <v>111.4</v>
      </c>
      <c r="Z46">
        <v>110.6</v>
      </c>
      <c r="AA46">
        <v>112</v>
      </c>
      <c r="AB46">
        <v>109</v>
      </c>
      <c r="AC46">
        <v>111.3</v>
      </c>
      <c r="AD46">
        <v>114.2</v>
      </c>
    </row>
    <row r="47" spans="1:30" x14ac:dyDescent="0.3">
      <c r="A47" t="s">
        <v>30</v>
      </c>
      <c r="B47">
        <v>2014</v>
      </c>
      <c r="C47" t="s">
        <v>37</v>
      </c>
      <c r="D47">
        <v>120.2</v>
      </c>
      <c r="E47">
        <v>118.9</v>
      </c>
      <c r="F47">
        <v>118.1</v>
      </c>
      <c r="G47">
        <v>117</v>
      </c>
      <c r="H47">
        <v>109.7</v>
      </c>
      <c r="I47">
        <v>125.5</v>
      </c>
      <c r="J47">
        <v>120.5</v>
      </c>
      <c r="K47">
        <v>111</v>
      </c>
      <c r="L47">
        <v>102.6</v>
      </c>
      <c r="M47">
        <v>111.2</v>
      </c>
      <c r="N47">
        <v>113.5</v>
      </c>
      <c r="O47">
        <v>118.7</v>
      </c>
      <c r="P47">
        <v>117.2</v>
      </c>
      <c r="Q47">
        <v>115.4</v>
      </c>
      <c r="R47">
        <v>118.1</v>
      </c>
      <c r="S47">
        <v>116.1</v>
      </c>
      <c r="T47">
        <v>117.8</v>
      </c>
      <c r="U47" t="s">
        <v>32</v>
      </c>
      <c r="V47">
        <v>113.4</v>
      </c>
      <c r="W47">
        <v>113.7</v>
      </c>
      <c r="X47">
        <v>111.8</v>
      </c>
      <c r="Y47">
        <v>111.2</v>
      </c>
      <c r="Z47">
        <v>110.5</v>
      </c>
      <c r="AA47">
        <v>113</v>
      </c>
      <c r="AB47">
        <v>108.9</v>
      </c>
      <c r="AC47">
        <v>111.5</v>
      </c>
      <c r="AD47">
        <v>115.4</v>
      </c>
    </row>
    <row r="48" spans="1:30" x14ac:dyDescent="0.3">
      <c r="A48" t="s">
        <v>33</v>
      </c>
      <c r="B48">
        <v>2014</v>
      </c>
      <c r="C48" t="s">
        <v>37</v>
      </c>
      <c r="D48">
        <v>122.5</v>
      </c>
      <c r="E48">
        <v>121.7</v>
      </c>
      <c r="F48">
        <v>113.3</v>
      </c>
      <c r="G48">
        <v>117</v>
      </c>
      <c r="H48">
        <v>103.1</v>
      </c>
      <c r="I48">
        <v>126.7</v>
      </c>
      <c r="J48">
        <v>121.2</v>
      </c>
      <c r="K48">
        <v>111</v>
      </c>
      <c r="L48">
        <v>100.3</v>
      </c>
      <c r="M48">
        <v>115.3</v>
      </c>
      <c r="N48">
        <v>112.7</v>
      </c>
      <c r="O48">
        <v>121</v>
      </c>
      <c r="P48">
        <v>118.2</v>
      </c>
      <c r="Q48">
        <v>117.6</v>
      </c>
      <c r="R48">
        <v>116.3</v>
      </c>
      <c r="S48">
        <v>112.5</v>
      </c>
      <c r="T48">
        <v>115.7</v>
      </c>
      <c r="U48">
        <v>113.9</v>
      </c>
      <c r="V48">
        <v>110.9</v>
      </c>
      <c r="W48">
        <v>113.4</v>
      </c>
      <c r="X48">
        <v>111</v>
      </c>
      <c r="Y48">
        <v>111.2</v>
      </c>
      <c r="Z48">
        <v>111.2</v>
      </c>
      <c r="AA48">
        <v>112.5</v>
      </c>
      <c r="AB48">
        <v>109.1</v>
      </c>
      <c r="AC48">
        <v>111.4</v>
      </c>
      <c r="AD48">
        <v>114.7</v>
      </c>
    </row>
    <row r="49" spans="1:30" x14ac:dyDescent="0.3">
      <c r="A49" t="s">
        <v>34</v>
      </c>
      <c r="B49">
        <v>2014</v>
      </c>
      <c r="C49" t="s">
        <v>37</v>
      </c>
      <c r="D49">
        <v>120.9</v>
      </c>
      <c r="E49">
        <v>119.9</v>
      </c>
      <c r="F49">
        <v>116.2</v>
      </c>
      <c r="G49">
        <v>117</v>
      </c>
      <c r="H49">
        <v>107.3</v>
      </c>
      <c r="I49">
        <v>126.1</v>
      </c>
      <c r="J49">
        <v>120.7</v>
      </c>
      <c r="K49">
        <v>111</v>
      </c>
      <c r="L49">
        <v>101.8</v>
      </c>
      <c r="M49">
        <v>112.6</v>
      </c>
      <c r="N49">
        <v>113.2</v>
      </c>
      <c r="O49">
        <v>119.8</v>
      </c>
      <c r="P49">
        <v>117.6</v>
      </c>
      <c r="Q49">
        <v>116</v>
      </c>
      <c r="R49">
        <v>117.4</v>
      </c>
      <c r="S49">
        <v>114.6</v>
      </c>
      <c r="T49">
        <v>117</v>
      </c>
      <c r="U49">
        <v>113.9</v>
      </c>
      <c r="V49">
        <v>112.5</v>
      </c>
      <c r="W49">
        <v>113.6</v>
      </c>
      <c r="X49">
        <v>111.5</v>
      </c>
      <c r="Y49">
        <v>111.2</v>
      </c>
      <c r="Z49">
        <v>110.9</v>
      </c>
      <c r="AA49">
        <v>112.7</v>
      </c>
      <c r="AB49">
        <v>109</v>
      </c>
      <c r="AC49">
        <v>111.5</v>
      </c>
      <c r="AD49">
        <v>115.1</v>
      </c>
    </row>
    <row r="50" spans="1:30" x14ac:dyDescent="0.3">
      <c r="A50" t="s">
        <v>30</v>
      </c>
      <c r="B50">
        <v>2014</v>
      </c>
      <c r="C50" t="s">
        <v>38</v>
      </c>
      <c r="D50">
        <v>120.3</v>
      </c>
      <c r="E50">
        <v>120.2</v>
      </c>
      <c r="F50">
        <v>116.9</v>
      </c>
      <c r="G50">
        <v>118</v>
      </c>
      <c r="H50">
        <v>110.1</v>
      </c>
      <c r="I50">
        <v>126.3</v>
      </c>
      <c r="J50">
        <v>123.9</v>
      </c>
      <c r="K50">
        <v>111.5</v>
      </c>
      <c r="L50">
        <v>103.5</v>
      </c>
      <c r="M50">
        <v>111.6</v>
      </c>
      <c r="N50">
        <v>114.2</v>
      </c>
      <c r="O50">
        <v>119.2</v>
      </c>
      <c r="P50">
        <v>118.2</v>
      </c>
      <c r="Q50">
        <v>116.3</v>
      </c>
      <c r="R50">
        <v>118.7</v>
      </c>
      <c r="S50">
        <v>116.8</v>
      </c>
      <c r="T50">
        <v>118.5</v>
      </c>
      <c r="U50" t="s">
        <v>32</v>
      </c>
      <c r="V50">
        <v>113.4</v>
      </c>
      <c r="W50">
        <v>114.1</v>
      </c>
      <c r="X50">
        <v>112.1</v>
      </c>
      <c r="Y50">
        <v>111.4</v>
      </c>
      <c r="Z50">
        <v>110.9</v>
      </c>
      <c r="AA50">
        <v>113.1</v>
      </c>
      <c r="AB50">
        <v>108.9</v>
      </c>
      <c r="AC50">
        <v>111.8</v>
      </c>
      <c r="AD50">
        <v>116</v>
      </c>
    </row>
    <row r="51" spans="1:30" x14ac:dyDescent="0.3">
      <c r="A51" t="s">
        <v>33</v>
      </c>
      <c r="B51">
        <v>2014</v>
      </c>
      <c r="C51" t="s">
        <v>38</v>
      </c>
      <c r="D51">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v>114.3</v>
      </c>
      <c r="V51">
        <v>111.1</v>
      </c>
      <c r="W51">
        <v>114.1</v>
      </c>
      <c r="X51">
        <v>111.2</v>
      </c>
      <c r="Y51">
        <v>111.3</v>
      </c>
      <c r="Z51">
        <v>111.5</v>
      </c>
      <c r="AA51">
        <v>112.9</v>
      </c>
      <c r="AB51">
        <v>109.3</v>
      </c>
      <c r="AC51">
        <v>111.7</v>
      </c>
      <c r="AD51">
        <v>115.6</v>
      </c>
    </row>
    <row r="52" spans="1:30" x14ac:dyDescent="0.3">
      <c r="A52" t="s">
        <v>34</v>
      </c>
      <c r="B52">
        <v>2014</v>
      </c>
      <c r="C52" t="s">
        <v>38</v>
      </c>
      <c r="D52">
        <v>121.1</v>
      </c>
      <c r="E52">
        <v>121.6</v>
      </c>
      <c r="F52">
        <v>115.9</v>
      </c>
      <c r="G52">
        <v>118.4</v>
      </c>
      <c r="H52">
        <v>107.7</v>
      </c>
      <c r="I52">
        <v>127.7</v>
      </c>
      <c r="J52">
        <v>125</v>
      </c>
      <c r="K52">
        <v>111.9</v>
      </c>
      <c r="L52">
        <v>102.8</v>
      </c>
      <c r="M52">
        <v>113.4</v>
      </c>
      <c r="N52">
        <v>113.7</v>
      </c>
      <c r="O52">
        <v>120.4</v>
      </c>
      <c r="P52">
        <v>118.9</v>
      </c>
      <c r="Q52">
        <v>116.8</v>
      </c>
      <c r="R52">
        <v>118</v>
      </c>
      <c r="S52">
        <v>115.2</v>
      </c>
      <c r="T52">
        <v>117.6</v>
      </c>
      <c r="U52">
        <v>114.3</v>
      </c>
      <c r="V52">
        <v>112.5</v>
      </c>
      <c r="W52">
        <v>114.1</v>
      </c>
      <c r="X52">
        <v>111.8</v>
      </c>
      <c r="Y52">
        <v>111.3</v>
      </c>
      <c r="Z52">
        <v>111.2</v>
      </c>
      <c r="AA52">
        <v>113</v>
      </c>
      <c r="AB52">
        <v>109.1</v>
      </c>
      <c r="AC52">
        <v>111.8</v>
      </c>
      <c r="AD52">
        <v>115.8</v>
      </c>
    </row>
    <row r="53" spans="1:30" x14ac:dyDescent="0.3">
      <c r="A53" t="s">
        <v>30</v>
      </c>
      <c r="B53">
        <v>2014</v>
      </c>
      <c r="C53" t="s">
        <v>39</v>
      </c>
      <c r="D53">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t="s">
        <v>32</v>
      </c>
      <c r="V53">
        <v>114.4</v>
      </c>
      <c r="W53">
        <v>114.9</v>
      </c>
      <c r="X53">
        <v>112.8</v>
      </c>
      <c r="Y53">
        <v>112.2</v>
      </c>
      <c r="Z53">
        <v>111.4</v>
      </c>
      <c r="AA53">
        <v>114.3</v>
      </c>
      <c r="AB53">
        <v>108</v>
      </c>
      <c r="AC53">
        <v>112.3</v>
      </c>
      <c r="AD53">
        <v>117</v>
      </c>
    </row>
    <row r="54" spans="1:30" x14ac:dyDescent="0.3">
      <c r="A54" t="s">
        <v>33</v>
      </c>
      <c r="B54">
        <v>2014</v>
      </c>
      <c r="C54" t="s">
        <v>39</v>
      </c>
      <c r="D54">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v>113.9</v>
      </c>
      <c r="V54">
        <v>111.2</v>
      </c>
      <c r="W54">
        <v>114.3</v>
      </c>
      <c r="X54">
        <v>111.4</v>
      </c>
      <c r="Y54">
        <v>111.5</v>
      </c>
      <c r="Z54">
        <v>111.8</v>
      </c>
      <c r="AA54">
        <v>115.1</v>
      </c>
      <c r="AB54">
        <v>108.7</v>
      </c>
      <c r="AC54">
        <v>112.2</v>
      </c>
      <c r="AD54">
        <v>116.4</v>
      </c>
    </row>
    <row r="55" spans="1:30" x14ac:dyDescent="0.3">
      <c r="A55" t="s">
        <v>34</v>
      </c>
      <c r="B55">
        <v>2014</v>
      </c>
      <c r="C55" t="s">
        <v>39</v>
      </c>
      <c r="D55">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v>113.9</v>
      </c>
      <c r="V55">
        <v>113.2</v>
      </c>
      <c r="W55">
        <v>114.6</v>
      </c>
      <c r="X55">
        <v>112.3</v>
      </c>
      <c r="Y55">
        <v>111.8</v>
      </c>
      <c r="Z55">
        <v>111.6</v>
      </c>
      <c r="AA55">
        <v>114.8</v>
      </c>
      <c r="AB55">
        <v>108.3</v>
      </c>
      <c r="AC55">
        <v>112.3</v>
      </c>
      <c r="AD55">
        <v>116.7</v>
      </c>
    </row>
    <row r="56" spans="1:30" x14ac:dyDescent="0.3">
      <c r="A56" t="s">
        <v>30</v>
      </c>
      <c r="B56">
        <v>2014</v>
      </c>
      <c r="C56" t="s">
        <v>40</v>
      </c>
      <c r="D56">
        <v>121.7</v>
      </c>
      <c r="E56">
        <v>122.5</v>
      </c>
      <c r="F56">
        <v>117.7</v>
      </c>
      <c r="G56">
        <v>120.6</v>
      </c>
      <c r="H56">
        <v>110.4</v>
      </c>
      <c r="I56">
        <v>129.1</v>
      </c>
      <c r="J56">
        <v>150.1</v>
      </c>
      <c r="K56">
        <v>113.2</v>
      </c>
      <c r="L56">
        <v>104.8</v>
      </c>
      <c r="M56">
        <v>113.3</v>
      </c>
      <c r="N56">
        <v>115.6</v>
      </c>
      <c r="O56">
        <v>120.9</v>
      </c>
      <c r="P56">
        <v>123.3</v>
      </c>
      <c r="Q56">
        <v>118</v>
      </c>
      <c r="R56">
        <v>120.7</v>
      </c>
      <c r="S56">
        <v>118.3</v>
      </c>
      <c r="T56">
        <v>120.3</v>
      </c>
      <c r="U56" t="s">
        <v>32</v>
      </c>
      <c r="V56">
        <v>115.3</v>
      </c>
      <c r="W56">
        <v>115.4</v>
      </c>
      <c r="X56">
        <v>113.4</v>
      </c>
      <c r="Y56">
        <v>113.2</v>
      </c>
      <c r="Z56">
        <v>111.8</v>
      </c>
      <c r="AA56">
        <v>115.5</v>
      </c>
      <c r="AB56">
        <v>108.8</v>
      </c>
      <c r="AC56">
        <v>113.1</v>
      </c>
      <c r="AD56">
        <v>119.5</v>
      </c>
    </row>
    <row r="57" spans="1:30" x14ac:dyDescent="0.3">
      <c r="A57" t="s">
        <v>33</v>
      </c>
      <c r="B57">
        <v>2014</v>
      </c>
      <c r="C57" t="s">
        <v>40</v>
      </c>
      <c r="D57">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v>114.8</v>
      </c>
      <c r="V57">
        <v>111.6</v>
      </c>
      <c r="W57">
        <v>114.9</v>
      </c>
      <c r="X57">
        <v>111.5</v>
      </c>
      <c r="Y57">
        <v>113</v>
      </c>
      <c r="Z57">
        <v>112.4</v>
      </c>
      <c r="AA57">
        <v>117.8</v>
      </c>
      <c r="AB57">
        <v>109.7</v>
      </c>
      <c r="AC57">
        <v>113.5</v>
      </c>
      <c r="AD57">
        <v>118.9</v>
      </c>
    </row>
    <row r="58" spans="1:30" x14ac:dyDescent="0.3">
      <c r="A58" t="s">
        <v>34</v>
      </c>
      <c r="B58">
        <v>2014</v>
      </c>
      <c r="C58" t="s">
        <v>40</v>
      </c>
      <c r="D58">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v>114.8</v>
      </c>
      <c r="V58">
        <v>113.9</v>
      </c>
      <c r="W58">
        <v>115.2</v>
      </c>
      <c r="X58">
        <v>112.7</v>
      </c>
      <c r="Y58">
        <v>113.1</v>
      </c>
      <c r="Z58">
        <v>112.1</v>
      </c>
      <c r="AA58">
        <v>116.8</v>
      </c>
      <c r="AB58">
        <v>109.2</v>
      </c>
      <c r="AC58">
        <v>113.3</v>
      </c>
      <c r="AD58">
        <v>119.2</v>
      </c>
    </row>
    <row r="59" spans="1:30" x14ac:dyDescent="0.3">
      <c r="A59" t="s">
        <v>30</v>
      </c>
      <c r="B59">
        <v>2014</v>
      </c>
      <c r="C59" t="s">
        <v>41</v>
      </c>
      <c r="D5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t="s">
        <v>32</v>
      </c>
      <c r="V59">
        <v>115.4</v>
      </c>
      <c r="W59">
        <v>115.9</v>
      </c>
      <c r="X59">
        <v>114</v>
      </c>
      <c r="Y59">
        <v>113.2</v>
      </c>
      <c r="Z59">
        <v>112.2</v>
      </c>
      <c r="AA59">
        <v>116.2</v>
      </c>
      <c r="AB59">
        <v>109.4</v>
      </c>
      <c r="AC59">
        <v>113.5</v>
      </c>
      <c r="AD59">
        <v>120.7</v>
      </c>
    </row>
    <row r="60" spans="1:30" x14ac:dyDescent="0.3">
      <c r="A60" t="s">
        <v>33</v>
      </c>
      <c r="B60">
        <v>2014</v>
      </c>
      <c r="C60" t="s">
        <v>41</v>
      </c>
      <c r="D60">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v>115.5</v>
      </c>
      <c r="V60">
        <v>111.8</v>
      </c>
      <c r="W60">
        <v>115.3</v>
      </c>
      <c r="X60">
        <v>112.2</v>
      </c>
      <c r="Y60">
        <v>112.5</v>
      </c>
      <c r="Z60">
        <v>112.9</v>
      </c>
      <c r="AA60">
        <v>119.2</v>
      </c>
      <c r="AB60">
        <v>110.5</v>
      </c>
      <c r="AC60">
        <v>113.9</v>
      </c>
      <c r="AD60">
        <v>119.9</v>
      </c>
    </row>
    <row r="61" spans="1:30" x14ac:dyDescent="0.3">
      <c r="A61" t="s">
        <v>34</v>
      </c>
      <c r="B61">
        <v>2014</v>
      </c>
      <c r="C61" t="s">
        <v>41</v>
      </c>
      <c r="D61">
        <v>122.7</v>
      </c>
      <c r="E61">
        <v>124.4</v>
      </c>
      <c r="F61">
        <v>117.3</v>
      </c>
      <c r="G61">
        <v>122</v>
      </c>
      <c r="H61">
        <v>108</v>
      </c>
      <c r="I61">
        <v>131.1</v>
      </c>
      <c r="J61">
        <v>168.2</v>
      </c>
      <c r="K61">
        <v>114.5</v>
      </c>
      <c r="L61">
        <v>104.3</v>
      </c>
      <c r="M61">
        <v>117.1</v>
      </c>
      <c r="N61">
        <v>115.2</v>
      </c>
      <c r="O61">
        <v>123.1</v>
      </c>
      <c r="P61">
        <v>126.6</v>
      </c>
      <c r="Q61">
        <v>119.9</v>
      </c>
      <c r="R61">
        <v>120</v>
      </c>
      <c r="S61">
        <v>116.8</v>
      </c>
      <c r="T61">
        <v>119.6</v>
      </c>
      <c r="U61">
        <v>115.5</v>
      </c>
      <c r="V61">
        <v>114</v>
      </c>
      <c r="W61">
        <v>115.6</v>
      </c>
      <c r="X61">
        <v>113.3</v>
      </c>
      <c r="Y61">
        <v>112.8</v>
      </c>
      <c r="Z61">
        <v>112.6</v>
      </c>
      <c r="AA61">
        <v>118</v>
      </c>
      <c r="AB61">
        <v>109.9</v>
      </c>
      <c r="AC61">
        <v>113.7</v>
      </c>
      <c r="AD61">
        <v>120.3</v>
      </c>
    </row>
    <row r="62" spans="1:30" x14ac:dyDescent="0.3">
      <c r="A62" t="s">
        <v>30</v>
      </c>
      <c r="B62">
        <v>2014</v>
      </c>
      <c r="C62" t="s">
        <v>42</v>
      </c>
      <c r="D62">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t="s">
        <v>32</v>
      </c>
      <c r="V62">
        <v>115.8</v>
      </c>
      <c r="W62">
        <v>116.7</v>
      </c>
      <c r="X62">
        <v>114.5</v>
      </c>
      <c r="Y62">
        <v>112.8</v>
      </c>
      <c r="Z62">
        <v>112.6</v>
      </c>
      <c r="AA62">
        <v>116.6</v>
      </c>
      <c r="AB62">
        <v>109.1</v>
      </c>
      <c r="AC62">
        <v>113.7</v>
      </c>
      <c r="AD62">
        <v>120.9</v>
      </c>
    </row>
    <row r="63" spans="1:30" x14ac:dyDescent="0.3">
      <c r="A63" t="s">
        <v>33</v>
      </c>
      <c r="B63">
        <v>2014</v>
      </c>
      <c r="C63" t="s">
        <v>42</v>
      </c>
      <c r="D63">
        <v>124.2</v>
      </c>
      <c r="E63">
        <v>125.4</v>
      </c>
      <c r="F63">
        <v>116.4</v>
      </c>
      <c r="G63">
        <v>122.7</v>
      </c>
      <c r="H63">
        <v>103.5</v>
      </c>
      <c r="I63">
        <v>124.5</v>
      </c>
      <c r="J63">
        <v>168.6</v>
      </c>
      <c r="K63">
        <v>116.9</v>
      </c>
      <c r="L63">
        <v>101.9</v>
      </c>
      <c r="M63">
        <v>122.9</v>
      </c>
      <c r="N63">
        <v>114.8</v>
      </c>
      <c r="O63">
        <v>125.2</v>
      </c>
      <c r="P63">
        <v>126.7</v>
      </c>
      <c r="Q63">
        <v>124.3</v>
      </c>
      <c r="R63">
        <v>119.2</v>
      </c>
      <c r="S63">
        <v>114.5</v>
      </c>
      <c r="T63">
        <v>118.4</v>
      </c>
      <c r="U63">
        <v>116.1</v>
      </c>
      <c r="V63">
        <v>111.8</v>
      </c>
      <c r="W63">
        <v>115.5</v>
      </c>
      <c r="X63">
        <v>112.3</v>
      </c>
      <c r="Y63">
        <v>111.2</v>
      </c>
      <c r="Z63">
        <v>113.4</v>
      </c>
      <c r="AA63">
        <v>120</v>
      </c>
      <c r="AB63">
        <v>110</v>
      </c>
      <c r="AC63">
        <v>113.6</v>
      </c>
      <c r="AD63">
        <v>119.2</v>
      </c>
    </row>
    <row r="64" spans="1:30" x14ac:dyDescent="0.3">
      <c r="A64" t="s">
        <v>34</v>
      </c>
      <c r="B64">
        <v>2014</v>
      </c>
      <c r="C64" t="s">
        <v>42</v>
      </c>
      <c r="D64">
        <v>122.9</v>
      </c>
      <c r="E64">
        <v>123.5</v>
      </c>
      <c r="F64">
        <v>117.3</v>
      </c>
      <c r="G64">
        <v>122.7</v>
      </c>
      <c r="H64">
        <v>107.9</v>
      </c>
      <c r="I64">
        <v>127.3</v>
      </c>
      <c r="J64">
        <v>162.1</v>
      </c>
      <c r="K64">
        <v>115.6</v>
      </c>
      <c r="L64">
        <v>103.8</v>
      </c>
      <c r="M64">
        <v>117.6</v>
      </c>
      <c r="N64">
        <v>115.8</v>
      </c>
      <c r="O64">
        <v>123.8</v>
      </c>
      <c r="P64">
        <v>125.8</v>
      </c>
      <c r="Q64">
        <v>120.8</v>
      </c>
      <c r="R64">
        <v>120.7</v>
      </c>
      <c r="S64">
        <v>117.2</v>
      </c>
      <c r="T64">
        <v>120.1</v>
      </c>
      <c r="U64">
        <v>116.1</v>
      </c>
      <c r="V64">
        <v>114.3</v>
      </c>
      <c r="W64">
        <v>116.1</v>
      </c>
      <c r="X64">
        <v>113.7</v>
      </c>
      <c r="Y64">
        <v>112</v>
      </c>
      <c r="Z64">
        <v>113.1</v>
      </c>
      <c r="AA64">
        <v>118.6</v>
      </c>
      <c r="AB64">
        <v>109.5</v>
      </c>
      <c r="AC64">
        <v>113.7</v>
      </c>
      <c r="AD64">
        <v>120.1</v>
      </c>
    </row>
    <row r="65" spans="1:30" x14ac:dyDescent="0.3">
      <c r="A65" t="s">
        <v>30</v>
      </c>
      <c r="B65">
        <v>2014</v>
      </c>
      <c r="C65" t="s">
        <v>43</v>
      </c>
      <c r="D65">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t="s">
        <v>32</v>
      </c>
      <c r="V65">
        <v>116.4</v>
      </c>
      <c r="W65">
        <v>117.5</v>
      </c>
      <c r="X65">
        <v>115.3</v>
      </c>
      <c r="Y65">
        <v>112.6</v>
      </c>
      <c r="Z65">
        <v>113</v>
      </c>
      <c r="AA65">
        <v>116.9</v>
      </c>
      <c r="AB65">
        <v>109.3</v>
      </c>
      <c r="AC65">
        <v>114</v>
      </c>
      <c r="AD65">
        <v>121</v>
      </c>
    </row>
    <row r="66" spans="1:30" x14ac:dyDescent="0.3">
      <c r="A66" t="s">
        <v>33</v>
      </c>
      <c r="B66">
        <v>2014</v>
      </c>
      <c r="C66" t="s">
        <v>43</v>
      </c>
      <c r="D66">
        <v>124.6</v>
      </c>
      <c r="E66">
        <v>126.1</v>
      </c>
      <c r="F66">
        <v>117.8</v>
      </c>
      <c r="G66">
        <v>123.1</v>
      </c>
      <c r="H66">
        <v>103.5</v>
      </c>
      <c r="I66">
        <v>123.5</v>
      </c>
      <c r="J66">
        <v>159.6</v>
      </c>
      <c r="K66">
        <v>117.4</v>
      </c>
      <c r="L66">
        <v>101.2</v>
      </c>
      <c r="M66">
        <v>123.8</v>
      </c>
      <c r="N66">
        <v>115.2</v>
      </c>
      <c r="O66">
        <v>125.9</v>
      </c>
      <c r="P66">
        <v>125.8</v>
      </c>
      <c r="Q66">
        <v>124.3</v>
      </c>
      <c r="R66">
        <v>119.6</v>
      </c>
      <c r="S66">
        <v>114.9</v>
      </c>
      <c r="T66">
        <v>118.9</v>
      </c>
      <c r="U66">
        <v>116.7</v>
      </c>
      <c r="V66">
        <v>112</v>
      </c>
      <c r="W66">
        <v>115.8</v>
      </c>
      <c r="X66">
        <v>112.6</v>
      </c>
      <c r="Y66">
        <v>111</v>
      </c>
      <c r="Z66">
        <v>113.6</v>
      </c>
      <c r="AA66">
        <v>120.2</v>
      </c>
      <c r="AB66">
        <v>110.1</v>
      </c>
      <c r="AC66">
        <v>113.7</v>
      </c>
      <c r="AD66">
        <v>119.1</v>
      </c>
    </row>
    <row r="67" spans="1:30" x14ac:dyDescent="0.3">
      <c r="A67" t="s">
        <v>34</v>
      </c>
      <c r="B67">
        <v>2014</v>
      </c>
      <c r="C67" t="s">
        <v>43</v>
      </c>
      <c r="D67">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v>116.7</v>
      </c>
      <c r="V67">
        <v>114.7</v>
      </c>
      <c r="W67">
        <v>116.7</v>
      </c>
      <c r="X67">
        <v>114.3</v>
      </c>
      <c r="Y67">
        <v>111.8</v>
      </c>
      <c r="Z67">
        <v>113.3</v>
      </c>
      <c r="AA67">
        <v>118.8</v>
      </c>
      <c r="AB67">
        <v>109.6</v>
      </c>
      <c r="AC67">
        <v>113.9</v>
      </c>
      <c r="AD67">
        <v>120.1</v>
      </c>
    </row>
    <row r="68" spans="1:30" x14ac:dyDescent="0.3">
      <c r="A68" t="s">
        <v>30</v>
      </c>
      <c r="B68">
        <v>2014</v>
      </c>
      <c r="C68" t="s">
        <v>45</v>
      </c>
      <c r="D68">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t="s">
        <v>32</v>
      </c>
      <c r="V68">
        <v>117.3</v>
      </c>
      <c r="W68">
        <v>118.1</v>
      </c>
      <c r="X68">
        <v>115.9</v>
      </c>
      <c r="Y68">
        <v>112</v>
      </c>
      <c r="Z68">
        <v>113.3</v>
      </c>
      <c r="AA68">
        <v>117.2</v>
      </c>
      <c r="AB68">
        <v>108.8</v>
      </c>
      <c r="AC68">
        <v>114.1</v>
      </c>
      <c r="AD68">
        <v>121.1</v>
      </c>
    </row>
    <row r="69" spans="1:30" x14ac:dyDescent="0.3">
      <c r="A69" t="s">
        <v>33</v>
      </c>
      <c r="B69">
        <v>2014</v>
      </c>
      <c r="C69" t="s">
        <v>45</v>
      </c>
      <c r="D6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v>117.1</v>
      </c>
      <c r="V69">
        <v>112.6</v>
      </c>
      <c r="W69">
        <v>116.4</v>
      </c>
      <c r="X69">
        <v>113</v>
      </c>
      <c r="Y69">
        <v>109.7</v>
      </c>
      <c r="Z69">
        <v>114</v>
      </c>
      <c r="AA69">
        <v>120.3</v>
      </c>
      <c r="AB69">
        <v>109.6</v>
      </c>
      <c r="AC69">
        <v>113.4</v>
      </c>
      <c r="AD69">
        <v>119</v>
      </c>
    </row>
    <row r="70" spans="1:30" x14ac:dyDescent="0.3">
      <c r="A70" t="s">
        <v>34</v>
      </c>
      <c r="B70">
        <v>2014</v>
      </c>
      <c r="C70" t="s">
        <v>45</v>
      </c>
      <c r="D70">
        <v>123.3</v>
      </c>
      <c r="E70">
        <v>123.7</v>
      </c>
      <c r="F70">
        <v>121</v>
      </c>
      <c r="G70">
        <v>124.2</v>
      </c>
      <c r="H70">
        <v>107.8</v>
      </c>
      <c r="I70">
        <v>125.7</v>
      </c>
      <c r="J70">
        <v>152.4</v>
      </c>
      <c r="K70">
        <v>117.2</v>
      </c>
      <c r="L70">
        <v>102.1</v>
      </c>
      <c r="M70">
        <v>118.7</v>
      </c>
      <c r="N70">
        <v>116.4</v>
      </c>
      <c r="O70">
        <v>125.6</v>
      </c>
      <c r="P70">
        <v>125.1</v>
      </c>
      <c r="Q70">
        <v>122.1</v>
      </c>
      <c r="R70">
        <v>122.1</v>
      </c>
      <c r="S70">
        <v>118.4</v>
      </c>
      <c r="T70">
        <v>121.6</v>
      </c>
      <c r="U70">
        <v>117.1</v>
      </c>
      <c r="V70">
        <v>115.5</v>
      </c>
      <c r="W70">
        <v>117.3</v>
      </c>
      <c r="X70">
        <v>114.8</v>
      </c>
      <c r="Y70">
        <v>110.8</v>
      </c>
      <c r="Z70">
        <v>113.7</v>
      </c>
      <c r="AA70">
        <v>119</v>
      </c>
      <c r="AB70">
        <v>109.1</v>
      </c>
      <c r="AC70">
        <v>113.8</v>
      </c>
      <c r="AD70">
        <v>120.1</v>
      </c>
    </row>
    <row r="71" spans="1:30" x14ac:dyDescent="0.3">
      <c r="A71" t="s">
        <v>30</v>
      </c>
      <c r="B71">
        <v>2014</v>
      </c>
      <c r="C71" t="s">
        <v>46</v>
      </c>
      <c r="D71">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t="s">
        <v>32</v>
      </c>
      <c r="V71">
        <v>117.4</v>
      </c>
      <c r="W71">
        <v>118.2</v>
      </c>
      <c r="X71">
        <v>116.2</v>
      </c>
      <c r="Y71">
        <v>111.5</v>
      </c>
      <c r="Z71">
        <v>113.3</v>
      </c>
      <c r="AA71">
        <v>117.7</v>
      </c>
      <c r="AB71">
        <v>109.4</v>
      </c>
      <c r="AC71">
        <v>114.2</v>
      </c>
      <c r="AD71">
        <v>120.3</v>
      </c>
    </row>
    <row r="72" spans="1:30" x14ac:dyDescent="0.3">
      <c r="A72" t="s">
        <v>33</v>
      </c>
      <c r="B72">
        <v>2014</v>
      </c>
      <c r="C72" t="s">
        <v>46</v>
      </c>
      <c r="D72">
        <v>124</v>
      </c>
      <c r="E72">
        <v>124.7</v>
      </c>
      <c r="F72">
        <v>126.3</v>
      </c>
      <c r="G72">
        <v>124.9</v>
      </c>
      <c r="H72">
        <v>103</v>
      </c>
      <c r="I72">
        <v>122.3</v>
      </c>
      <c r="J72">
        <v>141</v>
      </c>
      <c r="K72">
        <v>120.1</v>
      </c>
      <c r="L72">
        <v>97.8</v>
      </c>
      <c r="M72">
        <v>125.4</v>
      </c>
      <c r="N72">
        <v>116.1</v>
      </c>
      <c r="O72">
        <v>127.6</v>
      </c>
      <c r="P72">
        <v>124</v>
      </c>
      <c r="Q72">
        <v>126.4</v>
      </c>
      <c r="R72">
        <v>120.7</v>
      </c>
      <c r="S72">
        <v>115.8</v>
      </c>
      <c r="T72">
        <v>120</v>
      </c>
      <c r="U72">
        <v>116.5</v>
      </c>
      <c r="V72">
        <v>113</v>
      </c>
      <c r="W72">
        <v>116.8</v>
      </c>
      <c r="X72">
        <v>113.2</v>
      </c>
      <c r="Y72">
        <v>108.8</v>
      </c>
      <c r="Z72">
        <v>114.3</v>
      </c>
      <c r="AA72">
        <v>120.7</v>
      </c>
      <c r="AB72">
        <v>110.4</v>
      </c>
      <c r="AC72">
        <v>113.4</v>
      </c>
      <c r="AD72">
        <v>118.4</v>
      </c>
    </row>
    <row r="73" spans="1:30" x14ac:dyDescent="0.3">
      <c r="A73" t="s">
        <v>34</v>
      </c>
      <c r="B73">
        <v>2014</v>
      </c>
      <c r="C73" t="s">
        <v>46</v>
      </c>
      <c r="D73">
        <v>122.9</v>
      </c>
      <c r="E73">
        <v>123.2</v>
      </c>
      <c r="F73">
        <v>123.5</v>
      </c>
      <c r="G73">
        <v>124.5</v>
      </c>
      <c r="H73">
        <v>107.6</v>
      </c>
      <c r="I73">
        <v>125.7</v>
      </c>
      <c r="J73">
        <v>140.5</v>
      </c>
      <c r="K73">
        <v>117.6</v>
      </c>
      <c r="L73">
        <v>100.6</v>
      </c>
      <c r="M73">
        <v>119.1</v>
      </c>
      <c r="N73">
        <v>116.8</v>
      </c>
      <c r="O73">
        <v>126.1</v>
      </c>
      <c r="P73">
        <v>123.6</v>
      </c>
      <c r="Q73">
        <v>123</v>
      </c>
      <c r="R73">
        <v>122.6</v>
      </c>
      <c r="S73">
        <v>118.6</v>
      </c>
      <c r="T73">
        <v>122</v>
      </c>
      <c r="U73">
        <v>116.5</v>
      </c>
      <c r="V73">
        <v>115.7</v>
      </c>
      <c r="W73">
        <v>117.5</v>
      </c>
      <c r="X73">
        <v>115.1</v>
      </c>
      <c r="Y73">
        <v>110.1</v>
      </c>
      <c r="Z73">
        <v>113.9</v>
      </c>
      <c r="AA73">
        <v>119.5</v>
      </c>
      <c r="AB73">
        <v>109.8</v>
      </c>
      <c r="AC73">
        <v>113.8</v>
      </c>
      <c r="AD73">
        <v>119.4</v>
      </c>
    </row>
    <row r="74" spans="1:30" x14ac:dyDescent="0.3">
      <c r="A74" t="s">
        <v>30</v>
      </c>
      <c r="B74">
        <v>2015</v>
      </c>
      <c r="C74" t="s">
        <v>31</v>
      </c>
      <c r="D74">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t="s">
        <v>32</v>
      </c>
      <c r="V74">
        <v>118.4</v>
      </c>
      <c r="W74">
        <v>118.9</v>
      </c>
      <c r="X74">
        <v>116.6</v>
      </c>
      <c r="Y74">
        <v>111</v>
      </c>
      <c r="Z74">
        <v>114</v>
      </c>
      <c r="AA74">
        <v>118.2</v>
      </c>
      <c r="AB74">
        <v>110.2</v>
      </c>
      <c r="AC74">
        <v>114.5</v>
      </c>
      <c r="AD74">
        <v>120.3</v>
      </c>
    </row>
    <row r="75" spans="1:30" x14ac:dyDescent="0.3">
      <c r="A75" t="s">
        <v>33</v>
      </c>
      <c r="B75">
        <v>2015</v>
      </c>
      <c r="C75" t="s">
        <v>31</v>
      </c>
      <c r="D75">
        <v>124</v>
      </c>
      <c r="E75">
        <v>125.5</v>
      </c>
      <c r="F75">
        <v>126.6</v>
      </c>
      <c r="G75">
        <v>125.2</v>
      </c>
      <c r="H75">
        <v>104.3</v>
      </c>
      <c r="I75">
        <v>121.3</v>
      </c>
      <c r="J75">
        <v>134.4</v>
      </c>
      <c r="K75">
        <v>122.9</v>
      </c>
      <c r="L75">
        <v>96.1</v>
      </c>
      <c r="M75">
        <v>126.6</v>
      </c>
      <c r="N75">
        <v>116.5</v>
      </c>
      <c r="O75">
        <v>128</v>
      </c>
      <c r="P75">
        <v>123.5</v>
      </c>
      <c r="Q75">
        <v>127.4</v>
      </c>
      <c r="R75">
        <v>121</v>
      </c>
      <c r="S75">
        <v>116.1</v>
      </c>
      <c r="T75">
        <v>120.2</v>
      </c>
      <c r="U75">
        <v>117.3</v>
      </c>
      <c r="V75">
        <v>113.4</v>
      </c>
      <c r="W75">
        <v>117.2</v>
      </c>
      <c r="X75">
        <v>113.7</v>
      </c>
      <c r="Y75">
        <v>107.9</v>
      </c>
      <c r="Z75">
        <v>114.6</v>
      </c>
      <c r="AA75">
        <v>120.8</v>
      </c>
      <c r="AB75">
        <v>111.4</v>
      </c>
      <c r="AC75">
        <v>113.4</v>
      </c>
      <c r="AD75">
        <v>118.5</v>
      </c>
    </row>
    <row r="76" spans="1:30" x14ac:dyDescent="0.3">
      <c r="A76" t="s">
        <v>34</v>
      </c>
      <c r="B76">
        <v>2015</v>
      </c>
      <c r="C76" t="s">
        <v>31</v>
      </c>
      <c r="D76">
        <v>123.4</v>
      </c>
      <c r="E76">
        <v>123.9</v>
      </c>
      <c r="F76">
        <v>123.8</v>
      </c>
      <c r="G76">
        <v>125</v>
      </c>
      <c r="H76">
        <v>108.5</v>
      </c>
      <c r="I76">
        <v>126.2</v>
      </c>
      <c r="J76">
        <v>133</v>
      </c>
      <c r="K76">
        <v>119.1</v>
      </c>
      <c r="L76">
        <v>99</v>
      </c>
      <c r="M76">
        <v>120.3</v>
      </c>
      <c r="N76">
        <v>117.3</v>
      </c>
      <c r="O76">
        <v>126.7</v>
      </c>
      <c r="P76">
        <v>123.1</v>
      </c>
      <c r="Q76">
        <v>124</v>
      </c>
      <c r="R76">
        <v>123.1</v>
      </c>
      <c r="S76">
        <v>119.3</v>
      </c>
      <c r="T76">
        <v>122.5</v>
      </c>
      <c r="U76">
        <v>117.3</v>
      </c>
      <c r="V76">
        <v>116.5</v>
      </c>
      <c r="W76">
        <v>118.1</v>
      </c>
      <c r="X76">
        <v>115.5</v>
      </c>
      <c r="Y76">
        <v>109.4</v>
      </c>
      <c r="Z76">
        <v>114.3</v>
      </c>
      <c r="AA76">
        <v>119.7</v>
      </c>
      <c r="AB76">
        <v>110.7</v>
      </c>
      <c r="AC76">
        <v>114</v>
      </c>
      <c r="AD76">
        <v>119.5</v>
      </c>
    </row>
    <row r="77" spans="1:30" x14ac:dyDescent="0.3">
      <c r="A77" t="s">
        <v>30</v>
      </c>
      <c r="B77">
        <v>2015</v>
      </c>
      <c r="C77" t="s">
        <v>35</v>
      </c>
      <c r="D77">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t="s">
        <v>32</v>
      </c>
      <c r="V77">
        <v>120</v>
      </c>
      <c r="W77">
        <v>119.6</v>
      </c>
      <c r="X77">
        <v>117.7</v>
      </c>
      <c r="Y77">
        <v>110.9</v>
      </c>
      <c r="Z77">
        <v>114.8</v>
      </c>
      <c r="AA77">
        <v>118.7</v>
      </c>
      <c r="AB77">
        <v>110.8</v>
      </c>
      <c r="AC77">
        <v>115</v>
      </c>
      <c r="AD77">
        <v>120.6</v>
      </c>
    </row>
    <row r="78" spans="1:30" x14ac:dyDescent="0.3">
      <c r="A78" t="s">
        <v>33</v>
      </c>
      <c r="B78">
        <v>2015</v>
      </c>
      <c r="C78" t="s">
        <v>35</v>
      </c>
      <c r="D78">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v>118.1</v>
      </c>
      <c r="V78">
        <v>114</v>
      </c>
      <c r="W78">
        <v>117.7</v>
      </c>
      <c r="X78">
        <v>114.1</v>
      </c>
      <c r="Y78">
        <v>106.8</v>
      </c>
      <c r="Z78">
        <v>114.9</v>
      </c>
      <c r="AA78">
        <v>120.4</v>
      </c>
      <c r="AB78">
        <v>111.7</v>
      </c>
      <c r="AC78">
        <v>113.2</v>
      </c>
      <c r="AD78">
        <v>118.7</v>
      </c>
    </row>
    <row r="79" spans="1:30" x14ac:dyDescent="0.3">
      <c r="A79" t="s">
        <v>34</v>
      </c>
      <c r="B79">
        <v>2015</v>
      </c>
      <c r="C79" t="s">
        <v>35</v>
      </c>
      <c r="D79">
        <v>123.7</v>
      </c>
      <c r="E79">
        <v>125.1</v>
      </c>
      <c r="F79">
        <v>121.1</v>
      </c>
      <c r="G79">
        <v>125.7</v>
      </c>
      <c r="H79">
        <v>109.1</v>
      </c>
      <c r="I79">
        <v>125.8</v>
      </c>
      <c r="J79">
        <v>129.4</v>
      </c>
      <c r="K79">
        <v>120.9</v>
      </c>
      <c r="L79">
        <v>98.3</v>
      </c>
      <c r="M79">
        <v>121.6</v>
      </c>
      <c r="N79">
        <v>118</v>
      </c>
      <c r="O79">
        <v>127.6</v>
      </c>
      <c r="P79">
        <v>123.1</v>
      </c>
      <c r="Q79">
        <v>125.2</v>
      </c>
      <c r="R79">
        <v>123.8</v>
      </c>
      <c r="S79">
        <v>120.1</v>
      </c>
      <c r="T79">
        <v>123.3</v>
      </c>
      <c r="U79">
        <v>118.1</v>
      </c>
      <c r="V79">
        <v>117.7</v>
      </c>
      <c r="W79">
        <v>118.7</v>
      </c>
      <c r="X79">
        <v>116.3</v>
      </c>
      <c r="Y79">
        <v>108.7</v>
      </c>
      <c r="Z79">
        <v>114.9</v>
      </c>
      <c r="AA79">
        <v>119.7</v>
      </c>
      <c r="AB79">
        <v>111.2</v>
      </c>
      <c r="AC79">
        <v>114.1</v>
      </c>
      <c r="AD79">
        <v>119.7</v>
      </c>
    </row>
    <row r="80" spans="1:30" x14ac:dyDescent="0.3">
      <c r="A80" t="s">
        <v>30</v>
      </c>
      <c r="B80">
        <v>2015</v>
      </c>
      <c r="C80" t="s">
        <v>36</v>
      </c>
      <c r="D80">
        <v>123.3</v>
      </c>
      <c r="E80">
        <v>124.7</v>
      </c>
      <c r="F80">
        <v>118.9</v>
      </c>
      <c r="G80">
        <v>126</v>
      </c>
      <c r="H80">
        <v>111.8</v>
      </c>
      <c r="I80">
        <v>130.9</v>
      </c>
      <c r="J80">
        <v>128</v>
      </c>
      <c r="K80">
        <v>119.9</v>
      </c>
      <c r="L80">
        <v>98.9</v>
      </c>
      <c r="M80">
        <v>119.4</v>
      </c>
      <c r="N80">
        <v>118.9</v>
      </c>
      <c r="O80">
        <v>127.7</v>
      </c>
      <c r="P80">
        <v>123.1</v>
      </c>
      <c r="Q80">
        <v>124.7</v>
      </c>
      <c r="R80">
        <v>126</v>
      </c>
      <c r="S80">
        <v>122.9</v>
      </c>
      <c r="T80">
        <v>125.5</v>
      </c>
      <c r="U80" t="s">
        <v>32</v>
      </c>
      <c r="V80">
        <v>120.6</v>
      </c>
      <c r="W80">
        <v>120.2</v>
      </c>
      <c r="X80">
        <v>118.2</v>
      </c>
      <c r="Y80">
        <v>111.6</v>
      </c>
      <c r="Z80">
        <v>115.5</v>
      </c>
      <c r="AA80">
        <v>119.4</v>
      </c>
      <c r="AB80">
        <v>110.8</v>
      </c>
      <c r="AC80">
        <v>115.5</v>
      </c>
      <c r="AD80">
        <v>121.1</v>
      </c>
    </row>
    <row r="81" spans="1:30" x14ac:dyDescent="0.3">
      <c r="A81" t="s">
        <v>33</v>
      </c>
      <c r="B81">
        <v>2015</v>
      </c>
      <c r="C81" t="s">
        <v>36</v>
      </c>
      <c r="D81">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v>118.6</v>
      </c>
      <c r="V81">
        <v>114.4</v>
      </c>
      <c r="W81">
        <v>118</v>
      </c>
      <c r="X81">
        <v>114.3</v>
      </c>
      <c r="Y81">
        <v>108.4</v>
      </c>
      <c r="Z81">
        <v>115.4</v>
      </c>
      <c r="AA81">
        <v>120.6</v>
      </c>
      <c r="AB81">
        <v>111.3</v>
      </c>
      <c r="AC81">
        <v>113.8</v>
      </c>
      <c r="AD81">
        <v>119.1</v>
      </c>
    </row>
    <row r="82" spans="1:30" x14ac:dyDescent="0.3">
      <c r="A82" t="s">
        <v>34</v>
      </c>
      <c r="B82">
        <v>2015</v>
      </c>
      <c r="C82" t="s">
        <v>36</v>
      </c>
      <c r="D82">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v>118.6</v>
      </c>
      <c r="V82">
        <v>118.3</v>
      </c>
      <c r="W82">
        <v>119.2</v>
      </c>
      <c r="X82">
        <v>116.7</v>
      </c>
      <c r="Y82">
        <v>109.9</v>
      </c>
      <c r="Z82">
        <v>115.4</v>
      </c>
      <c r="AA82">
        <v>120.1</v>
      </c>
      <c r="AB82">
        <v>111</v>
      </c>
      <c r="AC82">
        <v>114.7</v>
      </c>
      <c r="AD82">
        <v>120.2</v>
      </c>
    </row>
    <row r="83" spans="1:30" x14ac:dyDescent="0.3">
      <c r="A83" t="s">
        <v>30</v>
      </c>
      <c r="B83">
        <v>2015</v>
      </c>
      <c r="C83" t="s">
        <v>37</v>
      </c>
      <c r="D83">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t="s">
        <v>32</v>
      </c>
      <c r="V83">
        <v>121.2</v>
      </c>
      <c r="W83">
        <v>120.9</v>
      </c>
      <c r="X83">
        <v>118.6</v>
      </c>
      <c r="Y83">
        <v>111.9</v>
      </c>
      <c r="Z83">
        <v>116.2</v>
      </c>
      <c r="AA83">
        <v>119.9</v>
      </c>
      <c r="AB83">
        <v>111.6</v>
      </c>
      <c r="AC83">
        <v>116</v>
      </c>
      <c r="AD83">
        <v>121.5</v>
      </c>
    </row>
    <row r="84" spans="1:30" x14ac:dyDescent="0.3">
      <c r="A84" t="s">
        <v>33</v>
      </c>
      <c r="B84">
        <v>2015</v>
      </c>
      <c r="C84" t="s">
        <v>37</v>
      </c>
      <c r="D84">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v>119.2</v>
      </c>
      <c r="V84">
        <v>114.7</v>
      </c>
      <c r="W84">
        <v>118.4</v>
      </c>
      <c r="X84">
        <v>114.6</v>
      </c>
      <c r="Y84">
        <v>108.4</v>
      </c>
      <c r="Z84">
        <v>115.6</v>
      </c>
      <c r="AA84">
        <v>121.7</v>
      </c>
      <c r="AB84">
        <v>111.8</v>
      </c>
      <c r="AC84">
        <v>114.2</v>
      </c>
      <c r="AD84">
        <v>119.7</v>
      </c>
    </row>
    <row r="85" spans="1:30" x14ac:dyDescent="0.3">
      <c r="A85" t="s">
        <v>34</v>
      </c>
      <c r="B85">
        <v>2015</v>
      </c>
      <c r="C85" t="s">
        <v>37</v>
      </c>
      <c r="D85">
        <v>123.5</v>
      </c>
      <c r="E85">
        <v>126.4</v>
      </c>
      <c r="F85">
        <v>114.4</v>
      </c>
      <c r="G85">
        <v>126.6</v>
      </c>
      <c r="H85">
        <v>109.2</v>
      </c>
      <c r="I85">
        <v>132.5</v>
      </c>
      <c r="J85">
        <v>128.6</v>
      </c>
      <c r="K85">
        <v>124.8</v>
      </c>
      <c r="L85">
        <v>95.7</v>
      </c>
      <c r="M85">
        <v>122.4</v>
      </c>
      <c r="N85">
        <v>118.5</v>
      </c>
      <c r="O85">
        <v>129.1</v>
      </c>
      <c r="P85">
        <v>124</v>
      </c>
      <c r="Q85">
        <v>126.9</v>
      </c>
      <c r="R85">
        <v>124.7</v>
      </c>
      <c r="S85">
        <v>120.8</v>
      </c>
      <c r="T85">
        <v>124.1</v>
      </c>
      <c r="U85">
        <v>119.2</v>
      </c>
      <c r="V85">
        <v>118.7</v>
      </c>
      <c r="W85">
        <v>119.7</v>
      </c>
      <c r="X85">
        <v>117.1</v>
      </c>
      <c r="Y85">
        <v>110.1</v>
      </c>
      <c r="Z85">
        <v>115.9</v>
      </c>
      <c r="AA85">
        <v>121</v>
      </c>
      <c r="AB85">
        <v>111.7</v>
      </c>
      <c r="AC85">
        <v>115.1</v>
      </c>
      <c r="AD85">
        <v>120.7</v>
      </c>
    </row>
    <row r="86" spans="1:30" x14ac:dyDescent="0.3">
      <c r="A86" t="s">
        <v>30</v>
      </c>
      <c r="B86">
        <v>2015</v>
      </c>
      <c r="C86" t="s">
        <v>38</v>
      </c>
      <c r="D86">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t="s">
        <v>32</v>
      </c>
      <c r="V86">
        <v>121.9</v>
      </c>
      <c r="W86">
        <v>121.5</v>
      </c>
      <c r="X86">
        <v>119.4</v>
      </c>
      <c r="Y86">
        <v>113.3</v>
      </c>
      <c r="Z86">
        <v>116.7</v>
      </c>
      <c r="AA86">
        <v>120.5</v>
      </c>
      <c r="AB86">
        <v>112.3</v>
      </c>
      <c r="AC86">
        <v>116.9</v>
      </c>
      <c r="AD86">
        <v>122.4</v>
      </c>
    </row>
    <row r="87" spans="1:30" x14ac:dyDescent="0.3">
      <c r="A87" t="s">
        <v>33</v>
      </c>
      <c r="B87">
        <v>2015</v>
      </c>
      <c r="C87" t="s">
        <v>38</v>
      </c>
      <c r="D87">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v>119.6</v>
      </c>
      <c r="V87">
        <v>114.9</v>
      </c>
      <c r="W87">
        <v>118.7</v>
      </c>
      <c r="X87">
        <v>114.9</v>
      </c>
      <c r="Y87">
        <v>110.8</v>
      </c>
      <c r="Z87">
        <v>116</v>
      </c>
      <c r="AA87">
        <v>122</v>
      </c>
      <c r="AB87">
        <v>112.4</v>
      </c>
      <c r="AC87">
        <v>115.2</v>
      </c>
      <c r="AD87">
        <v>120.7</v>
      </c>
    </row>
    <row r="88" spans="1:30" x14ac:dyDescent="0.3">
      <c r="A88" t="s">
        <v>34</v>
      </c>
      <c r="B88">
        <v>2015</v>
      </c>
      <c r="C88" t="s">
        <v>38</v>
      </c>
      <c r="D88">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v>119.6</v>
      </c>
      <c r="V88">
        <v>119.2</v>
      </c>
      <c r="W88">
        <v>120.2</v>
      </c>
      <c r="X88">
        <v>117.7</v>
      </c>
      <c r="Y88">
        <v>112</v>
      </c>
      <c r="Z88">
        <v>116.3</v>
      </c>
      <c r="AA88">
        <v>121.4</v>
      </c>
      <c r="AB88">
        <v>112.3</v>
      </c>
      <c r="AC88">
        <v>116.1</v>
      </c>
      <c r="AD88">
        <v>121.6</v>
      </c>
    </row>
    <row r="89" spans="1:30" x14ac:dyDescent="0.3">
      <c r="A89" t="s">
        <v>30</v>
      </c>
      <c r="B89">
        <v>2015</v>
      </c>
      <c r="C89" t="s">
        <v>39</v>
      </c>
      <c r="D8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t="s">
        <v>32</v>
      </c>
      <c r="V89">
        <v>122.6</v>
      </c>
      <c r="W89">
        <v>122.8</v>
      </c>
      <c r="X89">
        <v>120.4</v>
      </c>
      <c r="Y89">
        <v>114.2</v>
      </c>
      <c r="Z89">
        <v>117.9</v>
      </c>
      <c r="AA89">
        <v>122</v>
      </c>
      <c r="AB89">
        <v>113</v>
      </c>
      <c r="AC89">
        <v>117.9</v>
      </c>
      <c r="AD89">
        <v>124.1</v>
      </c>
    </row>
    <row r="90" spans="1:30" x14ac:dyDescent="0.3">
      <c r="A90" t="s">
        <v>33</v>
      </c>
      <c r="B90">
        <v>2015</v>
      </c>
      <c r="C90" t="s">
        <v>39</v>
      </c>
      <c r="D90">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v>119</v>
      </c>
      <c r="V90">
        <v>115.1</v>
      </c>
      <c r="W90">
        <v>119.2</v>
      </c>
      <c r="X90">
        <v>115.4</v>
      </c>
      <c r="Y90">
        <v>111.7</v>
      </c>
      <c r="Z90">
        <v>116.2</v>
      </c>
      <c r="AA90">
        <v>123.8</v>
      </c>
      <c r="AB90">
        <v>112.5</v>
      </c>
      <c r="AC90">
        <v>116</v>
      </c>
      <c r="AD90">
        <v>121.7</v>
      </c>
    </row>
    <row r="91" spans="1:30" x14ac:dyDescent="0.3">
      <c r="A91" t="s">
        <v>34</v>
      </c>
      <c r="B91">
        <v>2015</v>
      </c>
      <c r="C91" t="s">
        <v>39</v>
      </c>
      <c r="D91">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v>119</v>
      </c>
      <c r="V91">
        <v>119.8</v>
      </c>
      <c r="W91">
        <v>121.1</v>
      </c>
      <c r="X91">
        <v>118.5</v>
      </c>
      <c r="Y91">
        <v>112.9</v>
      </c>
      <c r="Z91">
        <v>116.9</v>
      </c>
      <c r="AA91">
        <v>123.1</v>
      </c>
      <c r="AB91">
        <v>112.8</v>
      </c>
      <c r="AC91">
        <v>117</v>
      </c>
      <c r="AD91">
        <v>123</v>
      </c>
    </row>
    <row r="92" spans="1:30" x14ac:dyDescent="0.3">
      <c r="A92" t="s">
        <v>30</v>
      </c>
      <c r="B92">
        <v>2015</v>
      </c>
      <c r="C92" t="s">
        <v>40</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t="s">
        <v>32</v>
      </c>
      <c r="V92">
        <v>123</v>
      </c>
      <c r="W92">
        <v>123</v>
      </c>
      <c r="X92">
        <v>120.8</v>
      </c>
      <c r="Y92">
        <v>114.1</v>
      </c>
      <c r="Z92">
        <v>118</v>
      </c>
      <c r="AA92">
        <v>122.9</v>
      </c>
      <c r="AB92">
        <v>112.7</v>
      </c>
      <c r="AC92">
        <v>118.1</v>
      </c>
      <c r="AD92">
        <v>124.7</v>
      </c>
    </row>
    <row r="93" spans="1:30" x14ac:dyDescent="0.3">
      <c r="A93" t="s">
        <v>33</v>
      </c>
      <c r="B93">
        <v>2015</v>
      </c>
      <c r="C93" t="s">
        <v>40</v>
      </c>
      <c r="D93">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v>119.9</v>
      </c>
      <c r="V93">
        <v>115.3</v>
      </c>
      <c r="W93">
        <v>119.5</v>
      </c>
      <c r="X93">
        <v>116</v>
      </c>
      <c r="Y93">
        <v>111.5</v>
      </c>
      <c r="Z93">
        <v>116.6</v>
      </c>
      <c r="AA93">
        <v>125.4</v>
      </c>
      <c r="AB93">
        <v>111.7</v>
      </c>
      <c r="AC93">
        <v>116.3</v>
      </c>
      <c r="AD93">
        <v>122.4</v>
      </c>
    </row>
    <row r="94" spans="1:30" x14ac:dyDescent="0.3">
      <c r="A94" t="s">
        <v>34</v>
      </c>
      <c r="B94">
        <v>2015</v>
      </c>
      <c r="C94" t="s">
        <v>40</v>
      </c>
      <c r="D94">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v>119.9</v>
      </c>
      <c r="V94">
        <v>120.1</v>
      </c>
      <c r="W94">
        <v>121.3</v>
      </c>
      <c r="X94">
        <v>119</v>
      </c>
      <c r="Y94">
        <v>112.7</v>
      </c>
      <c r="Z94">
        <v>117.2</v>
      </c>
      <c r="AA94">
        <v>124.4</v>
      </c>
      <c r="AB94">
        <v>112.3</v>
      </c>
      <c r="AC94">
        <v>117.2</v>
      </c>
      <c r="AD94">
        <v>123.6</v>
      </c>
    </row>
    <row r="95" spans="1:30" x14ac:dyDescent="0.3">
      <c r="A95" t="s">
        <v>30</v>
      </c>
      <c r="B95">
        <v>2015</v>
      </c>
      <c r="C95" t="s">
        <v>41</v>
      </c>
      <c r="D95">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t="s">
        <v>32</v>
      </c>
      <c r="V95">
        <v>123.8</v>
      </c>
      <c r="W95">
        <v>123.7</v>
      </c>
      <c r="X95">
        <v>121.1</v>
      </c>
      <c r="Y95">
        <v>113.6</v>
      </c>
      <c r="Z95">
        <v>118.5</v>
      </c>
      <c r="AA95">
        <v>123.6</v>
      </c>
      <c r="AB95">
        <v>112.5</v>
      </c>
      <c r="AC95">
        <v>118.2</v>
      </c>
      <c r="AD95">
        <v>126.1</v>
      </c>
    </row>
    <row r="96" spans="1:30" x14ac:dyDescent="0.3">
      <c r="A96" t="s">
        <v>33</v>
      </c>
      <c r="B96">
        <v>2015</v>
      </c>
      <c r="C96" t="s">
        <v>41</v>
      </c>
      <c r="D96">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v>120.9</v>
      </c>
      <c r="V96">
        <v>115.3</v>
      </c>
      <c r="W96">
        <v>120</v>
      </c>
      <c r="X96">
        <v>116.6</v>
      </c>
      <c r="Y96">
        <v>109.9</v>
      </c>
      <c r="Z96">
        <v>117.2</v>
      </c>
      <c r="AA96">
        <v>126.2</v>
      </c>
      <c r="AB96">
        <v>112</v>
      </c>
      <c r="AC96">
        <v>116.2</v>
      </c>
      <c r="AD96">
        <v>123.2</v>
      </c>
    </row>
    <row r="97" spans="1:30" x14ac:dyDescent="0.3">
      <c r="A97" t="s">
        <v>34</v>
      </c>
      <c r="B97">
        <v>2015</v>
      </c>
      <c r="C97" t="s">
        <v>41</v>
      </c>
      <c r="D97">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v>120.9</v>
      </c>
      <c r="V97">
        <v>120.6</v>
      </c>
      <c r="W97">
        <v>122</v>
      </c>
      <c r="X97">
        <v>119.4</v>
      </c>
      <c r="Y97">
        <v>111.7</v>
      </c>
      <c r="Z97">
        <v>117.8</v>
      </c>
      <c r="AA97">
        <v>125.1</v>
      </c>
      <c r="AB97">
        <v>112.3</v>
      </c>
      <c r="AC97">
        <v>117.2</v>
      </c>
      <c r="AD97">
        <v>124.8</v>
      </c>
    </row>
    <row r="98" spans="1:30" x14ac:dyDescent="0.3">
      <c r="A98" t="s">
        <v>30</v>
      </c>
      <c r="B98">
        <v>2015</v>
      </c>
      <c r="C98" t="s">
        <v>42</v>
      </c>
      <c r="D98">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t="s">
        <v>32</v>
      </c>
      <c r="V98">
        <v>123.7</v>
      </c>
      <c r="W98">
        <v>124.5</v>
      </c>
      <c r="X98">
        <v>121.4</v>
      </c>
      <c r="Y98">
        <v>113.8</v>
      </c>
      <c r="Z98">
        <v>119.6</v>
      </c>
      <c r="AA98">
        <v>124.5</v>
      </c>
      <c r="AB98">
        <v>113.7</v>
      </c>
      <c r="AC98">
        <v>118.8</v>
      </c>
      <c r="AD98">
        <v>127</v>
      </c>
    </row>
    <row r="99" spans="1:30" x14ac:dyDescent="0.3">
      <c r="A99" t="s">
        <v>33</v>
      </c>
      <c r="B99">
        <v>2015</v>
      </c>
      <c r="C99" t="s">
        <v>42</v>
      </c>
      <c r="D9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v>121.6</v>
      </c>
      <c r="V99">
        <v>115.1</v>
      </c>
      <c r="W99">
        <v>120.4</v>
      </c>
      <c r="X99">
        <v>117.1</v>
      </c>
      <c r="Y99">
        <v>109.1</v>
      </c>
      <c r="Z99">
        <v>117.3</v>
      </c>
      <c r="AA99">
        <v>126.5</v>
      </c>
      <c r="AB99">
        <v>112.9</v>
      </c>
      <c r="AC99">
        <v>116.2</v>
      </c>
      <c r="AD99">
        <v>123.5</v>
      </c>
    </row>
    <row r="100" spans="1:30" x14ac:dyDescent="0.3">
      <c r="A100" t="s">
        <v>34</v>
      </c>
      <c r="B100">
        <v>2015</v>
      </c>
      <c r="C100" t="s">
        <v>42</v>
      </c>
      <c r="D100">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v>121.6</v>
      </c>
      <c r="V100">
        <v>120.4</v>
      </c>
      <c r="W100">
        <v>122.6</v>
      </c>
      <c r="X100">
        <v>119.8</v>
      </c>
      <c r="Y100">
        <v>111.3</v>
      </c>
      <c r="Z100">
        <v>118.3</v>
      </c>
      <c r="AA100">
        <v>125.7</v>
      </c>
      <c r="AB100">
        <v>113.4</v>
      </c>
      <c r="AC100">
        <v>117.5</v>
      </c>
      <c r="AD100">
        <v>125.4</v>
      </c>
    </row>
    <row r="101" spans="1:30" x14ac:dyDescent="0.3">
      <c r="A101" t="s">
        <v>30</v>
      </c>
      <c r="B101">
        <v>2015</v>
      </c>
      <c r="C101" t="s">
        <v>43</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t="s">
        <v>32</v>
      </c>
      <c r="V101">
        <v>124.4</v>
      </c>
      <c r="W101">
        <v>125.1</v>
      </c>
      <c r="X101">
        <v>122</v>
      </c>
      <c r="Y101">
        <v>113.8</v>
      </c>
      <c r="Z101">
        <v>120.1</v>
      </c>
      <c r="AA101">
        <v>125.1</v>
      </c>
      <c r="AB101">
        <v>114.2</v>
      </c>
      <c r="AC101">
        <v>119.2</v>
      </c>
      <c r="AD101">
        <v>127.7</v>
      </c>
    </row>
    <row r="102" spans="1:30" x14ac:dyDescent="0.3">
      <c r="A102" t="s">
        <v>33</v>
      </c>
      <c r="B102">
        <v>2015</v>
      </c>
      <c r="C102" t="s">
        <v>43</v>
      </c>
      <c r="D102">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v>122.4</v>
      </c>
      <c r="V102">
        <v>114.9</v>
      </c>
      <c r="W102">
        <v>120.7</v>
      </c>
      <c r="X102">
        <v>117.7</v>
      </c>
      <c r="Y102">
        <v>109.3</v>
      </c>
      <c r="Z102">
        <v>117.7</v>
      </c>
      <c r="AA102">
        <v>126.5</v>
      </c>
      <c r="AB102">
        <v>113.5</v>
      </c>
      <c r="AC102">
        <v>116.5</v>
      </c>
      <c r="AD102">
        <v>124.2</v>
      </c>
    </row>
    <row r="103" spans="1:30" x14ac:dyDescent="0.3">
      <c r="A103" t="s">
        <v>34</v>
      </c>
      <c r="B103">
        <v>2015</v>
      </c>
      <c r="C103" t="s">
        <v>43</v>
      </c>
      <c r="D103">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v>122.4</v>
      </c>
      <c r="V103">
        <v>120.8</v>
      </c>
      <c r="W103">
        <v>123</v>
      </c>
      <c r="X103">
        <v>120.4</v>
      </c>
      <c r="Y103">
        <v>111.4</v>
      </c>
      <c r="Z103">
        <v>118.7</v>
      </c>
      <c r="AA103">
        <v>125.9</v>
      </c>
      <c r="AB103">
        <v>113.9</v>
      </c>
      <c r="AC103">
        <v>117.9</v>
      </c>
      <c r="AD103">
        <v>126.1</v>
      </c>
    </row>
    <row r="104" spans="1:30" x14ac:dyDescent="0.3">
      <c r="A104" t="s">
        <v>30</v>
      </c>
      <c r="B104">
        <v>2015</v>
      </c>
      <c r="C104" t="s">
        <v>45</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t="s">
        <v>32</v>
      </c>
      <c r="V104">
        <v>125.6</v>
      </c>
      <c r="W104">
        <v>125.6</v>
      </c>
      <c r="X104">
        <v>122.6</v>
      </c>
      <c r="Y104">
        <v>114</v>
      </c>
      <c r="Z104">
        <v>120.9</v>
      </c>
      <c r="AA104">
        <v>125.8</v>
      </c>
      <c r="AB104">
        <v>114.2</v>
      </c>
      <c r="AC104">
        <v>119.6</v>
      </c>
      <c r="AD104">
        <v>128.30000000000001</v>
      </c>
    </row>
    <row r="105" spans="1:30" x14ac:dyDescent="0.3">
      <c r="A105" t="s">
        <v>33</v>
      </c>
      <c r="B105">
        <v>2015</v>
      </c>
      <c r="C105" t="s">
        <v>45</v>
      </c>
      <c r="D105">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v>122.9</v>
      </c>
      <c r="V105">
        <v>115.1</v>
      </c>
      <c r="W105">
        <v>121</v>
      </c>
      <c r="X105">
        <v>118.1</v>
      </c>
      <c r="Y105">
        <v>109.3</v>
      </c>
      <c r="Z105">
        <v>117.9</v>
      </c>
      <c r="AA105">
        <v>126.6</v>
      </c>
      <c r="AB105">
        <v>113.3</v>
      </c>
      <c r="AC105">
        <v>116.6</v>
      </c>
      <c r="AD105">
        <v>124.6</v>
      </c>
    </row>
    <row r="106" spans="1:30" x14ac:dyDescent="0.3">
      <c r="A106" t="s">
        <v>34</v>
      </c>
      <c r="B106">
        <v>2015</v>
      </c>
      <c r="C106" t="s">
        <v>45</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v>122.9</v>
      </c>
      <c r="V106">
        <v>121.6</v>
      </c>
      <c r="W106">
        <v>123.4</v>
      </c>
      <c r="X106">
        <v>120.9</v>
      </c>
      <c r="Y106">
        <v>111.5</v>
      </c>
      <c r="Z106">
        <v>119.2</v>
      </c>
      <c r="AA106">
        <v>126.3</v>
      </c>
      <c r="AB106">
        <v>113.8</v>
      </c>
      <c r="AC106">
        <v>118.1</v>
      </c>
      <c r="AD106">
        <v>126.6</v>
      </c>
    </row>
    <row r="107" spans="1:30" x14ac:dyDescent="0.3">
      <c r="A107" t="s">
        <v>30</v>
      </c>
      <c r="B107">
        <v>2015</v>
      </c>
      <c r="C107" t="s">
        <v>46</v>
      </c>
      <c r="D107">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t="s">
        <v>32</v>
      </c>
      <c r="V107">
        <v>125.7</v>
      </c>
      <c r="W107">
        <v>126</v>
      </c>
      <c r="X107">
        <v>123.1</v>
      </c>
      <c r="Y107">
        <v>114</v>
      </c>
      <c r="Z107">
        <v>121.6</v>
      </c>
      <c r="AA107">
        <v>125.6</v>
      </c>
      <c r="AB107">
        <v>114.1</v>
      </c>
      <c r="AC107">
        <v>119.8</v>
      </c>
      <c r="AD107">
        <v>127.9</v>
      </c>
    </row>
    <row r="108" spans="1:30" x14ac:dyDescent="0.3">
      <c r="A108" t="s">
        <v>33</v>
      </c>
      <c r="B108">
        <v>2015</v>
      </c>
      <c r="C108" t="s">
        <v>46</v>
      </c>
      <c r="D108">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v>122.4</v>
      </c>
      <c r="V108">
        <v>116</v>
      </c>
      <c r="W108">
        <v>121</v>
      </c>
      <c r="X108">
        <v>118.6</v>
      </c>
      <c r="Y108">
        <v>109.3</v>
      </c>
      <c r="Z108">
        <v>118.1</v>
      </c>
      <c r="AA108">
        <v>126.6</v>
      </c>
      <c r="AB108">
        <v>113.2</v>
      </c>
      <c r="AC108">
        <v>116.7</v>
      </c>
      <c r="AD108">
        <v>124</v>
      </c>
    </row>
    <row r="109" spans="1:30" x14ac:dyDescent="0.3">
      <c r="A109" t="s">
        <v>34</v>
      </c>
      <c r="B109">
        <v>2015</v>
      </c>
      <c r="C109" t="s">
        <v>46</v>
      </c>
      <c r="D10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v>122.4</v>
      </c>
      <c r="V109">
        <v>122</v>
      </c>
      <c r="W109">
        <v>123.6</v>
      </c>
      <c r="X109">
        <v>121.4</v>
      </c>
      <c r="Y109">
        <v>111.5</v>
      </c>
      <c r="Z109">
        <v>119.6</v>
      </c>
      <c r="AA109">
        <v>126.2</v>
      </c>
      <c r="AB109">
        <v>113.7</v>
      </c>
      <c r="AC109">
        <v>118.3</v>
      </c>
      <c r="AD109">
        <v>126.1</v>
      </c>
    </row>
    <row r="110" spans="1:30" x14ac:dyDescent="0.3">
      <c r="A110" t="s">
        <v>30</v>
      </c>
      <c r="B110">
        <v>2016</v>
      </c>
      <c r="C110" t="s">
        <v>31</v>
      </c>
      <c r="D110">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t="s">
        <v>32</v>
      </c>
      <c r="V110">
        <v>126.2</v>
      </c>
      <c r="W110">
        <v>126.6</v>
      </c>
      <c r="X110">
        <v>123.7</v>
      </c>
      <c r="Y110">
        <v>113.6</v>
      </c>
      <c r="Z110">
        <v>121.4</v>
      </c>
      <c r="AA110">
        <v>126.2</v>
      </c>
      <c r="AB110">
        <v>114.9</v>
      </c>
      <c r="AC110">
        <v>120.1</v>
      </c>
      <c r="AD110">
        <v>128.1</v>
      </c>
    </row>
    <row r="111" spans="1:30" x14ac:dyDescent="0.3">
      <c r="A111" t="s">
        <v>33</v>
      </c>
      <c r="B111">
        <v>2016</v>
      </c>
      <c r="C111" t="s">
        <v>31</v>
      </c>
      <c r="D111">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v>123.4</v>
      </c>
      <c r="V111">
        <v>116.9</v>
      </c>
      <c r="W111">
        <v>121.6</v>
      </c>
      <c r="X111">
        <v>119.1</v>
      </c>
      <c r="Y111">
        <v>108.9</v>
      </c>
      <c r="Z111">
        <v>118.5</v>
      </c>
      <c r="AA111">
        <v>126.4</v>
      </c>
      <c r="AB111">
        <v>114</v>
      </c>
      <c r="AC111">
        <v>116.8</v>
      </c>
      <c r="AD111">
        <v>124.2</v>
      </c>
    </row>
    <row r="112" spans="1:30" x14ac:dyDescent="0.3">
      <c r="A112" t="s">
        <v>34</v>
      </c>
      <c r="B112">
        <v>2016</v>
      </c>
      <c r="C112" t="s">
        <v>31</v>
      </c>
      <c r="D112">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v>123.4</v>
      </c>
      <c r="V112">
        <v>122.7</v>
      </c>
      <c r="W112">
        <v>124.2</v>
      </c>
      <c r="X112">
        <v>122</v>
      </c>
      <c r="Y112">
        <v>111.1</v>
      </c>
      <c r="Z112">
        <v>119.8</v>
      </c>
      <c r="AA112">
        <v>126.3</v>
      </c>
      <c r="AB112">
        <v>114.5</v>
      </c>
      <c r="AC112">
        <v>118.5</v>
      </c>
      <c r="AD112">
        <v>126.3</v>
      </c>
    </row>
    <row r="113" spans="1:30" x14ac:dyDescent="0.3">
      <c r="A113" t="s">
        <v>30</v>
      </c>
      <c r="B113">
        <v>2016</v>
      </c>
      <c r="C113" t="s">
        <v>35</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t="s">
        <v>32</v>
      </c>
      <c r="V113">
        <v>127.5</v>
      </c>
      <c r="W113">
        <v>127.1</v>
      </c>
      <c r="X113">
        <v>124.3</v>
      </c>
      <c r="Y113">
        <v>113.9</v>
      </c>
      <c r="Z113">
        <v>122.3</v>
      </c>
      <c r="AA113">
        <v>127.1</v>
      </c>
      <c r="AB113">
        <v>116.8</v>
      </c>
      <c r="AC113">
        <v>120.9</v>
      </c>
      <c r="AD113">
        <v>127.9</v>
      </c>
    </row>
    <row r="114" spans="1:30" x14ac:dyDescent="0.3">
      <c r="A114" t="s">
        <v>33</v>
      </c>
      <c r="B114">
        <v>2016</v>
      </c>
      <c r="C114" t="s">
        <v>35</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v>124.4</v>
      </c>
      <c r="V114">
        <v>116</v>
      </c>
      <c r="W114">
        <v>121.8</v>
      </c>
      <c r="X114">
        <v>119.5</v>
      </c>
      <c r="Y114">
        <v>109.1</v>
      </c>
      <c r="Z114">
        <v>118.8</v>
      </c>
      <c r="AA114">
        <v>126.3</v>
      </c>
      <c r="AB114">
        <v>116.2</v>
      </c>
      <c r="AC114">
        <v>117.2</v>
      </c>
      <c r="AD114">
        <v>123.8</v>
      </c>
    </row>
    <row r="115" spans="1:30" x14ac:dyDescent="0.3">
      <c r="A115" t="s">
        <v>34</v>
      </c>
      <c r="B115">
        <v>2016</v>
      </c>
      <c r="C115" t="s">
        <v>35</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v>124.4</v>
      </c>
      <c r="V115">
        <v>123.1</v>
      </c>
      <c r="W115">
        <v>124.6</v>
      </c>
      <c r="X115">
        <v>122.5</v>
      </c>
      <c r="Y115">
        <v>111.4</v>
      </c>
      <c r="Z115">
        <v>120.3</v>
      </c>
      <c r="AA115">
        <v>126.6</v>
      </c>
      <c r="AB115">
        <v>116.6</v>
      </c>
      <c r="AC115">
        <v>119.1</v>
      </c>
      <c r="AD115">
        <v>126</v>
      </c>
    </row>
    <row r="116" spans="1:30" x14ac:dyDescent="0.3">
      <c r="A116" t="s">
        <v>30</v>
      </c>
      <c r="B116">
        <v>2016</v>
      </c>
      <c r="C116" t="s">
        <v>36</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t="s">
        <v>32</v>
      </c>
      <c r="V116">
        <v>127</v>
      </c>
      <c r="W116">
        <v>127.7</v>
      </c>
      <c r="X116">
        <v>124.8</v>
      </c>
      <c r="Y116">
        <v>113.6</v>
      </c>
      <c r="Z116">
        <v>122.5</v>
      </c>
      <c r="AA116">
        <v>127.5</v>
      </c>
      <c r="AB116">
        <v>117.4</v>
      </c>
      <c r="AC116">
        <v>121.1</v>
      </c>
      <c r="AD116">
        <v>128</v>
      </c>
    </row>
    <row r="117" spans="1:30" x14ac:dyDescent="0.3">
      <c r="A117" t="s">
        <v>33</v>
      </c>
      <c r="B117">
        <v>2016</v>
      </c>
      <c r="C117" t="s">
        <v>36</v>
      </c>
      <c r="D117">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v>124.9</v>
      </c>
      <c r="V117">
        <v>114.8</v>
      </c>
      <c r="W117">
        <v>122.3</v>
      </c>
      <c r="X117">
        <v>119.7</v>
      </c>
      <c r="Y117">
        <v>108.5</v>
      </c>
      <c r="Z117">
        <v>119.1</v>
      </c>
      <c r="AA117">
        <v>126.4</v>
      </c>
      <c r="AB117">
        <v>117.1</v>
      </c>
      <c r="AC117">
        <v>117.3</v>
      </c>
      <c r="AD117">
        <v>123.8</v>
      </c>
    </row>
    <row r="118" spans="1:30" x14ac:dyDescent="0.3">
      <c r="A118" t="s">
        <v>34</v>
      </c>
      <c r="B118">
        <v>2016</v>
      </c>
      <c r="C118" t="s">
        <v>36</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v>124.9</v>
      </c>
      <c r="V118">
        <v>122.4</v>
      </c>
      <c r="W118">
        <v>125.1</v>
      </c>
      <c r="X118">
        <v>122.9</v>
      </c>
      <c r="Y118">
        <v>110.9</v>
      </c>
      <c r="Z118">
        <v>120.6</v>
      </c>
      <c r="AA118">
        <v>126.9</v>
      </c>
      <c r="AB118">
        <v>117.3</v>
      </c>
      <c r="AC118">
        <v>119.3</v>
      </c>
      <c r="AD118">
        <v>126</v>
      </c>
    </row>
    <row r="119" spans="1:30" x14ac:dyDescent="0.3">
      <c r="A119" t="s">
        <v>30</v>
      </c>
      <c r="B119">
        <v>2016</v>
      </c>
      <c r="C119" t="s">
        <v>37</v>
      </c>
      <c r="D11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t="s">
        <v>32</v>
      </c>
      <c r="V119">
        <v>127</v>
      </c>
      <c r="W119">
        <v>128</v>
      </c>
      <c r="X119">
        <v>125.2</v>
      </c>
      <c r="Y119">
        <v>114.4</v>
      </c>
      <c r="Z119">
        <v>123.2</v>
      </c>
      <c r="AA119">
        <v>127.9</v>
      </c>
      <c r="AB119">
        <v>118.4</v>
      </c>
      <c r="AC119">
        <v>121.7</v>
      </c>
      <c r="AD119">
        <v>129</v>
      </c>
    </row>
    <row r="120" spans="1:30" x14ac:dyDescent="0.3">
      <c r="A120" t="s">
        <v>33</v>
      </c>
      <c r="B120">
        <v>2016</v>
      </c>
      <c r="C120" t="s">
        <v>37</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v>125.6</v>
      </c>
      <c r="V120">
        <v>114.6</v>
      </c>
      <c r="W120">
        <v>122.8</v>
      </c>
      <c r="X120">
        <v>120</v>
      </c>
      <c r="Y120">
        <v>110</v>
      </c>
      <c r="Z120">
        <v>119.5</v>
      </c>
      <c r="AA120">
        <v>127.6</v>
      </c>
      <c r="AB120">
        <v>117.6</v>
      </c>
      <c r="AC120">
        <v>118.2</v>
      </c>
      <c r="AD120">
        <v>125.3</v>
      </c>
    </row>
    <row r="121" spans="1:30" x14ac:dyDescent="0.3">
      <c r="A121" t="s">
        <v>34</v>
      </c>
      <c r="B121">
        <v>2016</v>
      </c>
      <c r="C121" t="s">
        <v>37</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v>125.6</v>
      </c>
      <c r="V121">
        <v>122.3</v>
      </c>
      <c r="W121">
        <v>125.5</v>
      </c>
      <c r="X121">
        <v>123.2</v>
      </c>
      <c r="Y121">
        <v>112.1</v>
      </c>
      <c r="Z121">
        <v>121.1</v>
      </c>
      <c r="AA121">
        <v>127.7</v>
      </c>
      <c r="AB121">
        <v>118.1</v>
      </c>
      <c r="AC121">
        <v>120</v>
      </c>
      <c r="AD121">
        <v>127.3</v>
      </c>
    </row>
    <row r="122" spans="1:30" x14ac:dyDescent="0.3">
      <c r="A122" t="s">
        <v>30</v>
      </c>
      <c r="B122">
        <v>2016</v>
      </c>
      <c r="C122" t="s">
        <v>38</v>
      </c>
      <c r="D122">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t="s">
        <v>32</v>
      </c>
      <c r="V122">
        <v>127.4</v>
      </c>
      <c r="W122">
        <v>128.5</v>
      </c>
      <c r="X122">
        <v>125.8</v>
      </c>
      <c r="Y122">
        <v>115.1</v>
      </c>
      <c r="Z122">
        <v>123.6</v>
      </c>
      <c r="AA122">
        <v>129.1</v>
      </c>
      <c r="AB122">
        <v>119.7</v>
      </c>
      <c r="AC122">
        <v>122.5</v>
      </c>
      <c r="AD122">
        <v>130.30000000000001</v>
      </c>
    </row>
    <row r="123" spans="1:30" x14ac:dyDescent="0.3">
      <c r="A123" t="s">
        <v>33</v>
      </c>
      <c r="B123">
        <v>2016</v>
      </c>
      <c r="C123" t="s">
        <v>38</v>
      </c>
      <c r="D123">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v>126</v>
      </c>
      <c r="V123">
        <v>115</v>
      </c>
      <c r="W123">
        <v>123.2</v>
      </c>
      <c r="X123">
        <v>120.3</v>
      </c>
      <c r="Y123">
        <v>110.7</v>
      </c>
      <c r="Z123">
        <v>119.8</v>
      </c>
      <c r="AA123">
        <v>128</v>
      </c>
      <c r="AB123">
        <v>118.5</v>
      </c>
      <c r="AC123">
        <v>118.7</v>
      </c>
      <c r="AD123">
        <v>126.6</v>
      </c>
    </row>
    <row r="124" spans="1:30" x14ac:dyDescent="0.3">
      <c r="A124" t="s">
        <v>34</v>
      </c>
      <c r="B124">
        <v>2016</v>
      </c>
      <c r="C124" t="s">
        <v>38</v>
      </c>
      <c r="D124">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v>126</v>
      </c>
      <c r="V124">
        <v>122.7</v>
      </c>
      <c r="W124">
        <v>126</v>
      </c>
      <c r="X124">
        <v>123.7</v>
      </c>
      <c r="Y124">
        <v>112.8</v>
      </c>
      <c r="Z124">
        <v>121.5</v>
      </c>
      <c r="AA124">
        <v>128.5</v>
      </c>
      <c r="AB124">
        <v>119.2</v>
      </c>
      <c r="AC124">
        <v>120.7</v>
      </c>
      <c r="AD124">
        <v>128.6</v>
      </c>
    </row>
    <row r="125" spans="1:30" x14ac:dyDescent="0.3">
      <c r="A125" t="s">
        <v>30</v>
      </c>
      <c r="B125">
        <v>2016</v>
      </c>
      <c r="C125" t="s">
        <v>39</v>
      </c>
      <c r="D125">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t="s">
        <v>32</v>
      </c>
      <c r="V125">
        <v>128</v>
      </c>
      <c r="W125">
        <v>129.30000000000001</v>
      </c>
      <c r="X125">
        <v>126.2</v>
      </c>
      <c r="Y125">
        <v>116.3</v>
      </c>
      <c r="Z125">
        <v>124.1</v>
      </c>
      <c r="AA125">
        <v>130.19999999999999</v>
      </c>
      <c r="AB125">
        <v>119.9</v>
      </c>
      <c r="AC125">
        <v>123.3</v>
      </c>
      <c r="AD125">
        <v>131.9</v>
      </c>
    </row>
    <row r="126" spans="1:30" x14ac:dyDescent="0.3">
      <c r="A126" t="s">
        <v>33</v>
      </c>
      <c r="B126">
        <v>2016</v>
      </c>
      <c r="C126" t="s">
        <v>39</v>
      </c>
      <c r="D126">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v>125.5</v>
      </c>
      <c r="V126">
        <v>115.5</v>
      </c>
      <c r="W126">
        <v>123.2</v>
      </c>
      <c r="X126">
        <v>120.6</v>
      </c>
      <c r="Y126">
        <v>112.3</v>
      </c>
      <c r="Z126">
        <v>119.9</v>
      </c>
      <c r="AA126">
        <v>129.30000000000001</v>
      </c>
      <c r="AB126">
        <v>118.8</v>
      </c>
      <c r="AC126">
        <v>119.6</v>
      </c>
      <c r="AD126">
        <v>128.1</v>
      </c>
    </row>
    <row r="127" spans="1:30" x14ac:dyDescent="0.3">
      <c r="A127" t="s">
        <v>34</v>
      </c>
      <c r="B127">
        <v>2016</v>
      </c>
      <c r="C127" t="s">
        <v>39</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v>125.5</v>
      </c>
      <c r="V127">
        <v>123.3</v>
      </c>
      <c r="W127">
        <v>126.4</v>
      </c>
      <c r="X127">
        <v>124.1</v>
      </c>
      <c r="Y127">
        <v>114.2</v>
      </c>
      <c r="Z127">
        <v>121.7</v>
      </c>
      <c r="AA127">
        <v>129.69999999999999</v>
      </c>
      <c r="AB127">
        <v>119.4</v>
      </c>
      <c r="AC127">
        <v>121.5</v>
      </c>
      <c r="AD127">
        <v>130.1</v>
      </c>
    </row>
    <row r="128" spans="1:30" x14ac:dyDescent="0.3">
      <c r="A128" t="s">
        <v>30</v>
      </c>
      <c r="B128">
        <v>2016</v>
      </c>
      <c r="C128" t="s">
        <v>40</v>
      </c>
      <c r="D128">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t="s">
        <v>32</v>
      </c>
      <c r="V128">
        <v>128.19999999999999</v>
      </c>
      <c r="W128">
        <v>130</v>
      </c>
      <c r="X128">
        <v>126.7</v>
      </c>
      <c r="Y128">
        <v>116.4</v>
      </c>
      <c r="Z128">
        <v>125.2</v>
      </c>
      <c r="AA128">
        <v>130.80000000000001</v>
      </c>
      <c r="AB128">
        <v>120.9</v>
      </c>
      <c r="AC128">
        <v>123.8</v>
      </c>
      <c r="AD128">
        <v>133</v>
      </c>
    </row>
    <row r="129" spans="1:30" x14ac:dyDescent="0.3">
      <c r="A129" t="s">
        <v>33</v>
      </c>
      <c r="B129">
        <v>2016</v>
      </c>
      <c r="C129" t="s">
        <v>40</v>
      </c>
      <c r="D12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v>126.4</v>
      </c>
      <c r="V129">
        <v>115.5</v>
      </c>
      <c r="W129">
        <v>123.5</v>
      </c>
      <c r="X129">
        <v>120.9</v>
      </c>
      <c r="Y129">
        <v>111.7</v>
      </c>
      <c r="Z129">
        <v>120.3</v>
      </c>
      <c r="AA129">
        <v>130.80000000000001</v>
      </c>
      <c r="AB129">
        <v>120</v>
      </c>
      <c r="AC129">
        <v>119.9</v>
      </c>
      <c r="AD129">
        <v>129</v>
      </c>
    </row>
    <row r="130" spans="1:30" x14ac:dyDescent="0.3">
      <c r="A130" t="s">
        <v>34</v>
      </c>
      <c r="B130">
        <v>2016</v>
      </c>
      <c r="C130" t="s">
        <v>40</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v>126.4</v>
      </c>
      <c r="V130">
        <v>123.4</v>
      </c>
      <c r="W130">
        <v>126.9</v>
      </c>
      <c r="X130">
        <v>124.5</v>
      </c>
      <c r="Y130">
        <v>113.9</v>
      </c>
      <c r="Z130">
        <v>122.4</v>
      </c>
      <c r="AA130">
        <v>130.80000000000001</v>
      </c>
      <c r="AB130">
        <v>120.5</v>
      </c>
      <c r="AC130">
        <v>121.9</v>
      </c>
      <c r="AD130">
        <v>131.1</v>
      </c>
    </row>
    <row r="131" spans="1:30" x14ac:dyDescent="0.3">
      <c r="A131" t="s">
        <v>30</v>
      </c>
      <c r="B131">
        <v>2016</v>
      </c>
      <c r="C131" t="s">
        <v>41</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t="s">
        <v>32</v>
      </c>
      <c r="V131">
        <v>129.1</v>
      </c>
      <c r="W131">
        <v>130.6</v>
      </c>
      <c r="X131">
        <v>127</v>
      </c>
      <c r="Y131">
        <v>116</v>
      </c>
      <c r="Z131">
        <v>125.5</v>
      </c>
      <c r="AA131">
        <v>131.9</v>
      </c>
      <c r="AB131">
        <v>122</v>
      </c>
      <c r="AC131">
        <v>124.2</v>
      </c>
      <c r="AD131">
        <v>133.5</v>
      </c>
    </row>
    <row r="132" spans="1:30" x14ac:dyDescent="0.3">
      <c r="A132" t="s">
        <v>33</v>
      </c>
      <c r="B132">
        <v>2016</v>
      </c>
      <c r="C132" t="s">
        <v>41</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v>127.3</v>
      </c>
      <c r="V132">
        <v>114.7</v>
      </c>
      <c r="W132">
        <v>123.9</v>
      </c>
      <c r="X132">
        <v>121.2</v>
      </c>
      <c r="Y132">
        <v>110.4</v>
      </c>
      <c r="Z132">
        <v>120.6</v>
      </c>
      <c r="AA132">
        <v>131.5</v>
      </c>
      <c r="AB132">
        <v>120.9</v>
      </c>
      <c r="AC132">
        <v>119.9</v>
      </c>
      <c r="AD132">
        <v>128.4</v>
      </c>
    </row>
    <row r="133" spans="1:30" x14ac:dyDescent="0.3">
      <c r="A133" t="s">
        <v>34</v>
      </c>
      <c r="B133">
        <v>2016</v>
      </c>
      <c r="C133" t="s">
        <v>41</v>
      </c>
      <c r="D133">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v>127.3</v>
      </c>
      <c r="V133">
        <v>123.6</v>
      </c>
      <c r="W133">
        <v>127.4</v>
      </c>
      <c r="X133">
        <v>124.8</v>
      </c>
      <c r="Y133">
        <v>113.1</v>
      </c>
      <c r="Z133">
        <v>122.7</v>
      </c>
      <c r="AA133">
        <v>131.69999999999999</v>
      </c>
      <c r="AB133">
        <v>121.5</v>
      </c>
      <c r="AC133">
        <v>122.1</v>
      </c>
      <c r="AD133">
        <v>131.1</v>
      </c>
    </row>
    <row r="134" spans="1:30" x14ac:dyDescent="0.3">
      <c r="A134" t="s">
        <v>30</v>
      </c>
      <c r="B134">
        <v>2016</v>
      </c>
      <c r="C134" t="s">
        <v>42</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t="s">
        <v>32</v>
      </c>
      <c r="V134">
        <v>129.69999999999999</v>
      </c>
      <c r="W134">
        <v>131.1</v>
      </c>
      <c r="X134">
        <v>127.8</v>
      </c>
      <c r="Y134">
        <v>117</v>
      </c>
      <c r="Z134">
        <v>125.7</v>
      </c>
      <c r="AA134">
        <v>132.19999999999999</v>
      </c>
      <c r="AB134">
        <v>122.8</v>
      </c>
      <c r="AC134">
        <v>124.9</v>
      </c>
      <c r="AD134">
        <v>133.4</v>
      </c>
    </row>
    <row r="135" spans="1:30" x14ac:dyDescent="0.3">
      <c r="A135" t="s">
        <v>33</v>
      </c>
      <c r="B135">
        <v>2016</v>
      </c>
      <c r="C135" t="s">
        <v>42</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v>127.9</v>
      </c>
      <c r="V135">
        <v>114.8</v>
      </c>
      <c r="W135">
        <v>124.3</v>
      </c>
      <c r="X135">
        <v>121.4</v>
      </c>
      <c r="Y135">
        <v>111.8</v>
      </c>
      <c r="Z135">
        <v>120.8</v>
      </c>
      <c r="AA135">
        <v>131.6</v>
      </c>
      <c r="AB135">
        <v>121.2</v>
      </c>
      <c r="AC135">
        <v>120.5</v>
      </c>
      <c r="AD135">
        <v>128</v>
      </c>
    </row>
    <row r="136" spans="1:30" x14ac:dyDescent="0.3">
      <c r="A136" t="s">
        <v>34</v>
      </c>
      <c r="B136">
        <v>2016</v>
      </c>
      <c r="C136" t="s">
        <v>42</v>
      </c>
      <c r="D136">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v>127.9</v>
      </c>
      <c r="V136">
        <v>124.1</v>
      </c>
      <c r="W136">
        <v>127.9</v>
      </c>
      <c r="X136">
        <v>125.4</v>
      </c>
      <c r="Y136">
        <v>114.3</v>
      </c>
      <c r="Z136">
        <v>122.9</v>
      </c>
      <c r="AA136">
        <v>131.80000000000001</v>
      </c>
      <c r="AB136">
        <v>122.1</v>
      </c>
      <c r="AC136">
        <v>122.8</v>
      </c>
      <c r="AD136">
        <v>130.9</v>
      </c>
    </row>
    <row r="137" spans="1:30" x14ac:dyDescent="0.3">
      <c r="A137" t="s">
        <v>30</v>
      </c>
      <c r="B137">
        <v>2016</v>
      </c>
      <c r="C137" t="s">
        <v>43</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t="s">
        <v>32</v>
      </c>
      <c r="V137">
        <v>129.80000000000001</v>
      </c>
      <c r="W137">
        <v>131.80000000000001</v>
      </c>
      <c r="X137">
        <v>128.69999999999999</v>
      </c>
      <c r="Y137">
        <v>117.8</v>
      </c>
      <c r="Z137">
        <v>126.5</v>
      </c>
      <c r="AA137">
        <v>133</v>
      </c>
      <c r="AB137">
        <v>123</v>
      </c>
      <c r="AC137">
        <v>125.7</v>
      </c>
      <c r="AD137">
        <v>133.80000000000001</v>
      </c>
    </row>
    <row r="138" spans="1:30" x14ac:dyDescent="0.3">
      <c r="A138" t="s">
        <v>33</v>
      </c>
      <c r="B138">
        <v>2016</v>
      </c>
      <c r="C138" t="s">
        <v>43</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v>128.69999999999999</v>
      </c>
      <c r="V138">
        <v>115.2</v>
      </c>
      <c r="W138">
        <v>124.5</v>
      </c>
      <c r="X138">
        <v>121.8</v>
      </c>
      <c r="Y138">
        <v>112.8</v>
      </c>
      <c r="Z138">
        <v>121.2</v>
      </c>
      <c r="AA138">
        <v>131.9</v>
      </c>
      <c r="AB138">
        <v>120.8</v>
      </c>
      <c r="AC138">
        <v>120.9</v>
      </c>
      <c r="AD138">
        <v>128.6</v>
      </c>
    </row>
    <row r="139" spans="1:30" x14ac:dyDescent="0.3">
      <c r="A139" t="s">
        <v>34</v>
      </c>
      <c r="B139">
        <v>2016</v>
      </c>
      <c r="C139" t="s">
        <v>43</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v>128.69999999999999</v>
      </c>
      <c r="V139">
        <v>124.3</v>
      </c>
      <c r="W139">
        <v>128.4</v>
      </c>
      <c r="X139">
        <v>126.1</v>
      </c>
      <c r="Y139">
        <v>115.2</v>
      </c>
      <c r="Z139">
        <v>123.5</v>
      </c>
      <c r="AA139">
        <v>132.4</v>
      </c>
      <c r="AB139">
        <v>122.1</v>
      </c>
      <c r="AC139">
        <v>123.4</v>
      </c>
      <c r="AD139">
        <v>131.4</v>
      </c>
    </row>
    <row r="140" spans="1:30" x14ac:dyDescent="0.3">
      <c r="A140" t="s">
        <v>30</v>
      </c>
      <c r="B140">
        <v>2016</v>
      </c>
      <c r="C140" t="s">
        <v>45</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t="s">
        <v>32</v>
      </c>
      <c r="V140">
        <v>130.30000000000001</v>
      </c>
      <c r="W140">
        <v>132.1</v>
      </c>
      <c r="X140">
        <v>129.1</v>
      </c>
      <c r="Y140">
        <v>118.2</v>
      </c>
      <c r="Z140">
        <v>126.9</v>
      </c>
      <c r="AA140">
        <v>133.69999999999999</v>
      </c>
      <c r="AB140">
        <v>123.5</v>
      </c>
      <c r="AC140">
        <v>126.1</v>
      </c>
      <c r="AD140">
        <v>133.6</v>
      </c>
    </row>
    <row r="141" spans="1:30" x14ac:dyDescent="0.3">
      <c r="A141" t="s">
        <v>33</v>
      </c>
      <c r="B141">
        <v>2016</v>
      </c>
      <c r="C141" t="s">
        <v>45</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v>129.1</v>
      </c>
      <c r="V141">
        <v>116.2</v>
      </c>
      <c r="W141">
        <v>124.7</v>
      </c>
      <c r="X141">
        <v>122.1</v>
      </c>
      <c r="Y141">
        <v>113.4</v>
      </c>
      <c r="Z141">
        <v>121.7</v>
      </c>
      <c r="AA141">
        <v>132.1</v>
      </c>
      <c r="AB141">
        <v>121.3</v>
      </c>
      <c r="AC141">
        <v>121.3</v>
      </c>
      <c r="AD141">
        <v>128.5</v>
      </c>
    </row>
    <row r="142" spans="1:30" x14ac:dyDescent="0.3">
      <c r="A142" t="s">
        <v>34</v>
      </c>
      <c r="B142">
        <v>2016</v>
      </c>
      <c r="C142" t="s">
        <v>45</v>
      </c>
      <c r="D142">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v>129.1</v>
      </c>
      <c r="V142">
        <v>125</v>
      </c>
      <c r="W142">
        <v>128.6</v>
      </c>
      <c r="X142">
        <v>126.4</v>
      </c>
      <c r="Y142">
        <v>115.7</v>
      </c>
      <c r="Z142">
        <v>124</v>
      </c>
      <c r="AA142">
        <v>132.80000000000001</v>
      </c>
      <c r="AB142">
        <v>122.6</v>
      </c>
      <c r="AC142">
        <v>123.8</v>
      </c>
      <c r="AD142">
        <v>131.19999999999999</v>
      </c>
    </row>
    <row r="143" spans="1:30" x14ac:dyDescent="0.3">
      <c r="A143" t="s">
        <v>30</v>
      </c>
      <c r="B143">
        <v>2016</v>
      </c>
      <c r="C143" t="s">
        <v>46</v>
      </c>
      <c r="D143">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t="s">
        <v>32</v>
      </c>
      <c r="V143">
        <v>132</v>
      </c>
      <c r="W143">
        <v>132.9</v>
      </c>
      <c r="X143">
        <v>129.69999999999999</v>
      </c>
      <c r="Y143">
        <v>118.6</v>
      </c>
      <c r="Z143">
        <v>127.3</v>
      </c>
      <c r="AA143">
        <v>134.19999999999999</v>
      </c>
      <c r="AB143">
        <v>121.9</v>
      </c>
      <c r="AC143">
        <v>126.3</v>
      </c>
      <c r="AD143">
        <v>132.80000000000001</v>
      </c>
    </row>
    <row r="144" spans="1:30" x14ac:dyDescent="0.3">
      <c r="A144" t="s">
        <v>33</v>
      </c>
      <c r="B144">
        <v>2016</v>
      </c>
      <c r="C144" t="s">
        <v>46</v>
      </c>
      <c r="D144">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v>128.5</v>
      </c>
      <c r="V144">
        <v>117.8</v>
      </c>
      <c r="W144">
        <v>125</v>
      </c>
      <c r="X144">
        <v>122.3</v>
      </c>
      <c r="Y144">
        <v>113.7</v>
      </c>
      <c r="Z144">
        <v>121.8</v>
      </c>
      <c r="AA144">
        <v>132.30000000000001</v>
      </c>
      <c r="AB144">
        <v>119.9</v>
      </c>
      <c r="AC144">
        <v>121.4</v>
      </c>
      <c r="AD144">
        <v>127.6</v>
      </c>
    </row>
    <row r="145" spans="1:30" x14ac:dyDescent="0.3">
      <c r="A145" t="s">
        <v>34</v>
      </c>
      <c r="B145">
        <v>2016</v>
      </c>
      <c r="C145" t="s">
        <v>46</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v>128.5</v>
      </c>
      <c r="V145">
        <v>126.6</v>
      </c>
      <c r="W145">
        <v>129.19999999999999</v>
      </c>
      <c r="X145">
        <v>126.9</v>
      </c>
      <c r="Y145">
        <v>116</v>
      </c>
      <c r="Z145">
        <v>124.2</v>
      </c>
      <c r="AA145">
        <v>133.1</v>
      </c>
      <c r="AB145">
        <v>121.1</v>
      </c>
      <c r="AC145">
        <v>123.9</v>
      </c>
      <c r="AD145">
        <v>130.4</v>
      </c>
    </row>
    <row r="146" spans="1:30" x14ac:dyDescent="0.3">
      <c r="A146" t="s">
        <v>30</v>
      </c>
      <c r="B146">
        <v>2017</v>
      </c>
      <c r="C146"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t="s">
        <v>32</v>
      </c>
      <c r="V146">
        <v>132.1</v>
      </c>
      <c r="W146">
        <v>133.19999999999999</v>
      </c>
      <c r="X146">
        <v>129.9</v>
      </c>
      <c r="Y146">
        <v>119.1</v>
      </c>
      <c r="Z146">
        <v>127</v>
      </c>
      <c r="AA146">
        <v>134.6</v>
      </c>
      <c r="AB146">
        <v>122.3</v>
      </c>
      <c r="AC146">
        <v>126.6</v>
      </c>
      <c r="AD146">
        <v>132.4</v>
      </c>
    </row>
    <row r="147" spans="1:30" x14ac:dyDescent="0.3">
      <c r="A147" t="s">
        <v>33</v>
      </c>
      <c r="B147">
        <v>2017</v>
      </c>
      <c r="C147" t="s">
        <v>31</v>
      </c>
      <c r="D147">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v>129.6</v>
      </c>
      <c r="V147">
        <v>118</v>
      </c>
      <c r="W147">
        <v>125.1</v>
      </c>
      <c r="X147">
        <v>122.6</v>
      </c>
      <c r="Y147">
        <v>115.2</v>
      </c>
      <c r="Z147">
        <v>122</v>
      </c>
      <c r="AA147">
        <v>132.4</v>
      </c>
      <c r="AB147">
        <v>120.9</v>
      </c>
      <c r="AC147">
        <v>122.1</v>
      </c>
      <c r="AD147">
        <v>127.8</v>
      </c>
    </row>
    <row r="148" spans="1:30" x14ac:dyDescent="0.3">
      <c r="A148" t="s">
        <v>34</v>
      </c>
      <c r="B148">
        <v>2017</v>
      </c>
      <c r="C148"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v>129.6</v>
      </c>
      <c r="V148">
        <v>126.8</v>
      </c>
      <c r="W148">
        <v>129.4</v>
      </c>
      <c r="X148">
        <v>127.1</v>
      </c>
      <c r="Y148">
        <v>117</v>
      </c>
      <c r="Z148">
        <v>124.2</v>
      </c>
      <c r="AA148">
        <v>133.30000000000001</v>
      </c>
      <c r="AB148">
        <v>121.7</v>
      </c>
      <c r="AC148">
        <v>124.4</v>
      </c>
      <c r="AD148">
        <v>130.30000000000001</v>
      </c>
    </row>
    <row r="149" spans="1:30" x14ac:dyDescent="0.3">
      <c r="A149" t="s">
        <v>30</v>
      </c>
      <c r="B149">
        <v>2017</v>
      </c>
      <c r="C149" t="s">
        <v>35</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t="s">
        <v>32</v>
      </c>
      <c r="V149">
        <v>133.19999999999999</v>
      </c>
      <c r="W149">
        <v>133.6</v>
      </c>
      <c r="X149">
        <v>130.1</v>
      </c>
      <c r="Y149">
        <v>119.5</v>
      </c>
      <c r="Z149">
        <v>127.7</v>
      </c>
      <c r="AA149">
        <v>134.9</v>
      </c>
      <c r="AB149">
        <v>123.2</v>
      </c>
      <c r="AC149">
        <v>127</v>
      </c>
      <c r="AD149">
        <v>132.6</v>
      </c>
    </row>
    <row r="150" spans="1:30" x14ac:dyDescent="0.3">
      <c r="A150" t="s">
        <v>33</v>
      </c>
      <c r="B150">
        <v>2017</v>
      </c>
      <c r="C150" t="s">
        <v>35</v>
      </c>
      <c r="D150">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v>130.5</v>
      </c>
      <c r="V150">
        <v>119.2</v>
      </c>
      <c r="W150">
        <v>125.3</v>
      </c>
      <c r="X150">
        <v>122.9</v>
      </c>
      <c r="Y150">
        <v>115.5</v>
      </c>
      <c r="Z150">
        <v>122.2</v>
      </c>
      <c r="AA150">
        <v>132.4</v>
      </c>
      <c r="AB150">
        <v>121.7</v>
      </c>
      <c r="AC150">
        <v>122.4</v>
      </c>
      <c r="AD150">
        <v>128.19999999999999</v>
      </c>
    </row>
    <row r="151" spans="1:30" x14ac:dyDescent="0.3">
      <c r="A151" t="s">
        <v>34</v>
      </c>
      <c r="B151">
        <v>2017</v>
      </c>
      <c r="C151" t="s">
        <v>35</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v>130.5</v>
      </c>
      <c r="V151">
        <v>127.9</v>
      </c>
      <c r="W151">
        <v>129.69999999999999</v>
      </c>
      <c r="X151">
        <v>127.4</v>
      </c>
      <c r="Y151">
        <v>117.4</v>
      </c>
      <c r="Z151">
        <v>124.6</v>
      </c>
      <c r="AA151">
        <v>133.4</v>
      </c>
      <c r="AB151">
        <v>122.6</v>
      </c>
      <c r="AC151">
        <v>124.8</v>
      </c>
      <c r="AD151">
        <v>130.6</v>
      </c>
    </row>
    <row r="152" spans="1:30" x14ac:dyDescent="0.3">
      <c r="A152" t="s">
        <v>30</v>
      </c>
      <c r="B152">
        <v>2017</v>
      </c>
      <c r="C152" t="s">
        <v>36</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t="s">
        <v>32</v>
      </c>
      <c r="V152">
        <v>134.19999999999999</v>
      </c>
      <c r="W152">
        <v>134.1</v>
      </c>
      <c r="X152">
        <v>130.6</v>
      </c>
      <c r="Y152">
        <v>119.8</v>
      </c>
      <c r="Z152">
        <v>128.30000000000001</v>
      </c>
      <c r="AA152">
        <v>135.19999999999999</v>
      </c>
      <c r="AB152">
        <v>123.3</v>
      </c>
      <c r="AC152">
        <v>127.4</v>
      </c>
      <c r="AD152">
        <v>132.80000000000001</v>
      </c>
    </row>
    <row r="153" spans="1:30" x14ac:dyDescent="0.3">
      <c r="A153" t="s">
        <v>33</v>
      </c>
      <c r="B153">
        <v>2017</v>
      </c>
      <c r="C153" t="s">
        <v>36</v>
      </c>
      <c r="D153">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v>131.1</v>
      </c>
      <c r="V153">
        <v>120.8</v>
      </c>
      <c r="W153">
        <v>125.6</v>
      </c>
      <c r="X153">
        <v>123.1</v>
      </c>
      <c r="Y153">
        <v>115.6</v>
      </c>
      <c r="Z153">
        <v>122.4</v>
      </c>
      <c r="AA153">
        <v>132.80000000000001</v>
      </c>
      <c r="AB153">
        <v>121.7</v>
      </c>
      <c r="AC153">
        <v>122.6</v>
      </c>
      <c r="AD153">
        <v>128.69999999999999</v>
      </c>
    </row>
    <row r="154" spans="1:30" x14ac:dyDescent="0.3">
      <c r="A154" t="s">
        <v>34</v>
      </c>
      <c r="B154">
        <v>2017</v>
      </c>
      <c r="C154" t="s">
        <v>36</v>
      </c>
      <c r="D154">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v>131.1</v>
      </c>
      <c r="V154">
        <v>129.1</v>
      </c>
      <c r="W154">
        <v>130.1</v>
      </c>
      <c r="X154">
        <v>127.8</v>
      </c>
      <c r="Y154">
        <v>117.6</v>
      </c>
      <c r="Z154">
        <v>125</v>
      </c>
      <c r="AA154">
        <v>133.80000000000001</v>
      </c>
      <c r="AB154">
        <v>122.6</v>
      </c>
      <c r="AC154">
        <v>125.1</v>
      </c>
      <c r="AD154">
        <v>130.9</v>
      </c>
    </row>
    <row r="155" spans="1:30" x14ac:dyDescent="0.3">
      <c r="A155" t="s">
        <v>30</v>
      </c>
      <c r="B155">
        <v>2017</v>
      </c>
      <c r="C155" t="s">
        <v>37</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t="s">
        <v>32</v>
      </c>
      <c r="V155">
        <v>135</v>
      </c>
      <c r="W155">
        <v>134.30000000000001</v>
      </c>
      <c r="X155">
        <v>131</v>
      </c>
      <c r="Y155">
        <v>119.2</v>
      </c>
      <c r="Z155">
        <v>128.30000000000001</v>
      </c>
      <c r="AA155">
        <v>135.69999999999999</v>
      </c>
      <c r="AB155">
        <v>123.7</v>
      </c>
      <c r="AC155">
        <v>127.5</v>
      </c>
      <c r="AD155">
        <v>132.9</v>
      </c>
    </row>
    <row r="156" spans="1:30" x14ac:dyDescent="0.3">
      <c r="A156" t="s">
        <v>33</v>
      </c>
      <c r="B156">
        <v>2017</v>
      </c>
      <c r="C156" t="s">
        <v>37</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v>131.69999999999999</v>
      </c>
      <c r="V156">
        <v>121.4</v>
      </c>
      <c r="W156">
        <v>126</v>
      </c>
      <c r="X156">
        <v>123.4</v>
      </c>
      <c r="Y156">
        <v>114.3</v>
      </c>
      <c r="Z156">
        <v>122.6</v>
      </c>
      <c r="AA156">
        <v>133.6</v>
      </c>
      <c r="AB156">
        <v>122.2</v>
      </c>
      <c r="AC156">
        <v>122.5</v>
      </c>
      <c r="AD156">
        <v>129.1</v>
      </c>
    </row>
    <row r="157" spans="1:30" x14ac:dyDescent="0.3">
      <c r="A157" t="s">
        <v>34</v>
      </c>
      <c r="B157">
        <v>2017</v>
      </c>
      <c r="C157" t="s">
        <v>37</v>
      </c>
      <c r="D157">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v>131.69999999999999</v>
      </c>
      <c r="V157">
        <v>129.80000000000001</v>
      </c>
      <c r="W157">
        <v>130.4</v>
      </c>
      <c r="X157">
        <v>128.1</v>
      </c>
      <c r="Y157">
        <v>116.6</v>
      </c>
      <c r="Z157">
        <v>125.1</v>
      </c>
      <c r="AA157">
        <v>134.5</v>
      </c>
      <c r="AB157">
        <v>123.1</v>
      </c>
      <c r="AC157">
        <v>125.1</v>
      </c>
      <c r="AD157">
        <v>131.1</v>
      </c>
    </row>
    <row r="158" spans="1:30" x14ac:dyDescent="0.3">
      <c r="A158" t="s">
        <v>30</v>
      </c>
      <c r="B158">
        <v>2017</v>
      </c>
      <c r="C158" t="s">
        <v>38</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t="s">
        <v>32</v>
      </c>
      <c r="V158">
        <v>135</v>
      </c>
      <c r="W158">
        <v>134.9</v>
      </c>
      <c r="X158">
        <v>131.4</v>
      </c>
      <c r="Y158">
        <v>119.4</v>
      </c>
      <c r="Z158">
        <v>129.4</v>
      </c>
      <c r="AA158">
        <v>136.30000000000001</v>
      </c>
      <c r="AB158">
        <v>123.7</v>
      </c>
      <c r="AC158">
        <v>127.9</v>
      </c>
      <c r="AD158">
        <v>133.30000000000001</v>
      </c>
    </row>
    <row r="159" spans="1:30" x14ac:dyDescent="0.3">
      <c r="A159" t="s">
        <v>33</v>
      </c>
      <c r="B159">
        <v>2017</v>
      </c>
      <c r="C159" t="s">
        <v>38</v>
      </c>
      <c r="D15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v>132.1</v>
      </c>
      <c r="V159">
        <v>120.1</v>
      </c>
      <c r="W159">
        <v>126.5</v>
      </c>
      <c r="X159">
        <v>123.6</v>
      </c>
      <c r="Y159">
        <v>114.3</v>
      </c>
      <c r="Z159">
        <v>122.8</v>
      </c>
      <c r="AA159">
        <v>133.80000000000001</v>
      </c>
      <c r="AB159">
        <v>122</v>
      </c>
      <c r="AC159">
        <v>122.6</v>
      </c>
      <c r="AD159">
        <v>129.30000000000001</v>
      </c>
    </row>
    <row r="160" spans="1:30" x14ac:dyDescent="0.3">
      <c r="A160" t="s">
        <v>34</v>
      </c>
      <c r="B160">
        <v>2017</v>
      </c>
      <c r="C160" t="s">
        <v>38</v>
      </c>
      <c r="D160">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v>132.1</v>
      </c>
      <c r="V160">
        <v>129.4</v>
      </c>
      <c r="W160">
        <v>130.9</v>
      </c>
      <c r="X160">
        <v>128.4</v>
      </c>
      <c r="Y160">
        <v>116.7</v>
      </c>
      <c r="Z160">
        <v>125.7</v>
      </c>
      <c r="AA160">
        <v>134.80000000000001</v>
      </c>
      <c r="AB160">
        <v>123</v>
      </c>
      <c r="AC160">
        <v>125.3</v>
      </c>
      <c r="AD160">
        <v>131.4</v>
      </c>
    </row>
    <row r="161" spans="1:30" x14ac:dyDescent="0.3">
      <c r="A161" t="s">
        <v>30</v>
      </c>
      <c r="B161">
        <v>2017</v>
      </c>
      <c r="C161" t="s">
        <v>39</v>
      </c>
      <c r="D161">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t="s">
        <v>32</v>
      </c>
      <c r="V161">
        <v>134.80000000000001</v>
      </c>
      <c r="W161">
        <v>135.19999999999999</v>
      </c>
      <c r="X161">
        <v>131.30000000000001</v>
      </c>
      <c r="Y161">
        <v>119.4</v>
      </c>
      <c r="Z161">
        <v>129.80000000000001</v>
      </c>
      <c r="AA161">
        <v>136.9</v>
      </c>
      <c r="AB161">
        <v>124.1</v>
      </c>
      <c r="AC161">
        <v>128.1</v>
      </c>
      <c r="AD161">
        <v>133.9</v>
      </c>
    </row>
    <row r="162" spans="1:30" x14ac:dyDescent="0.3">
      <c r="A162" t="s">
        <v>33</v>
      </c>
      <c r="B162">
        <v>2017</v>
      </c>
      <c r="C162" t="s">
        <v>39</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v>131.4</v>
      </c>
      <c r="V162">
        <v>119</v>
      </c>
      <c r="W162">
        <v>126.8</v>
      </c>
      <c r="X162">
        <v>123.8</v>
      </c>
      <c r="Y162">
        <v>113.9</v>
      </c>
      <c r="Z162">
        <v>122.9</v>
      </c>
      <c r="AA162">
        <v>134.30000000000001</v>
      </c>
      <c r="AB162">
        <v>122.5</v>
      </c>
      <c r="AC162">
        <v>122.7</v>
      </c>
      <c r="AD162">
        <v>129.9</v>
      </c>
    </row>
    <row r="163" spans="1:30" x14ac:dyDescent="0.3">
      <c r="A163" t="s">
        <v>34</v>
      </c>
      <c r="B163">
        <v>2017</v>
      </c>
      <c r="C163" t="s">
        <v>39</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v>131.4</v>
      </c>
      <c r="V163">
        <v>128.80000000000001</v>
      </c>
      <c r="W163">
        <v>131.19999999999999</v>
      </c>
      <c r="X163">
        <v>128.5</v>
      </c>
      <c r="Y163">
        <v>116.5</v>
      </c>
      <c r="Z163">
        <v>125.9</v>
      </c>
      <c r="AA163">
        <v>135.4</v>
      </c>
      <c r="AB163">
        <v>123.4</v>
      </c>
      <c r="AC163">
        <v>125.5</v>
      </c>
      <c r="AD163">
        <v>132</v>
      </c>
    </row>
    <row r="164" spans="1:30" x14ac:dyDescent="0.3">
      <c r="A164" t="s">
        <v>30</v>
      </c>
      <c r="B164">
        <v>2017</v>
      </c>
      <c r="C164" t="s">
        <v>40</v>
      </c>
      <c r="D164">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t="s">
        <v>32</v>
      </c>
      <c r="V164">
        <v>135.30000000000001</v>
      </c>
      <c r="W164">
        <v>136.1</v>
      </c>
      <c r="X164">
        <v>132.1</v>
      </c>
      <c r="Y164">
        <v>119.1</v>
      </c>
      <c r="Z164">
        <v>130.6</v>
      </c>
      <c r="AA164">
        <v>138.6</v>
      </c>
      <c r="AB164">
        <v>124.4</v>
      </c>
      <c r="AC164">
        <v>128.6</v>
      </c>
      <c r="AD164">
        <v>136.19999999999999</v>
      </c>
    </row>
    <row r="165" spans="1:30" x14ac:dyDescent="0.3">
      <c r="A165" t="s">
        <v>33</v>
      </c>
      <c r="B165">
        <v>2017</v>
      </c>
      <c r="C165" t="s">
        <v>40</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v>132.6</v>
      </c>
      <c r="V165">
        <v>119.7</v>
      </c>
      <c r="W165">
        <v>127.2</v>
      </c>
      <c r="X165">
        <v>125</v>
      </c>
      <c r="Y165">
        <v>113.2</v>
      </c>
      <c r="Z165">
        <v>123.5</v>
      </c>
      <c r="AA165">
        <v>135.5</v>
      </c>
      <c r="AB165">
        <v>122.4</v>
      </c>
      <c r="AC165">
        <v>123</v>
      </c>
      <c r="AD165">
        <v>131.80000000000001</v>
      </c>
    </row>
    <row r="166" spans="1:30" x14ac:dyDescent="0.3">
      <c r="A166" t="s">
        <v>34</v>
      </c>
      <c r="B166">
        <v>2017</v>
      </c>
      <c r="C166" t="s">
        <v>40</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v>132.6</v>
      </c>
      <c r="V166">
        <v>129.4</v>
      </c>
      <c r="W166">
        <v>131.9</v>
      </c>
      <c r="X166">
        <v>129.4</v>
      </c>
      <c r="Y166">
        <v>116</v>
      </c>
      <c r="Z166">
        <v>126.6</v>
      </c>
      <c r="AA166">
        <v>136.80000000000001</v>
      </c>
      <c r="AB166">
        <v>123.6</v>
      </c>
      <c r="AC166">
        <v>125.9</v>
      </c>
      <c r="AD166">
        <v>134.19999999999999</v>
      </c>
    </row>
    <row r="167" spans="1:30" x14ac:dyDescent="0.3">
      <c r="A167" t="s">
        <v>30</v>
      </c>
      <c r="B167">
        <v>2017</v>
      </c>
      <c r="C167" t="s">
        <v>41</v>
      </c>
      <c r="D167">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t="s">
        <v>32</v>
      </c>
      <c r="V167">
        <v>136.4</v>
      </c>
      <c r="W167">
        <v>137.30000000000001</v>
      </c>
      <c r="X167">
        <v>133</v>
      </c>
      <c r="Y167">
        <v>120.3</v>
      </c>
      <c r="Z167">
        <v>131.5</v>
      </c>
      <c r="AA167">
        <v>140.19999999999999</v>
      </c>
      <c r="AB167">
        <v>125.4</v>
      </c>
      <c r="AC167">
        <v>129.69999999999999</v>
      </c>
      <c r="AD167">
        <v>137.80000000000001</v>
      </c>
    </row>
    <row r="168" spans="1:30" x14ac:dyDescent="0.3">
      <c r="A168" t="s">
        <v>33</v>
      </c>
      <c r="B168">
        <v>2017</v>
      </c>
      <c r="C168" t="s">
        <v>41</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v>134.4</v>
      </c>
      <c r="V168">
        <v>118.9</v>
      </c>
      <c r="W168">
        <v>127.7</v>
      </c>
      <c r="X168">
        <v>125.7</v>
      </c>
      <c r="Y168">
        <v>114.6</v>
      </c>
      <c r="Z168">
        <v>124.1</v>
      </c>
      <c r="AA168">
        <v>135.69999999999999</v>
      </c>
      <c r="AB168">
        <v>123.3</v>
      </c>
      <c r="AC168">
        <v>123.8</v>
      </c>
      <c r="AD168">
        <v>132.69999999999999</v>
      </c>
    </row>
    <row r="169" spans="1:30" x14ac:dyDescent="0.3">
      <c r="A169" t="s">
        <v>34</v>
      </c>
      <c r="B169">
        <v>2017</v>
      </c>
      <c r="C169" t="s">
        <v>41</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v>134.4</v>
      </c>
      <c r="V169">
        <v>129.80000000000001</v>
      </c>
      <c r="W169">
        <v>132.80000000000001</v>
      </c>
      <c r="X169">
        <v>130.19999999999999</v>
      </c>
      <c r="Y169">
        <v>117.3</v>
      </c>
      <c r="Z169">
        <v>127.3</v>
      </c>
      <c r="AA169">
        <v>137.6</v>
      </c>
      <c r="AB169">
        <v>124.5</v>
      </c>
      <c r="AC169">
        <v>126.8</v>
      </c>
      <c r="AD169">
        <v>135.4</v>
      </c>
    </row>
    <row r="170" spans="1:30" x14ac:dyDescent="0.3">
      <c r="A170" t="s">
        <v>30</v>
      </c>
      <c r="B170">
        <v>2017</v>
      </c>
      <c r="C170" t="s">
        <v>42</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t="s">
        <v>32</v>
      </c>
      <c r="V170">
        <v>137.4</v>
      </c>
      <c r="W170">
        <v>137.9</v>
      </c>
      <c r="X170">
        <v>133.4</v>
      </c>
      <c r="Y170">
        <v>121.2</v>
      </c>
      <c r="Z170">
        <v>132.30000000000001</v>
      </c>
      <c r="AA170">
        <v>139.6</v>
      </c>
      <c r="AB170">
        <v>126.7</v>
      </c>
      <c r="AC170">
        <v>130.30000000000001</v>
      </c>
      <c r="AD170">
        <v>137.6</v>
      </c>
    </row>
    <row r="171" spans="1:30" x14ac:dyDescent="0.3">
      <c r="A171" t="s">
        <v>33</v>
      </c>
      <c r="B171">
        <v>2017</v>
      </c>
      <c r="C171" t="s">
        <v>42</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v>135.69999999999999</v>
      </c>
      <c r="V171">
        <v>120.6</v>
      </c>
      <c r="W171">
        <v>128.1</v>
      </c>
      <c r="X171">
        <v>126.1</v>
      </c>
      <c r="Y171">
        <v>115.7</v>
      </c>
      <c r="Z171">
        <v>124.5</v>
      </c>
      <c r="AA171">
        <v>135.9</v>
      </c>
      <c r="AB171">
        <v>124.4</v>
      </c>
      <c r="AC171">
        <v>124.5</v>
      </c>
      <c r="AD171">
        <v>132.4</v>
      </c>
    </row>
    <row r="172" spans="1:30" x14ac:dyDescent="0.3">
      <c r="A172" t="s">
        <v>34</v>
      </c>
      <c r="B172">
        <v>2017</v>
      </c>
      <c r="C172" t="s">
        <v>42</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v>135.69999999999999</v>
      </c>
      <c r="V172">
        <v>131</v>
      </c>
      <c r="W172">
        <v>133.30000000000001</v>
      </c>
      <c r="X172">
        <v>130.6</v>
      </c>
      <c r="Y172">
        <v>118.3</v>
      </c>
      <c r="Z172">
        <v>127.9</v>
      </c>
      <c r="AA172">
        <v>137.4</v>
      </c>
      <c r="AB172">
        <v>125.7</v>
      </c>
      <c r="AC172">
        <v>127.5</v>
      </c>
      <c r="AD172">
        <v>135.19999999999999</v>
      </c>
    </row>
    <row r="173" spans="1:30" x14ac:dyDescent="0.3">
      <c r="A173" t="s">
        <v>30</v>
      </c>
      <c r="B173">
        <v>2017</v>
      </c>
      <c r="C173" t="s">
        <v>43</v>
      </c>
      <c r="D173">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t="s">
        <v>32</v>
      </c>
      <c r="V173">
        <v>138.1</v>
      </c>
      <c r="W173">
        <v>138.4</v>
      </c>
      <c r="X173">
        <v>134.19999999999999</v>
      </c>
      <c r="Y173">
        <v>121</v>
      </c>
      <c r="Z173">
        <v>133</v>
      </c>
      <c r="AA173">
        <v>140.1</v>
      </c>
      <c r="AB173">
        <v>127.4</v>
      </c>
      <c r="AC173">
        <v>130.69999999999999</v>
      </c>
      <c r="AD173">
        <v>138.30000000000001</v>
      </c>
    </row>
    <row r="174" spans="1:30" x14ac:dyDescent="0.3">
      <c r="A174" t="s">
        <v>33</v>
      </c>
      <c r="B174">
        <v>2017</v>
      </c>
      <c r="C174" t="s">
        <v>43</v>
      </c>
      <c r="D174">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v>137.30000000000001</v>
      </c>
      <c r="V174">
        <v>122.6</v>
      </c>
      <c r="W174">
        <v>128.30000000000001</v>
      </c>
      <c r="X174">
        <v>126.6</v>
      </c>
      <c r="Y174">
        <v>115</v>
      </c>
      <c r="Z174">
        <v>124.8</v>
      </c>
      <c r="AA174">
        <v>136.30000000000001</v>
      </c>
      <c r="AB174">
        <v>124.6</v>
      </c>
      <c r="AC174">
        <v>124.5</v>
      </c>
      <c r="AD174">
        <v>133.5</v>
      </c>
    </row>
    <row r="175" spans="1:30" x14ac:dyDescent="0.3">
      <c r="A175" t="s">
        <v>34</v>
      </c>
      <c r="B175">
        <v>2017</v>
      </c>
      <c r="C175" t="s">
        <v>43</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v>137.30000000000001</v>
      </c>
      <c r="V175">
        <v>132.19999999999999</v>
      </c>
      <c r="W175">
        <v>133.6</v>
      </c>
      <c r="X175">
        <v>131.30000000000001</v>
      </c>
      <c r="Y175">
        <v>117.8</v>
      </c>
      <c r="Z175">
        <v>128.4</v>
      </c>
      <c r="AA175">
        <v>137.9</v>
      </c>
      <c r="AB175">
        <v>126.2</v>
      </c>
      <c r="AC175">
        <v>127.7</v>
      </c>
      <c r="AD175">
        <v>136.1</v>
      </c>
    </row>
    <row r="176" spans="1:30" x14ac:dyDescent="0.3">
      <c r="A176" t="s">
        <v>30</v>
      </c>
      <c r="B176">
        <v>2017</v>
      </c>
      <c r="C176" t="s">
        <v>45</v>
      </c>
      <c r="D176">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t="s">
        <v>32</v>
      </c>
      <c r="V176">
        <v>141.1</v>
      </c>
      <c r="W176">
        <v>139.4</v>
      </c>
      <c r="X176">
        <v>135.80000000000001</v>
      </c>
      <c r="Y176">
        <v>121.6</v>
      </c>
      <c r="Z176">
        <v>133.69999999999999</v>
      </c>
      <c r="AA176">
        <v>141.5</v>
      </c>
      <c r="AB176">
        <v>128.1</v>
      </c>
      <c r="AC176">
        <v>131.69999999999999</v>
      </c>
      <c r="AD176">
        <v>140</v>
      </c>
    </row>
    <row r="177" spans="1:30" x14ac:dyDescent="0.3">
      <c r="A177" t="s">
        <v>33</v>
      </c>
      <c r="B177">
        <v>2017</v>
      </c>
      <c r="C177" t="s">
        <v>45</v>
      </c>
      <c r="D177">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v>138.6</v>
      </c>
      <c r="V177">
        <v>125.7</v>
      </c>
      <c r="W177">
        <v>128.80000000000001</v>
      </c>
      <c r="X177">
        <v>127.4</v>
      </c>
      <c r="Y177">
        <v>115.3</v>
      </c>
      <c r="Z177">
        <v>125.1</v>
      </c>
      <c r="AA177">
        <v>136.6</v>
      </c>
      <c r="AB177">
        <v>124.9</v>
      </c>
      <c r="AC177">
        <v>124.9</v>
      </c>
      <c r="AD177">
        <v>134.80000000000001</v>
      </c>
    </row>
    <row r="178" spans="1:30" x14ac:dyDescent="0.3">
      <c r="A178" t="s">
        <v>34</v>
      </c>
      <c r="B178">
        <v>2017</v>
      </c>
      <c r="C178" t="s">
        <v>45</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v>138.6</v>
      </c>
      <c r="V178">
        <v>135.30000000000001</v>
      </c>
      <c r="W178">
        <v>134.4</v>
      </c>
      <c r="X178">
        <v>132.6</v>
      </c>
      <c r="Y178">
        <v>118.3</v>
      </c>
      <c r="Z178">
        <v>128.9</v>
      </c>
      <c r="AA178">
        <v>138.6</v>
      </c>
      <c r="AB178">
        <v>126.8</v>
      </c>
      <c r="AC178">
        <v>128.4</v>
      </c>
      <c r="AD178">
        <v>137.6</v>
      </c>
    </row>
    <row r="179" spans="1:30" x14ac:dyDescent="0.3">
      <c r="A179" t="s">
        <v>30</v>
      </c>
      <c r="B179">
        <v>2017</v>
      </c>
      <c r="C179" t="s">
        <v>46</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t="s">
        <v>32</v>
      </c>
      <c r="V179">
        <v>142.6</v>
      </c>
      <c r="W179">
        <v>139.5</v>
      </c>
      <c r="X179">
        <v>136.1</v>
      </c>
      <c r="Y179">
        <v>122</v>
      </c>
      <c r="Z179">
        <v>133.4</v>
      </c>
      <c r="AA179">
        <v>141.1</v>
      </c>
      <c r="AB179">
        <v>127.8</v>
      </c>
      <c r="AC179">
        <v>131.9</v>
      </c>
      <c r="AD179">
        <v>139.80000000000001</v>
      </c>
    </row>
    <row r="180" spans="1:30" x14ac:dyDescent="0.3">
      <c r="A180" t="s">
        <v>33</v>
      </c>
      <c r="B180">
        <v>2017</v>
      </c>
      <c r="C180" t="s">
        <v>46</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v>139.1</v>
      </c>
      <c r="V180">
        <v>126.8</v>
      </c>
      <c r="W180">
        <v>129.30000000000001</v>
      </c>
      <c r="X180">
        <v>128.19999999999999</v>
      </c>
      <c r="Y180">
        <v>115.3</v>
      </c>
      <c r="Z180">
        <v>125.6</v>
      </c>
      <c r="AA180">
        <v>136.69999999999999</v>
      </c>
      <c r="AB180">
        <v>124.6</v>
      </c>
      <c r="AC180">
        <v>125.1</v>
      </c>
      <c r="AD180">
        <v>134.1</v>
      </c>
    </row>
    <row r="181" spans="1:30" x14ac:dyDescent="0.3">
      <c r="A181" t="s">
        <v>34</v>
      </c>
      <c r="B181">
        <v>2017</v>
      </c>
      <c r="C181" t="s">
        <v>46</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v>139.1</v>
      </c>
      <c r="V181">
        <v>136.6</v>
      </c>
      <c r="W181">
        <v>134.69999999999999</v>
      </c>
      <c r="X181">
        <v>133.1</v>
      </c>
      <c r="Y181">
        <v>118.5</v>
      </c>
      <c r="Z181">
        <v>129</v>
      </c>
      <c r="AA181">
        <v>138.5</v>
      </c>
      <c r="AB181">
        <v>126.5</v>
      </c>
      <c r="AC181">
        <v>128.6</v>
      </c>
      <c r="AD181">
        <v>137.19999999999999</v>
      </c>
    </row>
    <row r="182" spans="1:30" x14ac:dyDescent="0.3">
      <c r="A182" t="s">
        <v>30</v>
      </c>
      <c r="B182">
        <v>2018</v>
      </c>
      <c r="C182"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t="s">
        <v>32</v>
      </c>
      <c r="V182">
        <v>142.30000000000001</v>
      </c>
      <c r="W182">
        <v>139.80000000000001</v>
      </c>
      <c r="X182">
        <v>136</v>
      </c>
      <c r="Y182">
        <v>122.7</v>
      </c>
      <c r="Z182">
        <v>134.30000000000001</v>
      </c>
      <c r="AA182">
        <v>141.6</v>
      </c>
      <c r="AB182">
        <v>128.6</v>
      </c>
      <c r="AC182">
        <v>132.30000000000001</v>
      </c>
      <c r="AD182">
        <v>139.30000000000001</v>
      </c>
    </row>
    <row r="183" spans="1:30" x14ac:dyDescent="0.3">
      <c r="A183" t="s">
        <v>33</v>
      </c>
      <c r="B183">
        <v>2018</v>
      </c>
      <c r="C183"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v>140.4</v>
      </c>
      <c r="V183">
        <v>127.3</v>
      </c>
      <c r="W183">
        <v>129.5</v>
      </c>
      <c r="X183">
        <v>129</v>
      </c>
      <c r="Y183">
        <v>116.3</v>
      </c>
      <c r="Z183">
        <v>126.2</v>
      </c>
      <c r="AA183">
        <v>137.1</v>
      </c>
      <c r="AB183">
        <v>125.5</v>
      </c>
      <c r="AC183">
        <v>125.8</v>
      </c>
      <c r="AD183">
        <v>134.1</v>
      </c>
    </row>
    <row r="184" spans="1:30" x14ac:dyDescent="0.3">
      <c r="A184" t="s">
        <v>34</v>
      </c>
      <c r="B184">
        <v>2018</v>
      </c>
      <c r="C184"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v>140.4</v>
      </c>
      <c r="V184">
        <v>136.6</v>
      </c>
      <c r="W184">
        <v>134.9</v>
      </c>
      <c r="X184">
        <v>133.30000000000001</v>
      </c>
      <c r="Y184">
        <v>119.3</v>
      </c>
      <c r="Z184">
        <v>129.69999999999999</v>
      </c>
      <c r="AA184">
        <v>139</v>
      </c>
      <c r="AB184">
        <v>127.3</v>
      </c>
      <c r="AC184">
        <v>129.1</v>
      </c>
      <c r="AD184">
        <v>136.9</v>
      </c>
    </row>
    <row r="185" spans="1:30" x14ac:dyDescent="0.3">
      <c r="A185" t="s">
        <v>30</v>
      </c>
      <c r="B185">
        <v>2018</v>
      </c>
      <c r="C185" t="s">
        <v>35</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t="s">
        <v>32</v>
      </c>
      <c r="V185">
        <v>142.4</v>
      </c>
      <c r="W185">
        <v>139.9</v>
      </c>
      <c r="X185">
        <v>136.19999999999999</v>
      </c>
      <c r="Y185">
        <v>123.3</v>
      </c>
      <c r="Z185">
        <v>134.30000000000001</v>
      </c>
      <c r="AA185">
        <v>141.5</v>
      </c>
      <c r="AB185">
        <v>128.80000000000001</v>
      </c>
      <c r="AC185">
        <v>132.5</v>
      </c>
      <c r="AD185">
        <v>138.5</v>
      </c>
    </row>
    <row r="186" spans="1:30" x14ac:dyDescent="0.3">
      <c r="A186" t="s">
        <v>33</v>
      </c>
      <c r="B186">
        <v>2018</v>
      </c>
      <c r="C186" t="s">
        <v>35</v>
      </c>
      <c r="D186">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v>141.30000000000001</v>
      </c>
      <c r="V186">
        <v>127.3</v>
      </c>
      <c r="W186">
        <v>129.9</v>
      </c>
      <c r="X186">
        <v>129.80000000000001</v>
      </c>
      <c r="Y186">
        <v>117.4</v>
      </c>
      <c r="Z186">
        <v>126.5</v>
      </c>
      <c r="AA186">
        <v>137.19999999999999</v>
      </c>
      <c r="AB186">
        <v>126.2</v>
      </c>
      <c r="AC186">
        <v>126.5</v>
      </c>
      <c r="AD186">
        <v>134</v>
      </c>
    </row>
    <row r="187" spans="1:30" x14ac:dyDescent="0.3">
      <c r="A187" t="s">
        <v>34</v>
      </c>
      <c r="B187">
        <v>2018</v>
      </c>
      <c r="C187" t="s">
        <v>35</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v>141.30000000000001</v>
      </c>
      <c r="V187">
        <v>136.69999999999999</v>
      </c>
      <c r="W187">
        <v>135.19999999999999</v>
      </c>
      <c r="X187">
        <v>133.80000000000001</v>
      </c>
      <c r="Y187">
        <v>120.2</v>
      </c>
      <c r="Z187">
        <v>129.9</v>
      </c>
      <c r="AA187">
        <v>139</v>
      </c>
      <c r="AB187">
        <v>127.7</v>
      </c>
      <c r="AC187">
        <v>129.6</v>
      </c>
      <c r="AD187">
        <v>136.4</v>
      </c>
    </row>
    <row r="188" spans="1:30" x14ac:dyDescent="0.3">
      <c r="A188" t="s">
        <v>30</v>
      </c>
      <c r="B188">
        <v>2018</v>
      </c>
      <c r="C188" t="s">
        <v>36</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t="s">
        <v>32</v>
      </c>
      <c r="V188">
        <v>142.6</v>
      </c>
      <c r="W188">
        <v>139.9</v>
      </c>
      <c r="X188">
        <v>136.69999999999999</v>
      </c>
      <c r="Y188">
        <v>124.6</v>
      </c>
      <c r="Z188">
        <v>135.1</v>
      </c>
      <c r="AA188">
        <v>142.69999999999999</v>
      </c>
      <c r="AB188">
        <v>129.30000000000001</v>
      </c>
      <c r="AC188">
        <v>133.30000000000001</v>
      </c>
      <c r="AD188">
        <v>138.69999999999999</v>
      </c>
    </row>
    <row r="189" spans="1:30" x14ac:dyDescent="0.3">
      <c r="A189" t="s">
        <v>33</v>
      </c>
      <c r="B189">
        <v>2018</v>
      </c>
      <c r="C189" t="s">
        <v>36</v>
      </c>
      <c r="D18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v>142</v>
      </c>
      <c r="V189">
        <v>126.4</v>
      </c>
      <c r="W189">
        <v>130.80000000000001</v>
      </c>
      <c r="X189">
        <v>130.5</v>
      </c>
      <c r="Y189">
        <v>117.8</v>
      </c>
      <c r="Z189">
        <v>126.8</v>
      </c>
      <c r="AA189">
        <v>137.80000000000001</v>
      </c>
      <c r="AB189">
        <v>126.7</v>
      </c>
      <c r="AC189">
        <v>127.1</v>
      </c>
      <c r="AD189">
        <v>134</v>
      </c>
    </row>
    <row r="190" spans="1:30" x14ac:dyDescent="0.3">
      <c r="A190" t="s">
        <v>34</v>
      </c>
      <c r="B190">
        <v>2018</v>
      </c>
      <c r="C190" t="s">
        <v>36</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v>142</v>
      </c>
      <c r="V190">
        <v>136.5</v>
      </c>
      <c r="W190">
        <v>135.6</v>
      </c>
      <c r="X190">
        <v>134.30000000000001</v>
      </c>
      <c r="Y190">
        <v>121</v>
      </c>
      <c r="Z190">
        <v>130.4</v>
      </c>
      <c r="AA190">
        <v>139.80000000000001</v>
      </c>
      <c r="AB190">
        <v>128.19999999999999</v>
      </c>
      <c r="AC190">
        <v>130.30000000000001</v>
      </c>
      <c r="AD190">
        <v>136.5</v>
      </c>
    </row>
    <row r="191" spans="1:30" x14ac:dyDescent="0.3">
      <c r="A191" t="s">
        <v>30</v>
      </c>
      <c r="B191">
        <v>2018</v>
      </c>
      <c r="C191" t="s">
        <v>37</v>
      </c>
      <c r="D191">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t="s">
        <v>32</v>
      </c>
      <c r="V191">
        <v>143.80000000000001</v>
      </c>
      <c r="W191">
        <v>140.9</v>
      </c>
      <c r="X191">
        <v>137.6</v>
      </c>
      <c r="Y191">
        <v>125.3</v>
      </c>
      <c r="Z191">
        <v>136</v>
      </c>
      <c r="AA191">
        <v>143.69999999999999</v>
      </c>
      <c r="AB191">
        <v>130.4</v>
      </c>
      <c r="AC191">
        <v>134.19999999999999</v>
      </c>
      <c r="AD191">
        <v>139.1</v>
      </c>
    </row>
    <row r="192" spans="1:30" x14ac:dyDescent="0.3">
      <c r="A192" t="s">
        <v>33</v>
      </c>
      <c r="B192">
        <v>2018</v>
      </c>
      <c r="C192" t="s">
        <v>37</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v>142.9</v>
      </c>
      <c r="V192">
        <v>124.6</v>
      </c>
      <c r="W192">
        <v>131.80000000000001</v>
      </c>
      <c r="X192">
        <v>131.30000000000001</v>
      </c>
      <c r="Y192">
        <v>118.9</v>
      </c>
      <c r="Z192">
        <v>127.6</v>
      </c>
      <c r="AA192">
        <v>139.69999999999999</v>
      </c>
      <c r="AB192">
        <v>127.6</v>
      </c>
      <c r="AC192">
        <v>128.19999999999999</v>
      </c>
      <c r="AD192">
        <v>134.80000000000001</v>
      </c>
    </row>
    <row r="193" spans="1:30" x14ac:dyDescent="0.3">
      <c r="A193" t="s">
        <v>34</v>
      </c>
      <c r="B193">
        <v>2018</v>
      </c>
      <c r="C193" t="s">
        <v>37</v>
      </c>
      <c r="D193">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v>142.9</v>
      </c>
      <c r="V193">
        <v>136.5</v>
      </c>
      <c r="W193">
        <v>136.6</v>
      </c>
      <c r="X193">
        <v>135.19999999999999</v>
      </c>
      <c r="Y193">
        <v>121.9</v>
      </c>
      <c r="Z193">
        <v>131.30000000000001</v>
      </c>
      <c r="AA193">
        <v>141.4</v>
      </c>
      <c r="AB193">
        <v>129.19999999999999</v>
      </c>
      <c r="AC193">
        <v>131.30000000000001</v>
      </c>
      <c r="AD193">
        <v>137.1</v>
      </c>
    </row>
    <row r="194" spans="1:30" x14ac:dyDescent="0.3">
      <c r="A194" t="s">
        <v>30</v>
      </c>
      <c r="B194">
        <v>2018</v>
      </c>
      <c r="C194" t="s">
        <v>38</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t="s">
        <v>32</v>
      </c>
      <c r="V194">
        <v>144.30000000000001</v>
      </c>
      <c r="W194">
        <v>141.80000000000001</v>
      </c>
      <c r="X194">
        <v>138.4</v>
      </c>
      <c r="Y194">
        <v>126.4</v>
      </c>
      <c r="Z194">
        <v>136.80000000000001</v>
      </c>
      <c r="AA194">
        <v>144.4</v>
      </c>
      <c r="AB194">
        <v>131.19999999999999</v>
      </c>
      <c r="AC194">
        <v>135.1</v>
      </c>
      <c r="AD194">
        <v>139.80000000000001</v>
      </c>
    </row>
    <row r="195" spans="1:30" x14ac:dyDescent="0.3">
      <c r="A195" t="s">
        <v>33</v>
      </c>
      <c r="B195">
        <v>2018</v>
      </c>
      <c r="C195" t="s">
        <v>38</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v>143.19999999999999</v>
      </c>
      <c r="V195">
        <v>124.7</v>
      </c>
      <c r="W195">
        <v>132.5</v>
      </c>
      <c r="X195">
        <v>132</v>
      </c>
      <c r="Y195">
        <v>119.8</v>
      </c>
      <c r="Z195">
        <v>128</v>
      </c>
      <c r="AA195">
        <v>140.4</v>
      </c>
      <c r="AB195">
        <v>128.1</v>
      </c>
      <c r="AC195">
        <v>128.9</v>
      </c>
      <c r="AD195">
        <v>135.4</v>
      </c>
    </row>
    <row r="196" spans="1:30" x14ac:dyDescent="0.3">
      <c r="A196" t="s">
        <v>34</v>
      </c>
      <c r="B196">
        <v>2018</v>
      </c>
      <c r="C196" t="s">
        <v>38</v>
      </c>
      <c r="D196">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v>143.19999999999999</v>
      </c>
      <c r="V196">
        <v>136.9</v>
      </c>
      <c r="W196">
        <v>137.4</v>
      </c>
      <c r="X196">
        <v>136</v>
      </c>
      <c r="Y196">
        <v>122.9</v>
      </c>
      <c r="Z196">
        <v>131.80000000000001</v>
      </c>
      <c r="AA196">
        <v>142.1</v>
      </c>
      <c r="AB196">
        <v>129.9</v>
      </c>
      <c r="AC196">
        <v>132.1</v>
      </c>
      <c r="AD196">
        <v>137.80000000000001</v>
      </c>
    </row>
    <row r="197" spans="1:30" x14ac:dyDescent="0.3">
      <c r="A197" t="s">
        <v>30</v>
      </c>
      <c r="B197">
        <v>2018</v>
      </c>
      <c r="C197" t="s">
        <v>39</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t="s">
        <v>32</v>
      </c>
      <c r="V197">
        <v>145.1</v>
      </c>
      <c r="W197">
        <v>142.19999999999999</v>
      </c>
      <c r="X197">
        <v>138.4</v>
      </c>
      <c r="Y197">
        <v>127.4</v>
      </c>
      <c r="Z197">
        <v>137.80000000000001</v>
      </c>
      <c r="AA197">
        <v>145.1</v>
      </c>
      <c r="AB197">
        <v>131.4</v>
      </c>
      <c r="AC197">
        <v>135.6</v>
      </c>
      <c r="AD197">
        <v>140.5</v>
      </c>
    </row>
    <row r="198" spans="1:30" x14ac:dyDescent="0.3">
      <c r="A198" t="s">
        <v>33</v>
      </c>
      <c r="B198">
        <v>2018</v>
      </c>
      <c r="C198" t="s">
        <v>39</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v>142.5</v>
      </c>
      <c r="V198">
        <v>126.5</v>
      </c>
      <c r="W198">
        <v>133.1</v>
      </c>
      <c r="X198">
        <v>132.6</v>
      </c>
      <c r="Y198">
        <v>120.4</v>
      </c>
      <c r="Z198">
        <v>128.5</v>
      </c>
      <c r="AA198">
        <v>141.19999999999999</v>
      </c>
      <c r="AB198">
        <v>128.19999999999999</v>
      </c>
      <c r="AC198">
        <v>129.5</v>
      </c>
      <c r="AD198">
        <v>136.19999999999999</v>
      </c>
    </row>
    <row r="199" spans="1:30" x14ac:dyDescent="0.3">
      <c r="A199" t="s">
        <v>34</v>
      </c>
      <c r="B199">
        <v>2018</v>
      </c>
      <c r="C199" t="s">
        <v>39</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v>142.5</v>
      </c>
      <c r="V199">
        <v>138.1</v>
      </c>
      <c r="W199">
        <v>137.9</v>
      </c>
      <c r="X199">
        <v>136.19999999999999</v>
      </c>
      <c r="Y199">
        <v>123.7</v>
      </c>
      <c r="Z199">
        <v>132.6</v>
      </c>
      <c r="AA199">
        <v>142.80000000000001</v>
      </c>
      <c r="AB199">
        <v>130.1</v>
      </c>
      <c r="AC199">
        <v>132.6</v>
      </c>
      <c r="AD199">
        <v>138.5</v>
      </c>
    </row>
    <row r="200" spans="1:30" x14ac:dyDescent="0.3">
      <c r="A200" t="s">
        <v>30</v>
      </c>
      <c r="B200">
        <v>2018</v>
      </c>
      <c r="C200" t="s">
        <v>40</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t="s">
        <v>32</v>
      </c>
      <c r="V200">
        <v>146.80000000000001</v>
      </c>
      <c r="W200">
        <v>143.1</v>
      </c>
      <c r="X200">
        <v>139</v>
      </c>
      <c r="Y200">
        <v>127.5</v>
      </c>
      <c r="Z200">
        <v>138.4</v>
      </c>
      <c r="AA200">
        <v>145.80000000000001</v>
      </c>
      <c r="AB200">
        <v>131.4</v>
      </c>
      <c r="AC200">
        <v>136</v>
      </c>
      <c r="AD200">
        <v>141.80000000000001</v>
      </c>
    </row>
    <row r="201" spans="1:30" x14ac:dyDescent="0.3">
      <c r="A201" t="s">
        <v>33</v>
      </c>
      <c r="B201">
        <v>2018</v>
      </c>
      <c r="C201" t="s">
        <v>40</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v>143.6</v>
      </c>
      <c r="V201">
        <v>128.1</v>
      </c>
      <c r="W201">
        <v>133.6</v>
      </c>
      <c r="X201">
        <v>133.6</v>
      </c>
      <c r="Y201">
        <v>120.1</v>
      </c>
      <c r="Z201">
        <v>129</v>
      </c>
      <c r="AA201">
        <v>144</v>
      </c>
      <c r="AB201">
        <v>128.19999999999999</v>
      </c>
      <c r="AC201">
        <v>130.19999999999999</v>
      </c>
      <c r="AD201">
        <v>137.5</v>
      </c>
    </row>
    <row r="202" spans="1:30" x14ac:dyDescent="0.3">
      <c r="A202" t="s">
        <v>34</v>
      </c>
      <c r="B202">
        <v>2018</v>
      </c>
      <c r="C202" t="s">
        <v>40</v>
      </c>
      <c r="D202">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v>143.6</v>
      </c>
      <c r="V202">
        <v>139.69999999999999</v>
      </c>
      <c r="W202">
        <v>138.6</v>
      </c>
      <c r="X202">
        <v>137</v>
      </c>
      <c r="Y202">
        <v>123.6</v>
      </c>
      <c r="Z202">
        <v>133.1</v>
      </c>
      <c r="AA202">
        <v>144.69999999999999</v>
      </c>
      <c r="AB202">
        <v>130.1</v>
      </c>
      <c r="AC202">
        <v>133.19999999999999</v>
      </c>
      <c r="AD202">
        <v>139.80000000000001</v>
      </c>
    </row>
    <row r="203" spans="1:30" x14ac:dyDescent="0.3">
      <c r="A203" t="s">
        <v>30</v>
      </c>
      <c r="B203">
        <v>2018</v>
      </c>
      <c r="C203" t="s">
        <v>41</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t="s">
        <v>32</v>
      </c>
      <c r="V203">
        <v>147.69999999999999</v>
      </c>
      <c r="W203">
        <v>143.80000000000001</v>
      </c>
      <c r="X203">
        <v>139.4</v>
      </c>
      <c r="Y203">
        <v>128.30000000000001</v>
      </c>
      <c r="Z203">
        <v>138.6</v>
      </c>
      <c r="AA203">
        <v>146.9</v>
      </c>
      <c r="AB203">
        <v>131.30000000000001</v>
      </c>
      <c r="AC203">
        <v>136.6</v>
      </c>
      <c r="AD203">
        <v>142.5</v>
      </c>
    </row>
    <row r="204" spans="1:30" x14ac:dyDescent="0.3">
      <c r="A204" t="s">
        <v>33</v>
      </c>
      <c r="B204">
        <v>2018</v>
      </c>
      <c r="C204" t="s">
        <v>41</v>
      </c>
      <c r="D204">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v>144.6</v>
      </c>
      <c r="V204">
        <v>129.80000000000001</v>
      </c>
      <c r="W204">
        <v>134.4</v>
      </c>
      <c r="X204">
        <v>134.9</v>
      </c>
      <c r="Y204">
        <v>120.7</v>
      </c>
      <c r="Z204">
        <v>129.80000000000001</v>
      </c>
      <c r="AA204">
        <v>145.30000000000001</v>
      </c>
      <c r="AB204">
        <v>128.30000000000001</v>
      </c>
      <c r="AC204">
        <v>131</v>
      </c>
      <c r="AD204">
        <v>138</v>
      </c>
    </row>
    <row r="205" spans="1:30" x14ac:dyDescent="0.3">
      <c r="A205" t="s">
        <v>34</v>
      </c>
      <c r="B205">
        <v>2018</v>
      </c>
      <c r="C205" t="s">
        <v>41</v>
      </c>
      <c r="D205">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v>144.6</v>
      </c>
      <c r="V205">
        <v>140.9</v>
      </c>
      <c r="W205">
        <v>139.4</v>
      </c>
      <c r="X205">
        <v>137.69999999999999</v>
      </c>
      <c r="Y205">
        <v>124.3</v>
      </c>
      <c r="Z205">
        <v>133.6</v>
      </c>
      <c r="AA205">
        <v>146</v>
      </c>
      <c r="AB205">
        <v>130.1</v>
      </c>
      <c r="AC205">
        <v>133.9</v>
      </c>
      <c r="AD205">
        <v>140.4</v>
      </c>
    </row>
    <row r="206" spans="1:30" x14ac:dyDescent="0.3">
      <c r="A206" t="s">
        <v>30</v>
      </c>
      <c r="B206">
        <v>2018</v>
      </c>
      <c r="C206" t="s">
        <v>42</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t="s">
        <v>32</v>
      </c>
      <c r="V206">
        <v>149</v>
      </c>
      <c r="W206">
        <v>144</v>
      </c>
      <c r="X206">
        <v>140</v>
      </c>
      <c r="Y206">
        <v>129.9</v>
      </c>
      <c r="Z206">
        <v>140</v>
      </c>
      <c r="AA206">
        <v>147.6</v>
      </c>
      <c r="AB206">
        <v>132</v>
      </c>
      <c r="AC206">
        <v>137.4</v>
      </c>
      <c r="AD206">
        <v>142.1</v>
      </c>
    </row>
    <row r="207" spans="1:30" x14ac:dyDescent="0.3">
      <c r="A207" t="s">
        <v>33</v>
      </c>
      <c r="B207">
        <v>2018</v>
      </c>
      <c r="C207" t="s">
        <v>42</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v>145.30000000000001</v>
      </c>
      <c r="V207">
        <v>131.19999999999999</v>
      </c>
      <c r="W207">
        <v>134.9</v>
      </c>
      <c r="X207">
        <v>135.69999999999999</v>
      </c>
      <c r="Y207">
        <v>122.5</v>
      </c>
      <c r="Z207">
        <v>130.19999999999999</v>
      </c>
      <c r="AA207">
        <v>145.19999999999999</v>
      </c>
      <c r="AB207">
        <v>129.30000000000001</v>
      </c>
      <c r="AC207">
        <v>131.9</v>
      </c>
      <c r="AD207">
        <v>138.1</v>
      </c>
    </row>
    <row r="208" spans="1:30" x14ac:dyDescent="0.3">
      <c r="A208" t="s">
        <v>34</v>
      </c>
      <c r="B208">
        <v>2018</v>
      </c>
      <c r="C208" t="s">
        <v>42</v>
      </c>
      <c r="D208">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v>145.30000000000001</v>
      </c>
      <c r="V208">
        <v>142.30000000000001</v>
      </c>
      <c r="W208">
        <v>139.69999999999999</v>
      </c>
      <c r="X208">
        <v>138.4</v>
      </c>
      <c r="Y208">
        <v>126</v>
      </c>
      <c r="Z208">
        <v>134.5</v>
      </c>
      <c r="AA208">
        <v>146.19999999999999</v>
      </c>
      <c r="AB208">
        <v>130.9</v>
      </c>
      <c r="AC208">
        <v>134.69999999999999</v>
      </c>
      <c r="AD208">
        <v>140.19999999999999</v>
      </c>
    </row>
    <row r="209" spans="1:30" x14ac:dyDescent="0.3">
      <c r="A209" t="s">
        <v>30</v>
      </c>
      <c r="B209">
        <v>2018</v>
      </c>
      <c r="C209" t="s">
        <v>43</v>
      </c>
      <c r="D20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t="s">
        <v>32</v>
      </c>
      <c r="V209">
        <v>149.69999999999999</v>
      </c>
      <c r="W209">
        <v>147.5</v>
      </c>
      <c r="X209">
        <v>144.80000000000001</v>
      </c>
      <c r="Y209">
        <v>130.80000000000001</v>
      </c>
      <c r="Z209">
        <v>140.1</v>
      </c>
      <c r="AA209">
        <v>148</v>
      </c>
      <c r="AB209">
        <v>134.4</v>
      </c>
      <c r="AC209">
        <v>139.80000000000001</v>
      </c>
      <c r="AD209">
        <v>142.19999999999999</v>
      </c>
    </row>
    <row r="210" spans="1:30" x14ac:dyDescent="0.3">
      <c r="A210" t="s">
        <v>33</v>
      </c>
      <c r="B210">
        <v>2018</v>
      </c>
      <c r="C210" t="s">
        <v>43</v>
      </c>
      <c r="D210">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v>146.30000000000001</v>
      </c>
      <c r="V210">
        <v>133.4</v>
      </c>
      <c r="W210">
        <v>135.1</v>
      </c>
      <c r="X210">
        <v>136.19999999999999</v>
      </c>
      <c r="Y210">
        <v>123.3</v>
      </c>
      <c r="Z210">
        <v>130.69999999999999</v>
      </c>
      <c r="AA210">
        <v>145.5</v>
      </c>
      <c r="AB210">
        <v>130.4</v>
      </c>
      <c r="AC210">
        <v>132.5</v>
      </c>
      <c r="AD210">
        <v>138.9</v>
      </c>
    </row>
    <row r="211" spans="1:30" x14ac:dyDescent="0.3">
      <c r="A211" t="s">
        <v>34</v>
      </c>
      <c r="B211">
        <v>2018</v>
      </c>
      <c r="C211" t="s">
        <v>43</v>
      </c>
      <c r="D211">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v>146.9</v>
      </c>
      <c r="V211">
        <v>145.30000000000001</v>
      </c>
      <c r="W211">
        <v>142.19999999999999</v>
      </c>
      <c r="X211">
        <v>142.1</v>
      </c>
      <c r="Y211">
        <v>125.5</v>
      </c>
      <c r="Z211">
        <v>136.5</v>
      </c>
      <c r="AA211">
        <v>147.80000000000001</v>
      </c>
      <c r="AB211">
        <v>132</v>
      </c>
      <c r="AC211">
        <v>136.30000000000001</v>
      </c>
      <c r="AD211">
        <v>140.80000000000001</v>
      </c>
    </row>
    <row r="212" spans="1:30" x14ac:dyDescent="0.3">
      <c r="A212" t="s">
        <v>30</v>
      </c>
      <c r="B212">
        <v>2018</v>
      </c>
      <c r="C212" t="s">
        <v>45</v>
      </c>
      <c r="D212">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t="s">
        <v>32</v>
      </c>
      <c r="V212">
        <v>150.30000000000001</v>
      </c>
      <c r="W212">
        <v>148</v>
      </c>
      <c r="X212">
        <v>145.4</v>
      </c>
      <c r="Y212">
        <v>130.30000000000001</v>
      </c>
      <c r="Z212">
        <v>143.1</v>
      </c>
      <c r="AA212">
        <v>150.19999999999999</v>
      </c>
      <c r="AB212">
        <v>133.1</v>
      </c>
      <c r="AC212">
        <v>140.1</v>
      </c>
      <c r="AD212">
        <v>142.4</v>
      </c>
    </row>
    <row r="213" spans="1:30" x14ac:dyDescent="0.3">
      <c r="A213" t="s">
        <v>33</v>
      </c>
      <c r="B213">
        <v>2018</v>
      </c>
      <c r="C213" t="s">
        <v>45</v>
      </c>
      <c r="D213">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v>146.9</v>
      </c>
      <c r="V213">
        <v>136.69999999999999</v>
      </c>
      <c r="W213">
        <v>135.80000000000001</v>
      </c>
      <c r="X213">
        <v>136.80000000000001</v>
      </c>
      <c r="Y213">
        <v>121.2</v>
      </c>
      <c r="Z213">
        <v>131.30000000000001</v>
      </c>
      <c r="AA213">
        <v>146.1</v>
      </c>
      <c r="AB213">
        <v>130.5</v>
      </c>
      <c r="AC213">
        <v>132.19999999999999</v>
      </c>
      <c r="AD213">
        <v>139</v>
      </c>
    </row>
    <row r="214" spans="1:30" x14ac:dyDescent="0.3">
      <c r="A214" t="s">
        <v>34</v>
      </c>
      <c r="B214">
        <v>2018</v>
      </c>
      <c r="C214" t="s">
        <v>45</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v>146.9</v>
      </c>
      <c r="V214">
        <v>145.1</v>
      </c>
      <c r="W214">
        <v>142.19999999999999</v>
      </c>
      <c r="X214">
        <v>142.1</v>
      </c>
      <c r="Y214">
        <v>125.5</v>
      </c>
      <c r="Z214">
        <v>136.5</v>
      </c>
      <c r="AA214">
        <v>147.80000000000001</v>
      </c>
      <c r="AB214">
        <v>132</v>
      </c>
      <c r="AC214">
        <v>136.30000000000001</v>
      </c>
      <c r="AD214">
        <v>140.80000000000001</v>
      </c>
    </row>
    <row r="215" spans="1:30" x14ac:dyDescent="0.3">
      <c r="A215" t="s">
        <v>30</v>
      </c>
      <c r="B215">
        <v>2018</v>
      </c>
      <c r="C215" t="s">
        <v>46</v>
      </c>
      <c r="D215">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t="s">
        <v>32</v>
      </c>
      <c r="V215">
        <v>149</v>
      </c>
      <c r="W215">
        <v>149.5</v>
      </c>
      <c r="X215">
        <v>149.6</v>
      </c>
      <c r="Y215">
        <v>128.9</v>
      </c>
      <c r="Z215">
        <v>143.30000000000001</v>
      </c>
      <c r="AA215">
        <v>155.1</v>
      </c>
      <c r="AB215">
        <v>133.19999999999999</v>
      </c>
      <c r="AC215">
        <v>141.6</v>
      </c>
      <c r="AD215">
        <v>141.9</v>
      </c>
    </row>
    <row r="216" spans="1:30" x14ac:dyDescent="0.3">
      <c r="A216" t="s">
        <v>33</v>
      </c>
      <c r="B216">
        <v>2018</v>
      </c>
      <c r="C216" t="s">
        <v>46</v>
      </c>
      <c r="D216">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v>146.5</v>
      </c>
      <c r="V216">
        <v>132.4</v>
      </c>
      <c r="W216">
        <v>136.19999999999999</v>
      </c>
      <c r="X216">
        <v>137.30000000000001</v>
      </c>
      <c r="Y216">
        <v>118.8</v>
      </c>
      <c r="Z216">
        <v>131.69999999999999</v>
      </c>
      <c r="AA216">
        <v>146.5</v>
      </c>
      <c r="AB216">
        <v>130.80000000000001</v>
      </c>
      <c r="AC216">
        <v>131.69999999999999</v>
      </c>
      <c r="AD216">
        <v>138</v>
      </c>
    </row>
    <row r="217" spans="1:30" x14ac:dyDescent="0.3">
      <c r="A217" t="s">
        <v>34</v>
      </c>
      <c r="B217">
        <v>2018</v>
      </c>
      <c r="C217" t="s">
        <v>46</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v>146.5</v>
      </c>
      <c r="V217">
        <v>142.69999999999999</v>
      </c>
      <c r="W217">
        <v>143.19999999999999</v>
      </c>
      <c r="X217">
        <v>144.9</v>
      </c>
      <c r="Y217">
        <v>123.6</v>
      </c>
      <c r="Z217">
        <v>136.80000000000001</v>
      </c>
      <c r="AA217">
        <v>150.1</v>
      </c>
      <c r="AB217">
        <v>132.19999999999999</v>
      </c>
      <c r="AC217">
        <v>136.80000000000001</v>
      </c>
      <c r="AD217">
        <v>140.1</v>
      </c>
    </row>
    <row r="218" spans="1:30" x14ac:dyDescent="0.3">
      <c r="A218" t="s">
        <v>30</v>
      </c>
      <c r="B218">
        <v>2019</v>
      </c>
      <c r="C218" t="s">
        <v>31</v>
      </c>
      <c r="D218">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t="s">
        <v>32</v>
      </c>
      <c r="V218">
        <v>146.19999999999999</v>
      </c>
      <c r="W218">
        <v>150.1</v>
      </c>
      <c r="X218">
        <v>149.6</v>
      </c>
      <c r="Y218">
        <v>128.6</v>
      </c>
      <c r="Z218">
        <v>142.9</v>
      </c>
      <c r="AA218">
        <v>155.19999999999999</v>
      </c>
      <c r="AB218">
        <v>133.5</v>
      </c>
      <c r="AC218">
        <v>141.69999999999999</v>
      </c>
      <c r="AD218">
        <v>141</v>
      </c>
    </row>
    <row r="219" spans="1:30" x14ac:dyDescent="0.3">
      <c r="A219" t="s">
        <v>33</v>
      </c>
      <c r="B219">
        <v>2019</v>
      </c>
      <c r="C219"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v>147.69999999999999</v>
      </c>
      <c r="V219">
        <v>128.6</v>
      </c>
      <c r="W219">
        <v>136.30000000000001</v>
      </c>
      <c r="X219">
        <v>137.80000000000001</v>
      </c>
      <c r="Y219">
        <v>118.6</v>
      </c>
      <c r="Z219">
        <v>131.9</v>
      </c>
      <c r="AA219">
        <v>146.6</v>
      </c>
      <c r="AB219">
        <v>131.69999999999999</v>
      </c>
      <c r="AC219">
        <v>131.80000000000001</v>
      </c>
      <c r="AD219">
        <v>138</v>
      </c>
    </row>
    <row r="220" spans="1:30" x14ac:dyDescent="0.3">
      <c r="A220" t="s">
        <v>34</v>
      </c>
      <c r="B220">
        <v>2019</v>
      </c>
      <c r="C220" t="s">
        <v>31</v>
      </c>
      <c r="D220">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v>147.69999999999999</v>
      </c>
      <c r="V220">
        <v>139.5</v>
      </c>
      <c r="W220">
        <v>143.6</v>
      </c>
      <c r="X220">
        <v>145.1</v>
      </c>
      <c r="Y220">
        <v>123.3</v>
      </c>
      <c r="Z220">
        <v>136.69999999999999</v>
      </c>
      <c r="AA220">
        <v>150.19999999999999</v>
      </c>
      <c r="AB220">
        <v>132.80000000000001</v>
      </c>
      <c r="AC220">
        <v>136.9</v>
      </c>
      <c r="AD220">
        <v>139.6</v>
      </c>
    </row>
    <row r="221" spans="1:30" x14ac:dyDescent="0.3">
      <c r="A221" t="s">
        <v>30</v>
      </c>
      <c r="B221">
        <v>2019</v>
      </c>
      <c r="C221" t="s">
        <v>35</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t="s">
        <v>32</v>
      </c>
      <c r="V221">
        <v>145.30000000000001</v>
      </c>
      <c r="W221">
        <v>150.1</v>
      </c>
      <c r="X221">
        <v>149.9</v>
      </c>
      <c r="Y221">
        <v>129.19999999999999</v>
      </c>
      <c r="Z221">
        <v>143.4</v>
      </c>
      <c r="AA221">
        <v>155.5</v>
      </c>
      <c r="AB221">
        <v>134.9</v>
      </c>
      <c r="AC221">
        <v>142.19999999999999</v>
      </c>
      <c r="AD221">
        <v>141</v>
      </c>
    </row>
    <row r="222" spans="1:30" x14ac:dyDescent="0.3">
      <c r="A222" t="s">
        <v>33</v>
      </c>
      <c r="B222">
        <v>2019</v>
      </c>
      <c r="C222" t="s">
        <v>35</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v>148.5</v>
      </c>
      <c r="V222">
        <v>127.1</v>
      </c>
      <c r="W222">
        <v>136.6</v>
      </c>
      <c r="X222">
        <v>138.5</v>
      </c>
      <c r="Y222">
        <v>119.2</v>
      </c>
      <c r="Z222">
        <v>132.19999999999999</v>
      </c>
      <c r="AA222">
        <v>146.6</v>
      </c>
      <c r="AB222">
        <v>133</v>
      </c>
      <c r="AC222">
        <v>132.4</v>
      </c>
      <c r="AD222">
        <v>138.6</v>
      </c>
    </row>
    <row r="223" spans="1:30" x14ac:dyDescent="0.3">
      <c r="A223" t="s">
        <v>34</v>
      </c>
      <c r="B223">
        <v>2019</v>
      </c>
      <c r="C223" t="s">
        <v>35</v>
      </c>
      <c r="D223">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v>148.5</v>
      </c>
      <c r="V223">
        <v>138.4</v>
      </c>
      <c r="W223">
        <v>143.69999999999999</v>
      </c>
      <c r="X223">
        <v>145.6</v>
      </c>
      <c r="Y223">
        <v>123.9</v>
      </c>
      <c r="Z223">
        <v>137.1</v>
      </c>
      <c r="AA223">
        <v>150.30000000000001</v>
      </c>
      <c r="AB223">
        <v>134.1</v>
      </c>
      <c r="AC223">
        <v>137.4</v>
      </c>
      <c r="AD223">
        <v>139.9</v>
      </c>
    </row>
    <row r="224" spans="1:30" x14ac:dyDescent="0.3">
      <c r="A224" t="s">
        <v>30</v>
      </c>
      <c r="B224">
        <v>2019</v>
      </c>
      <c r="C224" t="s">
        <v>36</v>
      </c>
      <c r="D224">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t="s">
        <v>32</v>
      </c>
      <c r="V224">
        <v>146.4</v>
      </c>
      <c r="W224">
        <v>150</v>
      </c>
      <c r="X224">
        <v>150.4</v>
      </c>
      <c r="Y224">
        <v>129.9</v>
      </c>
      <c r="Z224">
        <v>143.80000000000001</v>
      </c>
      <c r="AA224">
        <v>155.5</v>
      </c>
      <c r="AB224">
        <v>134</v>
      </c>
      <c r="AC224">
        <v>142.4</v>
      </c>
      <c r="AD224">
        <v>141.19999999999999</v>
      </c>
    </row>
    <row r="225" spans="1:30" x14ac:dyDescent="0.3">
      <c r="A225" t="s">
        <v>33</v>
      </c>
      <c r="B225">
        <v>2019</v>
      </c>
      <c r="C225" t="s">
        <v>36</v>
      </c>
      <c r="D225">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v>149</v>
      </c>
      <c r="V225">
        <v>128.80000000000001</v>
      </c>
      <c r="W225">
        <v>136.80000000000001</v>
      </c>
      <c r="X225">
        <v>139.19999999999999</v>
      </c>
      <c r="Y225">
        <v>119.9</v>
      </c>
      <c r="Z225">
        <v>133</v>
      </c>
      <c r="AA225">
        <v>146.69999999999999</v>
      </c>
      <c r="AB225">
        <v>132.5</v>
      </c>
      <c r="AC225">
        <v>132.80000000000001</v>
      </c>
      <c r="AD225">
        <v>139.5</v>
      </c>
    </row>
    <row r="226" spans="1:30" x14ac:dyDescent="0.3">
      <c r="A226" t="s">
        <v>34</v>
      </c>
      <c r="B226">
        <v>2019</v>
      </c>
      <c r="C226" t="s">
        <v>36</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v>149</v>
      </c>
      <c r="V226">
        <v>139.69999999999999</v>
      </c>
      <c r="W226">
        <v>143.80000000000001</v>
      </c>
      <c r="X226">
        <v>146.19999999999999</v>
      </c>
      <c r="Y226">
        <v>124.6</v>
      </c>
      <c r="Z226">
        <v>137.69999999999999</v>
      </c>
      <c r="AA226">
        <v>150.30000000000001</v>
      </c>
      <c r="AB226">
        <v>133.4</v>
      </c>
      <c r="AC226">
        <v>137.69999999999999</v>
      </c>
      <c r="AD226">
        <v>140.4</v>
      </c>
    </row>
    <row r="227" spans="1:30" x14ac:dyDescent="0.3">
      <c r="A227" t="s">
        <v>30</v>
      </c>
      <c r="B227">
        <v>2019</v>
      </c>
      <c r="C227" t="s">
        <v>38</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v>163.30000000000001</v>
      </c>
      <c r="R227">
        <v>151.30000000000001</v>
      </c>
      <c r="S227">
        <v>146.6</v>
      </c>
      <c r="T227">
        <v>150.69999999999999</v>
      </c>
      <c r="U227" t="s">
        <v>32</v>
      </c>
      <c r="V227">
        <v>146.9</v>
      </c>
      <c r="W227">
        <v>149.5</v>
      </c>
      <c r="X227">
        <v>151.30000000000001</v>
      </c>
      <c r="Y227">
        <v>130.19999999999999</v>
      </c>
      <c r="Z227">
        <v>145.9</v>
      </c>
      <c r="AA227">
        <v>156.69999999999999</v>
      </c>
      <c r="AB227">
        <v>133.9</v>
      </c>
      <c r="AC227">
        <v>142.9</v>
      </c>
      <c r="AD227">
        <v>142.4</v>
      </c>
    </row>
    <row r="228" spans="1:30" x14ac:dyDescent="0.3">
      <c r="A228" t="s">
        <v>33</v>
      </c>
      <c r="B228">
        <v>2019</v>
      </c>
      <c r="C228" t="s">
        <v>38</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v>166.2</v>
      </c>
      <c r="R228">
        <v>144</v>
      </c>
      <c r="S228">
        <v>131.69999999999999</v>
      </c>
      <c r="T228">
        <v>142.19999999999999</v>
      </c>
      <c r="U228">
        <v>150.1</v>
      </c>
      <c r="V228">
        <v>129.4</v>
      </c>
      <c r="W228">
        <v>137.19999999999999</v>
      </c>
      <c r="X228">
        <v>139.80000000000001</v>
      </c>
      <c r="Y228">
        <v>120.1</v>
      </c>
      <c r="Z228">
        <v>134</v>
      </c>
      <c r="AA228">
        <v>148</v>
      </c>
      <c r="AB228">
        <v>132.6</v>
      </c>
      <c r="AC228">
        <v>133.30000000000001</v>
      </c>
      <c r="AD228">
        <v>141.5</v>
      </c>
    </row>
    <row r="229" spans="1:30" x14ac:dyDescent="0.3">
      <c r="A229" t="s">
        <v>34</v>
      </c>
      <c r="B229">
        <v>2019</v>
      </c>
      <c r="C229" t="s">
        <v>38</v>
      </c>
      <c r="D229">
        <v>138.30000000000001</v>
      </c>
      <c r="E229">
        <v>158.5</v>
      </c>
      <c r="F229">
        <v>136</v>
      </c>
      <c r="G229">
        <v>142.5</v>
      </c>
      <c r="H229">
        <v>122</v>
      </c>
      <c r="I229">
        <v>146.5</v>
      </c>
      <c r="J229">
        <v>143</v>
      </c>
      <c r="K229">
        <v>124.9</v>
      </c>
      <c r="L229">
        <v>109.9</v>
      </c>
      <c r="M229">
        <v>139.9</v>
      </c>
      <c r="N229">
        <v>134</v>
      </c>
      <c r="O229">
        <v>155.5</v>
      </c>
      <c r="P229">
        <v>140.9</v>
      </c>
      <c r="Q229">
        <v>164.1</v>
      </c>
      <c r="R229">
        <v>148.4</v>
      </c>
      <c r="S229">
        <v>140.4</v>
      </c>
      <c r="T229">
        <v>147.30000000000001</v>
      </c>
      <c r="U229">
        <v>150.1</v>
      </c>
      <c r="V229">
        <v>140.30000000000001</v>
      </c>
      <c r="W229">
        <v>143.69999999999999</v>
      </c>
      <c r="X229">
        <v>146.9</v>
      </c>
      <c r="Y229">
        <v>124.9</v>
      </c>
      <c r="Z229">
        <v>139.19999999999999</v>
      </c>
      <c r="AA229">
        <v>151.6</v>
      </c>
      <c r="AB229">
        <v>133.4</v>
      </c>
      <c r="AC229">
        <v>138.19999999999999</v>
      </c>
      <c r="AD229">
        <v>142</v>
      </c>
    </row>
    <row r="230" spans="1:30" x14ac:dyDescent="0.3">
      <c r="A230" t="s">
        <v>30</v>
      </c>
      <c r="B230">
        <v>2019</v>
      </c>
      <c r="C230" t="s">
        <v>39</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v>164.2</v>
      </c>
      <c r="R230">
        <v>151.4</v>
      </c>
      <c r="S230">
        <v>146.5</v>
      </c>
      <c r="T230">
        <v>150.69999999999999</v>
      </c>
      <c r="U230" t="s">
        <v>32</v>
      </c>
      <c r="V230">
        <v>147.80000000000001</v>
      </c>
      <c r="W230">
        <v>149.6</v>
      </c>
      <c r="X230">
        <v>151.69999999999999</v>
      </c>
      <c r="Y230">
        <v>130.19999999999999</v>
      </c>
      <c r="Z230">
        <v>146.4</v>
      </c>
      <c r="AA230">
        <v>157.69999999999999</v>
      </c>
      <c r="AB230">
        <v>134.80000000000001</v>
      </c>
      <c r="AC230">
        <v>143.30000000000001</v>
      </c>
      <c r="AD230">
        <v>143.6</v>
      </c>
    </row>
    <row r="231" spans="1:30" x14ac:dyDescent="0.3">
      <c r="A231" t="s">
        <v>33</v>
      </c>
      <c r="B231">
        <v>2019</v>
      </c>
      <c r="C231" t="s">
        <v>39</v>
      </c>
      <c r="D231">
        <v>140.69999999999999</v>
      </c>
      <c r="E231">
        <v>159.6</v>
      </c>
      <c r="F231">
        <v>140.4</v>
      </c>
      <c r="G231">
        <v>143.4</v>
      </c>
      <c r="H231">
        <v>118.6</v>
      </c>
      <c r="I231">
        <v>150.9</v>
      </c>
      <c r="J231">
        <v>169.8</v>
      </c>
      <c r="K231">
        <v>127.4</v>
      </c>
      <c r="L231">
        <v>111.8</v>
      </c>
      <c r="M231">
        <v>141</v>
      </c>
      <c r="N231">
        <v>129</v>
      </c>
      <c r="O231">
        <v>155.1</v>
      </c>
      <c r="P231">
        <v>145.6</v>
      </c>
      <c r="Q231">
        <v>166.7</v>
      </c>
      <c r="R231">
        <v>144.30000000000001</v>
      </c>
      <c r="S231">
        <v>131.69999999999999</v>
      </c>
      <c r="T231">
        <v>142.4</v>
      </c>
      <c r="U231">
        <v>149.4</v>
      </c>
      <c r="V231">
        <v>130.5</v>
      </c>
      <c r="W231">
        <v>137.4</v>
      </c>
      <c r="X231">
        <v>140.30000000000001</v>
      </c>
      <c r="Y231">
        <v>119.6</v>
      </c>
      <c r="Z231">
        <v>134.30000000000001</v>
      </c>
      <c r="AA231">
        <v>148.9</v>
      </c>
      <c r="AB231">
        <v>133.69999999999999</v>
      </c>
      <c r="AC231">
        <v>133.6</v>
      </c>
      <c r="AD231">
        <v>142.1</v>
      </c>
    </row>
    <row r="232" spans="1:30" x14ac:dyDescent="0.3">
      <c r="A232" t="s">
        <v>34</v>
      </c>
      <c r="B232">
        <v>2019</v>
      </c>
      <c r="C232" t="s">
        <v>39</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v>164.9</v>
      </c>
      <c r="R232">
        <v>148.6</v>
      </c>
      <c r="S232">
        <v>140.4</v>
      </c>
      <c r="T232">
        <v>147.4</v>
      </c>
      <c r="U232">
        <v>149.4</v>
      </c>
      <c r="V232">
        <v>141.19999999999999</v>
      </c>
      <c r="W232">
        <v>143.80000000000001</v>
      </c>
      <c r="X232">
        <v>147.4</v>
      </c>
      <c r="Y232">
        <v>124.6</v>
      </c>
      <c r="Z232">
        <v>139.6</v>
      </c>
      <c r="AA232">
        <v>152.5</v>
      </c>
      <c r="AB232">
        <v>134.30000000000001</v>
      </c>
      <c r="AC232">
        <v>138.6</v>
      </c>
      <c r="AD232">
        <v>142.9</v>
      </c>
    </row>
    <row r="233" spans="1:30" x14ac:dyDescent="0.3">
      <c r="A233" t="s">
        <v>30</v>
      </c>
      <c r="B233">
        <v>2019</v>
      </c>
      <c r="C233" t="s">
        <v>40</v>
      </c>
      <c r="D233">
        <v>138.4</v>
      </c>
      <c r="E233">
        <v>164</v>
      </c>
      <c r="F233">
        <v>138.4</v>
      </c>
      <c r="G233">
        <v>143.9</v>
      </c>
      <c r="H233">
        <v>124.4</v>
      </c>
      <c r="I233">
        <v>146.4</v>
      </c>
      <c r="J233">
        <v>150.1</v>
      </c>
      <c r="K233">
        <v>130.6</v>
      </c>
      <c r="L233">
        <v>110.8</v>
      </c>
      <c r="M233">
        <v>141.69999999999999</v>
      </c>
      <c r="N233">
        <v>138.5</v>
      </c>
      <c r="O233">
        <v>156.69999999999999</v>
      </c>
      <c r="P233">
        <v>143</v>
      </c>
      <c r="Q233">
        <v>164.5</v>
      </c>
      <c r="R233">
        <v>151.6</v>
      </c>
      <c r="S233">
        <v>146.6</v>
      </c>
      <c r="T233">
        <v>150.9</v>
      </c>
      <c r="U233" t="s">
        <v>32</v>
      </c>
      <c r="V233">
        <v>146.80000000000001</v>
      </c>
      <c r="W233">
        <v>150</v>
      </c>
      <c r="X233">
        <v>152.19999999999999</v>
      </c>
      <c r="Y233">
        <v>131.19999999999999</v>
      </c>
      <c r="Z233">
        <v>147.5</v>
      </c>
      <c r="AA233">
        <v>159.1</v>
      </c>
      <c r="AB233">
        <v>136.1</v>
      </c>
      <c r="AC233">
        <v>144.19999999999999</v>
      </c>
      <c r="AD233">
        <v>144.9</v>
      </c>
    </row>
    <row r="234" spans="1:30" x14ac:dyDescent="0.3">
      <c r="A234" t="s">
        <v>33</v>
      </c>
      <c r="B234">
        <v>2019</v>
      </c>
      <c r="C234" t="s">
        <v>40</v>
      </c>
      <c r="D234">
        <v>141.4</v>
      </c>
      <c r="E234">
        <v>160.19999999999999</v>
      </c>
      <c r="F234">
        <v>142.5</v>
      </c>
      <c r="G234">
        <v>144.1</v>
      </c>
      <c r="H234">
        <v>119.3</v>
      </c>
      <c r="I234">
        <v>154.69999999999999</v>
      </c>
      <c r="J234">
        <v>180.1</v>
      </c>
      <c r="K234">
        <v>128.9</v>
      </c>
      <c r="L234">
        <v>111.8</v>
      </c>
      <c r="M234">
        <v>141.6</v>
      </c>
      <c r="N234">
        <v>129.5</v>
      </c>
      <c r="O234">
        <v>155.6</v>
      </c>
      <c r="P234">
        <v>147.69999999999999</v>
      </c>
      <c r="Q234">
        <v>167.2</v>
      </c>
      <c r="R234">
        <v>144.69999999999999</v>
      </c>
      <c r="S234">
        <v>131.9</v>
      </c>
      <c r="T234">
        <v>142.69999999999999</v>
      </c>
      <c r="U234">
        <v>150.6</v>
      </c>
      <c r="V234">
        <v>127</v>
      </c>
      <c r="W234">
        <v>137.69999999999999</v>
      </c>
      <c r="X234">
        <v>140.80000000000001</v>
      </c>
      <c r="Y234">
        <v>120.6</v>
      </c>
      <c r="Z234">
        <v>135</v>
      </c>
      <c r="AA234">
        <v>150.4</v>
      </c>
      <c r="AB234">
        <v>135.1</v>
      </c>
      <c r="AC234">
        <v>134.5</v>
      </c>
      <c r="AD234">
        <v>143.30000000000001</v>
      </c>
    </row>
    <row r="235" spans="1:30" x14ac:dyDescent="0.3">
      <c r="A235" t="s">
        <v>34</v>
      </c>
      <c r="B235">
        <v>2019</v>
      </c>
      <c r="C235" t="s">
        <v>40</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v>165.2</v>
      </c>
      <c r="R235">
        <v>148.9</v>
      </c>
      <c r="S235">
        <v>140.5</v>
      </c>
      <c r="T235">
        <v>147.6</v>
      </c>
      <c r="U235">
        <v>150.6</v>
      </c>
      <c r="V235">
        <v>139.30000000000001</v>
      </c>
      <c r="W235">
        <v>144.19999999999999</v>
      </c>
      <c r="X235">
        <v>147.9</v>
      </c>
      <c r="Y235">
        <v>125.6</v>
      </c>
      <c r="Z235">
        <v>140.5</v>
      </c>
      <c r="AA235">
        <v>154</v>
      </c>
      <c r="AB235">
        <v>135.69999999999999</v>
      </c>
      <c r="AC235">
        <v>139.5</v>
      </c>
      <c r="AD235">
        <v>144.19999999999999</v>
      </c>
    </row>
    <row r="236" spans="1:30" x14ac:dyDescent="0.3">
      <c r="A236" t="s">
        <v>30</v>
      </c>
      <c r="B236">
        <v>2019</v>
      </c>
      <c r="C236" t="s">
        <v>41</v>
      </c>
      <c r="D236">
        <v>139.19999999999999</v>
      </c>
      <c r="E236">
        <v>161.9</v>
      </c>
      <c r="F236">
        <v>137.1</v>
      </c>
      <c r="G236">
        <v>144.6</v>
      </c>
      <c r="H236">
        <v>124.7</v>
      </c>
      <c r="I236">
        <v>145.5</v>
      </c>
      <c r="J236">
        <v>156.19999999999999</v>
      </c>
      <c r="K236">
        <v>131.5</v>
      </c>
      <c r="L236">
        <v>111.7</v>
      </c>
      <c r="M236">
        <v>142.69999999999999</v>
      </c>
      <c r="N236">
        <v>138.5</v>
      </c>
      <c r="O236">
        <v>156.9</v>
      </c>
      <c r="P236">
        <v>144</v>
      </c>
      <c r="Q236">
        <v>165.1</v>
      </c>
      <c r="R236">
        <v>151.80000000000001</v>
      </c>
      <c r="S236">
        <v>146.6</v>
      </c>
      <c r="T236">
        <v>151.1</v>
      </c>
      <c r="U236" t="s">
        <v>32</v>
      </c>
      <c r="V236">
        <v>146.4</v>
      </c>
      <c r="W236">
        <v>150.19999999999999</v>
      </c>
      <c r="X236">
        <v>152.69999999999999</v>
      </c>
      <c r="Y236">
        <v>131.4</v>
      </c>
      <c r="Z236">
        <v>148</v>
      </c>
      <c r="AA236">
        <v>159.69999999999999</v>
      </c>
      <c r="AB236">
        <v>138.80000000000001</v>
      </c>
      <c r="AC236">
        <v>144.9</v>
      </c>
      <c r="AD236">
        <v>145.69999999999999</v>
      </c>
    </row>
    <row r="237" spans="1:30" x14ac:dyDescent="0.3">
      <c r="A237" t="s">
        <v>33</v>
      </c>
      <c r="B237">
        <v>2019</v>
      </c>
      <c r="C237" t="s">
        <v>41</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v>167.9</v>
      </c>
      <c r="R237">
        <v>145</v>
      </c>
      <c r="S237">
        <v>132.19999999999999</v>
      </c>
      <c r="T237">
        <v>143</v>
      </c>
      <c r="U237">
        <v>151.6</v>
      </c>
      <c r="V237">
        <v>125.5</v>
      </c>
      <c r="W237">
        <v>138.1</v>
      </c>
      <c r="X237">
        <v>141.5</v>
      </c>
      <c r="Y237">
        <v>120.8</v>
      </c>
      <c r="Z237">
        <v>135.4</v>
      </c>
      <c r="AA237">
        <v>151.5</v>
      </c>
      <c r="AB237">
        <v>137.80000000000001</v>
      </c>
      <c r="AC237">
        <v>135.30000000000001</v>
      </c>
      <c r="AD237">
        <v>144.19999999999999</v>
      </c>
    </row>
    <row r="238" spans="1:30" x14ac:dyDescent="0.3">
      <c r="A238" t="s">
        <v>34</v>
      </c>
      <c r="B238">
        <v>2019</v>
      </c>
      <c r="C238" t="s">
        <v>41</v>
      </c>
      <c r="D238">
        <v>140.1</v>
      </c>
      <c r="E238">
        <v>160.6</v>
      </c>
      <c r="F238">
        <v>138.5</v>
      </c>
      <c r="G238">
        <v>144.69999999999999</v>
      </c>
      <c r="H238">
        <v>122.9</v>
      </c>
      <c r="I238">
        <v>149.4</v>
      </c>
      <c r="J238">
        <v>167.4</v>
      </c>
      <c r="K238">
        <v>130.9</v>
      </c>
      <c r="L238">
        <v>112</v>
      </c>
      <c r="M238">
        <v>142.6</v>
      </c>
      <c r="N238">
        <v>134.9</v>
      </c>
      <c r="O238">
        <v>156.6</v>
      </c>
      <c r="P238">
        <v>145.9</v>
      </c>
      <c r="Q238">
        <v>165.8</v>
      </c>
      <c r="R238">
        <v>149.1</v>
      </c>
      <c r="S238">
        <v>140.6</v>
      </c>
      <c r="T238">
        <v>147.9</v>
      </c>
      <c r="U238">
        <v>151.6</v>
      </c>
      <c r="V238">
        <v>138.5</v>
      </c>
      <c r="W238">
        <v>144.5</v>
      </c>
      <c r="X238">
        <v>148.5</v>
      </c>
      <c r="Y238">
        <v>125.8</v>
      </c>
      <c r="Z238">
        <v>140.9</v>
      </c>
      <c r="AA238">
        <v>154.9</v>
      </c>
      <c r="AB238">
        <v>138.4</v>
      </c>
      <c r="AC238">
        <v>140.19999999999999</v>
      </c>
      <c r="AD238">
        <v>145</v>
      </c>
    </row>
    <row r="239" spans="1:30" x14ac:dyDescent="0.3">
      <c r="A239" t="s">
        <v>30</v>
      </c>
      <c r="B239">
        <v>2019</v>
      </c>
      <c r="C239" t="s">
        <v>42</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v>165.7</v>
      </c>
      <c r="R239">
        <v>151.69999999999999</v>
      </c>
      <c r="S239">
        <v>146.6</v>
      </c>
      <c r="T239">
        <v>151</v>
      </c>
      <c r="U239" t="s">
        <v>32</v>
      </c>
      <c r="V239">
        <v>146.9</v>
      </c>
      <c r="W239">
        <v>150.30000000000001</v>
      </c>
      <c r="X239">
        <v>153.4</v>
      </c>
      <c r="Y239">
        <v>131.6</v>
      </c>
      <c r="Z239">
        <v>148.30000000000001</v>
      </c>
      <c r="AA239">
        <v>160.19999999999999</v>
      </c>
      <c r="AB239">
        <v>140.19999999999999</v>
      </c>
      <c r="AC239">
        <v>145.4</v>
      </c>
      <c r="AD239">
        <v>146.69999999999999</v>
      </c>
    </row>
    <row r="240" spans="1:30" x14ac:dyDescent="0.3">
      <c r="A240" t="s">
        <v>33</v>
      </c>
      <c r="B240">
        <v>2019</v>
      </c>
      <c r="C240" t="s">
        <v>42</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v>168.6</v>
      </c>
      <c r="R240">
        <v>145.30000000000001</v>
      </c>
      <c r="S240">
        <v>132.19999999999999</v>
      </c>
      <c r="T240">
        <v>143.30000000000001</v>
      </c>
      <c r="U240">
        <v>152.19999999999999</v>
      </c>
      <c r="V240">
        <v>126.6</v>
      </c>
      <c r="W240">
        <v>138.30000000000001</v>
      </c>
      <c r="X240">
        <v>141.9</v>
      </c>
      <c r="Y240">
        <v>121.2</v>
      </c>
      <c r="Z240">
        <v>135.9</v>
      </c>
      <c r="AA240">
        <v>151.6</v>
      </c>
      <c r="AB240">
        <v>139</v>
      </c>
      <c r="AC240">
        <v>135.69999999999999</v>
      </c>
      <c r="AD240">
        <v>144.69999999999999</v>
      </c>
    </row>
    <row r="241" spans="1:30" x14ac:dyDescent="0.3">
      <c r="A241" t="s">
        <v>34</v>
      </c>
      <c r="B241">
        <v>2019</v>
      </c>
      <c r="C241" t="s">
        <v>42</v>
      </c>
      <c r="D241">
        <v>140.9</v>
      </c>
      <c r="E241">
        <v>160.80000000000001</v>
      </c>
      <c r="F241">
        <v>139.6</v>
      </c>
      <c r="G241">
        <v>145.4</v>
      </c>
      <c r="H241">
        <v>123.5</v>
      </c>
      <c r="I241">
        <v>146.6</v>
      </c>
      <c r="J241">
        <v>173.2</v>
      </c>
      <c r="K241">
        <v>131.6</v>
      </c>
      <c r="L241">
        <v>113.2</v>
      </c>
      <c r="M241">
        <v>144.1</v>
      </c>
      <c r="N241">
        <v>135</v>
      </c>
      <c r="O241">
        <v>156.80000000000001</v>
      </c>
      <c r="P241">
        <v>147</v>
      </c>
      <c r="Q241">
        <v>166.5</v>
      </c>
      <c r="R241">
        <v>149.19999999999999</v>
      </c>
      <c r="S241">
        <v>140.6</v>
      </c>
      <c r="T241">
        <v>147.9</v>
      </c>
      <c r="U241">
        <v>152.19999999999999</v>
      </c>
      <c r="V241">
        <v>139.19999999999999</v>
      </c>
      <c r="W241">
        <v>144.6</v>
      </c>
      <c r="X241">
        <v>149</v>
      </c>
      <c r="Y241">
        <v>126.1</v>
      </c>
      <c r="Z241">
        <v>141.30000000000001</v>
      </c>
      <c r="AA241">
        <v>155.19999999999999</v>
      </c>
      <c r="AB241">
        <v>139.69999999999999</v>
      </c>
      <c r="AC241">
        <v>140.69999999999999</v>
      </c>
      <c r="AD241">
        <v>145.80000000000001</v>
      </c>
    </row>
    <row r="242" spans="1:30" x14ac:dyDescent="0.3">
      <c r="A242" t="s">
        <v>30</v>
      </c>
      <c r="B242">
        <v>2019</v>
      </c>
      <c r="C242" t="s">
        <v>43</v>
      </c>
      <c r="D242">
        <v>141</v>
      </c>
      <c r="E242">
        <v>161.6</v>
      </c>
      <c r="F242">
        <v>141.19999999999999</v>
      </c>
      <c r="G242">
        <v>146.5</v>
      </c>
      <c r="H242">
        <v>125.6</v>
      </c>
      <c r="I242">
        <v>145.69999999999999</v>
      </c>
      <c r="J242">
        <v>178.8</v>
      </c>
      <c r="K242">
        <v>133.1</v>
      </c>
      <c r="L242">
        <v>113.6</v>
      </c>
      <c r="M242">
        <v>145.5</v>
      </c>
      <c r="N242">
        <v>138.6</v>
      </c>
      <c r="O242">
        <v>157.4</v>
      </c>
      <c r="P242">
        <v>148.30000000000001</v>
      </c>
      <c r="Q242">
        <v>166.3</v>
      </c>
      <c r="R242">
        <v>151.69999999999999</v>
      </c>
      <c r="S242">
        <v>146.69999999999999</v>
      </c>
      <c r="T242">
        <v>151</v>
      </c>
      <c r="U242" t="s">
        <v>32</v>
      </c>
      <c r="V242">
        <v>147.69999999999999</v>
      </c>
      <c r="W242">
        <v>150.6</v>
      </c>
      <c r="X242">
        <v>153.69999999999999</v>
      </c>
      <c r="Y242">
        <v>131.69999999999999</v>
      </c>
      <c r="Z242">
        <v>148.69999999999999</v>
      </c>
      <c r="AA242">
        <v>160.69999999999999</v>
      </c>
      <c r="AB242">
        <v>140.30000000000001</v>
      </c>
      <c r="AC242">
        <v>145.69999999999999</v>
      </c>
      <c r="AD242">
        <v>148.30000000000001</v>
      </c>
    </row>
    <row r="243" spans="1:30" x14ac:dyDescent="0.3">
      <c r="A243" t="s">
        <v>33</v>
      </c>
      <c r="B243">
        <v>2019</v>
      </c>
      <c r="C243" t="s">
        <v>43</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v>169.3</v>
      </c>
      <c r="R243">
        <v>145.9</v>
      </c>
      <c r="S243">
        <v>132.4</v>
      </c>
      <c r="T243">
        <v>143.9</v>
      </c>
      <c r="U243">
        <v>153</v>
      </c>
      <c r="V243">
        <v>128.9</v>
      </c>
      <c r="W243">
        <v>138.69999999999999</v>
      </c>
      <c r="X243">
        <v>142.4</v>
      </c>
      <c r="Y243">
        <v>121.5</v>
      </c>
      <c r="Z243">
        <v>136.19999999999999</v>
      </c>
      <c r="AA243">
        <v>151.69999999999999</v>
      </c>
      <c r="AB243">
        <v>139.5</v>
      </c>
      <c r="AC243">
        <v>136</v>
      </c>
      <c r="AD243">
        <v>146</v>
      </c>
    </row>
    <row r="244" spans="1:30" x14ac:dyDescent="0.3">
      <c r="A244" t="s">
        <v>34</v>
      </c>
      <c r="B244">
        <v>2019</v>
      </c>
      <c r="C244" t="s">
        <v>43</v>
      </c>
      <c r="D244">
        <v>141.80000000000001</v>
      </c>
      <c r="E244">
        <v>161</v>
      </c>
      <c r="F244">
        <v>142.6</v>
      </c>
      <c r="G244">
        <v>146.19999999999999</v>
      </c>
      <c r="H244">
        <v>123.9</v>
      </c>
      <c r="I244">
        <v>148</v>
      </c>
      <c r="J244">
        <v>188.4</v>
      </c>
      <c r="K244">
        <v>132.5</v>
      </c>
      <c r="L244">
        <v>114</v>
      </c>
      <c r="M244">
        <v>145.4</v>
      </c>
      <c r="N244">
        <v>135.1</v>
      </c>
      <c r="O244">
        <v>157.1</v>
      </c>
      <c r="P244">
        <v>149.6</v>
      </c>
      <c r="Q244">
        <v>167.1</v>
      </c>
      <c r="R244">
        <v>149.4</v>
      </c>
      <c r="S244">
        <v>140.80000000000001</v>
      </c>
      <c r="T244">
        <v>148.19999999999999</v>
      </c>
      <c r="U244">
        <v>153</v>
      </c>
      <c r="V244">
        <v>140.6</v>
      </c>
      <c r="W244">
        <v>145</v>
      </c>
      <c r="X244">
        <v>149.4</v>
      </c>
      <c r="Y244">
        <v>126.3</v>
      </c>
      <c r="Z244">
        <v>141.69999999999999</v>
      </c>
      <c r="AA244">
        <v>155.4</v>
      </c>
      <c r="AB244">
        <v>140</v>
      </c>
      <c r="AC244">
        <v>141</v>
      </c>
      <c r="AD244">
        <v>147.19999999999999</v>
      </c>
    </row>
    <row r="245" spans="1:30" x14ac:dyDescent="0.3">
      <c r="A245" t="s">
        <v>30</v>
      </c>
      <c r="B245">
        <v>2019</v>
      </c>
      <c r="C245" t="s">
        <v>45</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v>167.2</v>
      </c>
      <c r="R245">
        <v>152.30000000000001</v>
      </c>
      <c r="S245">
        <v>147</v>
      </c>
      <c r="T245">
        <v>151.5</v>
      </c>
      <c r="U245" t="s">
        <v>32</v>
      </c>
      <c r="V245">
        <v>148.4</v>
      </c>
      <c r="W245">
        <v>150.9</v>
      </c>
      <c r="X245">
        <v>154.30000000000001</v>
      </c>
      <c r="Y245">
        <v>132.1</v>
      </c>
      <c r="Z245">
        <v>149.1</v>
      </c>
      <c r="AA245">
        <v>160.80000000000001</v>
      </c>
      <c r="AB245">
        <v>140.6</v>
      </c>
      <c r="AC245">
        <v>146.1</v>
      </c>
      <c r="AD245">
        <v>149.9</v>
      </c>
    </row>
    <row r="246" spans="1:30" x14ac:dyDescent="0.3">
      <c r="A246" t="s">
        <v>33</v>
      </c>
      <c r="B246">
        <v>2019</v>
      </c>
      <c r="C246" t="s">
        <v>45</v>
      </c>
      <c r="D246">
        <v>144.1</v>
      </c>
      <c r="E246">
        <v>162.4</v>
      </c>
      <c r="F246">
        <v>148.4</v>
      </c>
      <c r="G246">
        <v>145.9</v>
      </c>
      <c r="H246">
        <v>121.5</v>
      </c>
      <c r="I246">
        <v>148.80000000000001</v>
      </c>
      <c r="J246">
        <v>215.7</v>
      </c>
      <c r="K246">
        <v>134.6</v>
      </c>
      <c r="L246">
        <v>115</v>
      </c>
      <c r="M246">
        <v>146.30000000000001</v>
      </c>
      <c r="N246">
        <v>130.5</v>
      </c>
      <c r="O246">
        <v>157.19999999999999</v>
      </c>
      <c r="P246">
        <v>153.6</v>
      </c>
      <c r="Q246">
        <v>169.9</v>
      </c>
      <c r="R246">
        <v>146.30000000000001</v>
      </c>
      <c r="S246">
        <v>132.6</v>
      </c>
      <c r="T246">
        <v>144.19999999999999</v>
      </c>
      <c r="U246">
        <v>153.5</v>
      </c>
      <c r="V246">
        <v>132.19999999999999</v>
      </c>
      <c r="W246">
        <v>139.1</v>
      </c>
      <c r="X246">
        <v>142.80000000000001</v>
      </c>
      <c r="Y246">
        <v>121.7</v>
      </c>
      <c r="Z246">
        <v>136.69999999999999</v>
      </c>
      <c r="AA246">
        <v>151.80000000000001</v>
      </c>
      <c r="AB246">
        <v>139.80000000000001</v>
      </c>
      <c r="AC246">
        <v>136.30000000000001</v>
      </c>
      <c r="AD246">
        <v>147</v>
      </c>
    </row>
    <row r="247" spans="1:30" x14ac:dyDescent="0.3">
      <c r="A247" t="s">
        <v>34</v>
      </c>
      <c r="B247">
        <v>2019</v>
      </c>
      <c r="C247" t="s">
        <v>45</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v>167.9</v>
      </c>
      <c r="R247">
        <v>149.9</v>
      </c>
      <c r="S247">
        <v>141</v>
      </c>
      <c r="T247">
        <v>148.6</v>
      </c>
      <c r="U247">
        <v>153.5</v>
      </c>
      <c r="V247">
        <v>142.30000000000001</v>
      </c>
      <c r="W247">
        <v>145.30000000000001</v>
      </c>
      <c r="X247">
        <v>149.9</v>
      </c>
      <c r="Y247">
        <v>126.6</v>
      </c>
      <c r="Z247">
        <v>142.1</v>
      </c>
      <c r="AA247">
        <v>155.5</v>
      </c>
      <c r="AB247">
        <v>140.30000000000001</v>
      </c>
      <c r="AC247">
        <v>141.30000000000001</v>
      </c>
      <c r="AD247">
        <v>148.6</v>
      </c>
    </row>
    <row r="248" spans="1:30" x14ac:dyDescent="0.3">
      <c r="A248" t="s">
        <v>30</v>
      </c>
      <c r="B248">
        <v>2019</v>
      </c>
      <c r="C248" t="s">
        <v>46</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v>167.8</v>
      </c>
      <c r="R248">
        <v>152.6</v>
      </c>
      <c r="S248">
        <v>147.30000000000001</v>
      </c>
      <c r="T248">
        <v>151.9</v>
      </c>
      <c r="U248" t="s">
        <v>32</v>
      </c>
      <c r="V248">
        <v>149.9</v>
      </c>
      <c r="W248">
        <v>151.19999999999999</v>
      </c>
      <c r="X248">
        <v>154.80000000000001</v>
      </c>
      <c r="Y248">
        <v>135</v>
      </c>
      <c r="Z248">
        <v>149.5</v>
      </c>
      <c r="AA248">
        <v>161.1</v>
      </c>
      <c r="AB248">
        <v>140.6</v>
      </c>
      <c r="AC248">
        <v>147.1</v>
      </c>
      <c r="AD248">
        <v>152.30000000000001</v>
      </c>
    </row>
    <row r="249" spans="1:30" x14ac:dyDescent="0.3">
      <c r="A249" t="s">
        <v>33</v>
      </c>
      <c r="B249">
        <v>2019</v>
      </c>
      <c r="C249" t="s">
        <v>46</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v>170.4</v>
      </c>
      <c r="R249">
        <v>146.80000000000001</v>
      </c>
      <c r="S249">
        <v>132.80000000000001</v>
      </c>
      <c r="T249">
        <v>144.6</v>
      </c>
      <c r="U249">
        <v>152.80000000000001</v>
      </c>
      <c r="V249">
        <v>133.6</v>
      </c>
      <c r="W249">
        <v>139.80000000000001</v>
      </c>
      <c r="X249">
        <v>143.19999999999999</v>
      </c>
      <c r="Y249">
        <v>125.2</v>
      </c>
      <c r="Z249">
        <v>136.80000000000001</v>
      </c>
      <c r="AA249">
        <v>151.9</v>
      </c>
      <c r="AB249">
        <v>140.19999999999999</v>
      </c>
      <c r="AC249">
        <v>137.69999999999999</v>
      </c>
      <c r="AD249">
        <v>148.30000000000001</v>
      </c>
    </row>
    <row r="250" spans="1:30" x14ac:dyDescent="0.3">
      <c r="A250" t="s">
        <v>34</v>
      </c>
      <c r="B250">
        <v>2019</v>
      </c>
      <c r="C250" t="s">
        <v>46</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v>168.5</v>
      </c>
      <c r="R250">
        <v>150.30000000000001</v>
      </c>
      <c r="S250">
        <v>141.30000000000001</v>
      </c>
      <c r="T250">
        <v>149</v>
      </c>
      <c r="U250">
        <v>152.80000000000001</v>
      </c>
      <c r="V250">
        <v>143.69999999999999</v>
      </c>
      <c r="W250">
        <v>145.80000000000001</v>
      </c>
      <c r="X250">
        <v>150.4</v>
      </c>
      <c r="Y250">
        <v>129.80000000000001</v>
      </c>
      <c r="Z250">
        <v>142.30000000000001</v>
      </c>
      <c r="AA250">
        <v>155.69999999999999</v>
      </c>
      <c r="AB250">
        <v>140.4</v>
      </c>
      <c r="AC250">
        <v>142.5</v>
      </c>
      <c r="AD250">
        <v>150.4</v>
      </c>
    </row>
    <row r="251" spans="1:30" x14ac:dyDescent="0.3">
      <c r="A251" t="s">
        <v>30</v>
      </c>
      <c r="B251">
        <v>2020</v>
      </c>
      <c r="C251" t="s">
        <v>31</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v>168.6</v>
      </c>
      <c r="R251">
        <v>152.80000000000001</v>
      </c>
      <c r="S251">
        <v>147.4</v>
      </c>
      <c r="T251">
        <v>152.1</v>
      </c>
      <c r="U251" t="s">
        <v>32</v>
      </c>
      <c r="V251">
        <v>150.4</v>
      </c>
      <c r="W251">
        <v>151.69999999999999</v>
      </c>
      <c r="X251">
        <v>155.69999999999999</v>
      </c>
      <c r="Y251">
        <v>136.30000000000001</v>
      </c>
      <c r="Z251">
        <v>150.1</v>
      </c>
      <c r="AA251">
        <v>161.69999999999999</v>
      </c>
      <c r="AB251">
        <v>142.5</v>
      </c>
      <c r="AC251">
        <v>148.1</v>
      </c>
      <c r="AD251">
        <v>151.9</v>
      </c>
    </row>
    <row r="252" spans="1:30" x14ac:dyDescent="0.3">
      <c r="A252" t="s">
        <v>33</v>
      </c>
      <c r="B252">
        <v>2020</v>
      </c>
      <c r="C252" t="s">
        <v>31</v>
      </c>
      <c r="D252">
        <v>145.6</v>
      </c>
      <c r="E252">
        <v>167.6</v>
      </c>
      <c r="F252">
        <v>157</v>
      </c>
      <c r="G252">
        <v>149.30000000000001</v>
      </c>
      <c r="H252">
        <v>126.3</v>
      </c>
      <c r="I252">
        <v>144.4</v>
      </c>
      <c r="J252">
        <v>207.8</v>
      </c>
      <c r="K252">
        <v>139.1</v>
      </c>
      <c r="L252">
        <v>114.8</v>
      </c>
      <c r="M252">
        <v>149.5</v>
      </c>
      <c r="N252">
        <v>131.1</v>
      </c>
      <c r="O252">
        <v>158.5</v>
      </c>
      <c r="P252">
        <v>154.4</v>
      </c>
      <c r="Q252">
        <v>170.8</v>
      </c>
      <c r="R252">
        <v>147</v>
      </c>
      <c r="S252">
        <v>133.19999999999999</v>
      </c>
      <c r="T252">
        <v>144.9</v>
      </c>
      <c r="U252">
        <v>153.9</v>
      </c>
      <c r="V252">
        <v>135.1</v>
      </c>
      <c r="W252">
        <v>140.1</v>
      </c>
      <c r="X252">
        <v>143.80000000000001</v>
      </c>
      <c r="Y252">
        <v>126.1</v>
      </c>
      <c r="Z252">
        <v>137.19999999999999</v>
      </c>
      <c r="AA252">
        <v>152.1</v>
      </c>
      <c r="AB252">
        <v>142.1</v>
      </c>
      <c r="AC252">
        <v>138.4</v>
      </c>
      <c r="AD252">
        <v>148.19999999999999</v>
      </c>
    </row>
    <row r="253" spans="1:30" x14ac:dyDescent="0.3">
      <c r="A253" t="s">
        <v>34</v>
      </c>
      <c r="B253">
        <v>2020</v>
      </c>
      <c r="C253" t="s">
        <v>31</v>
      </c>
      <c r="D253">
        <v>144.30000000000001</v>
      </c>
      <c r="E253">
        <v>167.4</v>
      </c>
      <c r="F253">
        <v>154.9</v>
      </c>
      <c r="G253">
        <v>150.1</v>
      </c>
      <c r="H253">
        <v>129.9</v>
      </c>
      <c r="I253">
        <v>143.19999999999999</v>
      </c>
      <c r="J253">
        <v>197</v>
      </c>
      <c r="K253">
        <v>140.4</v>
      </c>
      <c r="L253">
        <v>114.1</v>
      </c>
      <c r="M253">
        <v>150.9</v>
      </c>
      <c r="N253">
        <v>136.1</v>
      </c>
      <c r="O253">
        <v>158.6</v>
      </c>
      <c r="P253">
        <v>153.5</v>
      </c>
      <c r="Q253">
        <v>169.2</v>
      </c>
      <c r="R253">
        <v>150.5</v>
      </c>
      <c r="S253">
        <v>141.5</v>
      </c>
      <c r="T253">
        <v>149.19999999999999</v>
      </c>
      <c r="U253">
        <v>153.9</v>
      </c>
      <c r="V253">
        <v>144.6</v>
      </c>
      <c r="W253">
        <v>146.19999999999999</v>
      </c>
      <c r="X253">
        <v>151.19999999999999</v>
      </c>
      <c r="Y253">
        <v>130.9</v>
      </c>
      <c r="Z253">
        <v>142.80000000000001</v>
      </c>
      <c r="AA253">
        <v>156.1</v>
      </c>
      <c r="AB253">
        <v>142.30000000000001</v>
      </c>
      <c r="AC253">
        <v>143.4</v>
      </c>
      <c r="AD253">
        <v>150.19999999999999</v>
      </c>
    </row>
    <row r="254" spans="1:30" x14ac:dyDescent="0.3">
      <c r="A254" t="s">
        <v>30</v>
      </c>
      <c r="B254">
        <v>2020</v>
      </c>
      <c r="C254" t="s">
        <v>35</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v>169.4</v>
      </c>
      <c r="R254">
        <v>153</v>
      </c>
      <c r="S254">
        <v>147.5</v>
      </c>
      <c r="T254">
        <v>152.30000000000001</v>
      </c>
      <c r="U254" t="s">
        <v>32</v>
      </c>
      <c r="V254">
        <v>152.30000000000001</v>
      </c>
      <c r="W254">
        <v>151.80000000000001</v>
      </c>
      <c r="X254">
        <v>156.19999999999999</v>
      </c>
      <c r="Y254">
        <v>136</v>
      </c>
      <c r="Z254">
        <v>150.4</v>
      </c>
      <c r="AA254">
        <v>161.9</v>
      </c>
      <c r="AB254">
        <v>143.4</v>
      </c>
      <c r="AC254">
        <v>148.4</v>
      </c>
      <c r="AD254">
        <v>150.4</v>
      </c>
    </row>
    <row r="255" spans="1:30" x14ac:dyDescent="0.3">
      <c r="A255" t="s">
        <v>33</v>
      </c>
      <c r="B255">
        <v>2020</v>
      </c>
      <c r="C255" t="s">
        <v>35</v>
      </c>
      <c r="D255">
        <v>146.19999999999999</v>
      </c>
      <c r="E255">
        <v>167.6</v>
      </c>
      <c r="F255">
        <v>153.1</v>
      </c>
      <c r="G255">
        <v>150.69999999999999</v>
      </c>
      <c r="H255">
        <v>127.4</v>
      </c>
      <c r="I255">
        <v>143.1</v>
      </c>
      <c r="J255">
        <v>181.7</v>
      </c>
      <c r="K255">
        <v>139.6</v>
      </c>
      <c r="L255">
        <v>114.6</v>
      </c>
      <c r="M255">
        <v>150.4</v>
      </c>
      <c r="N255">
        <v>131.5</v>
      </c>
      <c r="O255">
        <v>159</v>
      </c>
      <c r="P255">
        <v>151.69999999999999</v>
      </c>
      <c r="Q255">
        <v>172</v>
      </c>
      <c r="R255">
        <v>147.30000000000001</v>
      </c>
      <c r="S255">
        <v>133.5</v>
      </c>
      <c r="T255">
        <v>145.19999999999999</v>
      </c>
      <c r="U255">
        <v>154.80000000000001</v>
      </c>
      <c r="V255">
        <v>138.9</v>
      </c>
      <c r="W255">
        <v>140.4</v>
      </c>
      <c r="X255">
        <v>144.4</v>
      </c>
      <c r="Y255">
        <v>125.2</v>
      </c>
      <c r="Z255">
        <v>137.69999999999999</v>
      </c>
      <c r="AA255">
        <v>152.19999999999999</v>
      </c>
      <c r="AB255">
        <v>143.5</v>
      </c>
      <c r="AC255">
        <v>138.4</v>
      </c>
      <c r="AD255">
        <v>147.69999999999999</v>
      </c>
    </row>
    <row r="256" spans="1:30" x14ac:dyDescent="0.3">
      <c r="A256" t="s">
        <v>34</v>
      </c>
      <c r="B256">
        <v>2020</v>
      </c>
      <c r="C256" t="s">
        <v>35</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v>170.1</v>
      </c>
      <c r="R256">
        <v>150.80000000000001</v>
      </c>
      <c r="S256">
        <v>141.69999999999999</v>
      </c>
      <c r="T256">
        <v>149.5</v>
      </c>
      <c r="U256">
        <v>154.80000000000001</v>
      </c>
      <c r="V256">
        <v>147.19999999999999</v>
      </c>
      <c r="W256">
        <v>146.4</v>
      </c>
      <c r="X256">
        <v>151.69999999999999</v>
      </c>
      <c r="Y256">
        <v>130.30000000000001</v>
      </c>
      <c r="Z256">
        <v>143.19999999999999</v>
      </c>
      <c r="AA256">
        <v>156.19999999999999</v>
      </c>
      <c r="AB256">
        <v>143.4</v>
      </c>
      <c r="AC256">
        <v>143.6</v>
      </c>
      <c r="AD256">
        <v>149.1</v>
      </c>
    </row>
    <row r="257" spans="1:30" x14ac:dyDescent="0.3">
      <c r="A257" t="s">
        <v>30</v>
      </c>
      <c r="B257">
        <v>2020</v>
      </c>
      <c r="C257" t="s">
        <v>36</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v>170.5</v>
      </c>
      <c r="R257">
        <v>153.4</v>
      </c>
      <c r="S257">
        <v>147.6</v>
      </c>
      <c r="T257">
        <v>152.5</v>
      </c>
      <c r="U257" t="s">
        <v>32</v>
      </c>
      <c r="V257">
        <v>153.4</v>
      </c>
      <c r="W257">
        <v>151.5</v>
      </c>
      <c r="X257">
        <v>156.69999999999999</v>
      </c>
      <c r="Y257">
        <v>135.80000000000001</v>
      </c>
      <c r="Z257">
        <v>151.19999999999999</v>
      </c>
      <c r="AA257">
        <v>161.19999999999999</v>
      </c>
      <c r="AB257">
        <v>145.1</v>
      </c>
      <c r="AC257">
        <v>148.6</v>
      </c>
      <c r="AD257">
        <v>149.80000000000001</v>
      </c>
    </row>
    <row r="258" spans="1:30" x14ac:dyDescent="0.3">
      <c r="A258" t="s">
        <v>33</v>
      </c>
      <c r="B258">
        <v>2020</v>
      </c>
      <c r="C258" t="s">
        <v>36</v>
      </c>
      <c r="D258">
        <v>146.5</v>
      </c>
      <c r="E258">
        <v>167.5</v>
      </c>
      <c r="F258">
        <v>148.9</v>
      </c>
      <c r="G258">
        <v>151.1</v>
      </c>
      <c r="H258">
        <v>127.5</v>
      </c>
      <c r="I258">
        <v>143.30000000000001</v>
      </c>
      <c r="J258">
        <v>167</v>
      </c>
      <c r="K258">
        <v>139.69999999999999</v>
      </c>
      <c r="L258">
        <v>114.4</v>
      </c>
      <c r="M258">
        <v>151.5</v>
      </c>
      <c r="N258">
        <v>131.9</v>
      </c>
      <c r="O258">
        <v>159.1</v>
      </c>
      <c r="P258">
        <v>150.1</v>
      </c>
      <c r="Q258">
        <v>173.3</v>
      </c>
      <c r="R258">
        <v>147.69999999999999</v>
      </c>
      <c r="S258">
        <v>133.80000000000001</v>
      </c>
      <c r="T258">
        <v>145.6</v>
      </c>
      <c r="U258">
        <v>154.5</v>
      </c>
      <c r="V258">
        <v>141.4</v>
      </c>
      <c r="W258">
        <v>140.80000000000001</v>
      </c>
      <c r="X258">
        <v>145</v>
      </c>
      <c r="Y258">
        <v>124.6</v>
      </c>
      <c r="Z258">
        <v>137.9</v>
      </c>
      <c r="AA258">
        <v>152.5</v>
      </c>
      <c r="AB258">
        <v>145.30000000000001</v>
      </c>
      <c r="AC258">
        <v>138.69999999999999</v>
      </c>
      <c r="AD258">
        <v>147.30000000000001</v>
      </c>
    </row>
    <row r="259" spans="1:30" x14ac:dyDescent="0.3">
      <c r="A259" t="s">
        <v>34</v>
      </c>
      <c r="B259">
        <v>2020</v>
      </c>
      <c r="C259" t="s">
        <v>36</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v>171.2</v>
      </c>
      <c r="R259">
        <v>151.19999999999999</v>
      </c>
      <c r="S259">
        <v>141.9</v>
      </c>
      <c r="T259">
        <v>149.80000000000001</v>
      </c>
      <c r="U259">
        <v>154.5</v>
      </c>
      <c r="V259">
        <v>148.9</v>
      </c>
      <c r="W259">
        <v>146.4</v>
      </c>
      <c r="X259">
        <v>152.30000000000001</v>
      </c>
      <c r="Y259">
        <v>129.9</v>
      </c>
      <c r="Z259">
        <v>143.69999999999999</v>
      </c>
      <c r="AA259">
        <v>156.1</v>
      </c>
      <c r="AB259">
        <v>145.19999999999999</v>
      </c>
      <c r="AC259">
        <v>143.80000000000001</v>
      </c>
      <c r="AD259">
        <v>148.6</v>
      </c>
    </row>
    <row r="260" spans="1:30" x14ac:dyDescent="0.3">
      <c r="A260" t="s">
        <v>30</v>
      </c>
      <c r="B260">
        <v>2020</v>
      </c>
      <c r="C260" t="s">
        <v>37</v>
      </c>
      <c r="D260">
        <v>147.19999999999999</v>
      </c>
      <c r="E260" t="s">
        <v>32</v>
      </c>
      <c r="F260">
        <v>146.9</v>
      </c>
      <c r="G260">
        <v>155.6</v>
      </c>
      <c r="H260">
        <v>137.1</v>
      </c>
      <c r="I260">
        <v>147.30000000000001</v>
      </c>
      <c r="J260">
        <v>162.69999999999999</v>
      </c>
      <c r="K260">
        <v>150.19999999999999</v>
      </c>
      <c r="L260">
        <v>119.8</v>
      </c>
      <c r="M260">
        <v>158.69999999999999</v>
      </c>
      <c r="N260">
        <v>139.19999999999999</v>
      </c>
      <c r="O260" t="s">
        <v>32</v>
      </c>
      <c r="P260">
        <v>150.1</v>
      </c>
      <c r="Q260" t="s">
        <v>32</v>
      </c>
      <c r="R260" t="s">
        <v>32</v>
      </c>
      <c r="S260" t="s">
        <v>32</v>
      </c>
      <c r="T260" t="s">
        <v>32</v>
      </c>
      <c r="U260" t="s">
        <v>32</v>
      </c>
      <c r="V260">
        <v>148.4</v>
      </c>
      <c r="W260" t="s">
        <v>32</v>
      </c>
      <c r="X260">
        <v>154.30000000000001</v>
      </c>
      <c r="Y260" t="s">
        <v>32</v>
      </c>
      <c r="Z260" t="s">
        <v>32</v>
      </c>
      <c r="AA260" t="s">
        <v>32</v>
      </c>
      <c r="AB260" t="s">
        <v>32</v>
      </c>
      <c r="AC260" t="s">
        <v>32</v>
      </c>
      <c r="AD260" t="s">
        <v>32</v>
      </c>
    </row>
    <row r="261" spans="1:30" x14ac:dyDescent="0.3">
      <c r="A261" t="s">
        <v>33</v>
      </c>
      <c r="B261">
        <v>2020</v>
      </c>
      <c r="C261" t="s">
        <v>37</v>
      </c>
      <c r="D261">
        <v>151.80000000000001</v>
      </c>
      <c r="E261" t="s">
        <v>32</v>
      </c>
      <c r="F261">
        <v>151.9</v>
      </c>
      <c r="G261">
        <v>155.5</v>
      </c>
      <c r="H261">
        <v>131.6</v>
      </c>
      <c r="I261">
        <v>152.9</v>
      </c>
      <c r="J261">
        <v>180</v>
      </c>
      <c r="K261">
        <v>150.80000000000001</v>
      </c>
      <c r="L261">
        <v>121.2</v>
      </c>
      <c r="M261">
        <v>154</v>
      </c>
      <c r="N261">
        <v>133.5</v>
      </c>
      <c r="O261" t="s">
        <v>32</v>
      </c>
      <c r="P261">
        <v>153.5</v>
      </c>
      <c r="Q261" t="s">
        <v>32</v>
      </c>
      <c r="R261" t="s">
        <v>32</v>
      </c>
      <c r="S261" t="s">
        <v>32</v>
      </c>
      <c r="T261" t="s">
        <v>32</v>
      </c>
      <c r="U261">
        <v>155.6</v>
      </c>
      <c r="V261">
        <v>137.1</v>
      </c>
      <c r="W261" t="s">
        <v>32</v>
      </c>
      <c r="X261">
        <v>144.80000000000001</v>
      </c>
      <c r="Y261" t="s">
        <v>32</v>
      </c>
      <c r="Z261" t="s">
        <v>32</v>
      </c>
      <c r="AA261" t="s">
        <v>32</v>
      </c>
      <c r="AB261" t="s">
        <v>32</v>
      </c>
      <c r="AC261" t="s">
        <v>32</v>
      </c>
      <c r="AD261" t="s">
        <v>32</v>
      </c>
    </row>
    <row r="262" spans="1:30" x14ac:dyDescent="0.3">
      <c r="A262" t="s">
        <v>34</v>
      </c>
      <c r="B262">
        <v>2020</v>
      </c>
      <c r="C262" t="s">
        <v>37</v>
      </c>
      <c r="D262">
        <v>148.69999999999999</v>
      </c>
      <c r="E262" t="s">
        <v>32</v>
      </c>
      <c r="F262">
        <v>148.80000000000001</v>
      </c>
      <c r="G262">
        <v>155.6</v>
      </c>
      <c r="H262">
        <v>135.1</v>
      </c>
      <c r="I262">
        <v>149.9</v>
      </c>
      <c r="J262">
        <v>168.6</v>
      </c>
      <c r="K262">
        <v>150.4</v>
      </c>
      <c r="L262">
        <v>120.3</v>
      </c>
      <c r="M262">
        <v>157.1</v>
      </c>
      <c r="N262">
        <v>136.80000000000001</v>
      </c>
      <c r="O262" t="s">
        <v>32</v>
      </c>
      <c r="P262">
        <v>151.4</v>
      </c>
      <c r="Q262" t="s">
        <v>32</v>
      </c>
      <c r="R262" t="s">
        <v>32</v>
      </c>
      <c r="S262" t="s">
        <v>32</v>
      </c>
      <c r="T262" t="s">
        <v>32</v>
      </c>
      <c r="U262">
        <v>155.6</v>
      </c>
      <c r="V262">
        <v>144.1</v>
      </c>
      <c r="W262" t="s">
        <v>32</v>
      </c>
      <c r="X262">
        <v>150.69999999999999</v>
      </c>
      <c r="Y262" t="s">
        <v>32</v>
      </c>
      <c r="Z262" t="s">
        <v>32</v>
      </c>
      <c r="AA262" t="s">
        <v>32</v>
      </c>
      <c r="AB262" t="s">
        <v>32</v>
      </c>
      <c r="AC262" t="s">
        <v>32</v>
      </c>
      <c r="AD262" t="s">
        <v>32</v>
      </c>
    </row>
    <row r="263" spans="1:30" x14ac:dyDescent="0.3">
      <c r="A263" t="s">
        <v>30</v>
      </c>
      <c r="B263">
        <v>2020</v>
      </c>
      <c r="C263" t="s">
        <v>38</v>
      </c>
      <c r="D263" t="s">
        <v>32</v>
      </c>
      <c r="E263" t="s">
        <v>32</v>
      </c>
      <c r="F263" t="s">
        <v>32</v>
      </c>
      <c r="G263" t="s">
        <v>32</v>
      </c>
      <c r="H263" t="s">
        <v>32</v>
      </c>
      <c r="I263" t="s">
        <v>32</v>
      </c>
      <c r="J263" t="s">
        <v>32</v>
      </c>
      <c r="K263" t="s">
        <v>32</v>
      </c>
      <c r="L263" t="s">
        <v>32</v>
      </c>
      <c r="M263" t="s">
        <v>32</v>
      </c>
      <c r="N263" t="s">
        <v>32</v>
      </c>
      <c r="O263" t="s">
        <v>32</v>
      </c>
      <c r="P263" t="s">
        <v>32</v>
      </c>
      <c r="Q263" t="s">
        <v>32</v>
      </c>
      <c r="R263" t="s">
        <v>32</v>
      </c>
      <c r="S263" t="s">
        <v>32</v>
      </c>
      <c r="T263" t="s">
        <v>32</v>
      </c>
      <c r="U263" t="s">
        <v>32</v>
      </c>
      <c r="V263" t="s">
        <v>32</v>
      </c>
      <c r="W263" t="s">
        <v>32</v>
      </c>
      <c r="X263" t="s">
        <v>32</v>
      </c>
      <c r="Y263" t="s">
        <v>32</v>
      </c>
      <c r="Z263" t="s">
        <v>32</v>
      </c>
      <c r="AA263" t="s">
        <v>32</v>
      </c>
      <c r="AB263" t="s">
        <v>32</v>
      </c>
      <c r="AC263" t="s">
        <v>32</v>
      </c>
      <c r="AD263" t="s">
        <v>32</v>
      </c>
    </row>
    <row r="264" spans="1:30" x14ac:dyDescent="0.3">
      <c r="A264" t="s">
        <v>33</v>
      </c>
      <c r="B264">
        <v>2020</v>
      </c>
      <c r="C264" t="s">
        <v>38</v>
      </c>
      <c r="D264" t="s">
        <v>32</v>
      </c>
      <c r="E264" t="s">
        <v>32</v>
      </c>
      <c r="F264" t="s">
        <v>32</v>
      </c>
      <c r="G264" t="s">
        <v>32</v>
      </c>
      <c r="H264" t="s">
        <v>32</v>
      </c>
      <c r="I264" t="s">
        <v>32</v>
      </c>
      <c r="J264" t="s">
        <v>32</v>
      </c>
      <c r="K264" t="s">
        <v>32</v>
      </c>
      <c r="L264" t="s">
        <v>32</v>
      </c>
      <c r="M264" t="s">
        <v>32</v>
      </c>
      <c r="N264" t="s">
        <v>32</v>
      </c>
      <c r="O264" t="s">
        <v>32</v>
      </c>
      <c r="P264" t="s">
        <v>32</v>
      </c>
      <c r="Q264" t="s">
        <v>32</v>
      </c>
      <c r="R264" t="s">
        <v>32</v>
      </c>
      <c r="S264" t="s">
        <v>32</v>
      </c>
      <c r="T264" t="s">
        <v>32</v>
      </c>
      <c r="U264" t="s">
        <v>32</v>
      </c>
      <c r="V264" t="s">
        <v>32</v>
      </c>
      <c r="W264" t="s">
        <v>32</v>
      </c>
      <c r="X264" t="s">
        <v>32</v>
      </c>
      <c r="Y264" t="s">
        <v>32</v>
      </c>
      <c r="Z264" t="s">
        <v>32</v>
      </c>
      <c r="AA264" t="s">
        <v>32</v>
      </c>
      <c r="AB264" t="s">
        <v>32</v>
      </c>
      <c r="AC264" t="s">
        <v>32</v>
      </c>
      <c r="AD264" t="s">
        <v>32</v>
      </c>
    </row>
    <row r="265" spans="1:30" x14ac:dyDescent="0.3">
      <c r="A265" t="s">
        <v>34</v>
      </c>
      <c r="B265">
        <v>2020</v>
      </c>
      <c r="C265" t="s">
        <v>38</v>
      </c>
      <c r="D265" t="s">
        <v>32</v>
      </c>
      <c r="E265" t="s">
        <v>32</v>
      </c>
      <c r="F265" t="s">
        <v>32</v>
      </c>
      <c r="G265" t="s">
        <v>32</v>
      </c>
      <c r="H265" t="s">
        <v>32</v>
      </c>
      <c r="I265" t="s">
        <v>32</v>
      </c>
      <c r="J265" t="s">
        <v>32</v>
      </c>
      <c r="K265" t="s">
        <v>32</v>
      </c>
      <c r="L265" t="s">
        <v>32</v>
      </c>
      <c r="M265" t="s">
        <v>32</v>
      </c>
      <c r="N265" t="s">
        <v>32</v>
      </c>
      <c r="O265" t="s">
        <v>32</v>
      </c>
      <c r="P265" t="s">
        <v>32</v>
      </c>
      <c r="Q265" t="s">
        <v>32</v>
      </c>
      <c r="R265" t="s">
        <v>32</v>
      </c>
      <c r="S265" t="s">
        <v>32</v>
      </c>
      <c r="T265" t="s">
        <v>32</v>
      </c>
      <c r="U265" t="s">
        <v>32</v>
      </c>
      <c r="V265" t="s">
        <v>32</v>
      </c>
      <c r="W265" t="s">
        <v>32</v>
      </c>
      <c r="X265" t="s">
        <v>32</v>
      </c>
      <c r="Y265" t="s">
        <v>32</v>
      </c>
      <c r="Z265" t="s">
        <v>32</v>
      </c>
      <c r="AA265" t="s">
        <v>32</v>
      </c>
      <c r="AB265" t="s">
        <v>32</v>
      </c>
      <c r="AC265" t="s">
        <v>32</v>
      </c>
      <c r="AD265" t="s">
        <v>32</v>
      </c>
    </row>
    <row r="266" spans="1:30" x14ac:dyDescent="0.3">
      <c r="A266" t="s">
        <v>30</v>
      </c>
      <c r="B266">
        <v>2020</v>
      </c>
      <c r="C266" t="s">
        <v>39</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v>182.4</v>
      </c>
      <c r="R266">
        <v>154.69999999999999</v>
      </c>
      <c r="S266">
        <v>150</v>
      </c>
      <c r="T266">
        <v>154.1</v>
      </c>
      <c r="U266" t="s">
        <v>32</v>
      </c>
      <c r="V266">
        <v>144.9</v>
      </c>
      <c r="W266">
        <v>151.69999999999999</v>
      </c>
      <c r="X266">
        <v>158.19999999999999</v>
      </c>
      <c r="Y266">
        <v>141.4</v>
      </c>
      <c r="Z266">
        <v>153.19999999999999</v>
      </c>
      <c r="AA266">
        <v>161.80000000000001</v>
      </c>
      <c r="AB266">
        <v>151.19999999999999</v>
      </c>
      <c r="AC266">
        <v>151.69999999999999</v>
      </c>
      <c r="AD266">
        <v>152.69999999999999</v>
      </c>
    </row>
    <row r="267" spans="1:30" x14ac:dyDescent="0.3">
      <c r="A267" t="s">
        <v>33</v>
      </c>
      <c r="B267">
        <v>2020</v>
      </c>
      <c r="C267" t="s">
        <v>39</v>
      </c>
      <c r="D267">
        <v>152.69999999999999</v>
      </c>
      <c r="E267">
        <v>197</v>
      </c>
      <c r="F267">
        <v>154.6</v>
      </c>
      <c r="G267">
        <v>153.4</v>
      </c>
      <c r="H267">
        <v>132.9</v>
      </c>
      <c r="I267">
        <v>151.80000000000001</v>
      </c>
      <c r="J267">
        <v>171.2</v>
      </c>
      <c r="K267">
        <v>152</v>
      </c>
      <c r="L267">
        <v>116.3</v>
      </c>
      <c r="M267">
        <v>158.80000000000001</v>
      </c>
      <c r="N267">
        <v>135.6</v>
      </c>
      <c r="O267">
        <v>161.69999999999999</v>
      </c>
      <c r="P267">
        <v>157</v>
      </c>
      <c r="Q267">
        <v>186.7</v>
      </c>
      <c r="R267">
        <v>149.1</v>
      </c>
      <c r="S267">
        <v>136.6</v>
      </c>
      <c r="T267">
        <v>147.19999999999999</v>
      </c>
      <c r="U267">
        <v>154.69999999999999</v>
      </c>
      <c r="V267">
        <v>137.1</v>
      </c>
      <c r="W267">
        <v>140.4</v>
      </c>
      <c r="X267">
        <v>148.1</v>
      </c>
      <c r="Y267">
        <v>129.30000000000001</v>
      </c>
      <c r="Z267">
        <v>144.5</v>
      </c>
      <c r="AA267">
        <v>152.5</v>
      </c>
      <c r="AB267">
        <v>152.19999999999999</v>
      </c>
      <c r="AC267">
        <v>142</v>
      </c>
      <c r="AD267">
        <v>150.80000000000001</v>
      </c>
    </row>
    <row r="268" spans="1:30" x14ac:dyDescent="0.3">
      <c r="A268" t="s">
        <v>34</v>
      </c>
      <c r="B268">
        <v>2020</v>
      </c>
      <c r="C268" t="s">
        <v>39</v>
      </c>
      <c r="D268">
        <v>149.6</v>
      </c>
      <c r="E268">
        <v>192.7</v>
      </c>
      <c r="F268">
        <v>151.4</v>
      </c>
      <c r="G268">
        <v>153.30000000000001</v>
      </c>
      <c r="H268">
        <v>136.30000000000001</v>
      </c>
      <c r="I268">
        <v>147.19999999999999</v>
      </c>
      <c r="J268">
        <v>156.5</v>
      </c>
      <c r="K268">
        <v>150.9</v>
      </c>
      <c r="L268">
        <v>114.2</v>
      </c>
      <c r="M268">
        <v>159.5</v>
      </c>
      <c r="N268">
        <v>139.4</v>
      </c>
      <c r="O268">
        <v>161.80000000000001</v>
      </c>
      <c r="P268">
        <v>154</v>
      </c>
      <c r="Q268">
        <v>183.5</v>
      </c>
      <c r="R268">
        <v>152.5</v>
      </c>
      <c r="S268">
        <v>144.4</v>
      </c>
      <c r="T268">
        <v>151.4</v>
      </c>
      <c r="U268">
        <v>154.69999999999999</v>
      </c>
      <c r="V268">
        <v>141.9</v>
      </c>
      <c r="W268">
        <v>146.4</v>
      </c>
      <c r="X268">
        <v>154.4</v>
      </c>
      <c r="Y268">
        <v>135</v>
      </c>
      <c r="Z268">
        <v>148.30000000000001</v>
      </c>
      <c r="AA268">
        <v>156.4</v>
      </c>
      <c r="AB268">
        <v>151.6</v>
      </c>
      <c r="AC268">
        <v>147</v>
      </c>
      <c r="AD268">
        <v>151.80000000000001</v>
      </c>
    </row>
    <row r="269" spans="1:30" x14ac:dyDescent="0.3">
      <c r="A269" t="s">
        <v>30</v>
      </c>
      <c r="B269">
        <v>2020</v>
      </c>
      <c r="C269" t="s">
        <v>40</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v>152.30000000000001</v>
      </c>
      <c r="Q269">
        <v>182.4</v>
      </c>
      <c r="R269">
        <v>154.69999999999999</v>
      </c>
      <c r="S269">
        <v>150</v>
      </c>
      <c r="T269">
        <v>154.1</v>
      </c>
      <c r="U269" t="s">
        <v>32</v>
      </c>
      <c r="V269">
        <v>144.9</v>
      </c>
      <c r="W269">
        <v>151.69999999999999</v>
      </c>
      <c r="X269">
        <v>158.19999999999999</v>
      </c>
      <c r="Y269">
        <v>141.4</v>
      </c>
      <c r="Z269">
        <v>153.19999999999999</v>
      </c>
      <c r="AA269">
        <v>161.80000000000001</v>
      </c>
      <c r="AB269">
        <v>151.19999999999999</v>
      </c>
      <c r="AC269">
        <v>151.69999999999999</v>
      </c>
      <c r="AD269">
        <v>152.69999999999999</v>
      </c>
    </row>
    <row r="270" spans="1:30" x14ac:dyDescent="0.3">
      <c r="A270" t="s">
        <v>33</v>
      </c>
      <c r="B270">
        <v>2020</v>
      </c>
      <c r="C270" t="s">
        <v>40</v>
      </c>
      <c r="D270">
        <v>152.69999999999999</v>
      </c>
      <c r="E270">
        <v>197</v>
      </c>
      <c r="F270">
        <v>154.6</v>
      </c>
      <c r="G270">
        <v>153.4</v>
      </c>
      <c r="H270">
        <v>132.9</v>
      </c>
      <c r="I270">
        <v>151.80000000000001</v>
      </c>
      <c r="J270">
        <v>171.2</v>
      </c>
      <c r="K270">
        <v>152</v>
      </c>
      <c r="L270">
        <v>116.3</v>
      </c>
      <c r="M270">
        <v>158.80000000000001</v>
      </c>
      <c r="N270">
        <v>135.6</v>
      </c>
      <c r="O270">
        <v>161.69999999999999</v>
      </c>
      <c r="P270">
        <v>157</v>
      </c>
      <c r="Q270">
        <v>186.7</v>
      </c>
      <c r="R270">
        <v>149.1</v>
      </c>
      <c r="S270">
        <v>136.6</v>
      </c>
      <c r="T270">
        <v>147.19999999999999</v>
      </c>
      <c r="U270">
        <v>154.69999999999999</v>
      </c>
      <c r="V270">
        <v>137.1</v>
      </c>
      <c r="W270">
        <v>140.4</v>
      </c>
      <c r="X270">
        <v>148.1</v>
      </c>
      <c r="Y270">
        <v>129.30000000000001</v>
      </c>
      <c r="Z270">
        <v>144.5</v>
      </c>
      <c r="AA270">
        <v>152.5</v>
      </c>
      <c r="AB270">
        <v>152.19999999999999</v>
      </c>
      <c r="AC270">
        <v>142</v>
      </c>
      <c r="AD270">
        <v>150.80000000000001</v>
      </c>
    </row>
    <row r="271" spans="1:30" x14ac:dyDescent="0.3">
      <c r="A271" t="s">
        <v>34</v>
      </c>
      <c r="B271">
        <v>2020</v>
      </c>
      <c r="C271" t="s">
        <v>40</v>
      </c>
      <c r="D271">
        <v>149.6</v>
      </c>
      <c r="E271">
        <v>192.7</v>
      </c>
      <c r="F271">
        <v>151.4</v>
      </c>
      <c r="G271">
        <v>153.30000000000001</v>
      </c>
      <c r="H271">
        <v>136.30000000000001</v>
      </c>
      <c r="I271">
        <v>147.19999999999999</v>
      </c>
      <c r="J271">
        <v>156.5</v>
      </c>
      <c r="K271">
        <v>150.9</v>
      </c>
      <c r="L271">
        <v>114.2</v>
      </c>
      <c r="M271">
        <v>159.5</v>
      </c>
      <c r="N271">
        <v>139.4</v>
      </c>
      <c r="O271">
        <v>161.80000000000001</v>
      </c>
      <c r="P271">
        <v>154</v>
      </c>
      <c r="Q271">
        <v>183.5</v>
      </c>
      <c r="R271">
        <v>152.5</v>
      </c>
      <c r="S271">
        <v>144.4</v>
      </c>
      <c r="T271">
        <v>151.4</v>
      </c>
      <c r="U271">
        <v>154.69999999999999</v>
      </c>
      <c r="V271">
        <v>141.9</v>
      </c>
      <c r="W271">
        <v>146.4</v>
      </c>
      <c r="X271">
        <v>154.4</v>
      </c>
      <c r="Y271">
        <v>135</v>
      </c>
      <c r="Z271">
        <v>148.30000000000001</v>
      </c>
      <c r="AA271">
        <v>156.4</v>
      </c>
      <c r="AB271">
        <v>151.6</v>
      </c>
      <c r="AC271">
        <v>147</v>
      </c>
      <c r="AD271">
        <v>151.80000000000001</v>
      </c>
    </row>
    <row r="272" spans="1:30" x14ac:dyDescent="0.3">
      <c r="A272" t="s">
        <v>30</v>
      </c>
      <c r="B272">
        <v>2020</v>
      </c>
      <c r="C272" t="s">
        <v>41</v>
      </c>
      <c r="D272">
        <v>147.6</v>
      </c>
      <c r="E272">
        <v>187.2</v>
      </c>
      <c r="F272">
        <v>148.4</v>
      </c>
      <c r="G272">
        <v>153.30000000000001</v>
      </c>
      <c r="H272">
        <v>139.80000000000001</v>
      </c>
      <c r="I272">
        <v>146.9</v>
      </c>
      <c r="J272">
        <v>171</v>
      </c>
      <c r="K272">
        <v>149.9</v>
      </c>
      <c r="L272">
        <v>114.2</v>
      </c>
      <c r="M272">
        <v>160</v>
      </c>
      <c r="N272">
        <v>143.5</v>
      </c>
      <c r="O272">
        <v>161.5</v>
      </c>
      <c r="P272">
        <v>155.30000000000001</v>
      </c>
      <c r="Q272">
        <v>180.9</v>
      </c>
      <c r="R272">
        <v>155.1</v>
      </c>
      <c r="S272">
        <v>149.30000000000001</v>
      </c>
      <c r="T272">
        <v>154.30000000000001</v>
      </c>
      <c r="U272" t="s">
        <v>32</v>
      </c>
      <c r="V272">
        <v>145.80000000000001</v>
      </c>
      <c r="W272">
        <v>151.9</v>
      </c>
      <c r="X272">
        <v>158.80000000000001</v>
      </c>
      <c r="Y272">
        <v>143.6</v>
      </c>
      <c r="Z272">
        <v>152.19999999999999</v>
      </c>
      <c r="AA272">
        <v>162.69999999999999</v>
      </c>
      <c r="AB272">
        <v>153.6</v>
      </c>
      <c r="AC272">
        <v>153</v>
      </c>
      <c r="AD272">
        <v>154.69999999999999</v>
      </c>
    </row>
    <row r="273" spans="1:30" x14ac:dyDescent="0.3">
      <c r="A273" t="s">
        <v>33</v>
      </c>
      <c r="B273">
        <v>2020</v>
      </c>
      <c r="C273" t="s">
        <v>41</v>
      </c>
      <c r="D273">
        <v>151.6</v>
      </c>
      <c r="E273">
        <v>197.8</v>
      </c>
      <c r="F273">
        <v>154.5</v>
      </c>
      <c r="G273">
        <v>153.4</v>
      </c>
      <c r="H273">
        <v>133.4</v>
      </c>
      <c r="I273">
        <v>154.5</v>
      </c>
      <c r="J273">
        <v>191.9</v>
      </c>
      <c r="K273">
        <v>151.30000000000001</v>
      </c>
      <c r="L273">
        <v>116.8</v>
      </c>
      <c r="M273">
        <v>160</v>
      </c>
      <c r="N273">
        <v>136.5</v>
      </c>
      <c r="O273">
        <v>163.30000000000001</v>
      </c>
      <c r="P273">
        <v>159.9</v>
      </c>
      <c r="Q273">
        <v>187.2</v>
      </c>
      <c r="R273">
        <v>150</v>
      </c>
      <c r="S273">
        <v>135.19999999999999</v>
      </c>
      <c r="T273">
        <v>147.80000000000001</v>
      </c>
      <c r="U273">
        <v>155.5</v>
      </c>
      <c r="V273">
        <v>138.30000000000001</v>
      </c>
      <c r="W273">
        <v>144.5</v>
      </c>
      <c r="X273">
        <v>148.69999999999999</v>
      </c>
      <c r="Y273">
        <v>133.9</v>
      </c>
      <c r="Z273">
        <v>141.19999999999999</v>
      </c>
      <c r="AA273">
        <v>155.5</v>
      </c>
      <c r="AB273">
        <v>155.19999999999999</v>
      </c>
      <c r="AC273">
        <v>144.80000000000001</v>
      </c>
      <c r="AD273">
        <v>152.9</v>
      </c>
    </row>
    <row r="274" spans="1:30" x14ac:dyDescent="0.3">
      <c r="A274" t="s">
        <v>34</v>
      </c>
      <c r="B274">
        <v>2020</v>
      </c>
      <c r="C274" t="s">
        <v>41</v>
      </c>
      <c r="D274">
        <v>148.9</v>
      </c>
      <c r="E274">
        <v>190.9</v>
      </c>
      <c r="F274">
        <v>150.80000000000001</v>
      </c>
      <c r="G274">
        <v>153.30000000000001</v>
      </c>
      <c r="H274">
        <v>137.4</v>
      </c>
      <c r="I274">
        <v>150.4</v>
      </c>
      <c r="J274">
        <v>178.1</v>
      </c>
      <c r="K274">
        <v>150.4</v>
      </c>
      <c r="L274">
        <v>115.1</v>
      </c>
      <c r="M274">
        <v>160</v>
      </c>
      <c r="N274">
        <v>140.6</v>
      </c>
      <c r="O274">
        <v>162.30000000000001</v>
      </c>
      <c r="P274">
        <v>157</v>
      </c>
      <c r="Q274">
        <v>182.6</v>
      </c>
      <c r="R274">
        <v>153.1</v>
      </c>
      <c r="S274">
        <v>143.4</v>
      </c>
      <c r="T274">
        <v>151.69999999999999</v>
      </c>
      <c r="U274">
        <v>155.5</v>
      </c>
      <c r="V274">
        <v>143</v>
      </c>
      <c r="W274">
        <v>148.4</v>
      </c>
      <c r="X274">
        <v>155</v>
      </c>
      <c r="Y274">
        <v>138.5</v>
      </c>
      <c r="Z274">
        <v>146</v>
      </c>
      <c r="AA274">
        <v>158.5</v>
      </c>
      <c r="AB274">
        <v>154.30000000000001</v>
      </c>
      <c r="AC274">
        <v>149</v>
      </c>
      <c r="AD274">
        <v>153.9</v>
      </c>
    </row>
    <row r="275" spans="1:30" x14ac:dyDescent="0.3">
      <c r="A275" t="s">
        <v>30</v>
      </c>
      <c r="B275">
        <v>2020</v>
      </c>
      <c r="C275" t="s">
        <v>42</v>
      </c>
      <c r="D275">
        <v>146.9</v>
      </c>
      <c r="E275">
        <v>183.9</v>
      </c>
      <c r="F275">
        <v>149.5</v>
      </c>
      <c r="G275">
        <v>153.4</v>
      </c>
      <c r="H275">
        <v>140.4</v>
      </c>
      <c r="I275">
        <v>147</v>
      </c>
      <c r="J275">
        <v>178.8</v>
      </c>
      <c r="K275">
        <v>149.30000000000001</v>
      </c>
      <c r="L275">
        <v>115.1</v>
      </c>
      <c r="M275">
        <v>160</v>
      </c>
      <c r="N275">
        <v>145.4</v>
      </c>
      <c r="O275">
        <v>161.6</v>
      </c>
      <c r="P275">
        <v>156.1</v>
      </c>
      <c r="Q275">
        <v>182.9</v>
      </c>
      <c r="R275">
        <v>155.4</v>
      </c>
      <c r="S275">
        <v>149.9</v>
      </c>
      <c r="T275">
        <v>154.6</v>
      </c>
      <c r="U275" t="s">
        <v>32</v>
      </c>
      <c r="V275">
        <v>146.4</v>
      </c>
      <c r="W275">
        <v>151.6</v>
      </c>
      <c r="X275">
        <v>159.1</v>
      </c>
      <c r="Y275">
        <v>144.6</v>
      </c>
      <c r="Z275">
        <v>152.80000000000001</v>
      </c>
      <c r="AA275">
        <v>161.1</v>
      </c>
      <c r="AB275">
        <v>157.4</v>
      </c>
      <c r="AC275">
        <v>153.69999999999999</v>
      </c>
      <c r="AD275">
        <v>155.4</v>
      </c>
    </row>
    <row r="276" spans="1:30" x14ac:dyDescent="0.3">
      <c r="A276" t="s">
        <v>33</v>
      </c>
      <c r="B276">
        <v>2020</v>
      </c>
      <c r="C276" t="s">
        <v>42</v>
      </c>
      <c r="D276">
        <v>151.5</v>
      </c>
      <c r="E276">
        <v>193.1</v>
      </c>
      <c r="F276">
        <v>157.30000000000001</v>
      </c>
      <c r="G276">
        <v>153.9</v>
      </c>
      <c r="H276">
        <v>134.4</v>
      </c>
      <c r="I276">
        <v>155.4</v>
      </c>
      <c r="J276">
        <v>202</v>
      </c>
      <c r="K276">
        <v>150.80000000000001</v>
      </c>
      <c r="L276">
        <v>118.9</v>
      </c>
      <c r="M276">
        <v>160.9</v>
      </c>
      <c r="N276">
        <v>137.69999999999999</v>
      </c>
      <c r="O276">
        <v>164.4</v>
      </c>
      <c r="P276">
        <v>161.30000000000001</v>
      </c>
      <c r="Q276">
        <v>188.7</v>
      </c>
      <c r="R276">
        <v>150.19999999999999</v>
      </c>
      <c r="S276">
        <v>136.30000000000001</v>
      </c>
      <c r="T276">
        <v>148.1</v>
      </c>
      <c r="U276">
        <v>156.30000000000001</v>
      </c>
      <c r="V276">
        <v>137.19999999999999</v>
      </c>
      <c r="W276">
        <v>145.4</v>
      </c>
      <c r="X276">
        <v>150</v>
      </c>
      <c r="Y276">
        <v>135.1</v>
      </c>
      <c r="Z276">
        <v>141.80000000000001</v>
      </c>
      <c r="AA276">
        <v>154.9</v>
      </c>
      <c r="AB276">
        <v>159.80000000000001</v>
      </c>
      <c r="AC276">
        <v>146</v>
      </c>
      <c r="AD276">
        <v>154</v>
      </c>
    </row>
    <row r="277" spans="1:30" x14ac:dyDescent="0.3">
      <c r="A277" t="s">
        <v>34</v>
      </c>
      <c r="B277">
        <v>2020</v>
      </c>
      <c r="C277" t="s">
        <v>42</v>
      </c>
      <c r="D277">
        <v>148.4</v>
      </c>
      <c r="E277">
        <v>187.1</v>
      </c>
      <c r="F277">
        <v>152.5</v>
      </c>
      <c r="G277">
        <v>153.6</v>
      </c>
      <c r="H277">
        <v>138.19999999999999</v>
      </c>
      <c r="I277">
        <v>150.9</v>
      </c>
      <c r="J277">
        <v>186.7</v>
      </c>
      <c r="K277">
        <v>149.80000000000001</v>
      </c>
      <c r="L277">
        <v>116.4</v>
      </c>
      <c r="M277">
        <v>160.30000000000001</v>
      </c>
      <c r="N277">
        <v>142.19999999999999</v>
      </c>
      <c r="O277">
        <v>162.9</v>
      </c>
      <c r="P277">
        <v>158</v>
      </c>
      <c r="Q277">
        <v>184.4</v>
      </c>
      <c r="R277">
        <v>153.4</v>
      </c>
      <c r="S277">
        <v>144.30000000000001</v>
      </c>
      <c r="T277">
        <v>152</v>
      </c>
      <c r="U277">
        <v>156.30000000000001</v>
      </c>
      <c r="V277">
        <v>142.9</v>
      </c>
      <c r="W277">
        <v>148.69999999999999</v>
      </c>
      <c r="X277">
        <v>155.6</v>
      </c>
      <c r="Y277">
        <v>139.6</v>
      </c>
      <c r="Z277">
        <v>146.6</v>
      </c>
      <c r="AA277">
        <v>157.5</v>
      </c>
      <c r="AB277">
        <v>158.4</v>
      </c>
      <c r="AC277">
        <v>150</v>
      </c>
      <c r="AD277">
        <v>154.69999999999999</v>
      </c>
    </row>
    <row r="278" spans="1:30" x14ac:dyDescent="0.3">
      <c r="A278" t="s">
        <v>30</v>
      </c>
      <c r="B278">
        <v>2020</v>
      </c>
      <c r="C278" t="s">
        <v>43</v>
      </c>
      <c r="D278">
        <v>146</v>
      </c>
      <c r="E278">
        <v>186.3</v>
      </c>
      <c r="F278">
        <v>159.19999999999999</v>
      </c>
      <c r="G278">
        <v>153.6</v>
      </c>
      <c r="H278">
        <v>142.6</v>
      </c>
      <c r="I278">
        <v>147.19999999999999</v>
      </c>
      <c r="J278">
        <v>200.6</v>
      </c>
      <c r="K278">
        <v>150.30000000000001</v>
      </c>
      <c r="L278">
        <v>115.3</v>
      </c>
      <c r="M278">
        <v>160.9</v>
      </c>
      <c r="N278">
        <v>147.4</v>
      </c>
      <c r="O278">
        <v>161.9</v>
      </c>
      <c r="P278">
        <v>159.6</v>
      </c>
      <c r="Q278">
        <v>182.7</v>
      </c>
      <c r="R278">
        <v>155.69999999999999</v>
      </c>
      <c r="S278">
        <v>150.6</v>
      </c>
      <c r="T278">
        <v>155</v>
      </c>
      <c r="U278" t="s">
        <v>32</v>
      </c>
      <c r="V278">
        <v>146.80000000000001</v>
      </c>
      <c r="W278">
        <v>152</v>
      </c>
      <c r="X278">
        <v>159.5</v>
      </c>
      <c r="Y278">
        <v>146.4</v>
      </c>
      <c r="Z278">
        <v>152.4</v>
      </c>
      <c r="AA278">
        <v>162.5</v>
      </c>
      <c r="AB278">
        <v>156.19999999999999</v>
      </c>
      <c r="AC278">
        <v>154.30000000000001</v>
      </c>
      <c r="AD278">
        <v>157.5</v>
      </c>
    </row>
    <row r="279" spans="1:30" x14ac:dyDescent="0.3">
      <c r="A279" t="s">
        <v>33</v>
      </c>
      <c r="B279">
        <v>2020</v>
      </c>
      <c r="C279" t="s">
        <v>43</v>
      </c>
      <c r="D279">
        <v>150.6</v>
      </c>
      <c r="E279">
        <v>193.7</v>
      </c>
      <c r="F279">
        <v>164.8</v>
      </c>
      <c r="G279">
        <v>153.69999999999999</v>
      </c>
      <c r="H279">
        <v>135.69999999999999</v>
      </c>
      <c r="I279">
        <v>155.69999999999999</v>
      </c>
      <c r="J279">
        <v>226</v>
      </c>
      <c r="K279">
        <v>152.19999999999999</v>
      </c>
      <c r="L279">
        <v>118.1</v>
      </c>
      <c r="M279">
        <v>161.30000000000001</v>
      </c>
      <c r="N279">
        <v>139.19999999999999</v>
      </c>
      <c r="O279">
        <v>164.8</v>
      </c>
      <c r="P279">
        <v>164.4</v>
      </c>
      <c r="Q279">
        <v>188.7</v>
      </c>
      <c r="R279">
        <v>150.5</v>
      </c>
      <c r="S279">
        <v>136.1</v>
      </c>
      <c r="T279">
        <v>148.30000000000001</v>
      </c>
      <c r="U279">
        <v>156.5</v>
      </c>
      <c r="V279">
        <v>137.1</v>
      </c>
      <c r="W279">
        <v>145.1</v>
      </c>
      <c r="X279">
        <v>151</v>
      </c>
      <c r="Y279">
        <v>135.4</v>
      </c>
      <c r="Z279">
        <v>142</v>
      </c>
      <c r="AA279">
        <v>155.69999999999999</v>
      </c>
      <c r="AB279">
        <v>158.1</v>
      </c>
      <c r="AC279">
        <v>146.19999999999999</v>
      </c>
      <c r="AD279">
        <v>155.19999999999999</v>
      </c>
    </row>
    <row r="280" spans="1:30" x14ac:dyDescent="0.3">
      <c r="A280" t="s">
        <v>34</v>
      </c>
      <c r="B280">
        <v>2020</v>
      </c>
      <c r="C280" t="s">
        <v>43</v>
      </c>
      <c r="D280">
        <v>147.5</v>
      </c>
      <c r="E280">
        <v>188.9</v>
      </c>
      <c r="F280">
        <v>161.4</v>
      </c>
      <c r="G280">
        <v>153.6</v>
      </c>
      <c r="H280">
        <v>140.1</v>
      </c>
      <c r="I280">
        <v>151.19999999999999</v>
      </c>
      <c r="J280">
        <v>209.2</v>
      </c>
      <c r="K280">
        <v>150.9</v>
      </c>
      <c r="L280">
        <v>116.2</v>
      </c>
      <c r="M280">
        <v>161</v>
      </c>
      <c r="N280">
        <v>144</v>
      </c>
      <c r="O280">
        <v>163.19999999999999</v>
      </c>
      <c r="P280">
        <v>161.4</v>
      </c>
      <c r="Q280">
        <v>184.3</v>
      </c>
      <c r="R280">
        <v>153.69999999999999</v>
      </c>
      <c r="S280">
        <v>144.6</v>
      </c>
      <c r="T280">
        <v>152.30000000000001</v>
      </c>
      <c r="U280">
        <v>156.5</v>
      </c>
      <c r="V280">
        <v>143.1</v>
      </c>
      <c r="W280">
        <v>148.69999999999999</v>
      </c>
      <c r="X280">
        <v>156.30000000000001</v>
      </c>
      <c r="Y280">
        <v>140.6</v>
      </c>
      <c r="Z280">
        <v>146.5</v>
      </c>
      <c r="AA280">
        <v>158.5</v>
      </c>
      <c r="AB280">
        <v>157</v>
      </c>
      <c r="AC280">
        <v>150.4</v>
      </c>
      <c r="AD280">
        <v>156.4</v>
      </c>
    </row>
    <row r="281" spans="1:30" x14ac:dyDescent="0.3">
      <c r="A281" t="s">
        <v>30</v>
      </c>
      <c r="B281">
        <v>2020</v>
      </c>
      <c r="C281" t="s">
        <v>45</v>
      </c>
      <c r="D281">
        <v>145.4</v>
      </c>
      <c r="E281">
        <v>188.6</v>
      </c>
      <c r="F281">
        <v>171.6</v>
      </c>
      <c r="G281">
        <v>153.80000000000001</v>
      </c>
      <c r="H281">
        <v>145.4</v>
      </c>
      <c r="I281">
        <v>146.5</v>
      </c>
      <c r="J281">
        <v>222.2</v>
      </c>
      <c r="K281">
        <v>155.9</v>
      </c>
      <c r="L281">
        <v>114.9</v>
      </c>
      <c r="M281">
        <v>162</v>
      </c>
      <c r="N281">
        <v>150</v>
      </c>
      <c r="O281">
        <v>162.69999999999999</v>
      </c>
      <c r="P281">
        <v>163.4</v>
      </c>
      <c r="Q281">
        <v>183.4</v>
      </c>
      <c r="R281">
        <v>156.30000000000001</v>
      </c>
      <c r="S281">
        <v>151</v>
      </c>
      <c r="T281">
        <v>155.5</v>
      </c>
      <c r="U281" t="s">
        <v>32</v>
      </c>
      <c r="V281">
        <v>147.5</v>
      </c>
      <c r="W281">
        <v>152.80000000000001</v>
      </c>
      <c r="X281">
        <v>160.4</v>
      </c>
      <c r="Y281">
        <v>146.1</v>
      </c>
      <c r="Z281">
        <v>153.6</v>
      </c>
      <c r="AA281">
        <v>161.6</v>
      </c>
      <c r="AB281">
        <v>156.19999999999999</v>
      </c>
      <c r="AC281">
        <v>154.5</v>
      </c>
      <c r="AD281">
        <v>159.80000000000001</v>
      </c>
    </row>
    <row r="282" spans="1:30" x14ac:dyDescent="0.3">
      <c r="A282" t="s">
        <v>33</v>
      </c>
      <c r="B282">
        <v>2020</v>
      </c>
      <c r="C282" t="s">
        <v>45</v>
      </c>
      <c r="D282">
        <v>149.69999999999999</v>
      </c>
      <c r="E282">
        <v>195.5</v>
      </c>
      <c r="F282">
        <v>176.9</v>
      </c>
      <c r="G282">
        <v>153.9</v>
      </c>
      <c r="H282">
        <v>138</v>
      </c>
      <c r="I282">
        <v>150.5</v>
      </c>
      <c r="J282">
        <v>245.3</v>
      </c>
      <c r="K282">
        <v>158.69999999999999</v>
      </c>
      <c r="L282">
        <v>117.2</v>
      </c>
      <c r="M282">
        <v>161.4</v>
      </c>
      <c r="N282">
        <v>141.5</v>
      </c>
      <c r="O282">
        <v>165.1</v>
      </c>
      <c r="P282">
        <v>167</v>
      </c>
      <c r="Q282">
        <v>188.8</v>
      </c>
      <c r="R282">
        <v>151.1</v>
      </c>
      <c r="S282">
        <v>136.4</v>
      </c>
      <c r="T282">
        <v>148.80000000000001</v>
      </c>
      <c r="U282">
        <v>158</v>
      </c>
      <c r="V282">
        <v>137.30000000000001</v>
      </c>
      <c r="W282">
        <v>145.1</v>
      </c>
      <c r="X282">
        <v>152</v>
      </c>
      <c r="Y282">
        <v>135.19999999999999</v>
      </c>
      <c r="Z282">
        <v>144.4</v>
      </c>
      <c r="AA282">
        <v>156.4</v>
      </c>
      <c r="AB282">
        <v>157.9</v>
      </c>
      <c r="AC282">
        <v>146.6</v>
      </c>
      <c r="AD282">
        <v>156.69999999999999</v>
      </c>
    </row>
    <row r="283" spans="1:30" x14ac:dyDescent="0.3">
      <c r="A283" t="s">
        <v>34</v>
      </c>
      <c r="B283">
        <v>2020</v>
      </c>
      <c r="C283" t="s">
        <v>45</v>
      </c>
      <c r="D283">
        <v>146.80000000000001</v>
      </c>
      <c r="E283">
        <v>191</v>
      </c>
      <c r="F283">
        <v>173.6</v>
      </c>
      <c r="G283">
        <v>153.80000000000001</v>
      </c>
      <c r="H283">
        <v>142.69999999999999</v>
      </c>
      <c r="I283">
        <v>148.4</v>
      </c>
      <c r="J283">
        <v>230</v>
      </c>
      <c r="K283">
        <v>156.80000000000001</v>
      </c>
      <c r="L283">
        <v>115.7</v>
      </c>
      <c r="M283">
        <v>161.80000000000001</v>
      </c>
      <c r="N283">
        <v>146.5</v>
      </c>
      <c r="O283">
        <v>163.80000000000001</v>
      </c>
      <c r="P283">
        <v>164.7</v>
      </c>
      <c r="Q283">
        <v>184.8</v>
      </c>
      <c r="R283">
        <v>154.30000000000001</v>
      </c>
      <c r="S283">
        <v>144.9</v>
      </c>
      <c r="T283">
        <v>152.80000000000001</v>
      </c>
      <c r="U283">
        <v>158</v>
      </c>
      <c r="V283">
        <v>143.6</v>
      </c>
      <c r="W283">
        <v>149.19999999999999</v>
      </c>
      <c r="X283">
        <v>157.19999999999999</v>
      </c>
      <c r="Y283">
        <v>140.4</v>
      </c>
      <c r="Z283">
        <v>148.4</v>
      </c>
      <c r="AA283">
        <v>158.6</v>
      </c>
      <c r="AB283">
        <v>156.9</v>
      </c>
      <c r="AC283">
        <v>150.69999999999999</v>
      </c>
      <c r="AD283">
        <v>158.4</v>
      </c>
    </row>
    <row r="284" spans="1:30" x14ac:dyDescent="0.3">
      <c r="A284" t="s">
        <v>30</v>
      </c>
      <c r="B284">
        <v>2020</v>
      </c>
      <c r="C284" t="s">
        <v>46</v>
      </c>
      <c r="D284">
        <v>144.6</v>
      </c>
      <c r="E284">
        <v>188.5</v>
      </c>
      <c r="F284">
        <v>173.4</v>
      </c>
      <c r="G284">
        <v>154</v>
      </c>
      <c r="H284">
        <v>150</v>
      </c>
      <c r="I284">
        <v>145.9</v>
      </c>
      <c r="J284">
        <v>225.2</v>
      </c>
      <c r="K284">
        <v>159.5</v>
      </c>
      <c r="L284">
        <v>114.4</v>
      </c>
      <c r="M284">
        <v>163.5</v>
      </c>
      <c r="N284">
        <v>153.4</v>
      </c>
      <c r="O284">
        <v>163.6</v>
      </c>
      <c r="P284">
        <v>164.5</v>
      </c>
      <c r="Q284">
        <v>183.6</v>
      </c>
      <c r="R284">
        <v>157</v>
      </c>
      <c r="S284">
        <v>151.6</v>
      </c>
      <c r="T284">
        <v>156.30000000000001</v>
      </c>
      <c r="U284" t="s">
        <v>32</v>
      </c>
      <c r="V284">
        <v>148.69999999999999</v>
      </c>
      <c r="W284">
        <v>153.4</v>
      </c>
      <c r="X284">
        <v>161.6</v>
      </c>
      <c r="Y284">
        <v>146.4</v>
      </c>
      <c r="Z284">
        <v>153.9</v>
      </c>
      <c r="AA284">
        <v>162.9</v>
      </c>
      <c r="AB284">
        <v>156.6</v>
      </c>
      <c r="AC284">
        <v>155.19999999999999</v>
      </c>
      <c r="AD284">
        <v>160.69999999999999</v>
      </c>
    </row>
    <row r="285" spans="1:30" x14ac:dyDescent="0.3">
      <c r="A285" t="s">
        <v>33</v>
      </c>
      <c r="B285">
        <v>2020</v>
      </c>
      <c r="C285" t="s">
        <v>46</v>
      </c>
      <c r="D285">
        <v>149</v>
      </c>
      <c r="E285">
        <v>195.7</v>
      </c>
      <c r="F285">
        <v>178.3</v>
      </c>
      <c r="G285">
        <v>154.19999999999999</v>
      </c>
      <c r="H285">
        <v>140.69999999999999</v>
      </c>
      <c r="I285">
        <v>149.69999999999999</v>
      </c>
      <c r="J285">
        <v>240.9</v>
      </c>
      <c r="K285">
        <v>161.5</v>
      </c>
      <c r="L285">
        <v>117.1</v>
      </c>
      <c r="M285">
        <v>161.9</v>
      </c>
      <c r="N285">
        <v>143.30000000000001</v>
      </c>
      <c r="O285">
        <v>166.1</v>
      </c>
      <c r="P285">
        <v>167</v>
      </c>
      <c r="Q285">
        <v>190.2</v>
      </c>
      <c r="R285">
        <v>151.9</v>
      </c>
      <c r="S285">
        <v>136.69999999999999</v>
      </c>
      <c r="T285">
        <v>149.6</v>
      </c>
      <c r="U285">
        <v>158.4</v>
      </c>
      <c r="V285">
        <v>137.9</v>
      </c>
      <c r="W285">
        <v>145.5</v>
      </c>
      <c r="X285">
        <v>152.9</v>
      </c>
      <c r="Y285">
        <v>135.5</v>
      </c>
      <c r="Z285">
        <v>144.30000000000001</v>
      </c>
      <c r="AA285">
        <v>156.9</v>
      </c>
      <c r="AB285">
        <v>157.9</v>
      </c>
      <c r="AC285">
        <v>146.9</v>
      </c>
      <c r="AD285">
        <v>156.9</v>
      </c>
    </row>
    <row r="286" spans="1:30" x14ac:dyDescent="0.3">
      <c r="A286" t="s">
        <v>34</v>
      </c>
      <c r="B286">
        <v>2020</v>
      </c>
      <c r="C286" t="s">
        <v>46</v>
      </c>
      <c r="D286">
        <v>146</v>
      </c>
      <c r="E286">
        <v>191</v>
      </c>
      <c r="F286">
        <v>175.3</v>
      </c>
      <c r="G286">
        <v>154.1</v>
      </c>
      <c r="H286">
        <v>146.6</v>
      </c>
      <c r="I286">
        <v>147.69999999999999</v>
      </c>
      <c r="J286">
        <v>230.5</v>
      </c>
      <c r="K286">
        <v>160.19999999999999</v>
      </c>
      <c r="L286">
        <v>115.3</v>
      </c>
      <c r="M286">
        <v>163</v>
      </c>
      <c r="N286">
        <v>149.19999999999999</v>
      </c>
      <c r="O286">
        <v>164.8</v>
      </c>
      <c r="P286">
        <v>165.4</v>
      </c>
      <c r="Q286">
        <v>185.4</v>
      </c>
      <c r="R286">
        <v>155</v>
      </c>
      <c r="S286">
        <v>145.4</v>
      </c>
      <c r="T286">
        <v>153.6</v>
      </c>
      <c r="U286">
        <v>158.4</v>
      </c>
      <c r="V286">
        <v>144.6</v>
      </c>
      <c r="W286">
        <v>149.69999999999999</v>
      </c>
      <c r="X286">
        <v>158.30000000000001</v>
      </c>
      <c r="Y286">
        <v>140.69999999999999</v>
      </c>
      <c r="Z286">
        <v>148.5</v>
      </c>
      <c r="AA286">
        <v>159.4</v>
      </c>
      <c r="AB286">
        <v>157.1</v>
      </c>
      <c r="AC286">
        <v>151.19999999999999</v>
      </c>
      <c r="AD286">
        <v>158.9</v>
      </c>
    </row>
    <row r="287" spans="1:30" x14ac:dyDescent="0.3">
      <c r="A287" t="s">
        <v>30</v>
      </c>
      <c r="B287">
        <v>2021</v>
      </c>
      <c r="C287" t="s">
        <v>31</v>
      </c>
      <c r="D287">
        <v>143.4</v>
      </c>
      <c r="E287">
        <v>187.5</v>
      </c>
      <c r="F287">
        <v>173.4</v>
      </c>
      <c r="G287">
        <v>154</v>
      </c>
      <c r="H287">
        <v>154.80000000000001</v>
      </c>
      <c r="I287">
        <v>147</v>
      </c>
      <c r="J287">
        <v>187.8</v>
      </c>
      <c r="K287">
        <v>159.5</v>
      </c>
      <c r="L287">
        <v>113.8</v>
      </c>
      <c r="M287">
        <v>164.5</v>
      </c>
      <c r="N287">
        <v>156.1</v>
      </c>
      <c r="O287">
        <v>164.3</v>
      </c>
      <c r="P287">
        <v>159.6</v>
      </c>
      <c r="Q287">
        <v>184.6</v>
      </c>
      <c r="R287">
        <v>157.5</v>
      </c>
      <c r="S287">
        <v>152.4</v>
      </c>
      <c r="T287">
        <v>156.80000000000001</v>
      </c>
      <c r="U287" t="s">
        <v>32</v>
      </c>
      <c r="V287">
        <v>150.9</v>
      </c>
      <c r="W287">
        <v>153.9</v>
      </c>
      <c r="X287">
        <v>162.5</v>
      </c>
      <c r="Y287">
        <v>147.5</v>
      </c>
      <c r="Z287">
        <v>155.1</v>
      </c>
      <c r="AA287">
        <v>163.5</v>
      </c>
      <c r="AB287">
        <v>156.19999999999999</v>
      </c>
      <c r="AC287">
        <v>155.9</v>
      </c>
      <c r="AD287">
        <v>158.5</v>
      </c>
    </row>
    <row r="288" spans="1:30" x14ac:dyDescent="0.3">
      <c r="A288" t="s">
        <v>33</v>
      </c>
      <c r="B288">
        <v>2021</v>
      </c>
      <c r="C288" t="s">
        <v>31</v>
      </c>
      <c r="D288">
        <v>148</v>
      </c>
      <c r="E288">
        <v>194.8</v>
      </c>
      <c r="F288">
        <v>178.4</v>
      </c>
      <c r="G288">
        <v>154.4</v>
      </c>
      <c r="H288">
        <v>144.1</v>
      </c>
      <c r="I288">
        <v>152.6</v>
      </c>
      <c r="J288">
        <v>206.8</v>
      </c>
      <c r="K288">
        <v>162.1</v>
      </c>
      <c r="L288">
        <v>116.3</v>
      </c>
      <c r="M288">
        <v>163</v>
      </c>
      <c r="N288">
        <v>145.9</v>
      </c>
      <c r="O288">
        <v>167.2</v>
      </c>
      <c r="P288">
        <v>163.4</v>
      </c>
      <c r="Q288">
        <v>191.8</v>
      </c>
      <c r="R288">
        <v>152.5</v>
      </c>
      <c r="S288">
        <v>137.30000000000001</v>
      </c>
      <c r="T288">
        <v>150.19999999999999</v>
      </c>
      <c r="U288">
        <v>157.69999999999999</v>
      </c>
      <c r="V288">
        <v>142.9</v>
      </c>
      <c r="W288">
        <v>145.69999999999999</v>
      </c>
      <c r="X288">
        <v>154.1</v>
      </c>
      <c r="Y288">
        <v>136.9</v>
      </c>
      <c r="Z288">
        <v>145.4</v>
      </c>
      <c r="AA288">
        <v>156.1</v>
      </c>
      <c r="AB288">
        <v>157.69999999999999</v>
      </c>
      <c r="AC288">
        <v>147.6</v>
      </c>
      <c r="AD288">
        <v>156</v>
      </c>
    </row>
    <row r="289" spans="1:30" x14ac:dyDescent="0.3">
      <c r="A289" t="s">
        <v>34</v>
      </c>
      <c r="B289">
        <v>2021</v>
      </c>
      <c r="C289" t="s">
        <v>31</v>
      </c>
      <c r="D289">
        <v>144.9</v>
      </c>
      <c r="E289">
        <v>190.1</v>
      </c>
      <c r="F289">
        <v>175.3</v>
      </c>
      <c r="G289">
        <v>154.1</v>
      </c>
      <c r="H289">
        <v>150.9</v>
      </c>
      <c r="I289">
        <v>149.6</v>
      </c>
      <c r="J289">
        <v>194.2</v>
      </c>
      <c r="K289">
        <v>160.4</v>
      </c>
      <c r="L289">
        <v>114.6</v>
      </c>
      <c r="M289">
        <v>164</v>
      </c>
      <c r="N289">
        <v>151.80000000000001</v>
      </c>
      <c r="O289">
        <v>165.6</v>
      </c>
      <c r="P289">
        <v>161</v>
      </c>
      <c r="Q289">
        <v>186.5</v>
      </c>
      <c r="R289">
        <v>155.5</v>
      </c>
      <c r="S289">
        <v>146.1</v>
      </c>
      <c r="T289">
        <v>154.19999999999999</v>
      </c>
      <c r="U289">
        <v>157.69999999999999</v>
      </c>
      <c r="V289">
        <v>147.9</v>
      </c>
      <c r="W289">
        <v>150</v>
      </c>
      <c r="X289">
        <v>159.30000000000001</v>
      </c>
      <c r="Y289">
        <v>141.9</v>
      </c>
      <c r="Z289">
        <v>149.6</v>
      </c>
      <c r="AA289">
        <v>159.19999999999999</v>
      </c>
      <c r="AB289">
        <v>156.80000000000001</v>
      </c>
      <c r="AC289">
        <v>151.9</v>
      </c>
      <c r="AD289">
        <v>157.30000000000001</v>
      </c>
    </row>
    <row r="290" spans="1:30" x14ac:dyDescent="0.3">
      <c r="A290" t="s">
        <v>30</v>
      </c>
      <c r="B290">
        <v>2021</v>
      </c>
      <c r="C290" t="s">
        <v>35</v>
      </c>
      <c r="D290">
        <v>142.80000000000001</v>
      </c>
      <c r="E290">
        <v>184</v>
      </c>
      <c r="F290">
        <v>168</v>
      </c>
      <c r="G290">
        <v>154.4</v>
      </c>
      <c r="H290">
        <v>163</v>
      </c>
      <c r="I290">
        <v>147.80000000000001</v>
      </c>
      <c r="J290">
        <v>149.69999999999999</v>
      </c>
      <c r="K290">
        <v>158.30000000000001</v>
      </c>
      <c r="L290">
        <v>111.8</v>
      </c>
      <c r="M290">
        <v>165</v>
      </c>
      <c r="N290">
        <v>160</v>
      </c>
      <c r="O290">
        <v>165.8</v>
      </c>
      <c r="P290">
        <v>154.69999999999999</v>
      </c>
      <c r="Q290">
        <v>186.5</v>
      </c>
      <c r="R290">
        <v>159.1</v>
      </c>
      <c r="S290">
        <v>153.9</v>
      </c>
      <c r="T290">
        <v>158.4</v>
      </c>
      <c r="U290" t="s">
        <v>32</v>
      </c>
      <c r="V290">
        <v>154.4</v>
      </c>
      <c r="W290">
        <v>154.80000000000001</v>
      </c>
      <c r="X290">
        <v>164.3</v>
      </c>
      <c r="Y290">
        <v>150.19999999999999</v>
      </c>
      <c r="Z290">
        <v>157</v>
      </c>
      <c r="AA290">
        <v>163.6</v>
      </c>
      <c r="AB290">
        <v>155.19999999999999</v>
      </c>
      <c r="AC290">
        <v>157.19999999999999</v>
      </c>
      <c r="AD290">
        <v>156.69999999999999</v>
      </c>
    </row>
    <row r="291" spans="1:30" x14ac:dyDescent="0.3">
      <c r="A291" t="s">
        <v>33</v>
      </c>
      <c r="B291">
        <v>2021</v>
      </c>
      <c r="C291" t="s">
        <v>35</v>
      </c>
      <c r="D291">
        <v>147.6</v>
      </c>
      <c r="E291">
        <v>191.2</v>
      </c>
      <c r="F291">
        <v>169.9</v>
      </c>
      <c r="G291">
        <v>155.1</v>
      </c>
      <c r="H291">
        <v>151.4</v>
      </c>
      <c r="I291">
        <v>154</v>
      </c>
      <c r="J291">
        <v>180.2</v>
      </c>
      <c r="K291">
        <v>159.80000000000001</v>
      </c>
      <c r="L291">
        <v>114.9</v>
      </c>
      <c r="M291">
        <v>162.5</v>
      </c>
      <c r="N291">
        <v>149.19999999999999</v>
      </c>
      <c r="O291">
        <v>169.4</v>
      </c>
      <c r="P291">
        <v>160.80000000000001</v>
      </c>
      <c r="Q291">
        <v>193.3</v>
      </c>
      <c r="R291">
        <v>154.19999999999999</v>
      </c>
      <c r="S291">
        <v>138.19999999999999</v>
      </c>
      <c r="T291">
        <v>151.80000000000001</v>
      </c>
      <c r="U291">
        <v>159.80000000000001</v>
      </c>
      <c r="V291">
        <v>149.1</v>
      </c>
      <c r="W291">
        <v>146.5</v>
      </c>
      <c r="X291">
        <v>156.30000000000001</v>
      </c>
      <c r="Y291">
        <v>140.5</v>
      </c>
      <c r="Z291">
        <v>147.30000000000001</v>
      </c>
      <c r="AA291">
        <v>156.6</v>
      </c>
      <c r="AB291">
        <v>156.69999999999999</v>
      </c>
      <c r="AC291">
        <v>149.30000000000001</v>
      </c>
      <c r="AD291">
        <v>156.5</v>
      </c>
    </row>
    <row r="292" spans="1:30" x14ac:dyDescent="0.3">
      <c r="A292" t="s">
        <v>34</v>
      </c>
      <c r="B292">
        <v>2021</v>
      </c>
      <c r="C292" t="s">
        <v>35</v>
      </c>
      <c r="D292">
        <v>144.30000000000001</v>
      </c>
      <c r="E292">
        <v>186.5</v>
      </c>
      <c r="F292">
        <v>168.7</v>
      </c>
      <c r="G292">
        <v>154.69999999999999</v>
      </c>
      <c r="H292">
        <v>158.69999999999999</v>
      </c>
      <c r="I292">
        <v>150.69999999999999</v>
      </c>
      <c r="J292">
        <v>160</v>
      </c>
      <c r="K292">
        <v>158.80000000000001</v>
      </c>
      <c r="L292">
        <v>112.8</v>
      </c>
      <c r="M292">
        <v>164.2</v>
      </c>
      <c r="N292">
        <v>155.5</v>
      </c>
      <c r="O292">
        <v>167.5</v>
      </c>
      <c r="P292">
        <v>156.9</v>
      </c>
      <c r="Q292">
        <v>188.3</v>
      </c>
      <c r="R292">
        <v>157.19999999999999</v>
      </c>
      <c r="S292">
        <v>147.4</v>
      </c>
      <c r="T292">
        <v>155.80000000000001</v>
      </c>
      <c r="U292">
        <v>159.80000000000001</v>
      </c>
      <c r="V292">
        <v>152.4</v>
      </c>
      <c r="W292">
        <v>150.9</v>
      </c>
      <c r="X292">
        <v>161.30000000000001</v>
      </c>
      <c r="Y292">
        <v>145.1</v>
      </c>
      <c r="Z292">
        <v>151.5</v>
      </c>
      <c r="AA292">
        <v>159.5</v>
      </c>
      <c r="AB292">
        <v>155.80000000000001</v>
      </c>
      <c r="AC292">
        <v>153.4</v>
      </c>
      <c r="AD292">
        <v>156.6</v>
      </c>
    </row>
    <row r="293" spans="1:30" x14ac:dyDescent="0.3">
      <c r="A293" t="s">
        <v>30</v>
      </c>
      <c r="B293">
        <v>2021</v>
      </c>
      <c r="C293" t="s">
        <v>36</v>
      </c>
      <c r="D293">
        <v>142.5</v>
      </c>
      <c r="E293">
        <v>189.4</v>
      </c>
      <c r="F293">
        <v>163.19999999999999</v>
      </c>
      <c r="G293">
        <v>154.5</v>
      </c>
      <c r="H293">
        <v>168.2</v>
      </c>
      <c r="I293">
        <v>150.5</v>
      </c>
      <c r="J293">
        <v>141</v>
      </c>
      <c r="K293">
        <v>159.19999999999999</v>
      </c>
      <c r="L293">
        <v>111.7</v>
      </c>
      <c r="M293">
        <v>164</v>
      </c>
      <c r="N293">
        <v>160.6</v>
      </c>
      <c r="O293">
        <v>166.4</v>
      </c>
      <c r="P293">
        <v>154.5</v>
      </c>
      <c r="Q293">
        <v>186.1</v>
      </c>
      <c r="R293">
        <v>159.6</v>
      </c>
      <c r="S293">
        <v>154.4</v>
      </c>
      <c r="T293">
        <v>158.9</v>
      </c>
      <c r="U293" t="s">
        <v>48</v>
      </c>
      <c r="V293">
        <v>156</v>
      </c>
      <c r="W293">
        <v>154.80000000000001</v>
      </c>
      <c r="X293">
        <v>164.6</v>
      </c>
      <c r="Y293">
        <v>151.30000000000001</v>
      </c>
      <c r="Z293">
        <v>157.80000000000001</v>
      </c>
      <c r="AA293">
        <v>163.80000000000001</v>
      </c>
      <c r="AB293">
        <v>153.1</v>
      </c>
      <c r="AC293">
        <v>157.30000000000001</v>
      </c>
      <c r="AD293">
        <v>156.69999999999999</v>
      </c>
    </row>
    <row r="294" spans="1:30" x14ac:dyDescent="0.3">
      <c r="A294" t="s">
        <v>33</v>
      </c>
      <c r="B294">
        <v>2021</v>
      </c>
      <c r="C294" t="s">
        <v>36</v>
      </c>
      <c r="D294">
        <v>147.5</v>
      </c>
      <c r="E294">
        <v>197.5</v>
      </c>
      <c r="F294">
        <v>164.7</v>
      </c>
      <c r="G294">
        <v>155.6</v>
      </c>
      <c r="H294">
        <v>156.4</v>
      </c>
      <c r="I294">
        <v>157.30000000000001</v>
      </c>
      <c r="J294">
        <v>166.1</v>
      </c>
      <c r="K294">
        <v>161.1</v>
      </c>
      <c r="L294">
        <v>114.3</v>
      </c>
      <c r="M294">
        <v>162.6</v>
      </c>
      <c r="N294">
        <v>150.69999999999999</v>
      </c>
      <c r="O294">
        <v>170.3</v>
      </c>
      <c r="P294">
        <v>160.4</v>
      </c>
      <c r="Q294">
        <v>193.5</v>
      </c>
      <c r="R294">
        <v>155.1</v>
      </c>
      <c r="S294">
        <v>138.69999999999999</v>
      </c>
      <c r="T294">
        <v>152.6</v>
      </c>
      <c r="U294">
        <v>159.9</v>
      </c>
      <c r="V294">
        <v>154.80000000000001</v>
      </c>
      <c r="W294">
        <v>147.19999999999999</v>
      </c>
      <c r="X294">
        <v>156.9</v>
      </c>
      <c r="Y294">
        <v>141.69999999999999</v>
      </c>
      <c r="Z294">
        <v>148.6</v>
      </c>
      <c r="AA294">
        <v>157.6</v>
      </c>
      <c r="AB294">
        <v>154.9</v>
      </c>
      <c r="AC294">
        <v>150</v>
      </c>
      <c r="AD294">
        <v>156.9</v>
      </c>
    </row>
    <row r="295" spans="1:30" x14ac:dyDescent="0.3">
      <c r="A295" t="s">
        <v>34</v>
      </c>
      <c r="B295">
        <v>2021</v>
      </c>
      <c r="C295" t="s">
        <v>36</v>
      </c>
      <c r="D295">
        <v>144.1</v>
      </c>
      <c r="E295">
        <v>192.2</v>
      </c>
      <c r="F295">
        <v>163.80000000000001</v>
      </c>
      <c r="G295">
        <v>154.9</v>
      </c>
      <c r="H295">
        <v>163.9</v>
      </c>
      <c r="I295">
        <v>153.69999999999999</v>
      </c>
      <c r="J295">
        <v>149.5</v>
      </c>
      <c r="K295">
        <v>159.80000000000001</v>
      </c>
      <c r="L295">
        <v>112.6</v>
      </c>
      <c r="M295">
        <v>163.5</v>
      </c>
      <c r="N295">
        <v>156.5</v>
      </c>
      <c r="O295">
        <v>168.2</v>
      </c>
      <c r="P295">
        <v>156.69999999999999</v>
      </c>
      <c r="Q295">
        <v>188.1</v>
      </c>
      <c r="R295">
        <v>157.80000000000001</v>
      </c>
      <c r="S295">
        <v>147.9</v>
      </c>
      <c r="T295">
        <v>156.4</v>
      </c>
      <c r="U295">
        <v>159.9</v>
      </c>
      <c r="V295">
        <v>155.5</v>
      </c>
      <c r="W295">
        <v>151.19999999999999</v>
      </c>
      <c r="X295">
        <v>161.69999999999999</v>
      </c>
      <c r="Y295">
        <v>146.19999999999999</v>
      </c>
      <c r="Z295">
        <v>152.6</v>
      </c>
      <c r="AA295">
        <v>160.19999999999999</v>
      </c>
      <c r="AB295">
        <v>153.80000000000001</v>
      </c>
      <c r="AC295">
        <v>153.80000000000001</v>
      </c>
      <c r="AD295">
        <v>156.80000000000001</v>
      </c>
    </row>
    <row r="296" spans="1:30" x14ac:dyDescent="0.3">
      <c r="A296" t="s">
        <v>30</v>
      </c>
      <c r="B296">
        <v>2021</v>
      </c>
      <c r="C296" t="s">
        <v>37</v>
      </c>
      <c r="D296">
        <v>142.69999999999999</v>
      </c>
      <c r="E296">
        <v>195.5</v>
      </c>
      <c r="F296">
        <v>163.4</v>
      </c>
      <c r="G296">
        <v>155</v>
      </c>
      <c r="H296">
        <v>175.2</v>
      </c>
      <c r="I296">
        <v>160.6</v>
      </c>
      <c r="J296">
        <v>135.1</v>
      </c>
      <c r="K296">
        <v>161.1</v>
      </c>
      <c r="L296">
        <v>112.2</v>
      </c>
      <c r="M296">
        <v>164.4</v>
      </c>
      <c r="N296">
        <v>161.9</v>
      </c>
      <c r="O296">
        <v>166.8</v>
      </c>
      <c r="P296">
        <v>155.6</v>
      </c>
      <c r="Q296">
        <v>186.8</v>
      </c>
      <c r="R296">
        <v>160.69999999999999</v>
      </c>
      <c r="S296">
        <v>155.1</v>
      </c>
      <c r="T296">
        <v>159.9</v>
      </c>
      <c r="U296" t="s">
        <v>48</v>
      </c>
      <c r="V296">
        <v>156</v>
      </c>
      <c r="W296">
        <v>155.5</v>
      </c>
      <c r="X296">
        <v>165.3</v>
      </c>
      <c r="Y296">
        <v>151.69999999999999</v>
      </c>
      <c r="Z296">
        <v>158.6</v>
      </c>
      <c r="AA296">
        <v>164.1</v>
      </c>
      <c r="AB296">
        <v>154.6</v>
      </c>
      <c r="AC296">
        <v>158</v>
      </c>
      <c r="AD296">
        <v>157.6</v>
      </c>
    </row>
    <row r="297" spans="1:30" x14ac:dyDescent="0.3">
      <c r="A297" t="s">
        <v>33</v>
      </c>
      <c r="B297">
        <v>2021</v>
      </c>
      <c r="C297" t="s">
        <v>37</v>
      </c>
      <c r="D297">
        <v>147.6</v>
      </c>
      <c r="E297">
        <v>202.5</v>
      </c>
      <c r="F297">
        <v>166.4</v>
      </c>
      <c r="G297">
        <v>156</v>
      </c>
      <c r="H297">
        <v>161.4</v>
      </c>
      <c r="I297">
        <v>168.8</v>
      </c>
      <c r="J297">
        <v>161.6</v>
      </c>
      <c r="K297">
        <v>162.80000000000001</v>
      </c>
      <c r="L297">
        <v>114.8</v>
      </c>
      <c r="M297">
        <v>162.80000000000001</v>
      </c>
      <c r="N297">
        <v>151.5</v>
      </c>
      <c r="O297">
        <v>171.4</v>
      </c>
      <c r="P297">
        <v>162</v>
      </c>
      <c r="Q297">
        <v>194.4</v>
      </c>
      <c r="R297">
        <v>155.9</v>
      </c>
      <c r="S297">
        <v>139.30000000000001</v>
      </c>
      <c r="T297">
        <v>153.4</v>
      </c>
      <c r="U297">
        <v>161.4</v>
      </c>
      <c r="V297">
        <v>154.9</v>
      </c>
      <c r="W297">
        <v>147.6</v>
      </c>
      <c r="X297">
        <v>157.5</v>
      </c>
      <c r="Y297">
        <v>142.1</v>
      </c>
      <c r="Z297">
        <v>149.1</v>
      </c>
      <c r="AA297">
        <v>157.6</v>
      </c>
      <c r="AB297">
        <v>156.6</v>
      </c>
      <c r="AC297">
        <v>150.5</v>
      </c>
      <c r="AD297">
        <v>158</v>
      </c>
    </row>
    <row r="298" spans="1:30" x14ac:dyDescent="0.3">
      <c r="A298" t="s">
        <v>34</v>
      </c>
      <c r="B298">
        <v>2021</v>
      </c>
      <c r="C298" t="s">
        <v>37</v>
      </c>
      <c r="D298">
        <v>144.30000000000001</v>
      </c>
      <c r="E298">
        <v>198</v>
      </c>
      <c r="F298">
        <v>164.6</v>
      </c>
      <c r="G298">
        <v>155.4</v>
      </c>
      <c r="H298">
        <v>170.1</v>
      </c>
      <c r="I298">
        <v>164.4</v>
      </c>
      <c r="J298">
        <v>144.1</v>
      </c>
      <c r="K298">
        <v>161.69999999999999</v>
      </c>
      <c r="L298">
        <v>113.1</v>
      </c>
      <c r="M298">
        <v>163.9</v>
      </c>
      <c r="N298">
        <v>157.6</v>
      </c>
      <c r="O298">
        <v>168.9</v>
      </c>
      <c r="P298">
        <v>158</v>
      </c>
      <c r="Q298">
        <v>188.8</v>
      </c>
      <c r="R298">
        <v>158.80000000000001</v>
      </c>
      <c r="S298">
        <v>148.5</v>
      </c>
      <c r="T298">
        <v>157.30000000000001</v>
      </c>
      <c r="U298">
        <v>161.4</v>
      </c>
      <c r="V298">
        <v>155.6</v>
      </c>
      <c r="W298">
        <v>151.80000000000001</v>
      </c>
      <c r="X298">
        <v>162.30000000000001</v>
      </c>
      <c r="Y298">
        <v>146.6</v>
      </c>
      <c r="Z298">
        <v>153.19999999999999</v>
      </c>
      <c r="AA298">
        <v>160.30000000000001</v>
      </c>
      <c r="AB298">
        <v>155.4</v>
      </c>
      <c r="AC298">
        <v>154.4</v>
      </c>
      <c r="AD298">
        <v>157.80000000000001</v>
      </c>
    </row>
    <row r="299" spans="1:30" x14ac:dyDescent="0.3">
      <c r="A299" t="s">
        <v>30</v>
      </c>
      <c r="B299">
        <v>2021</v>
      </c>
      <c r="C299" t="s">
        <v>38</v>
      </c>
      <c r="D299">
        <v>145.1</v>
      </c>
      <c r="E299">
        <v>198.5</v>
      </c>
      <c r="F299">
        <v>168.6</v>
      </c>
      <c r="G299">
        <v>155.80000000000001</v>
      </c>
      <c r="H299">
        <v>184.4</v>
      </c>
      <c r="I299">
        <v>162.30000000000001</v>
      </c>
      <c r="J299">
        <v>138.4</v>
      </c>
      <c r="K299">
        <v>165.1</v>
      </c>
      <c r="L299">
        <v>114.3</v>
      </c>
      <c r="M299">
        <v>169.7</v>
      </c>
      <c r="N299">
        <v>164.6</v>
      </c>
      <c r="O299">
        <v>169.8</v>
      </c>
      <c r="P299">
        <v>158.69999999999999</v>
      </c>
      <c r="Q299">
        <v>189.6</v>
      </c>
      <c r="R299">
        <v>165.3</v>
      </c>
      <c r="S299">
        <v>160.6</v>
      </c>
      <c r="T299">
        <v>164.5</v>
      </c>
      <c r="U299" t="s">
        <v>32</v>
      </c>
      <c r="V299">
        <v>161.69999999999999</v>
      </c>
      <c r="W299">
        <v>158.80000000000001</v>
      </c>
      <c r="X299">
        <v>169.1</v>
      </c>
      <c r="Y299">
        <v>153.19999999999999</v>
      </c>
      <c r="Z299">
        <v>160</v>
      </c>
      <c r="AA299">
        <v>167.6</v>
      </c>
      <c r="AB299">
        <v>159.30000000000001</v>
      </c>
      <c r="AC299">
        <v>161.1</v>
      </c>
      <c r="AD299">
        <v>161.1</v>
      </c>
    </row>
    <row r="300" spans="1:30" x14ac:dyDescent="0.3">
      <c r="A300" t="s">
        <v>33</v>
      </c>
      <c r="B300">
        <v>2021</v>
      </c>
      <c r="C300" t="s">
        <v>38</v>
      </c>
      <c r="D300">
        <v>148.80000000000001</v>
      </c>
      <c r="E300">
        <v>204.3</v>
      </c>
      <c r="F300">
        <v>173</v>
      </c>
      <c r="G300">
        <v>156.5</v>
      </c>
      <c r="H300">
        <v>168.8</v>
      </c>
      <c r="I300">
        <v>172.5</v>
      </c>
      <c r="J300">
        <v>166.5</v>
      </c>
      <c r="K300">
        <v>165.9</v>
      </c>
      <c r="L300">
        <v>115.9</v>
      </c>
      <c r="M300">
        <v>165.2</v>
      </c>
      <c r="N300">
        <v>152</v>
      </c>
      <c r="O300">
        <v>171.1</v>
      </c>
      <c r="P300">
        <v>164.2</v>
      </c>
      <c r="Q300">
        <v>198.2</v>
      </c>
      <c r="R300">
        <v>156.5</v>
      </c>
      <c r="S300">
        <v>140.19999999999999</v>
      </c>
      <c r="T300">
        <v>154.1</v>
      </c>
      <c r="U300">
        <v>161.6</v>
      </c>
      <c r="V300">
        <v>155.5</v>
      </c>
      <c r="W300">
        <v>150.1</v>
      </c>
      <c r="X300">
        <v>160.4</v>
      </c>
      <c r="Y300">
        <v>145</v>
      </c>
      <c r="Z300">
        <v>152.6</v>
      </c>
      <c r="AA300">
        <v>156.6</v>
      </c>
      <c r="AB300">
        <v>157.5</v>
      </c>
      <c r="AC300">
        <v>152.30000000000001</v>
      </c>
      <c r="AD300">
        <v>159.5</v>
      </c>
    </row>
    <row r="301" spans="1:30" x14ac:dyDescent="0.3">
      <c r="A301" t="s">
        <v>34</v>
      </c>
      <c r="B301">
        <v>2021</v>
      </c>
      <c r="C301" t="s">
        <v>38</v>
      </c>
      <c r="D301">
        <v>146.30000000000001</v>
      </c>
      <c r="E301">
        <v>200.5</v>
      </c>
      <c r="F301">
        <v>170.3</v>
      </c>
      <c r="G301">
        <v>156.1</v>
      </c>
      <c r="H301">
        <v>178.7</v>
      </c>
      <c r="I301">
        <v>167.1</v>
      </c>
      <c r="J301">
        <v>147.9</v>
      </c>
      <c r="K301">
        <v>165.4</v>
      </c>
      <c r="L301">
        <v>114.8</v>
      </c>
      <c r="M301">
        <v>168.2</v>
      </c>
      <c r="N301">
        <v>159.30000000000001</v>
      </c>
      <c r="O301">
        <v>170.4</v>
      </c>
      <c r="P301">
        <v>160.69999999999999</v>
      </c>
      <c r="Q301">
        <v>191.9</v>
      </c>
      <c r="R301">
        <v>161.80000000000001</v>
      </c>
      <c r="S301">
        <v>152.1</v>
      </c>
      <c r="T301">
        <v>160.4</v>
      </c>
      <c r="U301">
        <v>161.6</v>
      </c>
      <c r="V301">
        <v>159.4</v>
      </c>
      <c r="W301">
        <v>154.69999999999999</v>
      </c>
      <c r="X301">
        <v>165.8</v>
      </c>
      <c r="Y301">
        <v>148.9</v>
      </c>
      <c r="Z301">
        <v>155.80000000000001</v>
      </c>
      <c r="AA301">
        <v>161.19999999999999</v>
      </c>
      <c r="AB301">
        <v>158.6</v>
      </c>
      <c r="AC301">
        <v>156.80000000000001</v>
      </c>
      <c r="AD301">
        <v>160.4</v>
      </c>
    </row>
    <row r="302" spans="1:30" x14ac:dyDescent="0.3">
      <c r="A302" t="s">
        <v>30</v>
      </c>
      <c r="B302">
        <v>2021</v>
      </c>
      <c r="C302" t="s">
        <v>39</v>
      </c>
      <c r="D302">
        <v>145.6</v>
      </c>
      <c r="E302">
        <v>200.1</v>
      </c>
      <c r="F302">
        <v>179.3</v>
      </c>
      <c r="G302">
        <v>156.1</v>
      </c>
      <c r="H302">
        <v>190.4</v>
      </c>
      <c r="I302">
        <v>158.6</v>
      </c>
      <c r="J302">
        <v>144.69999999999999</v>
      </c>
      <c r="K302">
        <v>165.5</v>
      </c>
      <c r="L302">
        <v>114.6</v>
      </c>
      <c r="M302">
        <v>170</v>
      </c>
      <c r="N302">
        <v>165.5</v>
      </c>
      <c r="O302">
        <v>171.7</v>
      </c>
      <c r="P302">
        <v>160.5</v>
      </c>
      <c r="Q302">
        <v>189.1</v>
      </c>
      <c r="R302">
        <v>165.3</v>
      </c>
      <c r="S302">
        <v>159.9</v>
      </c>
      <c r="T302">
        <v>164.6</v>
      </c>
      <c r="U302" t="s">
        <v>32</v>
      </c>
      <c r="V302">
        <v>162.1</v>
      </c>
      <c r="W302">
        <v>159.19999999999999</v>
      </c>
      <c r="X302">
        <v>169.7</v>
      </c>
      <c r="Y302">
        <v>154.19999999999999</v>
      </c>
      <c r="Z302">
        <v>160.4</v>
      </c>
      <c r="AA302">
        <v>166.8</v>
      </c>
      <c r="AB302">
        <v>159.4</v>
      </c>
      <c r="AC302">
        <v>161.5</v>
      </c>
      <c r="AD302">
        <v>162.1</v>
      </c>
    </row>
    <row r="303" spans="1:30" x14ac:dyDescent="0.3">
      <c r="A303" t="s">
        <v>33</v>
      </c>
      <c r="B303">
        <v>2021</v>
      </c>
      <c r="C303" t="s">
        <v>39</v>
      </c>
      <c r="D303">
        <v>149.19999999999999</v>
      </c>
      <c r="E303">
        <v>205.5</v>
      </c>
      <c r="F303">
        <v>182.8</v>
      </c>
      <c r="G303">
        <v>156.5</v>
      </c>
      <c r="H303">
        <v>172.2</v>
      </c>
      <c r="I303">
        <v>171.5</v>
      </c>
      <c r="J303">
        <v>176.2</v>
      </c>
      <c r="K303">
        <v>166.9</v>
      </c>
      <c r="L303">
        <v>116.1</v>
      </c>
      <c r="M303">
        <v>165.5</v>
      </c>
      <c r="N303">
        <v>152.30000000000001</v>
      </c>
      <c r="O303">
        <v>173.3</v>
      </c>
      <c r="P303">
        <v>166.2</v>
      </c>
      <c r="Q303">
        <v>195.6</v>
      </c>
      <c r="R303">
        <v>157.30000000000001</v>
      </c>
      <c r="S303">
        <v>140.5</v>
      </c>
      <c r="T303">
        <v>154.80000000000001</v>
      </c>
      <c r="U303">
        <v>160.5</v>
      </c>
      <c r="V303">
        <v>156.1</v>
      </c>
      <c r="W303">
        <v>149.80000000000001</v>
      </c>
      <c r="X303">
        <v>160.80000000000001</v>
      </c>
      <c r="Y303">
        <v>147.5</v>
      </c>
      <c r="Z303">
        <v>150.69999999999999</v>
      </c>
      <c r="AA303">
        <v>158.1</v>
      </c>
      <c r="AB303">
        <v>158</v>
      </c>
      <c r="AC303">
        <v>153.4</v>
      </c>
      <c r="AD303">
        <v>160.4</v>
      </c>
    </row>
    <row r="304" spans="1:30" x14ac:dyDescent="0.3">
      <c r="A304" t="s">
        <v>34</v>
      </c>
      <c r="B304">
        <v>2021</v>
      </c>
      <c r="C304" t="s">
        <v>39</v>
      </c>
      <c r="D304">
        <v>146.69999999999999</v>
      </c>
      <c r="E304">
        <v>202</v>
      </c>
      <c r="F304">
        <v>180.7</v>
      </c>
      <c r="G304">
        <v>156.19999999999999</v>
      </c>
      <c r="H304">
        <v>183.7</v>
      </c>
      <c r="I304">
        <v>164.6</v>
      </c>
      <c r="J304">
        <v>155.4</v>
      </c>
      <c r="K304">
        <v>166</v>
      </c>
      <c r="L304">
        <v>115.1</v>
      </c>
      <c r="M304">
        <v>168.5</v>
      </c>
      <c r="N304">
        <v>160</v>
      </c>
      <c r="O304">
        <v>172.4</v>
      </c>
      <c r="P304">
        <v>162.6</v>
      </c>
      <c r="Q304">
        <v>190.8</v>
      </c>
      <c r="R304">
        <v>162.19999999999999</v>
      </c>
      <c r="S304">
        <v>151.80000000000001</v>
      </c>
      <c r="T304">
        <v>160.69999999999999</v>
      </c>
      <c r="U304">
        <v>160.5</v>
      </c>
      <c r="V304">
        <v>159.80000000000001</v>
      </c>
      <c r="W304">
        <v>154.80000000000001</v>
      </c>
      <c r="X304">
        <v>166.3</v>
      </c>
      <c r="Y304">
        <v>150.69999999999999</v>
      </c>
      <c r="Z304">
        <v>154.9</v>
      </c>
      <c r="AA304">
        <v>161.69999999999999</v>
      </c>
      <c r="AB304">
        <v>158.80000000000001</v>
      </c>
      <c r="AC304">
        <v>157.6</v>
      </c>
      <c r="AD304">
        <v>161.30000000000001</v>
      </c>
    </row>
    <row r="305" spans="1:30" x14ac:dyDescent="0.3">
      <c r="A305" t="s">
        <v>30</v>
      </c>
      <c r="B305">
        <v>2021</v>
      </c>
      <c r="C305" t="s">
        <v>40</v>
      </c>
      <c r="D305">
        <v>145.1</v>
      </c>
      <c r="E305">
        <v>204.5</v>
      </c>
      <c r="F305">
        <v>180.4</v>
      </c>
      <c r="G305">
        <v>157.1</v>
      </c>
      <c r="H305">
        <v>188.7</v>
      </c>
      <c r="I305">
        <v>157.69999999999999</v>
      </c>
      <c r="J305">
        <v>152.80000000000001</v>
      </c>
      <c r="K305">
        <v>163.6</v>
      </c>
      <c r="L305">
        <v>113.9</v>
      </c>
      <c r="M305">
        <v>169.7</v>
      </c>
      <c r="N305">
        <v>166.2</v>
      </c>
      <c r="O305">
        <v>171</v>
      </c>
      <c r="P305">
        <v>161.69999999999999</v>
      </c>
      <c r="Q305">
        <v>189.7</v>
      </c>
      <c r="R305">
        <v>166</v>
      </c>
      <c r="S305">
        <v>161.1</v>
      </c>
      <c r="T305">
        <v>165.3</v>
      </c>
      <c r="U305" t="s">
        <v>32</v>
      </c>
      <c r="V305">
        <v>162.5</v>
      </c>
      <c r="W305">
        <v>160.30000000000001</v>
      </c>
      <c r="X305">
        <v>170.4</v>
      </c>
      <c r="Y305">
        <v>157.1</v>
      </c>
      <c r="Z305">
        <v>160.69999999999999</v>
      </c>
      <c r="AA305">
        <v>167.2</v>
      </c>
      <c r="AB305">
        <v>160.4</v>
      </c>
      <c r="AC305">
        <v>162.80000000000001</v>
      </c>
      <c r="AD305">
        <v>163.19999999999999</v>
      </c>
    </row>
    <row r="306" spans="1:30" x14ac:dyDescent="0.3">
      <c r="A306" t="s">
        <v>33</v>
      </c>
      <c r="B306">
        <v>2021</v>
      </c>
      <c r="C306" t="s">
        <v>40</v>
      </c>
      <c r="D306">
        <v>149.1</v>
      </c>
      <c r="E306">
        <v>210.9</v>
      </c>
      <c r="F306">
        <v>185</v>
      </c>
      <c r="G306">
        <v>158.19999999999999</v>
      </c>
      <c r="H306">
        <v>170.6</v>
      </c>
      <c r="I306">
        <v>170.9</v>
      </c>
      <c r="J306">
        <v>186.4</v>
      </c>
      <c r="K306">
        <v>164.7</v>
      </c>
      <c r="L306">
        <v>115.7</v>
      </c>
      <c r="M306">
        <v>165.5</v>
      </c>
      <c r="N306">
        <v>153.4</v>
      </c>
      <c r="O306">
        <v>173.5</v>
      </c>
      <c r="P306">
        <v>167.9</v>
      </c>
      <c r="Q306">
        <v>195.5</v>
      </c>
      <c r="R306">
        <v>157.9</v>
      </c>
      <c r="S306">
        <v>141.9</v>
      </c>
      <c r="T306">
        <v>155.5</v>
      </c>
      <c r="U306">
        <v>161.5</v>
      </c>
      <c r="V306">
        <v>157.69999999999999</v>
      </c>
      <c r="W306">
        <v>150.69999999999999</v>
      </c>
      <c r="X306">
        <v>161.5</v>
      </c>
      <c r="Y306">
        <v>149.5</v>
      </c>
      <c r="Z306">
        <v>151.19999999999999</v>
      </c>
      <c r="AA306">
        <v>160.30000000000001</v>
      </c>
      <c r="AB306">
        <v>159.6</v>
      </c>
      <c r="AC306">
        <v>155</v>
      </c>
      <c r="AD306">
        <v>161.80000000000001</v>
      </c>
    </row>
    <row r="307" spans="1:30" x14ac:dyDescent="0.3">
      <c r="A307" t="s">
        <v>34</v>
      </c>
      <c r="B307">
        <v>2021</v>
      </c>
      <c r="C307" t="s">
        <v>40</v>
      </c>
      <c r="D307">
        <v>146.4</v>
      </c>
      <c r="E307">
        <v>206.8</v>
      </c>
      <c r="F307">
        <v>182.2</v>
      </c>
      <c r="G307">
        <v>157.5</v>
      </c>
      <c r="H307">
        <v>182.1</v>
      </c>
      <c r="I307">
        <v>163.9</v>
      </c>
      <c r="J307">
        <v>164.2</v>
      </c>
      <c r="K307">
        <v>164</v>
      </c>
      <c r="L307">
        <v>114.5</v>
      </c>
      <c r="M307">
        <v>168.3</v>
      </c>
      <c r="N307">
        <v>160.9</v>
      </c>
      <c r="O307">
        <v>172.2</v>
      </c>
      <c r="P307">
        <v>164</v>
      </c>
      <c r="Q307">
        <v>191.2</v>
      </c>
      <c r="R307">
        <v>162.80000000000001</v>
      </c>
      <c r="S307">
        <v>153.1</v>
      </c>
      <c r="T307">
        <v>161.4</v>
      </c>
      <c r="U307">
        <v>161.5</v>
      </c>
      <c r="V307">
        <v>160.69999999999999</v>
      </c>
      <c r="W307">
        <v>155.80000000000001</v>
      </c>
      <c r="X307">
        <v>167</v>
      </c>
      <c r="Y307">
        <v>153.1</v>
      </c>
      <c r="Z307">
        <v>155.30000000000001</v>
      </c>
      <c r="AA307">
        <v>163.19999999999999</v>
      </c>
      <c r="AB307">
        <v>160.1</v>
      </c>
      <c r="AC307">
        <v>159</v>
      </c>
      <c r="AD307">
        <v>162.5</v>
      </c>
    </row>
    <row r="308" spans="1:30" x14ac:dyDescent="0.3">
      <c r="A308" t="s">
        <v>30</v>
      </c>
      <c r="B308">
        <v>2021</v>
      </c>
      <c r="C308" t="s">
        <v>41</v>
      </c>
      <c r="D308">
        <v>144.9</v>
      </c>
      <c r="E308">
        <v>202.3</v>
      </c>
      <c r="F308">
        <v>176.5</v>
      </c>
      <c r="G308">
        <v>157.5</v>
      </c>
      <c r="H308">
        <v>190.9</v>
      </c>
      <c r="I308">
        <v>155.69999999999999</v>
      </c>
      <c r="J308">
        <v>153.9</v>
      </c>
      <c r="K308">
        <v>162.80000000000001</v>
      </c>
      <c r="L308">
        <v>115.2</v>
      </c>
      <c r="M308">
        <v>169.8</v>
      </c>
      <c r="N308">
        <v>167.6</v>
      </c>
      <c r="O308">
        <v>171.9</v>
      </c>
      <c r="P308">
        <v>161.80000000000001</v>
      </c>
      <c r="Q308">
        <v>190.2</v>
      </c>
      <c r="R308">
        <v>167</v>
      </c>
      <c r="S308">
        <v>162.6</v>
      </c>
      <c r="T308">
        <v>166.3</v>
      </c>
      <c r="U308" t="s">
        <v>32</v>
      </c>
      <c r="V308">
        <v>163.1</v>
      </c>
      <c r="W308">
        <v>160.9</v>
      </c>
      <c r="X308">
        <v>171.1</v>
      </c>
      <c r="Y308">
        <v>157.69999999999999</v>
      </c>
      <c r="Z308">
        <v>161.1</v>
      </c>
      <c r="AA308">
        <v>167.5</v>
      </c>
      <c r="AB308">
        <v>160.30000000000001</v>
      </c>
      <c r="AC308">
        <v>163.30000000000001</v>
      </c>
      <c r="AD308">
        <v>163.6</v>
      </c>
    </row>
    <row r="309" spans="1:30" x14ac:dyDescent="0.3">
      <c r="A309" t="s">
        <v>33</v>
      </c>
      <c r="B309">
        <v>2021</v>
      </c>
      <c r="C309" t="s">
        <v>41</v>
      </c>
      <c r="D309">
        <v>149.30000000000001</v>
      </c>
      <c r="E309">
        <v>207.4</v>
      </c>
      <c r="F309">
        <v>174.1</v>
      </c>
      <c r="G309">
        <v>159.19999999999999</v>
      </c>
      <c r="H309">
        <v>175</v>
      </c>
      <c r="I309">
        <v>161.30000000000001</v>
      </c>
      <c r="J309">
        <v>183.3</v>
      </c>
      <c r="K309">
        <v>164.5</v>
      </c>
      <c r="L309">
        <v>120.4</v>
      </c>
      <c r="M309">
        <v>166.2</v>
      </c>
      <c r="N309">
        <v>154.80000000000001</v>
      </c>
      <c r="O309">
        <v>175.1</v>
      </c>
      <c r="P309">
        <v>167.3</v>
      </c>
      <c r="Q309">
        <v>196.5</v>
      </c>
      <c r="R309">
        <v>159.80000000000001</v>
      </c>
      <c r="S309">
        <v>143.6</v>
      </c>
      <c r="T309">
        <v>157.30000000000001</v>
      </c>
      <c r="U309">
        <v>162.1</v>
      </c>
      <c r="V309">
        <v>160.69999999999999</v>
      </c>
      <c r="W309">
        <v>153.19999999999999</v>
      </c>
      <c r="X309">
        <v>162.80000000000001</v>
      </c>
      <c r="Y309">
        <v>150.4</v>
      </c>
      <c r="Z309">
        <v>153.69999999999999</v>
      </c>
      <c r="AA309">
        <v>160.4</v>
      </c>
      <c r="AB309">
        <v>159.6</v>
      </c>
      <c r="AC309">
        <v>156</v>
      </c>
      <c r="AD309">
        <v>162.30000000000001</v>
      </c>
    </row>
    <row r="310" spans="1:30" x14ac:dyDescent="0.3">
      <c r="A310" t="s">
        <v>34</v>
      </c>
      <c r="B310">
        <v>2021</v>
      </c>
      <c r="C310" t="s">
        <v>41</v>
      </c>
      <c r="D310">
        <v>146.6</v>
      </c>
      <c r="E310">
        <v>204</v>
      </c>
      <c r="F310">
        <v>172.8</v>
      </c>
      <c r="G310">
        <v>158.4</v>
      </c>
      <c r="H310">
        <v>188</v>
      </c>
      <c r="I310">
        <v>156.80000000000001</v>
      </c>
      <c r="J310">
        <v>162.19999999999999</v>
      </c>
      <c r="K310">
        <v>164.1</v>
      </c>
      <c r="L310">
        <v>119.7</v>
      </c>
      <c r="M310">
        <v>168.8</v>
      </c>
      <c r="N310">
        <v>162.69999999999999</v>
      </c>
      <c r="O310">
        <v>173.9</v>
      </c>
      <c r="P310">
        <v>164</v>
      </c>
      <c r="Q310">
        <v>192.1</v>
      </c>
      <c r="R310">
        <v>164.5</v>
      </c>
      <c r="S310">
        <v>155.30000000000001</v>
      </c>
      <c r="T310">
        <v>163.19999999999999</v>
      </c>
      <c r="U310">
        <v>162.1</v>
      </c>
      <c r="V310">
        <v>162.6</v>
      </c>
      <c r="W310">
        <v>157.5</v>
      </c>
      <c r="X310">
        <v>168.4</v>
      </c>
      <c r="Y310">
        <v>154</v>
      </c>
      <c r="Z310">
        <v>157.6</v>
      </c>
      <c r="AA310">
        <v>163.80000000000001</v>
      </c>
      <c r="AB310">
        <v>160</v>
      </c>
      <c r="AC310">
        <v>160</v>
      </c>
      <c r="AD310">
        <v>163.19999999999999</v>
      </c>
    </row>
    <row r="311" spans="1:30" x14ac:dyDescent="0.3">
      <c r="A311" t="s">
        <v>30</v>
      </c>
      <c r="B311">
        <v>2021</v>
      </c>
      <c r="C311" t="s">
        <v>42</v>
      </c>
      <c r="D311">
        <v>145.4</v>
      </c>
      <c r="E311">
        <v>202.1</v>
      </c>
      <c r="F311">
        <v>172</v>
      </c>
      <c r="G311">
        <v>158</v>
      </c>
      <c r="H311">
        <v>195.5</v>
      </c>
      <c r="I311">
        <v>152.69999999999999</v>
      </c>
      <c r="J311">
        <v>151.4</v>
      </c>
      <c r="K311">
        <v>163.9</v>
      </c>
      <c r="L311">
        <v>119.3</v>
      </c>
      <c r="M311">
        <v>170.1</v>
      </c>
      <c r="N311">
        <v>168.3</v>
      </c>
      <c r="O311">
        <v>172.8</v>
      </c>
      <c r="P311">
        <v>162.1</v>
      </c>
      <c r="Q311">
        <v>190.5</v>
      </c>
      <c r="R311">
        <v>167.7</v>
      </c>
      <c r="S311">
        <v>163.6</v>
      </c>
      <c r="T311">
        <v>167.1</v>
      </c>
      <c r="U311" t="s">
        <v>32</v>
      </c>
      <c r="V311">
        <v>163.69999999999999</v>
      </c>
      <c r="W311">
        <v>161.30000000000001</v>
      </c>
      <c r="X311">
        <v>171.9</v>
      </c>
      <c r="Y311">
        <v>157.80000000000001</v>
      </c>
      <c r="Z311">
        <v>162.69999999999999</v>
      </c>
      <c r="AA311">
        <v>168.5</v>
      </c>
      <c r="AB311">
        <v>160.19999999999999</v>
      </c>
      <c r="AC311">
        <v>163.80000000000001</v>
      </c>
      <c r="AD311">
        <v>164</v>
      </c>
    </row>
    <row r="312" spans="1:30" x14ac:dyDescent="0.3">
      <c r="A312" t="s">
        <v>33</v>
      </c>
      <c r="B312">
        <v>2021</v>
      </c>
      <c r="C312" t="s">
        <v>42</v>
      </c>
      <c r="D312">
        <v>149.30000000000001</v>
      </c>
      <c r="E312">
        <v>207.4</v>
      </c>
      <c r="F312">
        <v>174.1</v>
      </c>
      <c r="G312">
        <v>159.1</v>
      </c>
      <c r="H312">
        <v>175</v>
      </c>
      <c r="I312">
        <v>161.19999999999999</v>
      </c>
      <c r="J312">
        <v>183.5</v>
      </c>
      <c r="K312">
        <v>164.5</v>
      </c>
      <c r="L312">
        <v>120.4</v>
      </c>
      <c r="M312">
        <v>166.2</v>
      </c>
      <c r="N312">
        <v>154.80000000000001</v>
      </c>
      <c r="O312">
        <v>175.1</v>
      </c>
      <c r="P312">
        <v>167.3</v>
      </c>
      <c r="Q312">
        <v>196.5</v>
      </c>
      <c r="R312">
        <v>159.80000000000001</v>
      </c>
      <c r="S312">
        <v>143.6</v>
      </c>
      <c r="T312">
        <v>157.4</v>
      </c>
      <c r="U312">
        <v>162.1</v>
      </c>
      <c r="V312">
        <v>160.80000000000001</v>
      </c>
      <c r="W312">
        <v>153.30000000000001</v>
      </c>
      <c r="X312">
        <v>162.80000000000001</v>
      </c>
      <c r="Y312">
        <v>150.5</v>
      </c>
      <c r="Z312">
        <v>153.9</v>
      </c>
      <c r="AA312">
        <v>160.30000000000001</v>
      </c>
      <c r="AB312">
        <v>159.6</v>
      </c>
      <c r="AC312">
        <v>156</v>
      </c>
      <c r="AD312">
        <v>162.30000000000001</v>
      </c>
    </row>
    <row r="313" spans="1:30" x14ac:dyDescent="0.3">
      <c r="A313" t="s">
        <v>34</v>
      </c>
      <c r="B313">
        <v>2021</v>
      </c>
      <c r="C313" t="s">
        <v>42</v>
      </c>
      <c r="D313">
        <v>146.6</v>
      </c>
      <c r="E313">
        <v>204</v>
      </c>
      <c r="F313">
        <v>172.8</v>
      </c>
      <c r="G313">
        <v>158.4</v>
      </c>
      <c r="H313">
        <v>188</v>
      </c>
      <c r="I313">
        <v>156.69999999999999</v>
      </c>
      <c r="J313">
        <v>162.30000000000001</v>
      </c>
      <c r="K313">
        <v>164.1</v>
      </c>
      <c r="L313">
        <v>119.7</v>
      </c>
      <c r="M313">
        <v>168.8</v>
      </c>
      <c r="N313">
        <v>162.69999999999999</v>
      </c>
      <c r="O313">
        <v>173.9</v>
      </c>
      <c r="P313">
        <v>164</v>
      </c>
      <c r="Q313">
        <v>192.1</v>
      </c>
      <c r="R313">
        <v>164.6</v>
      </c>
      <c r="S313">
        <v>155.30000000000001</v>
      </c>
      <c r="T313">
        <v>163.30000000000001</v>
      </c>
      <c r="U313">
        <v>162.1</v>
      </c>
      <c r="V313">
        <v>162.6</v>
      </c>
      <c r="W313">
        <v>157.5</v>
      </c>
      <c r="X313">
        <v>168.4</v>
      </c>
      <c r="Y313">
        <v>154</v>
      </c>
      <c r="Z313">
        <v>157.69999999999999</v>
      </c>
      <c r="AA313">
        <v>163.69999999999999</v>
      </c>
      <c r="AB313">
        <v>160</v>
      </c>
      <c r="AC313">
        <v>160</v>
      </c>
      <c r="AD313">
        <v>163.19999999999999</v>
      </c>
    </row>
    <row r="314" spans="1:30" x14ac:dyDescent="0.3">
      <c r="A314" t="s">
        <v>30</v>
      </c>
      <c r="B314">
        <v>2021</v>
      </c>
      <c r="C314" t="s">
        <v>43</v>
      </c>
      <c r="D314">
        <v>146.1</v>
      </c>
      <c r="E314">
        <v>202.5</v>
      </c>
      <c r="F314">
        <v>170.1</v>
      </c>
      <c r="G314">
        <v>158.4</v>
      </c>
      <c r="H314">
        <v>198.8</v>
      </c>
      <c r="I314">
        <v>152.6</v>
      </c>
      <c r="J314">
        <v>170.4</v>
      </c>
      <c r="K314">
        <v>165.2</v>
      </c>
      <c r="L314">
        <v>121.6</v>
      </c>
      <c r="M314">
        <v>170.6</v>
      </c>
      <c r="N314">
        <v>168.8</v>
      </c>
      <c r="O314">
        <v>173.6</v>
      </c>
      <c r="P314">
        <v>165.5</v>
      </c>
      <c r="Q314">
        <v>191.2</v>
      </c>
      <c r="R314">
        <v>168.9</v>
      </c>
      <c r="S314">
        <v>164.8</v>
      </c>
      <c r="T314">
        <v>168.3</v>
      </c>
      <c r="U314" t="s">
        <v>32</v>
      </c>
      <c r="V314">
        <v>165.5</v>
      </c>
      <c r="W314">
        <v>162</v>
      </c>
      <c r="X314">
        <v>172.5</v>
      </c>
      <c r="Y314">
        <v>159.5</v>
      </c>
      <c r="Z314">
        <v>163.19999999999999</v>
      </c>
      <c r="AA314">
        <v>169</v>
      </c>
      <c r="AB314">
        <v>161.1</v>
      </c>
      <c r="AC314">
        <v>164.7</v>
      </c>
      <c r="AD314">
        <v>166.3</v>
      </c>
    </row>
    <row r="315" spans="1:30" x14ac:dyDescent="0.3">
      <c r="A315" t="s">
        <v>33</v>
      </c>
      <c r="B315">
        <v>2021</v>
      </c>
      <c r="C315" t="s">
        <v>43</v>
      </c>
      <c r="D315">
        <v>150.1</v>
      </c>
      <c r="E315">
        <v>208.4</v>
      </c>
      <c r="F315">
        <v>173</v>
      </c>
      <c r="G315">
        <v>159.19999999999999</v>
      </c>
      <c r="H315">
        <v>176.6</v>
      </c>
      <c r="I315">
        <v>159.30000000000001</v>
      </c>
      <c r="J315">
        <v>214.4</v>
      </c>
      <c r="K315">
        <v>165.3</v>
      </c>
      <c r="L315">
        <v>122.5</v>
      </c>
      <c r="M315">
        <v>166.8</v>
      </c>
      <c r="N315">
        <v>155.4</v>
      </c>
      <c r="O315">
        <v>175.9</v>
      </c>
      <c r="P315">
        <v>171.5</v>
      </c>
      <c r="Q315">
        <v>197</v>
      </c>
      <c r="R315">
        <v>160.80000000000001</v>
      </c>
      <c r="S315">
        <v>144.4</v>
      </c>
      <c r="T315">
        <v>158.30000000000001</v>
      </c>
      <c r="U315">
        <v>163.6</v>
      </c>
      <c r="V315">
        <v>162.19999999999999</v>
      </c>
      <c r="W315">
        <v>154.30000000000001</v>
      </c>
      <c r="X315">
        <v>163.5</v>
      </c>
      <c r="Y315">
        <v>152.19999999999999</v>
      </c>
      <c r="Z315">
        <v>155.1</v>
      </c>
      <c r="AA315">
        <v>160.30000000000001</v>
      </c>
      <c r="AB315">
        <v>160.30000000000001</v>
      </c>
      <c r="AC315">
        <v>157</v>
      </c>
      <c r="AD315">
        <v>164.6</v>
      </c>
    </row>
    <row r="316" spans="1:30" x14ac:dyDescent="0.3">
      <c r="A316" t="s">
        <v>34</v>
      </c>
      <c r="B316">
        <v>2021</v>
      </c>
      <c r="C316" t="s">
        <v>43</v>
      </c>
      <c r="D316">
        <v>147.4</v>
      </c>
      <c r="E316">
        <v>204.6</v>
      </c>
      <c r="F316">
        <v>171.2</v>
      </c>
      <c r="G316">
        <v>158.69999999999999</v>
      </c>
      <c r="H316">
        <v>190.6</v>
      </c>
      <c r="I316">
        <v>155.69999999999999</v>
      </c>
      <c r="J316">
        <v>185.3</v>
      </c>
      <c r="K316">
        <v>165.2</v>
      </c>
      <c r="L316">
        <v>121.9</v>
      </c>
      <c r="M316">
        <v>169.3</v>
      </c>
      <c r="N316">
        <v>163.19999999999999</v>
      </c>
      <c r="O316">
        <v>174.7</v>
      </c>
      <c r="P316">
        <v>167.7</v>
      </c>
      <c r="Q316">
        <v>192.7</v>
      </c>
      <c r="R316">
        <v>165.7</v>
      </c>
      <c r="S316">
        <v>156.30000000000001</v>
      </c>
      <c r="T316">
        <v>164.3</v>
      </c>
      <c r="U316">
        <v>163.6</v>
      </c>
      <c r="V316">
        <v>164.2</v>
      </c>
      <c r="W316">
        <v>158.4</v>
      </c>
      <c r="X316">
        <v>169.1</v>
      </c>
      <c r="Y316">
        <v>155.69999999999999</v>
      </c>
      <c r="Z316">
        <v>158.6</v>
      </c>
      <c r="AA316">
        <v>163.9</v>
      </c>
      <c r="AB316">
        <v>160.80000000000001</v>
      </c>
      <c r="AC316">
        <v>161</v>
      </c>
      <c r="AD316">
        <v>165.5</v>
      </c>
    </row>
    <row r="317" spans="1:30" x14ac:dyDescent="0.3">
      <c r="A317" t="s">
        <v>30</v>
      </c>
      <c r="B317">
        <v>2021</v>
      </c>
      <c r="C317" t="s">
        <v>45</v>
      </c>
      <c r="D317">
        <v>146.9</v>
      </c>
      <c r="E317">
        <v>199.8</v>
      </c>
      <c r="F317">
        <v>171.5</v>
      </c>
      <c r="G317">
        <v>159.1</v>
      </c>
      <c r="H317">
        <v>198.4</v>
      </c>
      <c r="I317">
        <v>153.19999999999999</v>
      </c>
      <c r="J317">
        <v>183.9</v>
      </c>
      <c r="K317">
        <v>165.4</v>
      </c>
      <c r="L317">
        <v>122.1</v>
      </c>
      <c r="M317">
        <v>170.8</v>
      </c>
      <c r="N317">
        <v>169.1</v>
      </c>
      <c r="O317">
        <v>174.3</v>
      </c>
      <c r="P317">
        <v>167.5</v>
      </c>
      <c r="Q317">
        <v>191.4</v>
      </c>
      <c r="R317">
        <v>170.4</v>
      </c>
      <c r="S317">
        <v>166</v>
      </c>
      <c r="T317">
        <v>169.8</v>
      </c>
      <c r="U317" t="s">
        <v>32</v>
      </c>
      <c r="V317">
        <v>165.3</v>
      </c>
      <c r="W317">
        <v>162.9</v>
      </c>
      <c r="X317">
        <v>173.4</v>
      </c>
      <c r="Y317">
        <v>158.9</v>
      </c>
      <c r="Z317">
        <v>163.80000000000001</v>
      </c>
      <c r="AA317">
        <v>169.3</v>
      </c>
      <c r="AB317">
        <v>162.4</v>
      </c>
      <c r="AC317">
        <v>165.2</v>
      </c>
      <c r="AD317">
        <v>167.6</v>
      </c>
    </row>
    <row r="318" spans="1:30" x14ac:dyDescent="0.3">
      <c r="A318" t="s">
        <v>33</v>
      </c>
      <c r="B318">
        <v>2021</v>
      </c>
      <c r="C318" t="s">
        <v>45</v>
      </c>
      <c r="D318">
        <v>151</v>
      </c>
      <c r="E318">
        <v>204.9</v>
      </c>
      <c r="F318">
        <v>175.4</v>
      </c>
      <c r="G318">
        <v>159.6</v>
      </c>
      <c r="H318">
        <v>175.8</v>
      </c>
      <c r="I318">
        <v>160.30000000000001</v>
      </c>
      <c r="J318">
        <v>229.1</v>
      </c>
      <c r="K318">
        <v>165.1</v>
      </c>
      <c r="L318">
        <v>123.1</v>
      </c>
      <c r="M318">
        <v>167.2</v>
      </c>
      <c r="N318">
        <v>156.1</v>
      </c>
      <c r="O318">
        <v>176.8</v>
      </c>
      <c r="P318">
        <v>173.5</v>
      </c>
      <c r="Q318">
        <v>197</v>
      </c>
      <c r="R318">
        <v>162.30000000000001</v>
      </c>
      <c r="S318">
        <v>145.30000000000001</v>
      </c>
      <c r="T318">
        <v>159.69999999999999</v>
      </c>
      <c r="U318">
        <v>164.2</v>
      </c>
      <c r="V318">
        <v>161.6</v>
      </c>
      <c r="W318">
        <v>155.19999999999999</v>
      </c>
      <c r="X318">
        <v>164.2</v>
      </c>
      <c r="Y318">
        <v>151.19999999999999</v>
      </c>
      <c r="Z318">
        <v>156.69999999999999</v>
      </c>
      <c r="AA318">
        <v>160.80000000000001</v>
      </c>
      <c r="AB318">
        <v>161.80000000000001</v>
      </c>
      <c r="AC318">
        <v>157.30000000000001</v>
      </c>
      <c r="AD318">
        <v>165.6</v>
      </c>
    </row>
    <row r="319" spans="1:30" x14ac:dyDescent="0.3">
      <c r="A319" t="s">
        <v>34</v>
      </c>
      <c r="B319">
        <v>2021</v>
      </c>
      <c r="C319" t="s">
        <v>45</v>
      </c>
      <c r="D319">
        <v>148.19999999999999</v>
      </c>
      <c r="E319">
        <v>201.6</v>
      </c>
      <c r="F319">
        <v>173</v>
      </c>
      <c r="G319">
        <v>159.30000000000001</v>
      </c>
      <c r="H319">
        <v>190.1</v>
      </c>
      <c r="I319">
        <v>156.5</v>
      </c>
      <c r="J319">
        <v>199.2</v>
      </c>
      <c r="K319">
        <v>165.3</v>
      </c>
      <c r="L319">
        <v>122.4</v>
      </c>
      <c r="M319">
        <v>169.6</v>
      </c>
      <c r="N319">
        <v>163.69999999999999</v>
      </c>
      <c r="O319">
        <v>175.5</v>
      </c>
      <c r="P319">
        <v>169.7</v>
      </c>
      <c r="Q319">
        <v>192.9</v>
      </c>
      <c r="R319">
        <v>167.2</v>
      </c>
      <c r="S319">
        <v>157.4</v>
      </c>
      <c r="T319">
        <v>165.8</v>
      </c>
      <c r="U319">
        <v>164.2</v>
      </c>
      <c r="V319">
        <v>163.9</v>
      </c>
      <c r="W319">
        <v>159.30000000000001</v>
      </c>
      <c r="X319">
        <v>169.9</v>
      </c>
      <c r="Y319">
        <v>154.80000000000001</v>
      </c>
      <c r="Z319">
        <v>159.80000000000001</v>
      </c>
      <c r="AA319">
        <v>164.3</v>
      </c>
      <c r="AB319">
        <v>162.19999999999999</v>
      </c>
      <c r="AC319">
        <v>161.4</v>
      </c>
      <c r="AD319">
        <v>166.7</v>
      </c>
    </row>
    <row r="320" spans="1:30" x14ac:dyDescent="0.3">
      <c r="A320" t="s">
        <v>30</v>
      </c>
      <c r="B320">
        <v>2021</v>
      </c>
      <c r="C320" t="s">
        <v>46</v>
      </c>
      <c r="D320">
        <v>147.4</v>
      </c>
      <c r="E320">
        <v>197</v>
      </c>
      <c r="F320">
        <v>176.5</v>
      </c>
      <c r="G320">
        <v>159.80000000000001</v>
      </c>
      <c r="H320">
        <v>195.8</v>
      </c>
      <c r="I320">
        <v>152</v>
      </c>
      <c r="J320">
        <v>172.3</v>
      </c>
      <c r="K320">
        <v>164.5</v>
      </c>
      <c r="L320">
        <v>120.6</v>
      </c>
      <c r="M320">
        <v>171.7</v>
      </c>
      <c r="N320">
        <v>169.7</v>
      </c>
      <c r="O320">
        <v>175.1</v>
      </c>
      <c r="P320">
        <v>165.8</v>
      </c>
      <c r="Q320">
        <v>190.8</v>
      </c>
      <c r="R320">
        <v>171.8</v>
      </c>
      <c r="S320">
        <v>167.3</v>
      </c>
      <c r="T320">
        <v>171.2</v>
      </c>
      <c r="U320" t="s">
        <v>32</v>
      </c>
      <c r="V320">
        <v>165.6</v>
      </c>
      <c r="W320">
        <v>163.9</v>
      </c>
      <c r="X320">
        <v>174</v>
      </c>
      <c r="Y320">
        <v>160.1</v>
      </c>
      <c r="Z320">
        <v>164.5</v>
      </c>
      <c r="AA320">
        <v>169.7</v>
      </c>
      <c r="AB320">
        <v>162.80000000000001</v>
      </c>
      <c r="AC320">
        <v>166</v>
      </c>
      <c r="AD320">
        <v>167</v>
      </c>
    </row>
    <row r="321" spans="1:30" x14ac:dyDescent="0.3">
      <c r="A321" t="s">
        <v>33</v>
      </c>
      <c r="B321">
        <v>2021</v>
      </c>
      <c r="C321" t="s">
        <v>46</v>
      </c>
      <c r="D321">
        <v>151.6</v>
      </c>
      <c r="E321">
        <v>202.2</v>
      </c>
      <c r="F321">
        <v>180</v>
      </c>
      <c r="G321">
        <v>160</v>
      </c>
      <c r="H321">
        <v>173.5</v>
      </c>
      <c r="I321">
        <v>158.30000000000001</v>
      </c>
      <c r="J321">
        <v>219.5</v>
      </c>
      <c r="K321">
        <v>164.2</v>
      </c>
      <c r="L321">
        <v>121.9</v>
      </c>
      <c r="M321">
        <v>168.2</v>
      </c>
      <c r="N321">
        <v>156.5</v>
      </c>
      <c r="O321">
        <v>178.2</v>
      </c>
      <c r="P321">
        <v>172.2</v>
      </c>
      <c r="Q321">
        <v>196.8</v>
      </c>
      <c r="R321">
        <v>163.30000000000001</v>
      </c>
      <c r="S321">
        <v>146.69999999999999</v>
      </c>
      <c r="T321">
        <v>160.69999999999999</v>
      </c>
      <c r="U321">
        <v>163.4</v>
      </c>
      <c r="V321">
        <v>161.69999999999999</v>
      </c>
      <c r="W321">
        <v>156</v>
      </c>
      <c r="X321">
        <v>165.1</v>
      </c>
      <c r="Y321">
        <v>151.80000000000001</v>
      </c>
      <c r="Z321">
        <v>157.6</v>
      </c>
      <c r="AA321">
        <v>160.6</v>
      </c>
      <c r="AB321">
        <v>162.4</v>
      </c>
      <c r="AC321">
        <v>157.80000000000001</v>
      </c>
      <c r="AD321">
        <v>165.2</v>
      </c>
    </row>
    <row r="322" spans="1:30" x14ac:dyDescent="0.3">
      <c r="A322" t="s">
        <v>34</v>
      </c>
      <c r="B322">
        <v>2021</v>
      </c>
      <c r="C322" t="s">
        <v>46</v>
      </c>
      <c r="D322">
        <v>148.69999999999999</v>
      </c>
      <c r="E322">
        <v>198.8</v>
      </c>
      <c r="F322">
        <v>177.9</v>
      </c>
      <c r="G322">
        <v>159.9</v>
      </c>
      <c r="H322">
        <v>187.6</v>
      </c>
      <c r="I322">
        <v>154.9</v>
      </c>
      <c r="J322">
        <v>188.3</v>
      </c>
      <c r="K322">
        <v>164.4</v>
      </c>
      <c r="L322">
        <v>121</v>
      </c>
      <c r="M322">
        <v>170.5</v>
      </c>
      <c r="N322">
        <v>164.2</v>
      </c>
      <c r="O322">
        <v>176.5</v>
      </c>
      <c r="P322">
        <v>168.2</v>
      </c>
      <c r="Q322">
        <v>192.4</v>
      </c>
      <c r="R322">
        <v>168.5</v>
      </c>
      <c r="S322">
        <v>158.69999999999999</v>
      </c>
      <c r="T322">
        <v>167</v>
      </c>
      <c r="U322">
        <v>163.4</v>
      </c>
      <c r="V322">
        <v>164.1</v>
      </c>
      <c r="W322">
        <v>160.19999999999999</v>
      </c>
      <c r="X322">
        <v>170.6</v>
      </c>
      <c r="Y322">
        <v>155.69999999999999</v>
      </c>
      <c r="Z322">
        <v>160.6</v>
      </c>
      <c r="AA322">
        <v>164.4</v>
      </c>
      <c r="AB322">
        <v>162.6</v>
      </c>
      <c r="AC322">
        <v>162</v>
      </c>
      <c r="AD322">
        <v>166.2</v>
      </c>
    </row>
    <row r="323" spans="1:30" x14ac:dyDescent="0.3">
      <c r="A323" t="s">
        <v>30</v>
      </c>
      <c r="B323">
        <v>2022</v>
      </c>
      <c r="C323" t="s">
        <v>31</v>
      </c>
      <c r="D323">
        <v>148.30000000000001</v>
      </c>
      <c r="E323">
        <v>196.9</v>
      </c>
      <c r="F323">
        <v>178</v>
      </c>
      <c r="G323">
        <v>160.5</v>
      </c>
      <c r="H323">
        <v>192.6</v>
      </c>
      <c r="I323">
        <v>151.19999999999999</v>
      </c>
      <c r="J323">
        <v>159.19999999999999</v>
      </c>
      <c r="K323">
        <v>164</v>
      </c>
      <c r="L323">
        <v>119.3</v>
      </c>
      <c r="M323">
        <v>173.3</v>
      </c>
      <c r="N323">
        <v>169.8</v>
      </c>
      <c r="O323">
        <v>175.8</v>
      </c>
      <c r="P323">
        <v>164.1</v>
      </c>
      <c r="Q323">
        <v>190.7</v>
      </c>
      <c r="R323">
        <v>173.2</v>
      </c>
      <c r="S323">
        <v>169.3</v>
      </c>
      <c r="T323">
        <v>172.7</v>
      </c>
      <c r="U323" t="s">
        <v>32</v>
      </c>
      <c r="V323">
        <v>165.8</v>
      </c>
      <c r="W323">
        <v>164.9</v>
      </c>
      <c r="X323">
        <v>174.7</v>
      </c>
      <c r="Y323">
        <v>160.80000000000001</v>
      </c>
      <c r="Z323">
        <v>164.9</v>
      </c>
      <c r="AA323">
        <v>169.9</v>
      </c>
      <c r="AB323">
        <v>163.19999999999999</v>
      </c>
      <c r="AC323">
        <v>166.6</v>
      </c>
      <c r="AD323">
        <v>166.4</v>
      </c>
    </row>
    <row r="324" spans="1:30" x14ac:dyDescent="0.3">
      <c r="A324" t="s">
        <v>33</v>
      </c>
      <c r="B324">
        <v>2022</v>
      </c>
      <c r="C324" t="s">
        <v>31</v>
      </c>
      <c r="D324">
        <v>152.19999999999999</v>
      </c>
      <c r="E324">
        <v>202.1</v>
      </c>
      <c r="F324">
        <v>180.1</v>
      </c>
      <c r="G324">
        <v>160.4</v>
      </c>
      <c r="H324">
        <v>171</v>
      </c>
      <c r="I324">
        <v>156.5</v>
      </c>
      <c r="J324">
        <v>203.6</v>
      </c>
      <c r="K324">
        <v>163.80000000000001</v>
      </c>
      <c r="L324">
        <v>121.3</v>
      </c>
      <c r="M324">
        <v>169.8</v>
      </c>
      <c r="N324">
        <v>156.6</v>
      </c>
      <c r="O324">
        <v>179</v>
      </c>
      <c r="P324">
        <v>170.3</v>
      </c>
      <c r="Q324">
        <v>196.4</v>
      </c>
      <c r="R324">
        <v>164.7</v>
      </c>
      <c r="S324">
        <v>148.5</v>
      </c>
      <c r="T324">
        <v>162.19999999999999</v>
      </c>
      <c r="U324">
        <v>164.5</v>
      </c>
      <c r="V324">
        <v>161.6</v>
      </c>
      <c r="W324">
        <v>156.80000000000001</v>
      </c>
      <c r="X324">
        <v>166.1</v>
      </c>
      <c r="Y324">
        <v>152.69999999999999</v>
      </c>
      <c r="Z324">
        <v>158.4</v>
      </c>
      <c r="AA324">
        <v>161</v>
      </c>
      <c r="AB324">
        <v>162.80000000000001</v>
      </c>
      <c r="AC324">
        <v>158.6</v>
      </c>
      <c r="AD324">
        <v>165</v>
      </c>
    </row>
    <row r="325" spans="1:30" x14ac:dyDescent="0.3">
      <c r="A325" t="s">
        <v>34</v>
      </c>
      <c r="B325">
        <v>2022</v>
      </c>
      <c r="C325" t="s">
        <v>31</v>
      </c>
      <c r="D325">
        <v>149.5</v>
      </c>
      <c r="E325">
        <v>198.7</v>
      </c>
      <c r="F325">
        <v>178.8</v>
      </c>
      <c r="G325">
        <v>160.5</v>
      </c>
      <c r="H325">
        <v>184.7</v>
      </c>
      <c r="I325">
        <v>153.69999999999999</v>
      </c>
      <c r="J325">
        <v>174.3</v>
      </c>
      <c r="K325">
        <v>163.9</v>
      </c>
      <c r="L325">
        <v>120</v>
      </c>
      <c r="M325">
        <v>172.1</v>
      </c>
      <c r="N325">
        <v>164.3</v>
      </c>
      <c r="O325">
        <v>177.3</v>
      </c>
      <c r="P325">
        <v>166.4</v>
      </c>
      <c r="Q325">
        <v>192.2</v>
      </c>
      <c r="R325">
        <v>169.9</v>
      </c>
      <c r="S325">
        <v>160.69999999999999</v>
      </c>
      <c r="T325">
        <v>168.5</v>
      </c>
      <c r="U325">
        <v>164.5</v>
      </c>
      <c r="V325">
        <v>164.2</v>
      </c>
      <c r="W325">
        <v>161.1</v>
      </c>
      <c r="X325">
        <v>171.4</v>
      </c>
      <c r="Y325">
        <v>156.5</v>
      </c>
      <c r="Z325">
        <v>161.19999999999999</v>
      </c>
      <c r="AA325">
        <v>164.7</v>
      </c>
      <c r="AB325">
        <v>163</v>
      </c>
      <c r="AC325">
        <v>162.69999999999999</v>
      </c>
      <c r="AD325">
        <v>165.7</v>
      </c>
    </row>
    <row r="326" spans="1:30" x14ac:dyDescent="0.3">
      <c r="A326" t="s">
        <v>30</v>
      </c>
      <c r="B326">
        <v>2022</v>
      </c>
      <c r="C326" t="s">
        <v>35</v>
      </c>
      <c r="D326">
        <v>148.80000000000001</v>
      </c>
      <c r="E326">
        <v>198.1</v>
      </c>
      <c r="F326">
        <v>175.5</v>
      </c>
      <c r="G326">
        <v>160.69999999999999</v>
      </c>
      <c r="H326">
        <v>192.6</v>
      </c>
      <c r="I326">
        <v>151.4</v>
      </c>
      <c r="J326">
        <v>155.19999999999999</v>
      </c>
      <c r="K326">
        <v>163.9</v>
      </c>
      <c r="L326">
        <v>118.1</v>
      </c>
      <c r="M326">
        <v>175.4</v>
      </c>
      <c r="N326">
        <v>170.5</v>
      </c>
      <c r="O326">
        <v>176.3</v>
      </c>
      <c r="P326">
        <v>163.9</v>
      </c>
      <c r="Q326">
        <v>191.5</v>
      </c>
      <c r="R326">
        <v>174.1</v>
      </c>
      <c r="S326">
        <v>171</v>
      </c>
      <c r="T326">
        <v>173.7</v>
      </c>
      <c r="U326" t="s">
        <v>32</v>
      </c>
      <c r="V326">
        <v>167.4</v>
      </c>
      <c r="W326">
        <v>165.7</v>
      </c>
      <c r="X326">
        <v>175.3</v>
      </c>
      <c r="Y326">
        <v>161.19999999999999</v>
      </c>
      <c r="Z326">
        <v>165.5</v>
      </c>
      <c r="AA326">
        <v>170.3</v>
      </c>
      <c r="AB326">
        <v>164.5</v>
      </c>
      <c r="AC326">
        <v>167.3</v>
      </c>
      <c r="AD326">
        <v>166.7</v>
      </c>
    </row>
    <row r="327" spans="1:30" x14ac:dyDescent="0.3">
      <c r="A327" t="s">
        <v>33</v>
      </c>
      <c r="B327">
        <v>2022</v>
      </c>
      <c r="C327" t="s">
        <v>35</v>
      </c>
      <c r="D327">
        <v>152.5</v>
      </c>
      <c r="E327">
        <v>205.2</v>
      </c>
      <c r="F327">
        <v>176.4</v>
      </c>
      <c r="G327">
        <v>160.6</v>
      </c>
      <c r="H327">
        <v>171.5</v>
      </c>
      <c r="I327">
        <v>156.4</v>
      </c>
      <c r="J327">
        <v>198</v>
      </c>
      <c r="K327">
        <v>163.19999999999999</v>
      </c>
      <c r="L327">
        <v>120.6</v>
      </c>
      <c r="M327">
        <v>172.2</v>
      </c>
      <c r="N327">
        <v>156.69999999999999</v>
      </c>
      <c r="O327">
        <v>180</v>
      </c>
      <c r="P327">
        <v>170.2</v>
      </c>
      <c r="Q327">
        <v>196.5</v>
      </c>
      <c r="R327">
        <v>165.7</v>
      </c>
      <c r="S327">
        <v>150.4</v>
      </c>
      <c r="T327">
        <v>163.4</v>
      </c>
      <c r="U327">
        <v>165.5</v>
      </c>
      <c r="V327">
        <v>163</v>
      </c>
      <c r="W327">
        <v>157.4</v>
      </c>
      <c r="X327">
        <v>167.2</v>
      </c>
      <c r="Y327">
        <v>153.1</v>
      </c>
      <c r="Z327">
        <v>159.5</v>
      </c>
      <c r="AA327">
        <v>162</v>
      </c>
      <c r="AB327">
        <v>164.2</v>
      </c>
      <c r="AC327">
        <v>159.4</v>
      </c>
      <c r="AD327">
        <v>165.5</v>
      </c>
    </row>
    <row r="328" spans="1:30" x14ac:dyDescent="0.3">
      <c r="A328" t="s">
        <v>34</v>
      </c>
      <c r="B328">
        <v>2022</v>
      </c>
      <c r="C328" t="s">
        <v>35</v>
      </c>
      <c r="D328">
        <v>150</v>
      </c>
      <c r="E328">
        <v>200.6</v>
      </c>
      <c r="F328">
        <v>175.8</v>
      </c>
      <c r="G328">
        <v>160.69999999999999</v>
      </c>
      <c r="H328">
        <v>184.9</v>
      </c>
      <c r="I328">
        <v>153.69999999999999</v>
      </c>
      <c r="J328">
        <v>169.7</v>
      </c>
      <c r="K328">
        <v>163.69999999999999</v>
      </c>
      <c r="L328">
        <v>118.9</v>
      </c>
      <c r="M328">
        <v>174.3</v>
      </c>
      <c r="N328">
        <v>164.7</v>
      </c>
      <c r="O328">
        <v>178</v>
      </c>
      <c r="P328">
        <v>166.2</v>
      </c>
      <c r="Q328">
        <v>192.8</v>
      </c>
      <c r="R328">
        <v>170.8</v>
      </c>
      <c r="S328">
        <v>162.4</v>
      </c>
      <c r="T328">
        <v>169.6</v>
      </c>
      <c r="U328">
        <v>165.5</v>
      </c>
      <c r="V328">
        <v>165.7</v>
      </c>
      <c r="W328">
        <v>161.80000000000001</v>
      </c>
      <c r="X328">
        <v>172.2</v>
      </c>
      <c r="Y328">
        <v>156.9</v>
      </c>
      <c r="Z328">
        <v>162.1</v>
      </c>
      <c r="AA328">
        <v>165.4</v>
      </c>
      <c r="AB328">
        <v>164.4</v>
      </c>
      <c r="AC328">
        <v>163.5</v>
      </c>
      <c r="AD328">
        <v>166.1</v>
      </c>
    </row>
    <row r="329" spans="1:30" x14ac:dyDescent="0.3">
      <c r="A329" t="s">
        <v>30</v>
      </c>
      <c r="B329">
        <v>2022</v>
      </c>
      <c r="C329" t="s">
        <v>36</v>
      </c>
      <c r="D329">
        <v>150.19999999999999</v>
      </c>
      <c r="E329">
        <v>208</v>
      </c>
      <c r="F329">
        <v>167.9</v>
      </c>
      <c r="G329">
        <v>162</v>
      </c>
      <c r="H329">
        <v>203.1</v>
      </c>
      <c r="I329">
        <v>155.9</v>
      </c>
      <c r="J329">
        <v>155.80000000000001</v>
      </c>
      <c r="K329">
        <v>164.2</v>
      </c>
      <c r="L329">
        <v>118.1</v>
      </c>
      <c r="M329">
        <v>178.7</v>
      </c>
      <c r="N329">
        <v>171.2</v>
      </c>
      <c r="O329">
        <v>177.4</v>
      </c>
      <c r="P329">
        <v>166.6</v>
      </c>
      <c r="Q329">
        <v>192.3</v>
      </c>
      <c r="R329">
        <v>175.4</v>
      </c>
      <c r="S329">
        <v>173.2</v>
      </c>
      <c r="T329">
        <v>175.1</v>
      </c>
      <c r="U329" t="s">
        <v>32</v>
      </c>
      <c r="V329">
        <v>168.9</v>
      </c>
      <c r="W329">
        <v>166.5</v>
      </c>
      <c r="X329">
        <v>176</v>
      </c>
      <c r="Y329">
        <v>162</v>
      </c>
      <c r="Z329">
        <v>166.6</v>
      </c>
      <c r="AA329">
        <v>170.6</v>
      </c>
      <c r="AB329">
        <v>167.4</v>
      </c>
      <c r="AC329">
        <v>168.3</v>
      </c>
      <c r="AD329">
        <v>168.7</v>
      </c>
    </row>
    <row r="330" spans="1:30" x14ac:dyDescent="0.3">
      <c r="A330" t="s">
        <v>33</v>
      </c>
      <c r="B330">
        <v>2022</v>
      </c>
      <c r="C330" t="s">
        <v>36</v>
      </c>
      <c r="D330">
        <v>153.69999999999999</v>
      </c>
      <c r="E330">
        <v>215.8</v>
      </c>
      <c r="F330">
        <v>167.7</v>
      </c>
      <c r="G330">
        <v>162.6</v>
      </c>
      <c r="H330">
        <v>180</v>
      </c>
      <c r="I330">
        <v>159.6</v>
      </c>
      <c r="J330">
        <v>188.4</v>
      </c>
      <c r="K330">
        <v>163.4</v>
      </c>
      <c r="L330">
        <v>120.3</v>
      </c>
      <c r="M330">
        <v>174.7</v>
      </c>
      <c r="N330">
        <v>157.1</v>
      </c>
      <c r="O330">
        <v>181.5</v>
      </c>
      <c r="P330">
        <v>171.5</v>
      </c>
      <c r="Q330">
        <v>197.5</v>
      </c>
      <c r="R330">
        <v>167.1</v>
      </c>
      <c r="S330">
        <v>152.6</v>
      </c>
      <c r="T330">
        <v>164.9</v>
      </c>
      <c r="U330">
        <v>165.3</v>
      </c>
      <c r="V330">
        <v>164.5</v>
      </c>
      <c r="W330">
        <v>158.6</v>
      </c>
      <c r="X330">
        <v>168.2</v>
      </c>
      <c r="Y330">
        <v>154.19999999999999</v>
      </c>
      <c r="Z330">
        <v>160.80000000000001</v>
      </c>
      <c r="AA330">
        <v>162.69999999999999</v>
      </c>
      <c r="AB330">
        <v>166.8</v>
      </c>
      <c r="AC330">
        <v>160.6</v>
      </c>
      <c r="AD330">
        <v>166.5</v>
      </c>
    </row>
    <row r="331" spans="1:30" x14ac:dyDescent="0.3">
      <c r="A331" t="s">
        <v>34</v>
      </c>
      <c r="B331">
        <v>2022</v>
      </c>
      <c r="C331" t="s">
        <v>36</v>
      </c>
      <c r="D331">
        <v>151.30000000000001</v>
      </c>
      <c r="E331">
        <v>210.7</v>
      </c>
      <c r="F331">
        <v>167.8</v>
      </c>
      <c r="G331">
        <v>162.19999999999999</v>
      </c>
      <c r="H331">
        <v>194.6</v>
      </c>
      <c r="I331">
        <v>157.6</v>
      </c>
      <c r="J331">
        <v>166.9</v>
      </c>
      <c r="K331">
        <v>163.9</v>
      </c>
      <c r="L331">
        <v>118.8</v>
      </c>
      <c r="M331">
        <v>177.4</v>
      </c>
      <c r="N331">
        <v>165.3</v>
      </c>
      <c r="O331">
        <v>179.3</v>
      </c>
      <c r="P331">
        <v>168.4</v>
      </c>
      <c r="Q331">
        <v>193.7</v>
      </c>
      <c r="R331">
        <v>172.1</v>
      </c>
      <c r="S331">
        <v>164.6</v>
      </c>
      <c r="T331">
        <v>171.1</v>
      </c>
      <c r="U331">
        <v>165.3</v>
      </c>
      <c r="V331">
        <v>167.2</v>
      </c>
      <c r="W331">
        <v>162.80000000000001</v>
      </c>
      <c r="X331">
        <v>173</v>
      </c>
      <c r="Y331">
        <v>157.9</v>
      </c>
      <c r="Z331">
        <v>163.30000000000001</v>
      </c>
      <c r="AA331">
        <v>166</v>
      </c>
      <c r="AB331">
        <v>167.2</v>
      </c>
      <c r="AC331">
        <v>164.6</v>
      </c>
      <c r="AD331">
        <v>167.7</v>
      </c>
    </row>
    <row r="332" spans="1:30" x14ac:dyDescent="0.3">
      <c r="A332" t="s">
        <v>30</v>
      </c>
      <c r="B332">
        <v>2022</v>
      </c>
      <c r="C332" t="s">
        <v>37</v>
      </c>
      <c r="D332">
        <v>151.80000000000001</v>
      </c>
      <c r="E332">
        <v>209.7</v>
      </c>
      <c r="F332">
        <v>164.5</v>
      </c>
      <c r="G332">
        <v>163.80000000000001</v>
      </c>
      <c r="H332">
        <v>207.4</v>
      </c>
      <c r="I332">
        <v>169.7</v>
      </c>
      <c r="J332">
        <v>153.6</v>
      </c>
      <c r="K332">
        <v>165.1</v>
      </c>
      <c r="L332">
        <v>118.2</v>
      </c>
      <c r="M332">
        <v>182.9</v>
      </c>
      <c r="N332">
        <v>172.4</v>
      </c>
      <c r="O332">
        <v>178.9</v>
      </c>
      <c r="P332">
        <v>168.6</v>
      </c>
      <c r="Q332">
        <v>192.8</v>
      </c>
      <c r="R332">
        <v>177.5</v>
      </c>
      <c r="S332">
        <v>175.1</v>
      </c>
      <c r="T332">
        <v>177.1</v>
      </c>
      <c r="U332" t="s">
        <v>32</v>
      </c>
      <c r="V332">
        <v>173.3</v>
      </c>
      <c r="W332">
        <v>167.7</v>
      </c>
      <c r="X332">
        <v>177</v>
      </c>
      <c r="Y332">
        <v>166.2</v>
      </c>
      <c r="Z332">
        <v>167.2</v>
      </c>
      <c r="AA332">
        <v>170.9</v>
      </c>
      <c r="AB332">
        <v>169</v>
      </c>
      <c r="AC332">
        <v>170.2</v>
      </c>
      <c r="AD332">
        <v>170.8</v>
      </c>
    </row>
    <row r="333" spans="1:30" x14ac:dyDescent="0.3">
      <c r="A333" t="s">
        <v>33</v>
      </c>
      <c r="B333">
        <v>2022</v>
      </c>
      <c r="C333" t="s">
        <v>37</v>
      </c>
      <c r="D333">
        <v>155.4</v>
      </c>
      <c r="E333">
        <v>215.8</v>
      </c>
      <c r="F333">
        <v>164.6</v>
      </c>
      <c r="G333">
        <v>164.2</v>
      </c>
      <c r="H333">
        <v>186</v>
      </c>
      <c r="I333">
        <v>175.9</v>
      </c>
      <c r="J333">
        <v>190.7</v>
      </c>
      <c r="K333">
        <v>164</v>
      </c>
      <c r="L333">
        <v>120.5</v>
      </c>
      <c r="M333">
        <v>178</v>
      </c>
      <c r="N333">
        <v>157.5</v>
      </c>
      <c r="O333">
        <v>183.3</v>
      </c>
      <c r="P333">
        <v>174.5</v>
      </c>
      <c r="Q333">
        <v>197.1</v>
      </c>
      <c r="R333">
        <v>168.4</v>
      </c>
      <c r="S333">
        <v>154.5</v>
      </c>
      <c r="T333">
        <v>166.3</v>
      </c>
      <c r="U333">
        <v>167</v>
      </c>
      <c r="V333">
        <v>170.5</v>
      </c>
      <c r="W333">
        <v>159.80000000000001</v>
      </c>
      <c r="X333">
        <v>169</v>
      </c>
      <c r="Y333">
        <v>159.30000000000001</v>
      </c>
      <c r="Z333">
        <v>162.19999999999999</v>
      </c>
      <c r="AA333">
        <v>164</v>
      </c>
      <c r="AB333">
        <v>168.4</v>
      </c>
      <c r="AC333">
        <v>163.1</v>
      </c>
      <c r="AD333">
        <v>169.2</v>
      </c>
    </row>
    <row r="334" spans="1:30" x14ac:dyDescent="0.3">
      <c r="A334" t="s">
        <v>34</v>
      </c>
      <c r="B334">
        <v>2022</v>
      </c>
      <c r="C334" t="s">
        <v>37</v>
      </c>
      <c r="D334">
        <v>152.9</v>
      </c>
      <c r="E334">
        <v>211.8</v>
      </c>
      <c r="F334">
        <v>164.5</v>
      </c>
      <c r="G334">
        <v>163.9</v>
      </c>
      <c r="H334">
        <v>199.5</v>
      </c>
      <c r="I334">
        <v>172.6</v>
      </c>
      <c r="J334">
        <v>166.2</v>
      </c>
      <c r="K334">
        <v>164.7</v>
      </c>
      <c r="L334">
        <v>119</v>
      </c>
      <c r="M334">
        <v>181.3</v>
      </c>
      <c r="N334">
        <v>166.2</v>
      </c>
      <c r="O334">
        <v>180.9</v>
      </c>
      <c r="P334">
        <v>170.8</v>
      </c>
      <c r="Q334">
        <v>193.9</v>
      </c>
      <c r="R334">
        <v>173.9</v>
      </c>
      <c r="S334">
        <v>166.5</v>
      </c>
      <c r="T334">
        <v>172.8</v>
      </c>
      <c r="U334">
        <v>167</v>
      </c>
      <c r="V334">
        <v>172.2</v>
      </c>
      <c r="W334">
        <v>164</v>
      </c>
      <c r="X334">
        <v>174</v>
      </c>
      <c r="Y334">
        <v>162.6</v>
      </c>
      <c r="Z334">
        <v>164.4</v>
      </c>
      <c r="AA334">
        <v>166.9</v>
      </c>
      <c r="AB334">
        <v>168.8</v>
      </c>
      <c r="AC334">
        <v>166.8</v>
      </c>
      <c r="AD334">
        <v>170.1</v>
      </c>
    </row>
    <row r="335" spans="1:30" x14ac:dyDescent="0.3">
      <c r="A335" t="s">
        <v>30</v>
      </c>
      <c r="B335">
        <v>2022</v>
      </c>
      <c r="C335" t="s">
        <v>38</v>
      </c>
      <c r="D335">
        <v>152.9</v>
      </c>
      <c r="E335">
        <v>214.7</v>
      </c>
      <c r="F335">
        <v>161.4</v>
      </c>
      <c r="G335">
        <v>164.6</v>
      </c>
      <c r="H335">
        <v>209.9</v>
      </c>
      <c r="I335">
        <v>168</v>
      </c>
      <c r="J335">
        <v>160.4</v>
      </c>
      <c r="K335">
        <v>165</v>
      </c>
      <c r="L335">
        <v>118.9</v>
      </c>
      <c r="M335">
        <v>186.6</v>
      </c>
      <c r="N335">
        <v>173.2</v>
      </c>
      <c r="O335">
        <v>180.4</v>
      </c>
      <c r="P335">
        <v>170.8</v>
      </c>
      <c r="Q335">
        <v>192.9</v>
      </c>
      <c r="R335">
        <v>179.3</v>
      </c>
      <c r="S335">
        <v>177.2</v>
      </c>
      <c r="T335">
        <v>179</v>
      </c>
      <c r="U335" t="s">
        <v>32</v>
      </c>
      <c r="V335">
        <v>175.3</v>
      </c>
      <c r="W335">
        <v>168.9</v>
      </c>
      <c r="X335">
        <v>177.7</v>
      </c>
      <c r="Y335">
        <v>167.1</v>
      </c>
      <c r="Z335">
        <v>167.6</v>
      </c>
      <c r="AA335">
        <v>171.8</v>
      </c>
      <c r="AB335">
        <v>168.5</v>
      </c>
      <c r="AC335">
        <v>170.9</v>
      </c>
      <c r="AD335">
        <v>172.5</v>
      </c>
    </row>
    <row r="336" spans="1:30" x14ac:dyDescent="0.3">
      <c r="A336" t="s">
        <v>33</v>
      </c>
      <c r="B336">
        <v>2022</v>
      </c>
      <c r="C336" t="s">
        <v>38</v>
      </c>
      <c r="D336">
        <v>156.69999999999999</v>
      </c>
      <c r="E336">
        <v>221.2</v>
      </c>
      <c r="F336">
        <v>164.1</v>
      </c>
      <c r="G336">
        <v>165.4</v>
      </c>
      <c r="H336">
        <v>189.5</v>
      </c>
      <c r="I336">
        <v>174.5</v>
      </c>
      <c r="J336">
        <v>203.2</v>
      </c>
      <c r="K336">
        <v>164.1</v>
      </c>
      <c r="L336">
        <v>121.2</v>
      </c>
      <c r="M336">
        <v>181.4</v>
      </c>
      <c r="N336">
        <v>158.5</v>
      </c>
      <c r="O336">
        <v>184.9</v>
      </c>
      <c r="P336">
        <v>177.5</v>
      </c>
      <c r="Q336">
        <v>197.5</v>
      </c>
      <c r="R336">
        <v>170</v>
      </c>
      <c r="S336">
        <v>155.9</v>
      </c>
      <c r="T336">
        <v>167.8</v>
      </c>
      <c r="U336">
        <v>167.5</v>
      </c>
      <c r="V336">
        <v>173.5</v>
      </c>
      <c r="W336">
        <v>161.1</v>
      </c>
      <c r="X336">
        <v>170.1</v>
      </c>
      <c r="Y336">
        <v>159.4</v>
      </c>
      <c r="Z336">
        <v>163.19999999999999</v>
      </c>
      <c r="AA336">
        <v>165.2</v>
      </c>
      <c r="AB336">
        <v>168.2</v>
      </c>
      <c r="AC336">
        <v>163.80000000000001</v>
      </c>
      <c r="AD336">
        <v>170.8</v>
      </c>
    </row>
    <row r="337" spans="1:30" x14ac:dyDescent="0.3">
      <c r="A337" t="s">
        <v>34</v>
      </c>
      <c r="B337">
        <v>2022</v>
      </c>
      <c r="C337" t="s">
        <v>38</v>
      </c>
      <c r="D337">
        <v>154.1</v>
      </c>
      <c r="E337">
        <v>217</v>
      </c>
      <c r="F337">
        <v>162.4</v>
      </c>
      <c r="G337">
        <v>164.9</v>
      </c>
      <c r="H337">
        <v>202.4</v>
      </c>
      <c r="I337">
        <v>171</v>
      </c>
      <c r="J337">
        <v>174.9</v>
      </c>
      <c r="K337">
        <v>164.7</v>
      </c>
      <c r="L337">
        <v>119.7</v>
      </c>
      <c r="M337">
        <v>184.9</v>
      </c>
      <c r="N337">
        <v>167.1</v>
      </c>
      <c r="O337">
        <v>182.5</v>
      </c>
      <c r="P337">
        <v>173.3</v>
      </c>
      <c r="Q337">
        <v>194.1</v>
      </c>
      <c r="R337">
        <v>175.6</v>
      </c>
      <c r="S337">
        <v>168.4</v>
      </c>
      <c r="T337">
        <v>174.6</v>
      </c>
      <c r="U337">
        <v>167.5</v>
      </c>
      <c r="V337">
        <v>174.6</v>
      </c>
      <c r="W337">
        <v>165.2</v>
      </c>
      <c r="X337">
        <v>174.8</v>
      </c>
      <c r="Y337">
        <v>163</v>
      </c>
      <c r="Z337">
        <v>165.1</v>
      </c>
      <c r="AA337">
        <v>167.9</v>
      </c>
      <c r="AB337">
        <v>168.4</v>
      </c>
      <c r="AC337">
        <v>167.5</v>
      </c>
      <c r="AD337">
        <v>171.7</v>
      </c>
    </row>
    <row r="338" spans="1:30" x14ac:dyDescent="0.3">
      <c r="A338" t="s">
        <v>30</v>
      </c>
      <c r="B338">
        <v>2022</v>
      </c>
      <c r="C338" t="s">
        <v>39</v>
      </c>
      <c r="D338">
        <v>153.80000000000001</v>
      </c>
      <c r="E338">
        <v>217.2</v>
      </c>
      <c r="F338">
        <v>169.6</v>
      </c>
      <c r="G338">
        <v>165.4</v>
      </c>
      <c r="H338">
        <v>208.1</v>
      </c>
      <c r="I338">
        <v>165.8</v>
      </c>
      <c r="J338">
        <v>167.3</v>
      </c>
      <c r="K338">
        <v>164.6</v>
      </c>
      <c r="L338">
        <v>119.1</v>
      </c>
      <c r="M338">
        <v>188.9</v>
      </c>
      <c r="N338">
        <v>174.2</v>
      </c>
      <c r="O338">
        <v>181.9</v>
      </c>
      <c r="P338">
        <v>172.4</v>
      </c>
      <c r="Q338">
        <v>192.9</v>
      </c>
      <c r="R338">
        <v>180.7</v>
      </c>
      <c r="S338">
        <v>178.7</v>
      </c>
      <c r="T338">
        <v>180.4</v>
      </c>
      <c r="U338" t="s">
        <v>32</v>
      </c>
      <c r="V338">
        <v>176.7</v>
      </c>
      <c r="W338">
        <v>170.3</v>
      </c>
      <c r="X338">
        <v>178.2</v>
      </c>
      <c r="Y338">
        <v>165.5</v>
      </c>
      <c r="Z338">
        <v>168</v>
      </c>
      <c r="AA338">
        <v>172.6</v>
      </c>
      <c r="AB338">
        <v>169.5</v>
      </c>
      <c r="AC338">
        <v>171</v>
      </c>
      <c r="AD338">
        <v>173.6</v>
      </c>
    </row>
    <row r="339" spans="1:30" x14ac:dyDescent="0.3">
      <c r="A339" t="s">
        <v>33</v>
      </c>
      <c r="B339">
        <v>2022</v>
      </c>
      <c r="C339" t="s">
        <v>39</v>
      </c>
      <c r="D339">
        <v>157.5</v>
      </c>
      <c r="E339">
        <v>223.4</v>
      </c>
      <c r="F339">
        <v>172.8</v>
      </c>
      <c r="G339">
        <v>166.4</v>
      </c>
      <c r="H339">
        <v>188.6</v>
      </c>
      <c r="I339">
        <v>174.1</v>
      </c>
      <c r="J339">
        <v>211.5</v>
      </c>
      <c r="K339">
        <v>163.6</v>
      </c>
      <c r="L339">
        <v>121.4</v>
      </c>
      <c r="M339">
        <v>183.5</v>
      </c>
      <c r="N339">
        <v>159.1</v>
      </c>
      <c r="O339">
        <v>186.3</v>
      </c>
      <c r="P339">
        <v>179.3</v>
      </c>
      <c r="Q339">
        <v>198.3</v>
      </c>
      <c r="R339">
        <v>171.6</v>
      </c>
      <c r="S339">
        <v>157.4</v>
      </c>
      <c r="T339">
        <v>169.4</v>
      </c>
      <c r="U339">
        <v>166.8</v>
      </c>
      <c r="V339">
        <v>174.9</v>
      </c>
      <c r="W339">
        <v>162.1</v>
      </c>
      <c r="X339">
        <v>170.9</v>
      </c>
      <c r="Y339">
        <v>157.19999999999999</v>
      </c>
      <c r="Z339">
        <v>164.1</v>
      </c>
      <c r="AA339">
        <v>166.5</v>
      </c>
      <c r="AB339">
        <v>169.2</v>
      </c>
      <c r="AC339">
        <v>163.80000000000001</v>
      </c>
      <c r="AD339">
        <v>171.4</v>
      </c>
    </row>
    <row r="340" spans="1:30" x14ac:dyDescent="0.3">
      <c r="A340" t="s">
        <v>34</v>
      </c>
      <c r="B340">
        <v>2022</v>
      </c>
      <c r="C340" t="s">
        <v>39</v>
      </c>
      <c r="D340">
        <v>155</v>
      </c>
      <c r="E340">
        <v>219.4</v>
      </c>
      <c r="F340">
        <v>170.8</v>
      </c>
      <c r="G340">
        <v>165.8</v>
      </c>
      <c r="H340">
        <v>200.9</v>
      </c>
      <c r="I340">
        <v>169.7</v>
      </c>
      <c r="J340">
        <v>182.3</v>
      </c>
      <c r="K340">
        <v>164.3</v>
      </c>
      <c r="L340">
        <v>119.9</v>
      </c>
      <c r="M340">
        <v>187.1</v>
      </c>
      <c r="N340">
        <v>167.9</v>
      </c>
      <c r="O340">
        <v>183.9</v>
      </c>
      <c r="P340">
        <v>174.9</v>
      </c>
      <c r="Q340">
        <v>194.3</v>
      </c>
      <c r="R340">
        <v>177.1</v>
      </c>
      <c r="S340">
        <v>169.9</v>
      </c>
      <c r="T340">
        <v>176</v>
      </c>
      <c r="U340">
        <v>166.8</v>
      </c>
      <c r="V340">
        <v>176</v>
      </c>
      <c r="W340">
        <v>166.4</v>
      </c>
      <c r="X340">
        <v>175.4</v>
      </c>
      <c r="Y340">
        <v>161.1</v>
      </c>
      <c r="Z340">
        <v>165.8</v>
      </c>
      <c r="AA340">
        <v>169</v>
      </c>
      <c r="AB340">
        <v>169.4</v>
      </c>
      <c r="AC340">
        <v>167.5</v>
      </c>
      <c r="AD340">
        <v>172.6</v>
      </c>
    </row>
    <row r="341" spans="1:30" x14ac:dyDescent="0.3">
      <c r="A341" t="s">
        <v>30</v>
      </c>
      <c r="B341">
        <v>2022</v>
      </c>
      <c r="C341" t="s">
        <v>40</v>
      </c>
      <c r="D341">
        <v>155.19999999999999</v>
      </c>
      <c r="E341">
        <v>210.8</v>
      </c>
      <c r="F341">
        <v>174.3</v>
      </c>
      <c r="G341">
        <v>166.3</v>
      </c>
      <c r="H341">
        <v>202.2</v>
      </c>
      <c r="I341">
        <v>169.6</v>
      </c>
      <c r="J341">
        <v>168.6</v>
      </c>
      <c r="K341">
        <v>164.4</v>
      </c>
      <c r="L341">
        <v>119.2</v>
      </c>
      <c r="M341">
        <v>191.8</v>
      </c>
      <c r="N341">
        <v>174.5</v>
      </c>
      <c r="O341">
        <v>183.1</v>
      </c>
      <c r="P341">
        <v>172.5</v>
      </c>
      <c r="Q341">
        <v>193.2</v>
      </c>
      <c r="R341">
        <v>182</v>
      </c>
      <c r="S341">
        <v>180.3</v>
      </c>
      <c r="T341">
        <v>181.7</v>
      </c>
      <c r="U341" t="s">
        <v>32</v>
      </c>
      <c r="V341">
        <v>179.6</v>
      </c>
      <c r="W341">
        <v>171.3</v>
      </c>
      <c r="X341">
        <v>178.8</v>
      </c>
      <c r="Y341">
        <v>166.3</v>
      </c>
      <c r="Z341">
        <v>168.6</v>
      </c>
      <c r="AA341">
        <v>174.7</v>
      </c>
      <c r="AB341">
        <v>169.7</v>
      </c>
      <c r="AC341">
        <v>171.8</v>
      </c>
      <c r="AD341">
        <v>174.3</v>
      </c>
    </row>
    <row r="342" spans="1:30" x14ac:dyDescent="0.3">
      <c r="A342" t="s">
        <v>33</v>
      </c>
      <c r="B342">
        <v>2022</v>
      </c>
      <c r="C342" t="s">
        <v>40</v>
      </c>
      <c r="D342">
        <v>159.30000000000001</v>
      </c>
      <c r="E342">
        <v>217.1</v>
      </c>
      <c r="F342">
        <v>176.6</v>
      </c>
      <c r="G342">
        <v>167.1</v>
      </c>
      <c r="H342">
        <v>184.8</v>
      </c>
      <c r="I342">
        <v>179.5</v>
      </c>
      <c r="J342">
        <v>208.5</v>
      </c>
      <c r="K342">
        <v>164</v>
      </c>
      <c r="L342">
        <v>121.5</v>
      </c>
      <c r="M342">
        <v>186.3</v>
      </c>
      <c r="N342">
        <v>159.80000000000001</v>
      </c>
      <c r="O342">
        <v>187.7</v>
      </c>
      <c r="P342">
        <v>179.4</v>
      </c>
      <c r="Q342">
        <v>198.6</v>
      </c>
      <c r="R342">
        <v>172.7</v>
      </c>
      <c r="S342">
        <v>158.69999999999999</v>
      </c>
      <c r="T342">
        <v>170.6</v>
      </c>
      <c r="U342">
        <v>167.8</v>
      </c>
      <c r="V342">
        <v>179.5</v>
      </c>
      <c r="W342">
        <v>163.1</v>
      </c>
      <c r="X342">
        <v>171.7</v>
      </c>
      <c r="Y342">
        <v>157.4</v>
      </c>
      <c r="Z342">
        <v>164.6</v>
      </c>
      <c r="AA342">
        <v>169.1</v>
      </c>
      <c r="AB342">
        <v>169.8</v>
      </c>
      <c r="AC342">
        <v>164.7</v>
      </c>
      <c r="AD342">
        <v>172.3</v>
      </c>
    </row>
    <row r="343" spans="1:30" x14ac:dyDescent="0.3">
      <c r="A343" t="s">
        <v>34</v>
      </c>
      <c r="B343">
        <v>2022</v>
      </c>
      <c r="C343" t="s">
        <v>40</v>
      </c>
      <c r="D343">
        <v>156.5</v>
      </c>
      <c r="E343">
        <v>213</v>
      </c>
      <c r="F343">
        <v>175.2</v>
      </c>
      <c r="G343">
        <v>166.6</v>
      </c>
      <c r="H343">
        <v>195.8</v>
      </c>
      <c r="I343">
        <v>174.2</v>
      </c>
      <c r="J343">
        <v>182.1</v>
      </c>
      <c r="K343">
        <v>164.3</v>
      </c>
      <c r="L343">
        <v>120</v>
      </c>
      <c r="M343">
        <v>190</v>
      </c>
      <c r="N343">
        <v>168.4</v>
      </c>
      <c r="O343">
        <v>185.2</v>
      </c>
      <c r="P343">
        <v>175</v>
      </c>
      <c r="Q343">
        <v>194.6</v>
      </c>
      <c r="R343">
        <v>178.3</v>
      </c>
      <c r="S343">
        <v>171.3</v>
      </c>
      <c r="T343">
        <v>177.3</v>
      </c>
      <c r="U343">
        <v>167.8</v>
      </c>
      <c r="V343">
        <v>179.6</v>
      </c>
      <c r="W343">
        <v>167.4</v>
      </c>
      <c r="X343">
        <v>176.1</v>
      </c>
      <c r="Y343">
        <v>161.6</v>
      </c>
      <c r="Z343">
        <v>166.3</v>
      </c>
      <c r="AA343">
        <v>171.4</v>
      </c>
      <c r="AB343">
        <v>169.7</v>
      </c>
      <c r="AC343">
        <v>168.4</v>
      </c>
      <c r="AD343">
        <v>173.4</v>
      </c>
    </row>
    <row r="344" spans="1:30" x14ac:dyDescent="0.3">
      <c r="A344" t="s">
        <v>30</v>
      </c>
      <c r="B344">
        <v>2022</v>
      </c>
      <c r="C344" t="s">
        <v>41</v>
      </c>
      <c r="D344">
        <v>159.5</v>
      </c>
      <c r="E344">
        <v>204.1</v>
      </c>
      <c r="F344">
        <v>168.3</v>
      </c>
      <c r="G344">
        <v>167.9</v>
      </c>
      <c r="H344">
        <v>198.1</v>
      </c>
      <c r="I344">
        <v>169.2</v>
      </c>
      <c r="J344">
        <v>173.1</v>
      </c>
      <c r="K344">
        <v>167.1</v>
      </c>
      <c r="L344">
        <v>120.2</v>
      </c>
      <c r="M344">
        <v>195.6</v>
      </c>
      <c r="N344">
        <v>174.8</v>
      </c>
      <c r="O344">
        <v>184</v>
      </c>
      <c r="P344">
        <v>173.9</v>
      </c>
      <c r="Q344">
        <v>193.7</v>
      </c>
      <c r="R344">
        <v>183.2</v>
      </c>
      <c r="S344">
        <v>181.7</v>
      </c>
      <c r="T344">
        <v>183</v>
      </c>
      <c r="U344" t="s">
        <v>32</v>
      </c>
      <c r="V344">
        <v>179.1</v>
      </c>
      <c r="W344">
        <v>172.3</v>
      </c>
      <c r="X344">
        <v>179.4</v>
      </c>
      <c r="Y344">
        <v>166.6</v>
      </c>
      <c r="Z344">
        <v>169.3</v>
      </c>
      <c r="AA344">
        <v>175.7</v>
      </c>
      <c r="AB344">
        <v>171.1</v>
      </c>
      <c r="AC344">
        <v>172.6</v>
      </c>
      <c r="AD344">
        <v>175.3</v>
      </c>
    </row>
    <row r="345" spans="1:30" x14ac:dyDescent="0.3">
      <c r="A345" t="s">
        <v>33</v>
      </c>
      <c r="B345">
        <v>2022</v>
      </c>
      <c r="C345" t="s">
        <v>41</v>
      </c>
      <c r="D345">
        <v>162.1</v>
      </c>
      <c r="E345">
        <v>210.9</v>
      </c>
      <c r="F345">
        <v>170.6</v>
      </c>
      <c r="G345">
        <v>168.4</v>
      </c>
      <c r="H345">
        <v>182.5</v>
      </c>
      <c r="I345">
        <v>177.1</v>
      </c>
      <c r="J345">
        <v>213.1</v>
      </c>
      <c r="K345">
        <v>167.3</v>
      </c>
      <c r="L345">
        <v>122.2</v>
      </c>
      <c r="M345">
        <v>189.7</v>
      </c>
      <c r="N345">
        <v>160.5</v>
      </c>
      <c r="O345">
        <v>188.9</v>
      </c>
      <c r="P345">
        <v>180.4</v>
      </c>
      <c r="Q345">
        <v>198.7</v>
      </c>
      <c r="R345">
        <v>173.7</v>
      </c>
      <c r="S345">
        <v>160</v>
      </c>
      <c r="T345">
        <v>171.6</v>
      </c>
      <c r="U345">
        <v>169</v>
      </c>
      <c r="V345">
        <v>178.4</v>
      </c>
      <c r="W345">
        <v>164.2</v>
      </c>
      <c r="X345">
        <v>172.6</v>
      </c>
      <c r="Y345">
        <v>157.69999999999999</v>
      </c>
      <c r="Z345">
        <v>165.1</v>
      </c>
      <c r="AA345">
        <v>169.9</v>
      </c>
      <c r="AB345">
        <v>171.4</v>
      </c>
      <c r="AC345">
        <v>165.4</v>
      </c>
      <c r="AD345">
        <v>173.1</v>
      </c>
    </row>
    <row r="346" spans="1:30" x14ac:dyDescent="0.3">
      <c r="A346" t="s">
        <v>34</v>
      </c>
      <c r="B346">
        <v>2022</v>
      </c>
      <c r="C346" t="s">
        <v>41</v>
      </c>
      <c r="D346">
        <v>160.30000000000001</v>
      </c>
      <c r="E346">
        <v>206.5</v>
      </c>
      <c r="F346">
        <v>169.2</v>
      </c>
      <c r="G346">
        <v>168.1</v>
      </c>
      <c r="H346">
        <v>192.4</v>
      </c>
      <c r="I346">
        <v>172.9</v>
      </c>
      <c r="J346">
        <v>186.7</v>
      </c>
      <c r="K346">
        <v>167.2</v>
      </c>
      <c r="L346">
        <v>120.9</v>
      </c>
      <c r="M346">
        <v>193.6</v>
      </c>
      <c r="N346">
        <v>168.8</v>
      </c>
      <c r="O346">
        <v>186.3</v>
      </c>
      <c r="P346">
        <v>176.3</v>
      </c>
      <c r="Q346">
        <v>195</v>
      </c>
      <c r="R346">
        <v>179.5</v>
      </c>
      <c r="S346">
        <v>172.7</v>
      </c>
      <c r="T346">
        <v>178.5</v>
      </c>
      <c r="U346">
        <v>169</v>
      </c>
      <c r="V346">
        <v>178.8</v>
      </c>
      <c r="W346">
        <v>168.5</v>
      </c>
      <c r="X346">
        <v>176.8</v>
      </c>
      <c r="Y346">
        <v>161.9</v>
      </c>
      <c r="Z346">
        <v>166.9</v>
      </c>
      <c r="AA346">
        <v>172.3</v>
      </c>
      <c r="AB346">
        <v>171.2</v>
      </c>
      <c r="AC346">
        <v>169.1</v>
      </c>
      <c r="AD346">
        <v>174.3</v>
      </c>
    </row>
    <row r="347" spans="1:30" x14ac:dyDescent="0.3">
      <c r="A347" t="s">
        <v>30</v>
      </c>
      <c r="B347">
        <v>2022</v>
      </c>
      <c r="C347" t="s">
        <v>42</v>
      </c>
      <c r="D347">
        <v>162.9</v>
      </c>
      <c r="E347">
        <v>206.7</v>
      </c>
      <c r="F347">
        <v>169</v>
      </c>
      <c r="G347">
        <v>169.5</v>
      </c>
      <c r="H347">
        <v>194.1</v>
      </c>
      <c r="I347">
        <v>164.1</v>
      </c>
      <c r="J347">
        <v>176.9</v>
      </c>
      <c r="K347">
        <v>169</v>
      </c>
      <c r="L347">
        <v>120.8</v>
      </c>
      <c r="M347">
        <v>199.1</v>
      </c>
      <c r="N347">
        <v>175.4</v>
      </c>
      <c r="O347">
        <v>184.8</v>
      </c>
      <c r="P347">
        <v>175.5</v>
      </c>
      <c r="Q347">
        <v>194.5</v>
      </c>
      <c r="R347">
        <v>184.7</v>
      </c>
      <c r="S347">
        <v>183.3</v>
      </c>
      <c r="T347">
        <v>184.5</v>
      </c>
      <c r="U347" t="s">
        <v>32</v>
      </c>
      <c r="V347">
        <v>179.7</v>
      </c>
      <c r="W347">
        <v>173.6</v>
      </c>
      <c r="X347">
        <v>180.2</v>
      </c>
      <c r="Y347">
        <v>166.9</v>
      </c>
      <c r="Z347">
        <v>170</v>
      </c>
      <c r="AA347">
        <v>176.2</v>
      </c>
      <c r="AB347">
        <v>170.8</v>
      </c>
      <c r="AC347">
        <v>173.1</v>
      </c>
      <c r="AD347">
        <v>176.4</v>
      </c>
    </row>
    <row r="348" spans="1:30" x14ac:dyDescent="0.3">
      <c r="A348" t="s">
        <v>33</v>
      </c>
      <c r="B348">
        <v>2022</v>
      </c>
      <c r="C348" t="s">
        <v>42</v>
      </c>
      <c r="D348">
        <v>164.9</v>
      </c>
      <c r="E348">
        <v>213.7</v>
      </c>
      <c r="F348">
        <v>170.9</v>
      </c>
      <c r="G348">
        <v>170.1</v>
      </c>
      <c r="H348">
        <v>179.3</v>
      </c>
      <c r="I348">
        <v>167.5</v>
      </c>
      <c r="J348">
        <v>220.8</v>
      </c>
      <c r="K348">
        <v>169.2</v>
      </c>
      <c r="L348">
        <v>123.1</v>
      </c>
      <c r="M348">
        <v>193.6</v>
      </c>
      <c r="N348">
        <v>161.1</v>
      </c>
      <c r="O348">
        <v>190.4</v>
      </c>
      <c r="P348">
        <v>181.8</v>
      </c>
      <c r="Q348">
        <v>199.7</v>
      </c>
      <c r="R348">
        <v>175</v>
      </c>
      <c r="S348">
        <v>161.69999999999999</v>
      </c>
      <c r="T348">
        <v>173</v>
      </c>
      <c r="U348">
        <v>169.5</v>
      </c>
      <c r="V348">
        <v>179.2</v>
      </c>
      <c r="W348">
        <v>165</v>
      </c>
      <c r="X348">
        <v>173.8</v>
      </c>
      <c r="Y348">
        <v>158.19999999999999</v>
      </c>
      <c r="Z348">
        <v>165.8</v>
      </c>
      <c r="AA348">
        <v>170.9</v>
      </c>
      <c r="AB348">
        <v>171.1</v>
      </c>
      <c r="AC348">
        <v>166.1</v>
      </c>
      <c r="AD348">
        <v>174.1</v>
      </c>
    </row>
    <row r="349" spans="1:30" x14ac:dyDescent="0.3">
      <c r="A349" t="s">
        <v>34</v>
      </c>
      <c r="B349">
        <v>2022</v>
      </c>
      <c r="C349" t="s">
        <v>42</v>
      </c>
      <c r="D349">
        <v>163.5</v>
      </c>
      <c r="E349">
        <v>209.2</v>
      </c>
      <c r="F349">
        <v>169.7</v>
      </c>
      <c r="G349">
        <v>169.7</v>
      </c>
      <c r="H349">
        <v>188.7</v>
      </c>
      <c r="I349">
        <v>165.7</v>
      </c>
      <c r="J349">
        <v>191.8</v>
      </c>
      <c r="K349">
        <v>169.1</v>
      </c>
      <c r="L349">
        <v>121.6</v>
      </c>
      <c r="M349">
        <v>197.3</v>
      </c>
      <c r="N349">
        <v>169.4</v>
      </c>
      <c r="O349">
        <v>187.4</v>
      </c>
      <c r="P349">
        <v>177.8</v>
      </c>
      <c r="Q349">
        <v>195.9</v>
      </c>
      <c r="R349">
        <v>180.9</v>
      </c>
      <c r="S349">
        <v>174.3</v>
      </c>
      <c r="T349">
        <v>179.9</v>
      </c>
      <c r="U349">
        <v>169.5</v>
      </c>
      <c r="V349">
        <v>179.5</v>
      </c>
      <c r="W349">
        <v>169.5</v>
      </c>
      <c r="X349">
        <v>177.8</v>
      </c>
      <c r="Y349">
        <v>162.30000000000001</v>
      </c>
      <c r="Z349">
        <v>167.6</v>
      </c>
      <c r="AA349">
        <v>173.1</v>
      </c>
      <c r="AB349">
        <v>170.9</v>
      </c>
      <c r="AC349">
        <v>169.7</v>
      </c>
      <c r="AD349">
        <v>175.3</v>
      </c>
    </row>
    <row r="350" spans="1:30" x14ac:dyDescent="0.3">
      <c r="A350" t="s">
        <v>30</v>
      </c>
      <c r="B350">
        <v>2022</v>
      </c>
      <c r="C350" t="s">
        <v>43</v>
      </c>
      <c r="D350">
        <v>164.7</v>
      </c>
      <c r="E350">
        <v>208.8</v>
      </c>
      <c r="F350">
        <v>170.3</v>
      </c>
      <c r="G350">
        <v>170.9</v>
      </c>
      <c r="H350">
        <v>191.6</v>
      </c>
      <c r="I350">
        <v>162.19999999999999</v>
      </c>
      <c r="J350">
        <v>184.8</v>
      </c>
      <c r="K350">
        <v>169.7</v>
      </c>
      <c r="L350">
        <v>121.1</v>
      </c>
      <c r="M350">
        <v>201.6</v>
      </c>
      <c r="N350">
        <v>175.8</v>
      </c>
      <c r="O350">
        <v>185.6</v>
      </c>
      <c r="P350">
        <v>177.4</v>
      </c>
      <c r="Q350">
        <v>194.9</v>
      </c>
      <c r="R350">
        <v>186.1</v>
      </c>
      <c r="S350">
        <v>184.4</v>
      </c>
      <c r="T350">
        <v>185.9</v>
      </c>
      <c r="U350" t="s">
        <v>32</v>
      </c>
      <c r="V350">
        <v>180.8</v>
      </c>
      <c r="W350">
        <v>174.4</v>
      </c>
      <c r="X350">
        <v>181.2</v>
      </c>
      <c r="Y350">
        <v>167.4</v>
      </c>
      <c r="Z350">
        <v>170.6</v>
      </c>
      <c r="AA350">
        <v>176.5</v>
      </c>
      <c r="AB350">
        <v>172</v>
      </c>
      <c r="AC350">
        <v>173.9</v>
      </c>
      <c r="AD350">
        <v>177.9</v>
      </c>
    </row>
    <row r="351" spans="1:30" x14ac:dyDescent="0.3">
      <c r="A351" t="s">
        <v>33</v>
      </c>
      <c r="B351">
        <v>2022</v>
      </c>
      <c r="C351" t="s">
        <v>43</v>
      </c>
      <c r="D351">
        <v>166.4</v>
      </c>
      <c r="E351">
        <v>214.9</v>
      </c>
      <c r="F351">
        <v>171.9</v>
      </c>
      <c r="G351">
        <v>171</v>
      </c>
      <c r="H351">
        <v>177.7</v>
      </c>
      <c r="I351">
        <v>165.7</v>
      </c>
      <c r="J351">
        <v>228.6</v>
      </c>
      <c r="K351">
        <v>169.9</v>
      </c>
      <c r="L351">
        <v>123.4</v>
      </c>
      <c r="M351">
        <v>196.4</v>
      </c>
      <c r="N351">
        <v>161.6</v>
      </c>
      <c r="O351">
        <v>191.5</v>
      </c>
      <c r="P351">
        <v>183.3</v>
      </c>
      <c r="Q351">
        <v>200.1</v>
      </c>
      <c r="R351">
        <v>175.5</v>
      </c>
      <c r="S351">
        <v>162.6</v>
      </c>
      <c r="T351">
        <v>173.6</v>
      </c>
      <c r="U351">
        <v>171.2</v>
      </c>
      <c r="V351">
        <v>180</v>
      </c>
      <c r="W351">
        <v>166</v>
      </c>
      <c r="X351">
        <v>174.7</v>
      </c>
      <c r="Y351">
        <v>158.80000000000001</v>
      </c>
      <c r="Z351">
        <v>166.3</v>
      </c>
      <c r="AA351">
        <v>171.2</v>
      </c>
      <c r="AB351">
        <v>172.3</v>
      </c>
      <c r="AC351">
        <v>166.8</v>
      </c>
      <c r="AD351">
        <v>175.3</v>
      </c>
    </row>
    <row r="352" spans="1:30" x14ac:dyDescent="0.3">
      <c r="A352" t="s">
        <v>34</v>
      </c>
      <c r="B352">
        <v>2022</v>
      </c>
      <c r="C352" t="s">
        <v>43</v>
      </c>
      <c r="D352">
        <v>165.2</v>
      </c>
      <c r="E352">
        <v>210.9</v>
      </c>
      <c r="F352">
        <v>170.9</v>
      </c>
      <c r="G352">
        <v>170.9</v>
      </c>
      <c r="H352">
        <v>186.5</v>
      </c>
      <c r="I352">
        <v>163.80000000000001</v>
      </c>
      <c r="J352">
        <v>199.7</v>
      </c>
      <c r="K352">
        <v>169.8</v>
      </c>
      <c r="L352">
        <v>121.9</v>
      </c>
      <c r="M352">
        <v>199.9</v>
      </c>
      <c r="N352">
        <v>169.9</v>
      </c>
      <c r="O352">
        <v>188.3</v>
      </c>
      <c r="P352">
        <v>179.6</v>
      </c>
      <c r="Q352">
        <v>196.3</v>
      </c>
      <c r="R352">
        <v>181.9</v>
      </c>
      <c r="S352">
        <v>175.3</v>
      </c>
      <c r="T352">
        <v>181</v>
      </c>
      <c r="U352">
        <v>171.2</v>
      </c>
      <c r="V352">
        <v>180.5</v>
      </c>
      <c r="W352">
        <v>170.4</v>
      </c>
      <c r="X352">
        <v>178.7</v>
      </c>
      <c r="Y352">
        <v>162.9</v>
      </c>
      <c r="Z352">
        <v>168.2</v>
      </c>
      <c r="AA352">
        <v>173.4</v>
      </c>
      <c r="AB352">
        <v>172.1</v>
      </c>
      <c r="AC352">
        <v>170.5</v>
      </c>
      <c r="AD352">
        <v>176.7</v>
      </c>
    </row>
    <row r="353" spans="1:30" x14ac:dyDescent="0.3">
      <c r="A353" t="s">
        <v>30</v>
      </c>
      <c r="B353">
        <v>2022</v>
      </c>
      <c r="C353" t="s">
        <v>45</v>
      </c>
      <c r="D353">
        <v>166.9</v>
      </c>
      <c r="E353">
        <v>207.2</v>
      </c>
      <c r="F353">
        <v>180.2</v>
      </c>
      <c r="G353">
        <v>172.3</v>
      </c>
      <c r="H353">
        <v>194</v>
      </c>
      <c r="I353">
        <v>159.1</v>
      </c>
      <c r="J353">
        <v>171.6</v>
      </c>
      <c r="K353">
        <v>170.2</v>
      </c>
      <c r="L353">
        <v>121.5</v>
      </c>
      <c r="M353">
        <v>204.8</v>
      </c>
      <c r="N353">
        <v>176.4</v>
      </c>
      <c r="O353">
        <v>186.9</v>
      </c>
      <c r="P353">
        <v>176.6</v>
      </c>
      <c r="Q353">
        <v>195.5</v>
      </c>
      <c r="R353">
        <v>187.2</v>
      </c>
      <c r="S353">
        <v>185.2</v>
      </c>
      <c r="T353">
        <v>186.9</v>
      </c>
      <c r="U353" t="s">
        <v>32</v>
      </c>
      <c r="V353">
        <v>181.9</v>
      </c>
      <c r="W353">
        <v>175.5</v>
      </c>
      <c r="X353">
        <v>182.3</v>
      </c>
      <c r="Y353">
        <v>167.5</v>
      </c>
      <c r="Z353">
        <v>170.8</v>
      </c>
      <c r="AA353">
        <v>176.9</v>
      </c>
      <c r="AB353">
        <v>173.4</v>
      </c>
      <c r="AC353">
        <v>174.6</v>
      </c>
      <c r="AD353">
        <v>177.8</v>
      </c>
    </row>
    <row r="354" spans="1:30" x14ac:dyDescent="0.3">
      <c r="A354" t="s">
        <v>33</v>
      </c>
      <c r="B354">
        <v>2022</v>
      </c>
      <c r="C354" t="s">
        <v>45</v>
      </c>
      <c r="D354">
        <v>168.4</v>
      </c>
      <c r="E354">
        <v>213.4</v>
      </c>
      <c r="F354">
        <v>183.2</v>
      </c>
      <c r="G354">
        <v>172.3</v>
      </c>
      <c r="H354">
        <v>180</v>
      </c>
      <c r="I354">
        <v>162.6</v>
      </c>
      <c r="J354">
        <v>205.5</v>
      </c>
      <c r="K354">
        <v>171</v>
      </c>
      <c r="L354">
        <v>123.4</v>
      </c>
      <c r="M354">
        <v>198.8</v>
      </c>
      <c r="N354">
        <v>162.1</v>
      </c>
      <c r="O354">
        <v>192.4</v>
      </c>
      <c r="P354">
        <v>181.3</v>
      </c>
      <c r="Q354">
        <v>200.6</v>
      </c>
      <c r="R354">
        <v>176.7</v>
      </c>
      <c r="S354">
        <v>163.5</v>
      </c>
      <c r="T354">
        <v>174.7</v>
      </c>
      <c r="U354">
        <v>171.8</v>
      </c>
      <c r="V354">
        <v>180.3</v>
      </c>
      <c r="W354">
        <v>166.9</v>
      </c>
      <c r="X354">
        <v>175.8</v>
      </c>
      <c r="Y354">
        <v>158.9</v>
      </c>
      <c r="Z354">
        <v>166.7</v>
      </c>
      <c r="AA354">
        <v>171.5</v>
      </c>
      <c r="AB354">
        <v>173.8</v>
      </c>
      <c r="AC354">
        <v>167.4</v>
      </c>
      <c r="AD354">
        <v>174.1</v>
      </c>
    </row>
    <row r="355" spans="1:30" x14ac:dyDescent="0.3">
      <c r="A355" t="s">
        <v>34</v>
      </c>
      <c r="B355">
        <v>2022</v>
      </c>
      <c r="C355" t="s">
        <v>45</v>
      </c>
      <c r="D355">
        <v>167.4</v>
      </c>
      <c r="E355">
        <v>209.4</v>
      </c>
      <c r="F355">
        <v>181.4</v>
      </c>
      <c r="G355">
        <v>172.3</v>
      </c>
      <c r="H355">
        <v>188.9</v>
      </c>
      <c r="I355">
        <v>160.69999999999999</v>
      </c>
      <c r="J355">
        <v>183.1</v>
      </c>
      <c r="K355">
        <v>170.5</v>
      </c>
      <c r="L355">
        <v>122.1</v>
      </c>
      <c r="M355">
        <v>202.8</v>
      </c>
      <c r="N355">
        <v>170.4</v>
      </c>
      <c r="O355">
        <v>189.5</v>
      </c>
      <c r="P355">
        <v>178.3</v>
      </c>
      <c r="Q355">
        <v>196.9</v>
      </c>
      <c r="R355">
        <v>183.1</v>
      </c>
      <c r="S355">
        <v>176.2</v>
      </c>
      <c r="T355">
        <v>182.1</v>
      </c>
      <c r="U355">
        <v>171.8</v>
      </c>
      <c r="V355">
        <v>181.3</v>
      </c>
      <c r="W355">
        <v>171.4</v>
      </c>
      <c r="X355">
        <v>179.8</v>
      </c>
      <c r="Y355">
        <v>163</v>
      </c>
      <c r="Z355">
        <v>168.5</v>
      </c>
      <c r="AA355">
        <v>173.7</v>
      </c>
      <c r="AB355">
        <v>173.6</v>
      </c>
      <c r="AC355">
        <v>171.1</v>
      </c>
      <c r="AD355">
        <v>176.5</v>
      </c>
    </row>
    <row r="356" spans="1:30" x14ac:dyDescent="0.3">
      <c r="A356" t="s">
        <v>30</v>
      </c>
      <c r="B356">
        <v>2022</v>
      </c>
      <c r="C356" t="s">
        <v>46</v>
      </c>
      <c r="D356">
        <v>168.8</v>
      </c>
      <c r="E356">
        <v>206.9</v>
      </c>
      <c r="F356">
        <v>189.1</v>
      </c>
      <c r="G356">
        <v>173.4</v>
      </c>
      <c r="H356">
        <v>193.9</v>
      </c>
      <c r="I356">
        <v>156.69999999999999</v>
      </c>
      <c r="J356">
        <v>150.19999999999999</v>
      </c>
      <c r="K356">
        <v>170.5</v>
      </c>
      <c r="L356">
        <v>121.2</v>
      </c>
      <c r="M356">
        <v>207.5</v>
      </c>
      <c r="N356">
        <v>176.8</v>
      </c>
      <c r="O356">
        <v>187.7</v>
      </c>
      <c r="P356">
        <v>174.4</v>
      </c>
      <c r="Q356">
        <v>195.9</v>
      </c>
      <c r="R356">
        <v>188.1</v>
      </c>
      <c r="S356">
        <v>185.9</v>
      </c>
      <c r="T356">
        <v>187.8</v>
      </c>
      <c r="U356" t="s">
        <v>32</v>
      </c>
      <c r="V356">
        <v>182.8</v>
      </c>
      <c r="W356">
        <v>176.4</v>
      </c>
      <c r="X356">
        <v>183.5</v>
      </c>
      <c r="Y356">
        <v>167.8</v>
      </c>
      <c r="Z356">
        <v>171.2</v>
      </c>
      <c r="AA356">
        <v>177.3</v>
      </c>
      <c r="AB356">
        <v>175.7</v>
      </c>
      <c r="AC356">
        <v>175.5</v>
      </c>
      <c r="AD356">
        <v>177.1</v>
      </c>
    </row>
    <row r="357" spans="1:30" x14ac:dyDescent="0.3">
      <c r="A357" t="s">
        <v>33</v>
      </c>
      <c r="B357">
        <v>2022</v>
      </c>
      <c r="C357" t="s">
        <v>46</v>
      </c>
      <c r="D357">
        <v>170.2</v>
      </c>
      <c r="E357">
        <v>212.9</v>
      </c>
      <c r="F357">
        <v>191.9</v>
      </c>
      <c r="G357">
        <v>173.9</v>
      </c>
      <c r="H357">
        <v>179.1</v>
      </c>
      <c r="I357">
        <v>159.5</v>
      </c>
      <c r="J357">
        <v>178.7</v>
      </c>
      <c r="K357">
        <v>171.3</v>
      </c>
      <c r="L357">
        <v>123.1</v>
      </c>
      <c r="M357">
        <v>200.5</v>
      </c>
      <c r="N357">
        <v>162.80000000000001</v>
      </c>
      <c r="O357">
        <v>193.3</v>
      </c>
      <c r="P357">
        <v>178.6</v>
      </c>
      <c r="Q357">
        <v>201.1</v>
      </c>
      <c r="R357">
        <v>177.7</v>
      </c>
      <c r="S357">
        <v>164.5</v>
      </c>
      <c r="T357">
        <v>175.7</v>
      </c>
      <c r="U357">
        <v>170.7</v>
      </c>
      <c r="V357">
        <v>180.6</v>
      </c>
      <c r="W357">
        <v>167.3</v>
      </c>
      <c r="X357">
        <v>177.2</v>
      </c>
      <c r="Y357">
        <v>159.4</v>
      </c>
      <c r="Z357">
        <v>167.1</v>
      </c>
      <c r="AA357">
        <v>171.8</v>
      </c>
      <c r="AB357">
        <v>176</v>
      </c>
      <c r="AC357">
        <v>168.2</v>
      </c>
      <c r="AD357">
        <v>174.1</v>
      </c>
    </row>
    <row r="358" spans="1:30" x14ac:dyDescent="0.3">
      <c r="A358" t="s">
        <v>34</v>
      </c>
      <c r="B358">
        <v>2022</v>
      </c>
      <c r="C358" t="s">
        <v>46</v>
      </c>
      <c r="D358">
        <v>169.2</v>
      </c>
      <c r="E358">
        <v>209</v>
      </c>
      <c r="F358">
        <v>190.2</v>
      </c>
      <c r="G358">
        <v>173.6</v>
      </c>
      <c r="H358">
        <v>188.5</v>
      </c>
      <c r="I358">
        <v>158</v>
      </c>
      <c r="J358">
        <v>159.9</v>
      </c>
      <c r="K358">
        <v>170.8</v>
      </c>
      <c r="L358">
        <v>121.8</v>
      </c>
      <c r="M358">
        <v>205.2</v>
      </c>
      <c r="N358">
        <v>171</v>
      </c>
      <c r="O358">
        <v>190.3</v>
      </c>
      <c r="P358">
        <v>175.9</v>
      </c>
      <c r="Q358">
        <v>197.3</v>
      </c>
      <c r="R358">
        <v>184</v>
      </c>
      <c r="S358">
        <v>177</v>
      </c>
      <c r="T358">
        <v>183</v>
      </c>
      <c r="U358">
        <v>170.7</v>
      </c>
      <c r="V358">
        <v>182</v>
      </c>
      <c r="W358">
        <v>172.1</v>
      </c>
      <c r="X358">
        <v>181.1</v>
      </c>
      <c r="Y358">
        <v>163.4</v>
      </c>
      <c r="Z358">
        <v>168.9</v>
      </c>
      <c r="AA358">
        <v>174.1</v>
      </c>
      <c r="AB358">
        <v>175.8</v>
      </c>
      <c r="AC358">
        <v>172</v>
      </c>
      <c r="AD358">
        <v>175.7</v>
      </c>
    </row>
    <row r="359" spans="1:30" x14ac:dyDescent="0.3">
      <c r="A359" t="s">
        <v>30</v>
      </c>
      <c r="B359">
        <v>2023</v>
      </c>
      <c r="C359" t="s">
        <v>31</v>
      </c>
      <c r="D359">
        <v>174</v>
      </c>
      <c r="E359">
        <v>208.3</v>
      </c>
      <c r="F359">
        <v>192.9</v>
      </c>
      <c r="G359">
        <v>174.3</v>
      </c>
      <c r="H359">
        <v>192.6</v>
      </c>
      <c r="I359">
        <v>156.30000000000001</v>
      </c>
      <c r="J359">
        <v>142.9</v>
      </c>
      <c r="K359">
        <v>170.7</v>
      </c>
      <c r="L359">
        <v>120.3</v>
      </c>
      <c r="M359">
        <v>210.5</v>
      </c>
      <c r="N359">
        <v>176.9</v>
      </c>
      <c r="O359">
        <v>188.5</v>
      </c>
      <c r="P359">
        <v>175</v>
      </c>
      <c r="Q359">
        <v>196.9</v>
      </c>
      <c r="R359">
        <v>189</v>
      </c>
      <c r="S359">
        <v>186.3</v>
      </c>
      <c r="T359">
        <v>188.6</v>
      </c>
      <c r="U359" t="s">
        <v>32</v>
      </c>
      <c r="V359">
        <v>183.2</v>
      </c>
      <c r="W359">
        <v>177.2</v>
      </c>
      <c r="X359">
        <v>184.7</v>
      </c>
      <c r="Y359">
        <v>168.2</v>
      </c>
      <c r="Z359">
        <v>171.8</v>
      </c>
      <c r="AA359">
        <v>177.8</v>
      </c>
      <c r="AB359">
        <v>178.4</v>
      </c>
      <c r="AC359">
        <v>176.5</v>
      </c>
      <c r="AD359">
        <v>177.8</v>
      </c>
    </row>
    <row r="360" spans="1:30" x14ac:dyDescent="0.3">
      <c r="A360" t="s">
        <v>33</v>
      </c>
      <c r="B360">
        <v>2023</v>
      </c>
      <c r="C360" t="s">
        <v>31</v>
      </c>
      <c r="D360">
        <v>173.3</v>
      </c>
      <c r="E360">
        <v>215.2</v>
      </c>
      <c r="F360">
        <v>197</v>
      </c>
      <c r="G360">
        <v>175.2</v>
      </c>
      <c r="H360">
        <v>178</v>
      </c>
      <c r="I360">
        <v>160.5</v>
      </c>
      <c r="J360">
        <v>175.3</v>
      </c>
      <c r="K360">
        <v>171.2</v>
      </c>
      <c r="L360">
        <v>122.7</v>
      </c>
      <c r="M360">
        <v>204.3</v>
      </c>
      <c r="N360">
        <v>163.69999999999999</v>
      </c>
      <c r="O360">
        <v>194.3</v>
      </c>
      <c r="P360">
        <v>179.5</v>
      </c>
      <c r="Q360">
        <v>201.6</v>
      </c>
      <c r="R360">
        <v>178.7</v>
      </c>
      <c r="S360">
        <v>165.3</v>
      </c>
      <c r="T360">
        <v>176.6</v>
      </c>
      <c r="U360">
        <v>172.1</v>
      </c>
      <c r="V360">
        <v>180.1</v>
      </c>
      <c r="W360">
        <v>168</v>
      </c>
      <c r="X360">
        <v>178.5</v>
      </c>
      <c r="Y360">
        <v>159.5</v>
      </c>
      <c r="Z360">
        <v>167.8</v>
      </c>
      <c r="AA360">
        <v>171.8</v>
      </c>
      <c r="AB360">
        <v>178.8</v>
      </c>
      <c r="AC360">
        <v>168.9</v>
      </c>
      <c r="AD360">
        <v>174.9</v>
      </c>
    </row>
    <row r="361" spans="1:30" x14ac:dyDescent="0.3">
      <c r="A361" t="s">
        <v>34</v>
      </c>
      <c r="B361">
        <v>2023</v>
      </c>
      <c r="C361" t="s">
        <v>31</v>
      </c>
      <c r="D361">
        <v>173.8</v>
      </c>
      <c r="E361">
        <v>210.7</v>
      </c>
      <c r="F361">
        <v>194.5</v>
      </c>
      <c r="G361">
        <v>174.6</v>
      </c>
      <c r="H361">
        <v>187.2</v>
      </c>
      <c r="I361">
        <v>158.30000000000001</v>
      </c>
      <c r="J361">
        <v>153.9</v>
      </c>
      <c r="K361">
        <v>170.9</v>
      </c>
      <c r="L361">
        <v>121.1</v>
      </c>
      <c r="M361">
        <v>208.4</v>
      </c>
      <c r="N361">
        <v>171.4</v>
      </c>
      <c r="O361">
        <v>191.2</v>
      </c>
      <c r="P361">
        <v>176.7</v>
      </c>
      <c r="Q361">
        <v>198.2</v>
      </c>
      <c r="R361">
        <v>184.9</v>
      </c>
      <c r="S361">
        <v>177.6</v>
      </c>
      <c r="T361">
        <v>183.8</v>
      </c>
      <c r="U361">
        <v>172.1</v>
      </c>
      <c r="V361">
        <v>182</v>
      </c>
      <c r="W361">
        <v>172.9</v>
      </c>
      <c r="X361">
        <v>182.3</v>
      </c>
      <c r="Y361">
        <v>163.6</v>
      </c>
      <c r="Z361">
        <v>169.5</v>
      </c>
      <c r="AA361">
        <v>174.3</v>
      </c>
      <c r="AB361">
        <v>178.6</v>
      </c>
      <c r="AC361">
        <v>172.8</v>
      </c>
      <c r="AD361">
        <v>176.5</v>
      </c>
    </row>
    <row r="362" spans="1:30" x14ac:dyDescent="0.3">
      <c r="A362" t="s">
        <v>30</v>
      </c>
      <c r="B362">
        <v>2023</v>
      </c>
      <c r="C362" t="s">
        <v>35</v>
      </c>
      <c r="D362">
        <v>174.2</v>
      </c>
      <c r="E362">
        <v>205.2</v>
      </c>
      <c r="F362">
        <v>173.9</v>
      </c>
      <c r="G362">
        <v>177</v>
      </c>
      <c r="H362">
        <v>183.4</v>
      </c>
      <c r="I362">
        <v>167.2</v>
      </c>
      <c r="J362">
        <v>140.9</v>
      </c>
      <c r="K362">
        <v>170.4</v>
      </c>
      <c r="L362">
        <v>119.1</v>
      </c>
      <c r="M362">
        <v>212.1</v>
      </c>
      <c r="N362">
        <v>177.6</v>
      </c>
      <c r="O362">
        <v>189.9</v>
      </c>
      <c r="P362">
        <v>174.8</v>
      </c>
      <c r="Q362">
        <v>198.3</v>
      </c>
      <c r="R362">
        <v>190</v>
      </c>
      <c r="S362">
        <v>187</v>
      </c>
      <c r="T362">
        <v>189.6</v>
      </c>
      <c r="U362" t="s">
        <v>32</v>
      </c>
      <c r="V362">
        <v>181.6</v>
      </c>
      <c r="W362">
        <v>178.6</v>
      </c>
      <c r="X362">
        <v>186.6</v>
      </c>
      <c r="Y362">
        <v>169</v>
      </c>
      <c r="Z362">
        <v>172.8</v>
      </c>
      <c r="AA362">
        <v>178.5</v>
      </c>
      <c r="AB362">
        <v>180.7</v>
      </c>
      <c r="AC362">
        <v>177.9</v>
      </c>
      <c r="AD362">
        <v>178</v>
      </c>
    </row>
    <row r="363" spans="1:30" x14ac:dyDescent="0.3">
      <c r="A363" t="s">
        <v>33</v>
      </c>
      <c r="B363">
        <v>2023</v>
      </c>
      <c r="C363" t="s">
        <v>35</v>
      </c>
      <c r="D363">
        <v>174.7</v>
      </c>
      <c r="E363">
        <v>212.2</v>
      </c>
      <c r="F363">
        <v>177.2</v>
      </c>
      <c r="G363">
        <v>177.9</v>
      </c>
      <c r="H363">
        <v>172.2</v>
      </c>
      <c r="I363">
        <v>172.1</v>
      </c>
      <c r="J363">
        <v>175.8</v>
      </c>
      <c r="K363">
        <v>172.2</v>
      </c>
      <c r="L363">
        <v>121.9</v>
      </c>
      <c r="M363">
        <v>204.8</v>
      </c>
      <c r="N363">
        <v>164.9</v>
      </c>
      <c r="O363">
        <v>196.6</v>
      </c>
      <c r="P363">
        <v>180.7</v>
      </c>
      <c r="Q363">
        <v>202.7</v>
      </c>
      <c r="R363">
        <v>180.3</v>
      </c>
      <c r="S363">
        <v>167</v>
      </c>
      <c r="T363">
        <v>178.2</v>
      </c>
      <c r="U363">
        <v>173.5</v>
      </c>
      <c r="V363">
        <v>182.8</v>
      </c>
      <c r="W363">
        <v>169.2</v>
      </c>
      <c r="X363">
        <v>180.8</v>
      </c>
      <c r="Y363">
        <v>159.80000000000001</v>
      </c>
      <c r="Z363">
        <v>168.4</v>
      </c>
      <c r="AA363">
        <v>172.5</v>
      </c>
      <c r="AB363">
        <v>181.4</v>
      </c>
      <c r="AC363">
        <v>170</v>
      </c>
      <c r="AD363">
        <v>176.3</v>
      </c>
    </row>
    <row r="364" spans="1:30" x14ac:dyDescent="0.3">
      <c r="A364" t="s">
        <v>34</v>
      </c>
      <c r="B364">
        <v>2023</v>
      </c>
      <c r="C364" t="s">
        <v>35</v>
      </c>
      <c r="D364">
        <v>174.4</v>
      </c>
      <c r="E364">
        <v>207.7</v>
      </c>
      <c r="F364">
        <v>175.2</v>
      </c>
      <c r="G364">
        <v>177.3</v>
      </c>
      <c r="H364">
        <v>179.3</v>
      </c>
      <c r="I364">
        <v>169.5</v>
      </c>
      <c r="J364">
        <v>152.69999999999999</v>
      </c>
      <c r="K364">
        <v>171</v>
      </c>
      <c r="L364">
        <v>120</v>
      </c>
      <c r="M364">
        <v>209.7</v>
      </c>
      <c r="N364">
        <v>172.3</v>
      </c>
      <c r="O364">
        <v>193</v>
      </c>
      <c r="P364">
        <v>177</v>
      </c>
      <c r="Q364">
        <v>199.5</v>
      </c>
      <c r="R364">
        <v>186.2</v>
      </c>
      <c r="S364">
        <v>178.7</v>
      </c>
      <c r="T364">
        <v>185.1</v>
      </c>
      <c r="U364">
        <v>173.5</v>
      </c>
      <c r="V364">
        <v>182.1</v>
      </c>
      <c r="W364">
        <v>174.2</v>
      </c>
      <c r="X364">
        <v>184.4</v>
      </c>
      <c r="Y364">
        <v>164.2</v>
      </c>
      <c r="Z364">
        <v>170.3</v>
      </c>
      <c r="AA364">
        <v>175</v>
      </c>
      <c r="AB364">
        <v>181</v>
      </c>
      <c r="AC364">
        <v>174.1</v>
      </c>
      <c r="AD364">
        <v>177.2</v>
      </c>
    </row>
    <row r="365" spans="1:30" x14ac:dyDescent="0.3">
      <c r="A365" t="s">
        <v>30</v>
      </c>
      <c r="B365">
        <v>2023</v>
      </c>
      <c r="C365" t="s">
        <v>36</v>
      </c>
      <c r="D365">
        <v>174.3</v>
      </c>
      <c r="E365">
        <v>205.2</v>
      </c>
      <c r="F365">
        <v>173.9</v>
      </c>
      <c r="G365">
        <v>177</v>
      </c>
      <c r="H365">
        <v>183.3</v>
      </c>
      <c r="I365">
        <v>167.2</v>
      </c>
      <c r="J365">
        <v>140.9</v>
      </c>
      <c r="K365">
        <v>170.5</v>
      </c>
      <c r="L365">
        <v>119.1</v>
      </c>
      <c r="M365">
        <v>212.1</v>
      </c>
      <c r="N365">
        <v>177.6</v>
      </c>
      <c r="O365">
        <v>189.9</v>
      </c>
      <c r="P365">
        <v>174.8</v>
      </c>
      <c r="Q365">
        <v>198.4</v>
      </c>
      <c r="R365">
        <v>190</v>
      </c>
      <c r="S365">
        <v>187</v>
      </c>
      <c r="T365">
        <v>189.6</v>
      </c>
      <c r="U365" t="s">
        <v>32</v>
      </c>
      <c r="V365">
        <v>181.4</v>
      </c>
      <c r="W365">
        <v>178.6</v>
      </c>
      <c r="X365">
        <v>186.6</v>
      </c>
      <c r="Y365">
        <v>169</v>
      </c>
      <c r="Z365">
        <v>172.8</v>
      </c>
      <c r="AA365">
        <v>178.5</v>
      </c>
      <c r="AB365">
        <v>180.7</v>
      </c>
      <c r="AC365">
        <v>177.9</v>
      </c>
      <c r="AD365">
        <v>178</v>
      </c>
    </row>
    <row r="366" spans="1:30" x14ac:dyDescent="0.3">
      <c r="A366" t="s">
        <v>33</v>
      </c>
      <c r="B366">
        <v>2023</v>
      </c>
      <c r="C366" t="s">
        <v>36</v>
      </c>
      <c r="D366">
        <v>174.7</v>
      </c>
      <c r="E366">
        <v>212.2</v>
      </c>
      <c r="F366">
        <v>177.2</v>
      </c>
      <c r="G366">
        <v>177.9</v>
      </c>
      <c r="H366">
        <v>172.2</v>
      </c>
      <c r="I366">
        <v>172.1</v>
      </c>
      <c r="J366">
        <v>175.9</v>
      </c>
      <c r="K366">
        <v>172.2</v>
      </c>
      <c r="L366">
        <v>121.9</v>
      </c>
      <c r="M366">
        <v>204.8</v>
      </c>
      <c r="N366">
        <v>164.9</v>
      </c>
      <c r="O366">
        <v>196.6</v>
      </c>
      <c r="P366">
        <v>180.8</v>
      </c>
      <c r="Q366">
        <v>202.7</v>
      </c>
      <c r="R366">
        <v>180.2</v>
      </c>
      <c r="S366">
        <v>167</v>
      </c>
      <c r="T366">
        <v>178.2</v>
      </c>
      <c r="U366">
        <v>173.5</v>
      </c>
      <c r="V366">
        <v>182.6</v>
      </c>
      <c r="W366">
        <v>169.2</v>
      </c>
      <c r="X366">
        <v>180.8</v>
      </c>
      <c r="Y366">
        <v>159.80000000000001</v>
      </c>
      <c r="Z366">
        <v>168.4</v>
      </c>
      <c r="AA366">
        <v>172.5</v>
      </c>
      <c r="AB366">
        <v>181.5</v>
      </c>
      <c r="AC366">
        <v>170</v>
      </c>
      <c r="AD366">
        <v>176.3</v>
      </c>
    </row>
    <row r="367" spans="1:30" x14ac:dyDescent="0.3">
      <c r="A367" t="s">
        <v>34</v>
      </c>
      <c r="B367">
        <v>2023</v>
      </c>
      <c r="C367" t="s">
        <v>36</v>
      </c>
      <c r="D367">
        <v>174.4</v>
      </c>
      <c r="E367">
        <v>207.7</v>
      </c>
      <c r="F367">
        <v>175.2</v>
      </c>
      <c r="G367">
        <v>177.3</v>
      </c>
      <c r="H367">
        <v>179.2</v>
      </c>
      <c r="I367">
        <v>169.5</v>
      </c>
      <c r="J367">
        <v>152.80000000000001</v>
      </c>
      <c r="K367">
        <v>171.1</v>
      </c>
      <c r="L367">
        <v>120</v>
      </c>
      <c r="M367">
        <v>209.7</v>
      </c>
      <c r="N367">
        <v>172.3</v>
      </c>
      <c r="O367">
        <v>193</v>
      </c>
      <c r="P367">
        <v>177</v>
      </c>
      <c r="Q367">
        <v>199.5</v>
      </c>
      <c r="R367">
        <v>186.1</v>
      </c>
      <c r="S367">
        <v>178.7</v>
      </c>
      <c r="T367">
        <v>185.1</v>
      </c>
      <c r="U367">
        <v>173.5</v>
      </c>
      <c r="V367">
        <v>181.9</v>
      </c>
      <c r="W367">
        <v>174.2</v>
      </c>
      <c r="X367">
        <v>184.4</v>
      </c>
      <c r="Y367">
        <v>164.2</v>
      </c>
      <c r="Z367">
        <v>170.3</v>
      </c>
      <c r="AA367">
        <v>175</v>
      </c>
      <c r="AB367">
        <v>181</v>
      </c>
      <c r="AC367">
        <v>174.1</v>
      </c>
      <c r="AD367">
        <v>177.2</v>
      </c>
    </row>
    <row r="368" spans="1:30" x14ac:dyDescent="0.3">
      <c r="A368" t="s">
        <v>30</v>
      </c>
      <c r="B368">
        <v>2023</v>
      </c>
      <c r="C368" t="s">
        <v>37</v>
      </c>
      <c r="D368">
        <v>173.3</v>
      </c>
      <c r="E368">
        <v>206.9</v>
      </c>
      <c r="F368">
        <v>167.9</v>
      </c>
      <c r="G368">
        <v>178.2</v>
      </c>
      <c r="H368">
        <v>178.5</v>
      </c>
      <c r="I368">
        <v>173.7</v>
      </c>
      <c r="J368">
        <v>142.80000000000001</v>
      </c>
      <c r="K368">
        <v>172.8</v>
      </c>
      <c r="L368">
        <v>120.4</v>
      </c>
      <c r="M368">
        <v>215.5</v>
      </c>
      <c r="N368">
        <v>178.2</v>
      </c>
      <c r="O368">
        <v>190.5</v>
      </c>
      <c r="P368">
        <v>175.5</v>
      </c>
      <c r="Q368">
        <v>199.5</v>
      </c>
      <c r="R368">
        <v>190.7</v>
      </c>
      <c r="S368">
        <v>187.3</v>
      </c>
      <c r="T368">
        <v>190.2</v>
      </c>
      <c r="U368" t="s">
        <v>48</v>
      </c>
      <c r="V368">
        <v>181.5</v>
      </c>
      <c r="W368">
        <v>179.1</v>
      </c>
      <c r="X368">
        <v>187.2</v>
      </c>
      <c r="Y368">
        <v>169.4</v>
      </c>
      <c r="Z368">
        <v>173.2</v>
      </c>
      <c r="AA368">
        <v>179.4</v>
      </c>
      <c r="AB368">
        <v>183.8</v>
      </c>
      <c r="AC368">
        <v>178.9</v>
      </c>
      <c r="AD368">
        <v>178.8</v>
      </c>
    </row>
    <row r="369" spans="1:30" x14ac:dyDescent="0.3">
      <c r="A369" t="s">
        <v>33</v>
      </c>
      <c r="B369">
        <v>2023</v>
      </c>
      <c r="C369" t="s">
        <v>37</v>
      </c>
      <c r="D369">
        <v>174.8</v>
      </c>
      <c r="E369">
        <v>213.7</v>
      </c>
      <c r="F369">
        <v>172.4</v>
      </c>
      <c r="G369">
        <v>178.8</v>
      </c>
      <c r="H369">
        <v>168.7</v>
      </c>
      <c r="I369">
        <v>179.2</v>
      </c>
      <c r="J369">
        <v>179.9</v>
      </c>
      <c r="K369">
        <v>174.7</v>
      </c>
      <c r="L369">
        <v>123.1</v>
      </c>
      <c r="M369">
        <v>207.8</v>
      </c>
      <c r="N369">
        <v>165.5</v>
      </c>
      <c r="O369">
        <v>197</v>
      </c>
      <c r="P369">
        <v>182.1</v>
      </c>
      <c r="Q369">
        <v>203.5</v>
      </c>
      <c r="R369">
        <v>181</v>
      </c>
      <c r="S369">
        <v>167.7</v>
      </c>
      <c r="T369">
        <v>178.9</v>
      </c>
      <c r="U369">
        <v>175.2</v>
      </c>
      <c r="V369">
        <v>182.1</v>
      </c>
      <c r="W369">
        <v>169.6</v>
      </c>
      <c r="X369">
        <v>181.5</v>
      </c>
      <c r="Y369">
        <v>160.1</v>
      </c>
      <c r="Z369">
        <v>168.8</v>
      </c>
      <c r="AA369">
        <v>174.2</v>
      </c>
      <c r="AB369">
        <v>184.4</v>
      </c>
      <c r="AC369">
        <v>170.9</v>
      </c>
      <c r="AD369">
        <v>177.4</v>
      </c>
    </row>
    <row r="370" spans="1:30" x14ac:dyDescent="0.3">
      <c r="A370" t="s">
        <v>34</v>
      </c>
      <c r="B370">
        <v>2023</v>
      </c>
      <c r="C370" t="s">
        <v>37</v>
      </c>
      <c r="D370">
        <v>173.8</v>
      </c>
      <c r="E370">
        <v>209.3</v>
      </c>
      <c r="F370">
        <v>169.6</v>
      </c>
      <c r="G370">
        <v>178.4</v>
      </c>
      <c r="H370">
        <v>174.9</v>
      </c>
      <c r="I370">
        <v>176.3</v>
      </c>
      <c r="J370">
        <v>155.4</v>
      </c>
      <c r="K370">
        <v>173.4</v>
      </c>
      <c r="L370">
        <v>121.3</v>
      </c>
      <c r="M370">
        <v>212.9</v>
      </c>
      <c r="N370">
        <v>172.9</v>
      </c>
      <c r="O370">
        <v>193.5</v>
      </c>
      <c r="P370">
        <v>177.9</v>
      </c>
      <c r="Q370">
        <v>200.6</v>
      </c>
      <c r="R370">
        <v>186.9</v>
      </c>
      <c r="S370">
        <v>179.2</v>
      </c>
      <c r="T370">
        <v>185.7</v>
      </c>
      <c r="U370">
        <v>175.2</v>
      </c>
      <c r="V370">
        <v>181.7</v>
      </c>
      <c r="W370">
        <v>174.6</v>
      </c>
      <c r="X370">
        <v>185</v>
      </c>
      <c r="Y370">
        <v>164.5</v>
      </c>
      <c r="Z370">
        <v>170.7</v>
      </c>
      <c r="AA370">
        <v>176.4</v>
      </c>
      <c r="AB370">
        <v>184</v>
      </c>
      <c r="AC370">
        <v>175</v>
      </c>
      <c r="AD370">
        <v>178.1</v>
      </c>
    </row>
    <row r="371" spans="1:30" x14ac:dyDescent="0.3">
      <c r="A371" t="s">
        <v>30</v>
      </c>
      <c r="B371">
        <v>2023</v>
      </c>
      <c r="C371" t="s">
        <v>38</v>
      </c>
      <c r="D371">
        <v>173.2</v>
      </c>
      <c r="E371">
        <v>211.5</v>
      </c>
      <c r="F371">
        <v>171</v>
      </c>
      <c r="G371">
        <v>179.6</v>
      </c>
      <c r="H371">
        <v>173.3</v>
      </c>
      <c r="I371">
        <v>169</v>
      </c>
      <c r="J371">
        <v>148.69999999999999</v>
      </c>
      <c r="K371">
        <v>174.9</v>
      </c>
      <c r="L371">
        <v>121.9</v>
      </c>
      <c r="M371">
        <v>221</v>
      </c>
      <c r="N371">
        <v>178.7</v>
      </c>
      <c r="O371">
        <v>191.1</v>
      </c>
      <c r="P371">
        <v>176.8</v>
      </c>
      <c r="Q371">
        <v>199.9</v>
      </c>
      <c r="R371">
        <v>191.2</v>
      </c>
      <c r="S371">
        <v>187.9</v>
      </c>
      <c r="T371">
        <v>190.8</v>
      </c>
      <c r="U371" t="s">
        <v>48</v>
      </c>
      <c r="V371">
        <v>182.5</v>
      </c>
      <c r="W371">
        <v>179.8</v>
      </c>
      <c r="X371">
        <v>187.8</v>
      </c>
      <c r="Y371">
        <v>169.7</v>
      </c>
      <c r="Z371">
        <v>173.8</v>
      </c>
      <c r="AA371">
        <v>180.3</v>
      </c>
      <c r="AB371">
        <v>184.9</v>
      </c>
      <c r="AC371">
        <v>179.5</v>
      </c>
      <c r="AD371">
        <v>179.8</v>
      </c>
    </row>
    <row r="372" spans="1:30" x14ac:dyDescent="0.3">
      <c r="A372" t="s">
        <v>33</v>
      </c>
      <c r="B372">
        <v>2023</v>
      </c>
      <c r="C372" t="s">
        <v>38</v>
      </c>
      <c r="D372">
        <v>174.7</v>
      </c>
      <c r="E372">
        <v>219.4</v>
      </c>
      <c r="F372">
        <v>176.7</v>
      </c>
      <c r="G372">
        <v>179.4</v>
      </c>
      <c r="H372">
        <v>164.4</v>
      </c>
      <c r="I372">
        <v>175.8</v>
      </c>
      <c r="J372">
        <v>185</v>
      </c>
      <c r="K372">
        <v>176.9</v>
      </c>
      <c r="L372">
        <v>124.2</v>
      </c>
      <c r="M372">
        <v>211.9</v>
      </c>
      <c r="N372">
        <v>165.9</v>
      </c>
      <c r="O372">
        <v>197.7</v>
      </c>
      <c r="P372">
        <v>183.1</v>
      </c>
      <c r="Q372">
        <v>204.2</v>
      </c>
      <c r="R372">
        <v>181.3</v>
      </c>
      <c r="S372">
        <v>168.1</v>
      </c>
      <c r="T372">
        <v>179.3</v>
      </c>
      <c r="U372">
        <v>175.6</v>
      </c>
      <c r="V372">
        <v>183.4</v>
      </c>
      <c r="W372">
        <v>170.1</v>
      </c>
      <c r="X372">
        <v>182.2</v>
      </c>
      <c r="Y372">
        <v>160.4</v>
      </c>
      <c r="Z372">
        <v>169.2</v>
      </c>
      <c r="AA372">
        <v>174.8</v>
      </c>
      <c r="AB372">
        <v>185.6</v>
      </c>
      <c r="AC372">
        <v>171.6</v>
      </c>
      <c r="AD372">
        <v>178.2</v>
      </c>
    </row>
    <row r="373" spans="1:30" x14ac:dyDescent="0.3">
      <c r="A373" t="s">
        <v>34</v>
      </c>
      <c r="B373">
        <v>2023</v>
      </c>
      <c r="C373" t="s">
        <v>38</v>
      </c>
      <c r="D373">
        <v>173.7</v>
      </c>
      <c r="E373">
        <v>214.3</v>
      </c>
      <c r="F373">
        <v>173.2</v>
      </c>
      <c r="G373">
        <v>179.5</v>
      </c>
      <c r="H373">
        <v>170</v>
      </c>
      <c r="I373">
        <v>172.2</v>
      </c>
      <c r="J373">
        <v>161</v>
      </c>
      <c r="K373">
        <v>175.6</v>
      </c>
      <c r="L373">
        <v>122.7</v>
      </c>
      <c r="M373">
        <v>218</v>
      </c>
      <c r="N373">
        <v>173.4</v>
      </c>
      <c r="O373">
        <v>194.2</v>
      </c>
      <c r="P373">
        <v>179.1</v>
      </c>
      <c r="Q373">
        <v>201</v>
      </c>
      <c r="R373">
        <v>187.3</v>
      </c>
      <c r="S373">
        <v>179.7</v>
      </c>
      <c r="T373">
        <v>186.2</v>
      </c>
      <c r="U373">
        <v>175.6</v>
      </c>
      <c r="V373">
        <v>182.8</v>
      </c>
      <c r="W373">
        <v>175.2</v>
      </c>
      <c r="X373">
        <v>185.7</v>
      </c>
      <c r="Y373">
        <v>164.8</v>
      </c>
      <c r="Z373">
        <v>171.2</v>
      </c>
      <c r="AA373">
        <v>177.1</v>
      </c>
      <c r="AB373">
        <v>185.2</v>
      </c>
      <c r="AC373">
        <v>175.7</v>
      </c>
      <c r="AD373">
        <v>179.1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3946F-5DD8-40FA-8FC2-462FB883F3CC}">
  <dimension ref="A1:AH373"/>
  <sheetViews>
    <sheetView topLeftCell="A253" zoomScale="76" zoomScaleNormal="76" workbookViewId="0">
      <selection activeCell="D265" sqref="D265"/>
    </sheetView>
  </sheetViews>
  <sheetFormatPr defaultRowHeight="14.4" x14ac:dyDescent="0.3"/>
  <cols>
    <col min="1" max="1" width="11.21875" bestFit="1" customWidth="1"/>
    <col min="2" max="2" width="6.77734375" customWidth="1"/>
    <col min="3" max="3" width="10" bestFit="1" customWidth="1"/>
    <col min="4" max="4" width="21.21875" customWidth="1"/>
    <col min="5" max="5" width="14.77734375" customWidth="1"/>
    <col min="6" max="6" width="6" bestFit="1" customWidth="1"/>
    <col min="7" max="7" width="18.6640625" customWidth="1"/>
    <col min="8" max="8" width="13.44140625" customWidth="1"/>
    <col min="9" max="9" width="7.77734375" customWidth="1"/>
    <col min="10" max="10" width="12.44140625" customWidth="1"/>
    <col min="11" max="11" width="20.44140625" customWidth="1"/>
    <col min="12" max="12" width="24.21875" customWidth="1"/>
    <col min="13" max="13" width="8.33203125" customWidth="1"/>
    <col min="14" max="14" width="24.109375" customWidth="1"/>
    <col min="15" max="15" width="33.77734375" customWidth="1"/>
    <col min="16" max="16" width="20.44140625" customWidth="1"/>
    <col min="17" max="17" width="27.88671875" customWidth="1"/>
    <col min="18" max="18" width="10.109375" customWidth="1"/>
    <col min="19" max="19" width="11.109375" customWidth="1"/>
    <col min="20" max="20" width="22.21875" customWidth="1"/>
    <col min="21" max="21" width="10.109375" customWidth="1"/>
    <col min="22" max="22" width="14.44140625" customWidth="1"/>
    <col min="23" max="23" width="29.33203125" customWidth="1"/>
    <col min="24" max="24" width="12.88671875" bestFit="1" customWidth="1"/>
    <col min="25" max="25" width="29.21875" customWidth="1"/>
    <col min="26" max="26" width="26.77734375" customWidth="1"/>
    <col min="27" max="27" width="11.6640625" customWidth="1"/>
    <col min="28" max="28" width="24.44140625" customWidth="1"/>
    <col min="29" max="29" width="15.21875" customWidth="1"/>
    <col min="30" max="30" width="14.77734375" customWidth="1"/>
    <col min="31" max="31" width="18.5546875" customWidth="1"/>
    <col min="32" max="32" width="20.6640625" customWidth="1"/>
    <col min="33" max="33" width="19.77734375" customWidth="1"/>
    <col min="34" max="34" width="22.21875" customWidth="1"/>
  </cols>
  <sheetData>
    <row r="1" spans="1:34"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0" t="s">
        <v>86</v>
      </c>
      <c r="AF1" s="10" t="s">
        <v>87</v>
      </c>
      <c r="AG1" s="10" t="s">
        <v>88</v>
      </c>
      <c r="AH1" s="10" t="s">
        <v>90</v>
      </c>
    </row>
    <row r="2" spans="1:34" x14ac:dyDescent="0.3">
      <c r="A2" t="s">
        <v>30</v>
      </c>
      <c r="B2">
        <v>2013</v>
      </c>
      <c r="C2" t="s">
        <v>31</v>
      </c>
      <c r="D2">
        <v>107.5</v>
      </c>
      <c r="E2">
        <v>106.3</v>
      </c>
      <c r="F2">
        <v>108.1</v>
      </c>
      <c r="G2">
        <v>104.9</v>
      </c>
      <c r="H2">
        <v>106.1</v>
      </c>
      <c r="I2">
        <v>103.9</v>
      </c>
      <c r="J2">
        <v>101.9</v>
      </c>
      <c r="K2">
        <v>106.1</v>
      </c>
      <c r="L2">
        <v>106.8</v>
      </c>
      <c r="M2">
        <v>103.1</v>
      </c>
      <c r="N2">
        <v>104.8</v>
      </c>
      <c r="O2">
        <v>106.7</v>
      </c>
      <c r="P2">
        <v>105.5</v>
      </c>
      <c r="Q2">
        <v>105.1</v>
      </c>
      <c r="R2">
        <v>106.5</v>
      </c>
      <c r="S2">
        <v>105.8</v>
      </c>
      <c r="T2">
        <v>106.4</v>
      </c>
      <c r="U2">
        <v>139.30000000000001</v>
      </c>
      <c r="V2">
        <v>105.5</v>
      </c>
      <c r="W2">
        <v>104.8</v>
      </c>
      <c r="X2">
        <v>104</v>
      </c>
      <c r="Y2">
        <v>103.3</v>
      </c>
      <c r="Z2">
        <v>103.4</v>
      </c>
      <c r="AA2">
        <v>103.8</v>
      </c>
      <c r="AB2">
        <v>104.7</v>
      </c>
      <c r="AC2">
        <v>104</v>
      </c>
      <c r="AD2">
        <v>105.1</v>
      </c>
      <c r="AE2">
        <f>SUM(D2,E2,F2,G2,H2,I2,J2,K2,L2,M2,N2,O2,P2)</f>
        <v>1371.6999999999998</v>
      </c>
      <c r="AF2">
        <f>SUM(R2,S2,T2)</f>
        <v>318.70000000000005</v>
      </c>
      <c r="AG2">
        <f>SUM(X2,AA2)</f>
        <v>207.8</v>
      </c>
      <c r="AH2">
        <f t="shared" ref="AH2:AH65" si="0">SUM(W2,Y2,Z2,AB2,AC2)</f>
        <v>520.20000000000005</v>
      </c>
    </row>
    <row r="3" spans="1:34" x14ac:dyDescent="0.3">
      <c r="A3" t="s">
        <v>33</v>
      </c>
      <c r="B3">
        <v>2013</v>
      </c>
      <c r="C3" t="s">
        <v>31</v>
      </c>
      <c r="D3">
        <v>110.5</v>
      </c>
      <c r="E3">
        <v>109.1</v>
      </c>
      <c r="F3">
        <v>113</v>
      </c>
      <c r="G3">
        <v>103.6</v>
      </c>
      <c r="H3">
        <v>103.4</v>
      </c>
      <c r="I3">
        <v>102.3</v>
      </c>
      <c r="J3">
        <v>102.9</v>
      </c>
      <c r="K3">
        <v>105.8</v>
      </c>
      <c r="L3">
        <v>105.1</v>
      </c>
      <c r="M3">
        <v>101.8</v>
      </c>
      <c r="N3">
        <v>105.1</v>
      </c>
      <c r="O3">
        <v>107.9</v>
      </c>
      <c r="P3">
        <v>105.9</v>
      </c>
      <c r="Q3">
        <v>105.2</v>
      </c>
      <c r="R3">
        <v>105.9</v>
      </c>
      <c r="S3">
        <v>105</v>
      </c>
      <c r="T3">
        <v>105.8</v>
      </c>
      <c r="U3">
        <v>100.3</v>
      </c>
      <c r="V3">
        <v>105.4</v>
      </c>
      <c r="W3">
        <v>104.8</v>
      </c>
      <c r="X3">
        <v>104.1</v>
      </c>
      <c r="Y3">
        <v>103.2</v>
      </c>
      <c r="Z3">
        <v>102.9</v>
      </c>
      <c r="AA3">
        <v>103.5</v>
      </c>
      <c r="AB3">
        <v>104.3</v>
      </c>
      <c r="AC3">
        <v>103.7</v>
      </c>
      <c r="AD3">
        <v>104</v>
      </c>
      <c r="AE3">
        <f t="shared" ref="AE3:AE66" si="1">SUM(D3,E3,F3,G3,H3,I3,J3,K3,L3,M3,N3,O3,P3)</f>
        <v>1376.4</v>
      </c>
      <c r="AF3">
        <f t="shared" ref="AF3:AF66" si="2">SUM(R3,S3,T3)</f>
        <v>316.7</v>
      </c>
      <c r="AG3">
        <f t="shared" ref="AG3:AG66" si="3">SUM(X3,AA3)</f>
        <v>207.6</v>
      </c>
      <c r="AH3">
        <f t="shared" si="0"/>
        <v>518.9</v>
      </c>
    </row>
    <row r="4" spans="1:34" x14ac:dyDescent="0.3">
      <c r="A4" t="s">
        <v>34</v>
      </c>
      <c r="B4">
        <v>2013</v>
      </c>
      <c r="C4" t="s">
        <v>31</v>
      </c>
      <c r="D4">
        <v>108.4</v>
      </c>
      <c r="E4">
        <v>107.3</v>
      </c>
      <c r="F4">
        <v>110</v>
      </c>
      <c r="G4">
        <v>104.4</v>
      </c>
      <c r="H4">
        <v>105.1</v>
      </c>
      <c r="I4">
        <v>103.2</v>
      </c>
      <c r="J4">
        <v>102.2</v>
      </c>
      <c r="K4">
        <v>106</v>
      </c>
      <c r="L4">
        <v>106.2</v>
      </c>
      <c r="M4">
        <v>102.7</v>
      </c>
      <c r="N4">
        <v>104.9</v>
      </c>
      <c r="O4">
        <v>107.3</v>
      </c>
      <c r="P4">
        <v>105.6</v>
      </c>
      <c r="Q4">
        <v>105.1</v>
      </c>
      <c r="R4">
        <v>106.3</v>
      </c>
      <c r="S4">
        <v>105.5</v>
      </c>
      <c r="T4">
        <v>106.2</v>
      </c>
      <c r="U4">
        <v>100.3</v>
      </c>
      <c r="V4">
        <v>105.5</v>
      </c>
      <c r="W4">
        <v>104.8</v>
      </c>
      <c r="X4">
        <v>104</v>
      </c>
      <c r="Y4">
        <v>103.2</v>
      </c>
      <c r="Z4">
        <v>103.1</v>
      </c>
      <c r="AA4">
        <v>103.6</v>
      </c>
      <c r="AB4">
        <v>104.5</v>
      </c>
      <c r="AC4">
        <v>103.9</v>
      </c>
      <c r="AD4">
        <v>104.6</v>
      </c>
      <c r="AE4">
        <f t="shared" si="1"/>
        <v>1373.3000000000002</v>
      </c>
      <c r="AF4">
        <f t="shared" si="2"/>
        <v>318</v>
      </c>
      <c r="AG4">
        <f t="shared" si="3"/>
        <v>207.6</v>
      </c>
      <c r="AH4">
        <f t="shared" si="0"/>
        <v>519.5</v>
      </c>
    </row>
    <row r="5" spans="1:34" x14ac:dyDescent="0.3">
      <c r="A5" t="s">
        <v>30</v>
      </c>
      <c r="B5">
        <v>2013</v>
      </c>
      <c r="C5" t="s">
        <v>35</v>
      </c>
      <c r="D5">
        <v>109.2</v>
      </c>
      <c r="E5">
        <v>108.7</v>
      </c>
      <c r="F5">
        <v>110.2</v>
      </c>
      <c r="G5">
        <v>105.4</v>
      </c>
      <c r="H5">
        <v>106.7</v>
      </c>
      <c r="I5">
        <v>104</v>
      </c>
      <c r="J5">
        <v>102.4</v>
      </c>
      <c r="K5">
        <v>105.9</v>
      </c>
      <c r="L5">
        <v>105.7</v>
      </c>
      <c r="M5">
        <v>103.1</v>
      </c>
      <c r="N5">
        <v>105.1</v>
      </c>
      <c r="O5">
        <v>107.7</v>
      </c>
      <c r="P5">
        <v>106.3</v>
      </c>
      <c r="Q5">
        <v>105.6</v>
      </c>
      <c r="R5">
        <v>107.1</v>
      </c>
      <c r="S5">
        <v>106.3</v>
      </c>
      <c r="T5">
        <v>107</v>
      </c>
      <c r="U5">
        <v>139.30000000000001</v>
      </c>
      <c r="V5">
        <v>106.2</v>
      </c>
      <c r="W5">
        <v>105.2</v>
      </c>
      <c r="X5">
        <v>104.4</v>
      </c>
      <c r="Y5">
        <v>103.9</v>
      </c>
      <c r="Z5">
        <v>104</v>
      </c>
      <c r="AA5">
        <v>104.1</v>
      </c>
      <c r="AB5">
        <v>104.6</v>
      </c>
      <c r="AC5">
        <v>104.4</v>
      </c>
      <c r="AD5">
        <v>105.8</v>
      </c>
      <c r="AE5">
        <f t="shared" si="1"/>
        <v>1380.3999999999999</v>
      </c>
      <c r="AF5">
        <f t="shared" si="2"/>
        <v>320.39999999999998</v>
      </c>
      <c r="AG5">
        <f t="shared" si="3"/>
        <v>208.5</v>
      </c>
      <c r="AH5">
        <f t="shared" si="0"/>
        <v>522.1</v>
      </c>
    </row>
    <row r="6" spans="1:34" x14ac:dyDescent="0.3">
      <c r="A6" t="s">
        <v>33</v>
      </c>
      <c r="B6">
        <v>2013</v>
      </c>
      <c r="C6" t="s">
        <v>35</v>
      </c>
      <c r="D6">
        <v>112.9</v>
      </c>
      <c r="E6">
        <v>112.9</v>
      </c>
      <c r="F6">
        <v>116.9</v>
      </c>
      <c r="G6">
        <v>104</v>
      </c>
      <c r="H6">
        <v>103.5</v>
      </c>
      <c r="I6">
        <v>103.1</v>
      </c>
      <c r="J6">
        <v>104.9</v>
      </c>
      <c r="K6">
        <v>104.1</v>
      </c>
      <c r="L6">
        <v>103.8</v>
      </c>
      <c r="M6">
        <v>102.3</v>
      </c>
      <c r="N6">
        <v>106</v>
      </c>
      <c r="O6">
        <v>109</v>
      </c>
      <c r="P6">
        <v>107.2</v>
      </c>
      <c r="Q6">
        <v>106</v>
      </c>
      <c r="R6">
        <v>106.6</v>
      </c>
      <c r="S6">
        <v>105.5</v>
      </c>
      <c r="T6">
        <v>106.4</v>
      </c>
      <c r="U6">
        <v>100.4</v>
      </c>
      <c r="V6">
        <v>105.7</v>
      </c>
      <c r="W6">
        <v>105.2</v>
      </c>
      <c r="X6">
        <v>104.7</v>
      </c>
      <c r="Y6">
        <v>104.4</v>
      </c>
      <c r="Z6">
        <v>103.3</v>
      </c>
      <c r="AA6">
        <v>103.7</v>
      </c>
      <c r="AB6">
        <v>104.3</v>
      </c>
      <c r="AC6">
        <v>104.3</v>
      </c>
      <c r="AD6">
        <v>104.7</v>
      </c>
      <c r="AE6">
        <f t="shared" si="1"/>
        <v>1390.6000000000001</v>
      </c>
      <c r="AF6">
        <f t="shared" si="2"/>
        <v>318.5</v>
      </c>
      <c r="AG6">
        <f t="shared" si="3"/>
        <v>208.4</v>
      </c>
      <c r="AH6">
        <f t="shared" si="0"/>
        <v>521.5</v>
      </c>
    </row>
    <row r="7" spans="1:34" x14ac:dyDescent="0.3">
      <c r="A7" t="s">
        <v>34</v>
      </c>
      <c r="B7">
        <v>2013</v>
      </c>
      <c r="C7" t="s">
        <v>35</v>
      </c>
      <c r="D7">
        <v>110.4</v>
      </c>
      <c r="E7">
        <v>110.2</v>
      </c>
      <c r="F7">
        <v>112.8</v>
      </c>
      <c r="G7">
        <v>104.9</v>
      </c>
      <c r="H7">
        <v>105.5</v>
      </c>
      <c r="I7">
        <v>103.6</v>
      </c>
      <c r="J7">
        <v>103.2</v>
      </c>
      <c r="K7">
        <v>105.3</v>
      </c>
      <c r="L7">
        <v>105.1</v>
      </c>
      <c r="M7">
        <v>102.8</v>
      </c>
      <c r="N7">
        <v>105.5</v>
      </c>
      <c r="O7">
        <v>108.3</v>
      </c>
      <c r="P7">
        <v>106.6</v>
      </c>
      <c r="Q7">
        <v>105.7</v>
      </c>
      <c r="R7">
        <v>106.9</v>
      </c>
      <c r="S7">
        <v>106</v>
      </c>
      <c r="T7">
        <v>106.8</v>
      </c>
      <c r="U7">
        <v>100.4</v>
      </c>
      <c r="V7">
        <v>106</v>
      </c>
      <c r="W7">
        <v>105.2</v>
      </c>
      <c r="X7">
        <v>104.5</v>
      </c>
      <c r="Y7">
        <v>104.2</v>
      </c>
      <c r="Z7">
        <v>103.6</v>
      </c>
      <c r="AA7">
        <v>103.9</v>
      </c>
      <c r="AB7">
        <v>104.5</v>
      </c>
      <c r="AC7">
        <v>104.4</v>
      </c>
      <c r="AD7">
        <v>105.3</v>
      </c>
      <c r="AE7">
        <f t="shared" si="1"/>
        <v>1384.2</v>
      </c>
      <c r="AF7">
        <f t="shared" si="2"/>
        <v>319.7</v>
      </c>
      <c r="AG7">
        <f t="shared" si="3"/>
        <v>208.4</v>
      </c>
      <c r="AH7">
        <f t="shared" si="0"/>
        <v>521.9</v>
      </c>
    </row>
    <row r="8" spans="1:34" x14ac:dyDescent="0.3">
      <c r="A8" t="s">
        <v>30</v>
      </c>
      <c r="B8">
        <v>2013</v>
      </c>
      <c r="C8" t="s">
        <v>36</v>
      </c>
      <c r="D8">
        <v>110.2</v>
      </c>
      <c r="E8">
        <v>108.8</v>
      </c>
      <c r="F8">
        <v>109.9</v>
      </c>
      <c r="G8">
        <v>105.6</v>
      </c>
      <c r="H8">
        <v>106.2</v>
      </c>
      <c r="I8">
        <v>105.7</v>
      </c>
      <c r="J8">
        <v>101.4</v>
      </c>
      <c r="K8">
        <v>105.7</v>
      </c>
      <c r="L8">
        <v>105</v>
      </c>
      <c r="M8">
        <v>103.3</v>
      </c>
      <c r="N8">
        <v>105.6</v>
      </c>
      <c r="O8">
        <v>108.2</v>
      </c>
      <c r="P8">
        <v>106.6</v>
      </c>
      <c r="Q8">
        <v>106.5</v>
      </c>
      <c r="R8">
        <v>107.6</v>
      </c>
      <c r="S8">
        <v>106.8</v>
      </c>
      <c r="T8">
        <v>107.5</v>
      </c>
      <c r="U8">
        <v>139.30000000000001</v>
      </c>
      <c r="V8">
        <v>106.1</v>
      </c>
      <c r="W8">
        <v>105.6</v>
      </c>
      <c r="X8">
        <v>104.7</v>
      </c>
      <c r="Y8">
        <v>104.6</v>
      </c>
      <c r="Z8">
        <v>104</v>
      </c>
      <c r="AA8">
        <v>104.3</v>
      </c>
      <c r="AB8">
        <v>104.3</v>
      </c>
      <c r="AC8">
        <v>104.6</v>
      </c>
      <c r="AD8">
        <v>106</v>
      </c>
      <c r="AE8">
        <f t="shared" si="1"/>
        <v>1382.2</v>
      </c>
      <c r="AF8">
        <f t="shared" si="2"/>
        <v>321.89999999999998</v>
      </c>
      <c r="AG8">
        <f t="shared" si="3"/>
        <v>209</v>
      </c>
      <c r="AH8">
        <f t="shared" si="0"/>
        <v>523.1</v>
      </c>
    </row>
    <row r="9" spans="1:34" x14ac:dyDescent="0.3">
      <c r="A9" t="s">
        <v>33</v>
      </c>
      <c r="B9">
        <v>2013</v>
      </c>
      <c r="C9" t="s">
        <v>36</v>
      </c>
      <c r="D9">
        <v>113.9</v>
      </c>
      <c r="E9">
        <v>111.4</v>
      </c>
      <c r="F9">
        <v>113.2</v>
      </c>
      <c r="G9">
        <v>104.3</v>
      </c>
      <c r="H9">
        <v>102.7</v>
      </c>
      <c r="I9">
        <v>104.9</v>
      </c>
      <c r="J9">
        <v>103.8</v>
      </c>
      <c r="K9">
        <v>103.5</v>
      </c>
      <c r="L9">
        <v>102.6</v>
      </c>
      <c r="M9">
        <v>102.4</v>
      </c>
      <c r="N9">
        <v>107</v>
      </c>
      <c r="O9">
        <v>109.8</v>
      </c>
      <c r="P9">
        <v>107.3</v>
      </c>
      <c r="Q9">
        <v>106.8</v>
      </c>
      <c r="R9">
        <v>107.2</v>
      </c>
      <c r="S9">
        <v>106</v>
      </c>
      <c r="T9">
        <v>107</v>
      </c>
      <c r="U9">
        <v>100.4</v>
      </c>
      <c r="V9">
        <v>106</v>
      </c>
      <c r="W9">
        <v>105.7</v>
      </c>
      <c r="X9">
        <v>105.2</v>
      </c>
      <c r="Y9">
        <v>105.5</v>
      </c>
      <c r="Z9">
        <v>103.5</v>
      </c>
      <c r="AA9">
        <v>103.8</v>
      </c>
      <c r="AB9">
        <v>104.2</v>
      </c>
      <c r="AC9">
        <v>104.9</v>
      </c>
      <c r="AD9">
        <v>105</v>
      </c>
      <c r="AE9">
        <f t="shared" si="1"/>
        <v>1386.8</v>
      </c>
      <c r="AF9">
        <f t="shared" si="2"/>
        <v>320.2</v>
      </c>
      <c r="AG9">
        <f t="shared" si="3"/>
        <v>209</v>
      </c>
      <c r="AH9">
        <f t="shared" si="0"/>
        <v>523.79999999999995</v>
      </c>
    </row>
    <row r="10" spans="1:34" x14ac:dyDescent="0.3">
      <c r="A10" t="s">
        <v>34</v>
      </c>
      <c r="B10">
        <v>2013</v>
      </c>
      <c r="C10" t="s">
        <v>36</v>
      </c>
      <c r="D10">
        <v>111.4</v>
      </c>
      <c r="E10">
        <v>109.7</v>
      </c>
      <c r="F10">
        <v>111.2</v>
      </c>
      <c r="G10">
        <v>105.1</v>
      </c>
      <c r="H10">
        <v>104.9</v>
      </c>
      <c r="I10">
        <v>105.3</v>
      </c>
      <c r="J10">
        <v>102.2</v>
      </c>
      <c r="K10">
        <v>105</v>
      </c>
      <c r="L10">
        <v>104.2</v>
      </c>
      <c r="M10">
        <v>103</v>
      </c>
      <c r="N10">
        <v>106.2</v>
      </c>
      <c r="O10">
        <v>108.9</v>
      </c>
      <c r="P10">
        <v>106.9</v>
      </c>
      <c r="Q10">
        <v>106.6</v>
      </c>
      <c r="R10">
        <v>107.4</v>
      </c>
      <c r="S10">
        <v>106.5</v>
      </c>
      <c r="T10">
        <v>107.3</v>
      </c>
      <c r="U10">
        <v>100.4</v>
      </c>
      <c r="V10">
        <v>106.1</v>
      </c>
      <c r="W10">
        <v>105.6</v>
      </c>
      <c r="X10">
        <v>104.9</v>
      </c>
      <c r="Y10">
        <v>105.1</v>
      </c>
      <c r="Z10">
        <v>103.7</v>
      </c>
      <c r="AA10">
        <v>104</v>
      </c>
      <c r="AB10">
        <v>104.3</v>
      </c>
      <c r="AC10">
        <v>104.7</v>
      </c>
      <c r="AD10">
        <v>105.5</v>
      </c>
      <c r="AE10">
        <f t="shared" si="1"/>
        <v>1384.0000000000002</v>
      </c>
      <c r="AF10">
        <f t="shared" si="2"/>
        <v>321.2</v>
      </c>
      <c r="AG10">
        <f t="shared" si="3"/>
        <v>208.9</v>
      </c>
      <c r="AH10">
        <f t="shared" si="0"/>
        <v>523.4</v>
      </c>
    </row>
    <row r="11" spans="1:34" x14ac:dyDescent="0.3">
      <c r="A11" t="s">
        <v>30</v>
      </c>
      <c r="B11">
        <v>2013</v>
      </c>
      <c r="C11" t="s">
        <v>37</v>
      </c>
      <c r="D11">
        <v>110.2</v>
      </c>
      <c r="E11">
        <v>109.5</v>
      </c>
      <c r="F11">
        <v>106.9</v>
      </c>
      <c r="G11">
        <v>106.3</v>
      </c>
      <c r="H11">
        <v>105.7</v>
      </c>
      <c r="I11">
        <v>108.3</v>
      </c>
      <c r="J11">
        <v>103.4</v>
      </c>
      <c r="K11">
        <v>105.7</v>
      </c>
      <c r="L11">
        <v>104.2</v>
      </c>
      <c r="M11">
        <v>103.2</v>
      </c>
      <c r="N11">
        <v>106.5</v>
      </c>
      <c r="O11">
        <v>108.8</v>
      </c>
      <c r="P11">
        <v>107.1</v>
      </c>
      <c r="Q11">
        <v>107.1</v>
      </c>
      <c r="R11">
        <v>108.1</v>
      </c>
      <c r="S11">
        <v>107.4</v>
      </c>
      <c r="T11">
        <v>108</v>
      </c>
      <c r="U11">
        <v>139.30000000000001</v>
      </c>
      <c r="V11">
        <v>106.5</v>
      </c>
      <c r="W11">
        <v>106.1</v>
      </c>
      <c r="X11">
        <v>105.1</v>
      </c>
      <c r="Y11">
        <v>104.4</v>
      </c>
      <c r="Z11">
        <v>104.5</v>
      </c>
      <c r="AA11">
        <v>104.8</v>
      </c>
      <c r="AB11">
        <v>102.7</v>
      </c>
      <c r="AC11">
        <v>104.6</v>
      </c>
      <c r="AD11">
        <v>106.4</v>
      </c>
      <c r="AE11">
        <f t="shared" si="1"/>
        <v>1385.8</v>
      </c>
      <c r="AF11">
        <f t="shared" si="2"/>
        <v>323.5</v>
      </c>
      <c r="AG11">
        <f t="shared" si="3"/>
        <v>209.89999999999998</v>
      </c>
      <c r="AH11">
        <f t="shared" si="0"/>
        <v>522.29999999999995</v>
      </c>
    </row>
    <row r="12" spans="1:34" x14ac:dyDescent="0.3">
      <c r="A12" t="s">
        <v>33</v>
      </c>
      <c r="B12">
        <v>2013</v>
      </c>
      <c r="C12" t="s">
        <v>37</v>
      </c>
      <c r="D12">
        <v>114.6</v>
      </c>
      <c r="E12">
        <v>113.4</v>
      </c>
      <c r="F12">
        <v>106</v>
      </c>
      <c r="G12">
        <v>104.7</v>
      </c>
      <c r="H12">
        <v>102.1</v>
      </c>
      <c r="I12">
        <v>109.5</v>
      </c>
      <c r="J12">
        <v>109.7</v>
      </c>
      <c r="K12">
        <v>104.6</v>
      </c>
      <c r="L12">
        <v>102</v>
      </c>
      <c r="M12">
        <v>103.5</v>
      </c>
      <c r="N12">
        <v>108.2</v>
      </c>
      <c r="O12">
        <v>110.6</v>
      </c>
      <c r="P12">
        <v>108.8</v>
      </c>
      <c r="Q12">
        <v>108.5</v>
      </c>
      <c r="R12">
        <v>107.9</v>
      </c>
      <c r="S12">
        <v>106.4</v>
      </c>
      <c r="T12">
        <v>107.7</v>
      </c>
      <c r="U12">
        <v>100.5</v>
      </c>
      <c r="V12">
        <v>106.4</v>
      </c>
      <c r="W12">
        <v>106.5</v>
      </c>
      <c r="X12">
        <v>105.7</v>
      </c>
      <c r="Y12">
        <v>105</v>
      </c>
      <c r="Z12">
        <v>104</v>
      </c>
      <c r="AA12">
        <v>105.2</v>
      </c>
      <c r="AB12">
        <v>103.2</v>
      </c>
      <c r="AC12">
        <v>105.1</v>
      </c>
      <c r="AD12">
        <v>105.7</v>
      </c>
      <c r="AE12">
        <f t="shared" si="1"/>
        <v>1397.6999999999998</v>
      </c>
      <c r="AF12">
        <f t="shared" si="2"/>
        <v>322</v>
      </c>
      <c r="AG12">
        <f t="shared" si="3"/>
        <v>210.9</v>
      </c>
      <c r="AH12">
        <f t="shared" si="0"/>
        <v>523.79999999999995</v>
      </c>
    </row>
    <row r="13" spans="1:34" x14ac:dyDescent="0.3">
      <c r="A13" t="s">
        <v>34</v>
      </c>
      <c r="B13">
        <v>2013</v>
      </c>
      <c r="C13" t="s">
        <v>37</v>
      </c>
      <c r="D13">
        <v>111.6</v>
      </c>
      <c r="E13">
        <v>110.9</v>
      </c>
      <c r="F13">
        <v>106.6</v>
      </c>
      <c r="G13">
        <v>105.7</v>
      </c>
      <c r="H13">
        <v>104.4</v>
      </c>
      <c r="I13">
        <v>108.9</v>
      </c>
      <c r="J13">
        <v>105.5</v>
      </c>
      <c r="K13">
        <v>105.3</v>
      </c>
      <c r="L13">
        <v>103.5</v>
      </c>
      <c r="M13">
        <v>103.3</v>
      </c>
      <c r="N13">
        <v>107.2</v>
      </c>
      <c r="O13">
        <v>109.6</v>
      </c>
      <c r="P13">
        <v>107.7</v>
      </c>
      <c r="Q13">
        <v>107.5</v>
      </c>
      <c r="R13">
        <v>108</v>
      </c>
      <c r="S13">
        <v>107</v>
      </c>
      <c r="T13">
        <v>107.9</v>
      </c>
      <c r="U13">
        <v>100.5</v>
      </c>
      <c r="V13">
        <v>106.5</v>
      </c>
      <c r="W13">
        <v>106.3</v>
      </c>
      <c r="X13">
        <v>105.3</v>
      </c>
      <c r="Y13">
        <v>104.7</v>
      </c>
      <c r="Z13">
        <v>104.2</v>
      </c>
      <c r="AA13">
        <v>105</v>
      </c>
      <c r="AB13">
        <v>102.9</v>
      </c>
      <c r="AC13">
        <v>104.8</v>
      </c>
      <c r="AD13">
        <v>106.1</v>
      </c>
      <c r="AE13">
        <f t="shared" si="1"/>
        <v>1390.2</v>
      </c>
      <c r="AF13">
        <f t="shared" si="2"/>
        <v>322.89999999999998</v>
      </c>
      <c r="AG13">
        <f t="shared" si="3"/>
        <v>210.3</v>
      </c>
      <c r="AH13">
        <f t="shared" si="0"/>
        <v>522.9</v>
      </c>
    </row>
    <row r="14" spans="1:34" x14ac:dyDescent="0.3">
      <c r="A14" t="s">
        <v>30</v>
      </c>
      <c r="B14">
        <v>2013</v>
      </c>
      <c r="C14" t="s">
        <v>38</v>
      </c>
      <c r="D14">
        <v>110.9</v>
      </c>
      <c r="E14">
        <v>109.8</v>
      </c>
      <c r="F14">
        <v>105.9</v>
      </c>
      <c r="G14">
        <v>107.5</v>
      </c>
      <c r="H14">
        <v>105.3</v>
      </c>
      <c r="I14">
        <v>108.1</v>
      </c>
      <c r="J14">
        <v>107.3</v>
      </c>
      <c r="K14">
        <v>106.1</v>
      </c>
      <c r="L14">
        <v>103.7</v>
      </c>
      <c r="M14">
        <v>104</v>
      </c>
      <c r="N14">
        <v>107.4</v>
      </c>
      <c r="O14">
        <v>109.9</v>
      </c>
      <c r="P14">
        <v>108.1</v>
      </c>
      <c r="Q14">
        <v>108.1</v>
      </c>
      <c r="R14">
        <v>108.8</v>
      </c>
      <c r="S14">
        <v>107.9</v>
      </c>
      <c r="T14">
        <v>108.6</v>
      </c>
      <c r="U14">
        <v>139.30000000000001</v>
      </c>
      <c r="V14">
        <v>107.5</v>
      </c>
      <c r="W14">
        <v>106.8</v>
      </c>
      <c r="X14">
        <v>105.7</v>
      </c>
      <c r="Y14">
        <v>104.1</v>
      </c>
      <c r="Z14">
        <v>105</v>
      </c>
      <c r="AA14">
        <v>105.5</v>
      </c>
      <c r="AB14">
        <v>102.1</v>
      </c>
      <c r="AC14">
        <v>104.8</v>
      </c>
      <c r="AD14">
        <v>107.2</v>
      </c>
      <c r="AE14">
        <f t="shared" si="1"/>
        <v>1394</v>
      </c>
      <c r="AF14">
        <f t="shared" si="2"/>
        <v>325.29999999999995</v>
      </c>
      <c r="AG14">
        <f t="shared" si="3"/>
        <v>211.2</v>
      </c>
      <c r="AH14">
        <f t="shared" si="0"/>
        <v>522.79999999999995</v>
      </c>
    </row>
    <row r="15" spans="1:34" x14ac:dyDescent="0.3">
      <c r="A15" t="s">
        <v>33</v>
      </c>
      <c r="B15">
        <v>2013</v>
      </c>
      <c r="C15" t="s">
        <v>38</v>
      </c>
      <c r="D15">
        <v>115.4</v>
      </c>
      <c r="E15">
        <v>114.2</v>
      </c>
      <c r="F15">
        <v>102.7</v>
      </c>
      <c r="G15">
        <v>105.5</v>
      </c>
      <c r="H15">
        <v>101.5</v>
      </c>
      <c r="I15">
        <v>110.6</v>
      </c>
      <c r="J15">
        <v>123.7</v>
      </c>
      <c r="K15">
        <v>105.2</v>
      </c>
      <c r="L15">
        <v>101.9</v>
      </c>
      <c r="M15">
        <v>105</v>
      </c>
      <c r="N15">
        <v>109.1</v>
      </c>
      <c r="O15">
        <v>111.3</v>
      </c>
      <c r="P15">
        <v>111.1</v>
      </c>
      <c r="Q15">
        <v>109.8</v>
      </c>
      <c r="R15">
        <v>108.5</v>
      </c>
      <c r="S15">
        <v>106.7</v>
      </c>
      <c r="T15">
        <v>108.3</v>
      </c>
      <c r="U15">
        <v>100.5</v>
      </c>
      <c r="V15">
        <v>107.2</v>
      </c>
      <c r="W15">
        <v>107.1</v>
      </c>
      <c r="X15">
        <v>106.2</v>
      </c>
      <c r="Y15">
        <v>103.9</v>
      </c>
      <c r="Z15">
        <v>104.6</v>
      </c>
      <c r="AA15">
        <v>105.7</v>
      </c>
      <c r="AB15">
        <v>102.6</v>
      </c>
      <c r="AC15">
        <v>104.9</v>
      </c>
      <c r="AD15">
        <v>106.6</v>
      </c>
      <c r="AE15">
        <f t="shared" si="1"/>
        <v>1417.1999999999998</v>
      </c>
      <c r="AF15">
        <f t="shared" si="2"/>
        <v>323.5</v>
      </c>
      <c r="AG15">
        <f t="shared" si="3"/>
        <v>211.9</v>
      </c>
      <c r="AH15">
        <f t="shared" si="0"/>
        <v>523.1</v>
      </c>
    </row>
    <row r="16" spans="1:34" x14ac:dyDescent="0.3">
      <c r="A16" t="s">
        <v>34</v>
      </c>
      <c r="B16">
        <v>2013</v>
      </c>
      <c r="C16" t="s">
        <v>38</v>
      </c>
      <c r="D16">
        <v>112.3</v>
      </c>
      <c r="E16">
        <v>111.3</v>
      </c>
      <c r="F16">
        <v>104.7</v>
      </c>
      <c r="G16">
        <v>106.8</v>
      </c>
      <c r="H16">
        <v>103.9</v>
      </c>
      <c r="I16">
        <v>109.3</v>
      </c>
      <c r="J16">
        <v>112.9</v>
      </c>
      <c r="K16">
        <v>105.8</v>
      </c>
      <c r="L16">
        <v>103.1</v>
      </c>
      <c r="M16">
        <v>104.3</v>
      </c>
      <c r="N16">
        <v>108.1</v>
      </c>
      <c r="O16">
        <v>110.5</v>
      </c>
      <c r="P16">
        <v>109.2</v>
      </c>
      <c r="Q16">
        <v>108.6</v>
      </c>
      <c r="R16">
        <v>108.7</v>
      </c>
      <c r="S16">
        <v>107.4</v>
      </c>
      <c r="T16">
        <v>108.5</v>
      </c>
      <c r="U16">
        <v>100.5</v>
      </c>
      <c r="V16">
        <v>107.4</v>
      </c>
      <c r="W16">
        <v>106.9</v>
      </c>
      <c r="X16">
        <v>105.9</v>
      </c>
      <c r="Y16">
        <v>104</v>
      </c>
      <c r="Z16">
        <v>104.8</v>
      </c>
      <c r="AA16">
        <v>105.6</v>
      </c>
      <c r="AB16">
        <v>102.3</v>
      </c>
      <c r="AC16">
        <v>104.8</v>
      </c>
      <c r="AD16">
        <v>106.9</v>
      </c>
      <c r="AE16">
        <f t="shared" si="1"/>
        <v>1402.1999999999998</v>
      </c>
      <c r="AF16">
        <f t="shared" si="2"/>
        <v>324.60000000000002</v>
      </c>
      <c r="AG16">
        <f t="shared" si="3"/>
        <v>211.5</v>
      </c>
      <c r="AH16">
        <f t="shared" si="0"/>
        <v>522.79999999999995</v>
      </c>
    </row>
    <row r="17" spans="1:34" x14ac:dyDescent="0.3">
      <c r="A17" t="s">
        <v>30</v>
      </c>
      <c r="B17">
        <v>2013</v>
      </c>
      <c r="C17" t="s">
        <v>39</v>
      </c>
      <c r="D17">
        <v>112.3</v>
      </c>
      <c r="E17">
        <v>112.1</v>
      </c>
      <c r="F17">
        <v>108.1</v>
      </c>
      <c r="G17">
        <v>108.3</v>
      </c>
      <c r="H17">
        <v>105.9</v>
      </c>
      <c r="I17">
        <v>109.2</v>
      </c>
      <c r="J17">
        <v>118</v>
      </c>
      <c r="K17">
        <v>106.8</v>
      </c>
      <c r="L17">
        <v>104.1</v>
      </c>
      <c r="M17">
        <v>105.4</v>
      </c>
      <c r="N17">
        <v>108.2</v>
      </c>
      <c r="O17">
        <v>111</v>
      </c>
      <c r="P17">
        <v>110.6</v>
      </c>
      <c r="Q17">
        <v>109</v>
      </c>
      <c r="R17">
        <v>109.7</v>
      </c>
      <c r="S17">
        <v>108.8</v>
      </c>
      <c r="T17">
        <v>109.5</v>
      </c>
      <c r="U17">
        <v>139.30000000000001</v>
      </c>
      <c r="V17">
        <v>108.5</v>
      </c>
      <c r="W17">
        <v>107.5</v>
      </c>
      <c r="X17">
        <v>106.3</v>
      </c>
      <c r="Y17">
        <v>105</v>
      </c>
      <c r="Z17">
        <v>105.6</v>
      </c>
      <c r="AA17">
        <v>106.5</v>
      </c>
      <c r="AB17">
        <v>102.5</v>
      </c>
      <c r="AC17">
        <v>105.5</v>
      </c>
      <c r="AD17">
        <v>108.9</v>
      </c>
      <c r="AE17">
        <f t="shared" si="1"/>
        <v>1420</v>
      </c>
      <c r="AF17">
        <f t="shared" si="2"/>
        <v>328</v>
      </c>
      <c r="AG17">
        <f t="shared" si="3"/>
        <v>212.8</v>
      </c>
      <c r="AH17">
        <f t="shared" si="0"/>
        <v>526.1</v>
      </c>
    </row>
    <row r="18" spans="1:34" x14ac:dyDescent="0.3">
      <c r="A18" t="s">
        <v>33</v>
      </c>
      <c r="B18">
        <v>2013</v>
      </c>
      <c r="C18" t="s">
        <v>39</v>
      </c>
      <c r="D18">
        <v>117</v>
      </c>
      <c r="E18">
        <v>120.1</v>
      </c>
      <c r="F18">
        <v>112.5</v>
      </c>
      <c r="G18">
        <v>107.3</v>
      </c>
      <c r="H18">
        <v>101.3</v>
      </c>
      <c r="I18">
        <v>112.4</v>
      </c>
      <c r="J18">
        <v>143.6</v>
      </c>
      <c r="K18">
        <v>105.4</v>
      </c>
      <c r="L18">
        <v>101.4</v>
      </c>
      <c r="M18">
        <v>106.4</v>
      </c>
      <c r="N18">
        <v>110</v>
      </c>
      <c r="O18">
        <v>112.2</v>
      </c>
      <c r="P18">
        <v>115</v>
      </c>
      <c r="Q18">
        <v>110.9</v>
      </c>
      <c r="R18">
        <v>109.2</v>
      </c>
      <c r="S18">
        <v>107.2</v>
      </c>
      <c r="T18">
        <v>108.9</v>
      </c>
      <c r="U18">
        <v>106.6</v>
      </c>
      <c r="V18">
        <v>108</v>
      </c>
      <c r="W18">
        <v>107.7</v>
      </c>
      <c r="X18">
        <v>106.5</v>
      </c>
      <c r="Y18">
        <v>105.2</v>
      </c>
      <c r="Z18">
        <v>105.2</v>
      </c>
      <c r="AA18">
        <v>108.1</v>
      </c>
      <c r="AB18">
        <v>103.3</v>
      </c>
      <c r="AC18">
        <v>106.1</v>
      </c>
      <c r="AD18">
        <v>109.7</v>
      </c>
      <c r="AE18">
        <f t="shared" si="1"/>
        <v>1464.6000000000001</v>
      </c>
      <c r="AF18">
        <f t="shared" si="2"/>
        <v>325.3</v>
      </c>
      <c r="AG18">
        <f t="shared" si="3"/>
        <v>214.6</v>
      </c>
      <c r="AH18">
        <f t="shared" si="0"/>
        <v>527.5</v>
      </c>
    </row>
    <row r="19" spans="1:34" x14ac:dyDescent="0.3">
      <c r="A19" t="s">
        <v>34</v>
      </c>
      <c r="B19">
        <v>2013</v>
      </c>
      <c r="C19" t="s">
        <v>39</v>
      </c>
      <c r="D19">
        <v>113.8</v>
      </c>
      <c r="E19">
        <v>114.9</v>
      </c>
      <c r="F19">
        <v>109.8</v>
      </c>
      <c r="G19">
        <v>107.9</v>
      </c>
      <c r="H19">
        <v>104.2</v>
      </c>
      <c r="I19">
        <v>110.7</v>
      </c>
      <c r="J19">
        <v>126.7</v>
      </c>
      <c r="K19">
        <v>106.3</v>
      </c>
      <c r="L19">
        <v>103.2</v>
      </c>
      <c r="M19">
        <v>105.7</v>
      </c>
      <c r="N19">
        <v>109</v>
      </c>
      <c r="O19">
        <v>111.6</v>
      </c>
      <c r="P19">
        <v>112.2</v>
      </c>
      <c r="Q19">
        <v>109.5</v>
      </c>
      <c r="R19">
        <v>109.5</v>
      </c>
      <c r="S19">
        <v>108.1</v>
      </c>
      <c r="T19">
        <v>109.3</v>
      </c>
      <c r="U19">
        <v>106.6</v>
      </c>
      <c r="V19">
        <v>108.3</v>
      </c>
      <c r="W19">
        <v>107.6</v>
      </c>
      <c r="X19">
        <v>106.4</v>
      </c>
      <c r="Y19">
        <v>105.1</v>
      </c>
      <c r="Z19">
        <v>105.4</v>
      </c>
      <c r="AA19">
        <v>107.4</v>
      </c>
      <c r="AB19">
        <v>102.8</v>
      </c>
      <c r="AC19">
        <v>105.8</v>
      </c>
      <c r="AD19">
        <v>109.3</v>
      </c>
      <c r="AE19">
        <f t="shared" si="1"/>
        <v>1436</v>
      </c>
      <c r="AF19">
        <f t="shared" si="2"/>
        <v>326.89999999999998</v>
      </c>
      <c r="AG19">
        <f t="shared" si="3"/>
        <v>213.8</v>
      </c>
      <c r="AH19">
        <f t="shared" si="0"/>
        <v>526.70000000000005</v>
      </c>
    </row>
    <row r="20" spans="1:34" x14ac:dyDescent="0.3">
      <c r="A20" t="s">
        <v>30</v>
      </c>
      <c r="B20">
        <v>2013</v>
      </c>
      <c r="C20" t="s">
        <v>40</v>
      </c>
      <c r="D20">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v>139.30000000000001</v>
      </c>
      <c r="V20">
        <v>109.5</v>
      </c>
      <c r="W20">
        <v>108.3</v>
      </c>
      <c r="X20">
        <v>106.9</v>
      </c>
      <c r="Y20">
        <v>106.8</v>
      </c>
      <c r="Z20">
        <v>106.4</v>
      </c>
      <c r="AA20">
        <v>107.8</v>
      </c>
      <c r="AB20">
        <v>102.5</v>
      </c>
      <c r="AC20">
        <v>106.5</v>
      </c>
      <c r="AD20">
        <v>110.7</v>
      </c>
      <c r="AE20">
        <f t="shared" si="1"/>
        <v>1445.8999999999996</v>
      </c>
      <c r="AF20">
        <f t="shared" si="2"/>
        <v>330.3</v>
      </c>
      <c r="AG20">
        <f t="shared" si="3"/>
        <v>214.7</v>
      </c>
      <c r="AH20">
        <f t="shared" si="0"/>
        <v>530.5</v>
      </c>
    </row>
    <row r="21" spans="1:34" x14ac:dyDescent="0.3">
      <c r="A21" t="s">
        <v>33</v>
      </c>
      <c r="B21">
        <v>2013</v>
      </c>
      <c r="C21" t="s">
        <v>40</v>
      </c>
      <c r="D21">
        <v>117.8</v>
      </c>
      <c r="E21">
        <v>119.2</v>
      </c>
      <c r="F21">
        <v>114</v>
      </c>
      <c r="G21">
        <v>108.3</v>
      </c>
      <c r="H21">
        <v>101.1</v>
      </c>
      <c r="I21">
        <v>113.2</v>
      </c>
      <c r="J21">
        <v>160.9</v>
      </c>
      <c r="K21">
        <v>105.1</v>
      </c>
      <c r="L21">
        <v>101.3</v>
      </c>
      <c r="M21">
        <v>107.5</v>
      </c>
      <c r="N21">
        <v>110.4</v>
      </c>
      <c r="O21">
        <v>113.1</v>
      </c>
      <c r="P21">
        <v>117.5</v>
      </c>
      <c r="Q21">
        <v>111.7</v>
      </c>
      <c r="R21">
        <v>109.8</v>
      </c>
      <c r="S21">
        <v>107.8</v>
      </c>
      <c r="T21">
        <v>109.5</v>
      </c>
      <c r="U21">
        <v>107.7</v>
      </c>
      <c r="V21">
        <v>108.6</v>
      </c>
      <c r="W21">
        <v>108.1</v>
      </c>
      <c r="X21">
        <v>107.1</v>
      </c>
      <c r="Y21">
        <v>107.3</v>
      </c>
      <c r="Z21">
        <v>105.9</v>
      </c>
      <c r="AA21">
        <v>110.1</v>
      </c>
      <c r="AB21">
        <v>103.2</v>
      </c>
      <c r="AC21">
        <v>107.3</v>
      </c>
      <c r="AD21">
        <v>111.4</v>
      </c>
      <c r="AE21">
        <f t="shared" si="1"/>
        <v>1489.4</v>
      </c>
      <c r="AF21">
        <f t="shared" si="2"/>
        <v>327.10000000000002</v>
      </c>
      <c r="AG21">
        <f t="shared" si="3"/>
        <v>217.2</v>
      </c>
      <c r="AH21">
        <f t="shared" si="0"/>
        <v>531.79999999999995</v>
      </c>
    </row>
    <row r="22" spans="1:34" x14ac:dyDescent="0.3">
      <c r="A22" t="s">
        <v>34</v>
      </c>
      <c r="B22">
        <v>2013</v>
      </c>
      <c r="C22" t="s">
        <v>40</v>
      </c>
      <c r="D22">
        <v>114.8</v>
      </c>
      <c r="E22">
        <v>116.4</v>
      </c>
      <c r="F22">
        <v>111.9</v>
      </c>
      <c r="G22">
        <v>108.9</v>
      </c>
      <c r="H22">
        <v>104.3</v>
      </c>
      <c r="I22">
        <v>111.7</v>
      </c>
      <c r="J22">
        <v>140</v>
      </c>
      <c r="K22">
        <v>106.4</v>
      </c>
      <c r="L22">
        <v>103.3</v>
      </c>
      <c r="M22">
        <v>106.8</v>
      </c>
      <c r="N22">
        <v>109.6</v>
      </c>
      <c r="O22">
        <v>112.6</v>
      </c>
      <c r="P22">
        <v>114.7</v>
      </c>
      <c r="Q22">
        <v>110.3</v>
      </c>
      <c r="R22">
        <v>110.2</v>
      </c>
      <c r="S22">
        <v>108.8</v>
      </c>
      <c r="T22">
        <v>110</v>
      </c>
      <c r="U22">
        <v>107.7</v>
      </c>
      <c r="V22">
        <v>109.2</v>
      </c>
      <c r="W22">
        <v>108.2</v>
      </c>
      <c r="X22">
        <v>107</v>
      </c>
      <c r="Y22">
        <v>107.1</v>
      </c>
      <c r="Z22">
        <v>106.1</v>
      </c>
      <c r="AA22">
        <v>109.1</v>
      </c>
      <c r="AB22">
        <v>102.8</v>
      </c>
      <c r="AC22">
        <v>106.9</v>
      </c>
      <c r="AD22">
        <v>111</v>
      </c>
      <c r="AE22">
        <f t="shared" si="1"/>
        <v>1461.3999999999999</v>
      </c>
      <c r="AF22">
        <f t="shared" si="2"/>
        <v>329</v>
      </c>
      <c r="AG22">
        <f t="shared" si="3"/>
        <v>216.1</v>
      </c>
      <c r="AH22">
        <f t="shared" si="0"/>
        <v>531.1</v>
      </c>
    </row>
    <row r="23" spans="1:34" x14ac:dyDescent="0.3">
      <c r="A23" t="s">
        <v>30</v>
      </c>
      <c r="B23">
        <v>2013</v>
      </c>
      <c r="C23" t="s">
        <v>41</v>
      </c>
      <c r="D23">
        <v>114.3</v>
      </c>
      <c r="E23">
        <v>115.4</v>
      </c>
      <c r="F23">
        <v>111.1</v>
      </c>
      <c r="G23">
        <v>110</v>
      </c>
      <c r="H23">
        <v>106.4</v>
      </c>
      <c r="I23">
        <v>110.8</v>
      </c>
      <c r="J23">
        <v>138.9</v>
      </c>
      <c r="K23">
        <v>107.4</v>
      </c>
      <c r="L23">
        <v>104.1</v>
      </c>
      <c r="M23">
        <v>106.9</v>
      </c>
      <c r="N23">
        <v>109.7</v>
      </c>
      <c r="O23">
        <v>112.6</v>
      </c>
      <c r="P23">
        <v>114.9</v>
      </c>
      <c r="Q23">
        <v>110.7</v>
      </c>
      <c r="R23">
        <v>111.3</v>
      </c>
      <c r="S23">
        <v>110.2</v>
      </c>
      <c r="T23">
        <v>111.1</v>
      </c>
      <c r="U23">
        <v>139.30000000000001</v>
      </c>
      <c r="V23">
        <v>109.9</v>
      </c>
      <c r="W23">
        <v>108.7</v>
      </c>
      <c r="X23">
        <v>107.5</v>
      </c>
      <c r="Y23">
        <v>107.8</v>
      </c>
      <c r="Z23">
        <v>106.8</v>
      </c>
      <c r="AA23">
        <v>108.7</v>
      </c>
      <c r="AB23">
        <v>105</v>
      </c>
      <c r="AC23">
        <v>107.5</v>
      </c>
      <c r="AD23">
        <v>112.1</v>
      </c>
      <c r="AE23">
        <f t="shared" si="1"/>
        <v>1462.5</v>
      </c>
      <c r="AF23">
        <f t="shared" si="2"/>
        <v>332.6</v>
      </c>
      <c r="AG23">
        <f t="shared" si="3"/>
        <v>216.2</v>
      </c>
      <c r="AH23">
        <f t="shared" si="0"/>
        <v>535.79999999999995</v>
      </c>
    </row>
    <row r="24" spans="1:34" x14ac:dyDescent="0.3">
      <c r="A24" t="s">
        <v>33</v>
      </c>
      <c r="B24">
        <v>2013</v>
      </c>
      <c r="C24" t="s">
        <v>41</v>
      </c>
      <c r="D24">
        <v>118.3</v>
      </c>
      <c r="E24">
        <v>120.4</v>
      </c>
      <c r="F24">
        <v>112.7</v>
      </c>
      <c r="G24">
        <v>108.9</v>
      </c>
      <c r="H24">
        <v>101.1</v>
      </c>
      <c r="I24">
        <v>108.7</v>
      </c>
      <c r="J24">
        <v>177</v>
      </c>
      <c r="K24">
        <v>104.7</v>
      </c>
      <c r="L24">
        <v>101</v>
      </c>
      <c r="M24">
        <v>108.5</v>
      </c>
      <c r="N24">
        <v>110.9</v>
      </c>
      <c r="O24">
        <v>114.3</v>
      </c>
      <c r="P24">
        <v>119.6</v>
      </c>
      <c r="Q24">
        <v>112.4</v>
      </c>
      <c r="R24">
        <v>110.6</v>
      </c>
      <c r="S24">
        <v>108.3</v>
      </c>
      <c r="T24">
        <v>110.2</v>
      </c>
      <c r="U24">
        <v>108.9</v>
      </c>
      <c r="V24">
        <v>109.3</v>
      </c>
      <c r="W24">
        <v>108.7</v>
      </c>
      <c r="X24">
        <v>107.6</v>
      </c>
      <c r="Y24">
        <v>108.1</v>
      </c>
      <c r="Z24">
        <v>106.5</v>
      </c>
      <c r="AA24">
        <v>110.8</v>
      </c>
      <c r="AB24">
        <v>106</v>
      </c>
      <c r="AC24">
        <v>108.3</v>
      </c>
      <c r="AD24">
        <v>112.7</v>
      </c>
      <c r="AE24">
        <f t="shared" si="1"/>
        <v>1506.1000000000001</v>
      </c>
      <c r="AF24">
        <f t="shared" si="2"/>
        <v>329.09999999999997</v>
      </c>
      <c r="AG24">
        <f t="shared" si="3"/>
        <v>218.39999999999998</v>
      </c>
      <c r="AH24">
        <f t="shared" si="0"/>
        <v>537.6</v>
      </c>
    </row>
    <row r="25" spans="1:34" x14ac:dyDescent="0.3">
      <c r="A25" t="s">
        <v>34</v>
      </c>
      <c r="B25">
        <v>2013</v>
      </c>
      <c r="C25" t="s">
        <v>41</v>
      </c>
      <c r="D25">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v>108.9</v>
      </c>
      <c r="V25">
        <v>109.7</v>
      </c>
      <c r="W25">
        <v>108.7</v>
      </c>
      <c r="X25">
        <v>107.5</v>
      </c>
      <c r="Y25">
        <v>108</v>
      </c>
      <c r="Z25">
        <v>106.6</v>
      </c>
      <c r="AA25">
        <v>109.9</v>
      </c>
      <c r="AB25">
        <v>105.4</v>
      </c>
      <c r="AC25">
        <v>107.9</v>
      </c>
      <c r="AD25">
        <v>112.4</v>
      </c>
      <c r="AE25">
        <f t="shared" si="1"/>
        <v>1477.4</v>
      </c>
      <c r="AF25">
        <f t="shared" si="2"/>
        <v>331.1</v>
      </c>
      <c r="AG25">
        <f t="shared" si="3"/>
        <v>217.4</v>
      </c>
      <c r="AH25">
        <f t="shared" si="0"/>
        <v>536.59999999999991</v>
      </c>
    </row>
    <row r="26" spans="1:34" x14ac:dyDescent="0.3">
      <c r="A26" t="s">
        <v>30</v>
      </c>
      <c r="B26">
        <v>2013</v>
      </c>
      <c r="C26" t="s">
        <v>42</v>
      </c>
      <c r="D26">
        <v>115.4</v>
      </c>
      <c r="E26">
        <v>115.7</v>
      </c>
      <c r="F26">
        <v>111.7</v>
      </c>
      <c r="G26">
        <v>111</v>
      </c>
      <c r="H26">
        <v>107.4</v>
      </c>
      <c r="I26">
        <v>110.9</v>
      </c>
      <c r="J26">
        <v>154</v>
      </c>
      <c r="K26">
        <v>108.1</v>
      </c>
      <c r="L26">
        <v>104.2</v>
      </c>
      <c r="M26">
        <v>107.9</v>
      </c>
      <c r="N26">
        <v>110.4</v>
      </c>
      <c r="O26">
        <v>114</v>
      </c>
      <c r="P26">
        <v>117.8</v>
      </c>
      <c r="Q26">
        <v>111.7</v>
      </c>
      <c r="R26">
        <v>112.7</v>
      </c>
      <c r="S26">
        <v>111.4</v>
      </c>
      <c r="T26">
        <v>112.5</v>
      </c>
      <c r="U26">
        <v>139.30000000000001</v>
      </c>
      <c r="V26">
        <v>111.1</v>
      </c>
      <c r="W26">
        <v>109.6</v>
      </c>
      <c r="X26">
        <v>108.3</v>
      </c>
      <c r="Y26">
        <v>109.3</v>
      </c>
      <c r="Z26">
        <v>107.7</v>
      </c>
      <c r="AA26">
        <v>109.8</v>
      </c>
      <c r="AB26">
        <v>106.7</v>
      </c>
      <c r="AC26">
        <v>108.7</v>
      </c>
      <c r="AD26">
        <v>114.2</v>
      </c>
      <c r="AE26">
        <f t="shared" si="1"/>
        <v>1488.5000000000002</v>
      </c>
      <c r="AF26">
        <f t="shared" si="2"/>
        <v>336.6</v>
      </c>
      <c r="AG26">
        <f t="shared" si="3"/>
        <v>218.1</v>
      </c>
      <c r="AH26">
        <f t="shared" si="0"/>
        <v>542</v>
      </c>
    </row>
    <row r="27" spans="1:34" x14ac:dyDescent="0.3">
      <c r="A27" t="s">
        <v>33</v>
      </c>
      <c r="B27">
        <v>2013</v>
      </c>
      <c r="C27" t="s">
        <v>42</v>
      </c>
      <c r="D27">
        <v>118.6</v>
      </c>
      <c r="E27">
        <v>119.1</v>
      </c>
      <c r="F27">
        <v>113.2</v>
      </c>
      <c r="G27">
        <v>109.6</v>
      </c>
      <c r="H27">
        <v>101.7</v>
      </c>
      <c r="I27">
        <v>103.2</v>
      </c>
      <c r="J27">
        <v>174.3</v>
      </c>
      <c r="K27">
        <v>105.1</v>
      </c>
      <c r="L27">
        <v>100.8</v>
      </c>
      <c r="M27">
        <v>109.1</v>
      </c>
      <c r="N27">
        <v>111.1</v>
      </c>
      <c r="O27">
        <v>115.4</v>
      </c>
      <c r="P27">
        <v>119.2</v>
      </c>
      <c r="Q27">
        <v>112.9</v>
      </c>
      <c r="R27">
        <v>111.4</v>
      </c>
      <c r="S27">
        <v>109</v>
      </c>
      <c r="T27">
        <v>111.1</v>
      </c>
      <c r="U27">
        <v>109.7</v>
      </c>
      <c r="V27">
        <v>109.5</v>
      </c>
      <c r="W27">
        <v>109.6</v>
      </c>
      <c r="X27">
        <v>107.9</v>
      </c>
      <c r="Y27">
        <v>110.4</v>
      </c>
      <c r="Z27">
        <v>107.4</v>
      </c>
      <c r="AA27">
        <v>111.2</v>
      </c>
      <c r="AB27">
        <v>106.9</v>
      </c>
      <c r="AC27">
        <v>109.4</v>
      </c>
      <c r="AD27">
        <v>113.2</v>
      </c>
      <c r="AE27">
        <f t="shared" si="1"/>
        <v>1500.4</v>
      </c>
      <c r="AF27">
        <f t="shared" si="2"/>
        <v>331.5</v>
      </c>
      <c r="AG27">
        <f t="shared" si="3"/>
        <v>219.10000000000002</v>
      </c>
      <c r="AH27">
        <f t="shared" si="0"/>
        <v>543.69999999999993</v>
      </c>
    </row>
    <row r="28" spans="1:34" x14ac:dyDescent="0.3">
      <c r="A28" t="s">
        <v>34</v>
      </c>
      <c r="B28">
        <v>2013</v>
      </c>
      <c r="C28" t="s">
        <v>42</v>
      </c>
      <c r="D28">
        <v>116.4</v>
      </c>
      <c r="E28">
        <v>116.9</v>
      </c>
      <c r="F28">
        <v>112.3</v>
      </c>
      <c r="G28">
        <v>110.5</v>
      </c>
      <c r="H28">
        <v>105.3</v>
      </c>
      <c r="I28">
        <v>107.3</v>
      </c>
      <c r="J28">
        <v>160.9</v>
      </c>
      <c r="K28">
        <v>107.1</v>
      </c>
      <c r="L28">
        <v>103.1</v>
      </c>
      <c r="M28">
        <v>108.3</v>
      </c>
      <c r="N28">
        <v>110.7</v>
      </c>
      <c r="O28">
        <v>114.6</v>
      </c>
      <c r="P28">
        <v>118.3</v>
      </c>
      <c r="Q28">
        <v>112</v>
      </c>
      <c r="R28">
        <v>112.2</v>
      </c>
      <c r="S28">
        <v>110.4</v>
      </c>
      <c r="T28">
        <v>111.9</v>
      </c>
      <c r="U28">
        <v>109.7</v>
      </c>
      <c r="V28">
        <v>110.5</v>
      </c>
      <c r="W28">
        <v>109.6</v>
      </c>
      <c r="X28">
        <v>108.1</v>
      </c>
      <c r="Y28">
        <v>109.9</v>
      </c>
      <c r="Z28">
        <v>107.5</v>
      </c>
      <c r="AA28">
        <v>110.6</v>
      </c>
      <c r="AB28">
        <v>106.8</v>
      </c>
      <c r="AC28">
        <v>109</v>
      </c>
      <c r="AD28">
        <v>113.7</v>
      </c>
      <c r="AE28">
        <f t="shared" si="1"/>
        <v>1491.6999999999998</v>
      </c>
      <c r="AF28">
        <f t="shared" si="2"/>
        <v>334.5</v>
      </c>
      <c r="AG28">
        <f t="shared" si="3"/>
        <v>218.7</v>
      </c>
      <c r="AH28">
        <f t="shared" si="0"/>
        <v>542.79999999999995</v>
      </c>
    </row>
    <row r="29" spans="1:34" x14ac:dyDescent="0.3">
      <c r="A29" t="s">
        <v>30</v>
      </c>
      <c r="B29">
        <v>2013</v>
      </c>
      <c r="C29" t="s">
        <v>43</v>
      </c>
      <c r="D29">
        <v>116.3</v>
      </c>
      <c r="E29">
        <v>115.4</v>
      </c>
      <c r="F29">
        <v>112.6</v>
      </c>
      <c r="G29">
        <v>111.7</v>
      </c>
      <c r="H29">
        <v>107.7</v>
      </c>
      <c r="I29">
        <v>113.2</v>
      </c>
      <c r="J29">
        <v>164.9</v>
      </c>
      <c r="K29">
        <v>108.3</v>
      </c>
      <c r="L29">
        <v>103.9</v>
      </c>
      <c r="M29">
        <v>108.2</v>
      </c>
      <c r="N29">
        <v>111.1</v>
      </c>
      <c r="O29">
        <v>114.9</v>
      </c>
      <c r="P29">
        <v>119.8</v>
      </c>
      <c r="Q29">
        <v>112.2</v>
      </c>
      <c r="R29">
        <v>113.6</v>
      </c>
      <c r="S29">
        <v>112.3</v>
      </c>
      <c r="T29">
        <v>113.4</v>
      </c>
      <c r="U29">
        <v>139.30000000000001</v>
      </c>
      <c r="V29">
        <v>111.6</v>
      </c>
      <c r="W29">
        <v>110.4</v>
      </c>
      <c r="X29">
        <v>108.9</v>
      </c>
      <c r="Y29">
        <v>109.3</v>
      </c>
      <c r="Z29">
        <v>108.3</v>
      </c>
      <c r="AA29">
        <v>110.2</v>
      </c>
      <c r="AB29">
        <v>107.5</v>
      </c>
      <c r="AC29">
        <v>109.1</v>
      </c>
      <c r="AD29">
        <v>115.5</v>
      </c>
      <c r="AE29">
        <f t="shared" si="1"/>
        <v>1508</v>
      </c>
      <c r="AF29">
        <f t="shared" si="2"/>
        <v>339.29999999999995</v>
      </c>
      <c r="AG29">
        <f t="shared" si="3"/>
        <v>219.10000000000002</v>
      </c>
      <c r="AH29">
        <f t="shared" si="0"/>
        <v>544.6</v>
      </c>
    </row>
    <row r="30" spans="1:34" x14ac:dyDescent="0.3">
      <c r="A30" t="s">
        <v>33</v>
      </c>
      <c r="B30">
        <v>2013</v>
      </c>
      <c r="C30" t="s">
        <v>43</v>
      </c>
      <c r="D30">
        <v>118.9</v>
      </c>
      <c r="E30">
        <v>118.1</v>
      </c>
      <c r="F30">
        <v>114.5</v>
      </c>
      <c r="G30">
        <v>110.4</v>
      </c>
      <c r="H30">
        <v>102.3</v>
      </c>
      <c r="I30">
        <v>106.2</v>
      </c>
      <c r="J30">
        <v>183.5</v>
      </c>
      <c r="K30">
        <v>105.3</v>
      </c>
      <c r="L30">
        <v>100.2</v>
      </c>
      <c r="M30">
        <v>109.6</v>
      </c>
      <c r="N30">
        <v>111.4</v>
      </c>
      <c r="O30">
        <v>116</v>
      </c>
      <c r="P30">
        <v>120.8</v>
      </c>
      <c r="Q30">
        <v>113.5</v>
      </c>
      <c r="R30">
        <v>112.5</v>
      </c>
      <c r="S30">
        <v>109.7</v>
      </c>
      <c r="T30">
        <v>112</v>
      </c>
      <c r="U30">
        <v>110.5</v>
      </c>
      <c r="V30">
        <v>109.7</v>
      </c>
      <c r="W30">
        <v>110.2</v>
      </c>
      <c r="X30">
        <v>108.2</v>
      </c>
      <c r="Y30">
        <v>109.7</v>
      </c>
      <c r="Z30">
        <v>108</v>
      </c>
      <c r="AA30">
        <v>111.3</v>
      </c>
      <c r="AB30">
        <v>107.3</v>
      </c>
      <c r="AC30">
        <v>109.4</v>
      </c>
      <c r="AD30">
        <v>114</v>
      </c>
      <c r="AE30">
        <f t="shared" si="1"/>
        <v>1517.1999999999998</v>
      </c>
      <c r="AF30">
        <f t="shared" si="2"/>
        <v>334.2</v>
      </c>
      <c r="AG30">
        <f t="shared" si="3"/>
        <v>219.5</v>
      </c>
      <c r="AH30">
        <f t="shared" si="0"/>
        <v>544.6</v>
      </c>
    </row>
    <row r="31" spans="1:34" x14ac:dyDescent="0.3">
      <c r="A31" t="s">
        <v>34</v>
      </c>
      <c r="B31">
        <v>2013</v>
      </c>
      <c r="C31" t="s">
        <v>43</v>
      </c>
      <c r="D31">
        <v>117.1</v>
      </c>
      <c r="E31">
        <v>116.3</v>
      </c>
      <c r="F31">
        <v>113.3</v>
      </c>
      <c r="G31">
        <v>111.2</v>
      </c>
      <c r="H31">
        <v>105.7</v>
      </c>
      <c r="I31">
        <v>109.9</v>
      </c>
      <c r="J31">
        <v>171.2</v>
      </c>
      <c r="K31">
        <v>107.3</v>
      </c>
      <c r="L31">
        <v>102.7</v>
      </c>
      <c r="M31">
        <v>108.7</v>
      </c>
      <c r="N31">
        <v>111.2</v>
      </c>
      <c r="O31">
        <v>115.4</v>
      </c>
      <c r="P31">
        <v>120.2</v>
      </c>
      <c r="Q31">
        <v>112.5</v>
      </c>
      <c r="R31">
        <v>113.2</v>
      </c>
      <c r="S31">
        <v>111.2</v>
      </c>
      <c r="T31">
        <v>112.8</v>
      </c>
      <c r="U31">
        <v>110.5</v>
      </c>
      <c r="V31">
        <v>110.9</v>
      </c>
      <c r="W31">
        <v>110.3</v>
      </c>
      <c r="X31">
        <v>108.6</v>
      </c>
      <c r="Y31">
        <v>109.5</v>
      </c>
      <c r="Z31">
        <v>108.1</v>
      </c>
      <c r="AA31">
        <v>110.8</v>
      </c>
      <c r="AB31">
        <v>107.4</v>
      </c>
      <c r="AC31">
        <v>109.2</v>
      </c>
      <c r="AD31">
        <v>114.8</v>
      </c>
      <c r="AE31">
        <f t="shared" si="1"/>
        <v>1510.2000000000003</v>
      </c>
      <c r="AF31">
        <f t="shared" si="2"/>
        <v>337.2</v>
      </c>
      <c r="AG31">
        <f t="shared" si="3"/>
        <v>219.39999999999998</v>
      </c>
      <c r="AH31">
        <f t="shared" si="0"/>
        <v>544.5</v>
      </c>
    </row>
    <row r="32" spans="1:34" x14ac:dyDescent="0.3">
      <c r="A32" t="s">
        <v>30</v>
      </c>
      <c r="B32">
        <v>2013</v>
      </c>
      <c r="C32" t="s">
        <v>45</v>
      </c>
      <c r="D32">
        <v>117.3</v>
      </c>
      <c r="E32">
        <v>114.9</v>
      </c>
      <c r="F32">
        <v>116.2</v>
      </c>
      <c r="G32">
        <v>112.8</v>
      </c>
      <c r="H32">
        <v>108.9</v>
      </c>
      <c r="I32">
        <v>116.6</v>
      </c>
      <c r="J32">
        <v>178.1</v>
      </c>
      <c r="K32">
        <v>109.1</v>
      </c>
      <c r="L32">
        <v>103.6</v>
      </c>
      <c r="M32">
        <v>109</v>
      </c>
      <c r="N32">
        <v>111.8</v>
      </c>
      <c r="O32">
        <v>116</v>
      </c>
      <c r="P32">
        <v>122.5</v>
      </c>
      <c r="Q32">
        <v>112.8</v>
      </c>
      <c r="R32">
        <v>114.6</v>
      </c>
      <c r="S32">
        <v>113.1</v>
      </c>
      <c r="T32">
        <v>114.4</v>
      </c>
      <c r="U32">
        <v>139.30000000000001</v>
      </c>
      <c r="V32">
        <v>112.6</v>
      </c>
      <c r="W32">
        <v>111.3</v>
      </c>
      <c r="X32">
        <v>109.7</v>
      </c>
      <c r="Y32">
        <v>109.6</v>
      </c>
      <c r="Z32">
        <v>108.7</v>
      </c>
      <c r="AA32">
        <v>111</v>
      </c>
      <c r="AB32">
        <v>108.2</v>
      </c>
      <c r="AC32">
        <v>109.8</v>
      </c>
      <c r="AD32">
        <v>117.4</v>
      </c>
      <c r="AE32">
        <f t="shared" si="1"/>
        <v>1536.8</v>
      </c>
      <c r="AF32">
        <f t="shared" si="2"/>
        <v>342.1</v>
      </c>
      <c r="AG32">
        <f t="shared" si="3"/>
        <v>220.7</v>
      </c>
      <c r="AH32">
        <f t="shared" si="0"/>
        <v>547.59999999999991</v>
      </c>
    </row>
    <row r="33" spans="1:34" x14ac:dyDescent="0.3">
      <c r="A33" t="s">
        <v>33</v>
      </c>
      <c r="B33">
        <v>2013</v>
      </c>
      <c r="C33" t="s">
        <v>45</v>
      </c>
      <c r="D33">
        <v>119.8</v>
      </c>
      <c r="E33">
        <v>116.3</v>
      </c>
      <c r="F33">
        <v>122.6</v>
      </c>
      <c r="G33">
        <v>112</v>
      </c>
      <c r="H33">
        <v>103.2</v>
      </c>
      <c r="I33">
        <v>110</v>
      </c>
      <c r="J33">
        <v>192.8</v>
      </c>
      <c r="K33">
        <v>106.3</v>
      </c>
      <c r="L33">
        <v>99.5</v>
      </c>
      <c r="M33">
        <v>110.3</v>
      </c>
      <c r="N33">
        <v>111.8</v>
      </c>
      <c r="O33">
        <v>117.1</v>
      </c>
      <c r="P33">
        <v>122.9</v>
      </c>
      <c r="Q33">
        <v>114.1</v>
      </c>
      <c r="R33">
        <v>113.5</v>
      </c>
      <c r="S33">
        <v>110.3</v>
      </c>
      <c r="T33">
        <v>113</v>
      </c>
      <c r="U33">
        <v>111.1</v>
      </c>
      <c r="V33">
        <v>110</v>
      </c>
      <c r="W33">
        <v>110.9</v>
      </c>
      <c r="X33">
        <v>108.6</v>
      </c>
      <c r="Y33">
        <v>109.5</v>
      </c>
      <c r="Z33">
        <v>108.5</v>
      </c>
      <c r="AA33">
        <v>111.3</v>
      </c>
      <c r="AB33">
        <v>107.9</v>
      </c>
      <c r="AC33">
        <v>109.6</v>
      </c>
      <c r="AD33">
        <v>115</v>
      </c>
      <c r="AE33">
        <f t="shared" si="1"/>
        <v>1544.6</v>
      </c>
      <c r="AF33">
        <f t="shared" si="2"/>
        <v>336.8</v>
      </c>
      <c r="AG33">
        <f t="shared" si="3"/>
        <v>219.89999999999998</v>
      </c>
      <c r="AH33">
        <f t="shared" si="0"/>
        <v>546.4</v>
      </c>
    </row>
    <row r="34" spans="1:34" x14ac:dyDescent="0.3">
      <c r="A34" t="s">
        <v>34</v>
      </c>
      <c r="B34">
        <v>2013</v>
      </c>
      <c r="C34" t="s">
        <v>45</v>
      </c>
      <c r="D34">
        <v>118.1</v>
      </c>
      <c r="E34">
        <v>115.4</v>
      </c>
      <c r="F34">
        <v>118.7</v>
      </c>
      <c r="G34">
        <v>112.5</v>
      </c>
      <c r="H34">
        <v>106.8</v>
      </c>
      <c r="I34">
        <v>113.5</v>
      </c>
      <c r="J34">
        <v>183.1</v>
      </c>
      <c r="K34">
        <v>108.2</v>
      </c>
      <c r="L34">
        <v>102.2</v>
      </c>
      <c r="M34">
        <v>109.4</v>
      </c>
      <c r="N34">
        <v>111.8</v>
      </c>
      <c r="O34">
        <v>116.5</v>
      </c>
      <c r="P34">
        <v>122.6</v>
      </c>
      <c r="Q34">
        <v>113.1</v>
      </c>
      <c r="R34">
        <v>114.2</v>
      </c>
      <c r="S34">
        <v>111.9</v>
      </c>
      <c r="T34">
        <v>113.8</v>
      </c>
      <c r="U34">
        <v>111.1</v>
      </c>
      <c r="V34">
        <v>111.6</v>
      </c>
      <c r="W34">
        <v>111.1</v>
      </c>
      <c r="X34">
        <v>109.3</v>
      </c>
      <c r="Y34">
        <v>109.5</v>
      </c>
      <c r="Z34">
        <v>108.6</v>
      </c>
      <c r="AA34">
        <v>111.2</v>
      </c>
      <c r="AB34">
        <v>108.1</v>
      </c>
      <c r="AC34">
        <v>109.7</v>
      </c>
      <c r="AD34">
        <v>116.3</v>
      </c>
      <c r="AE34">
        <f t="shared" si="1"/>
        <v>1538.8</v>
      </c>
      <c r="AF34">
        <f t="shared" si="2"/>
        <v>339.90000000000003</v>
      </c>
      <c r="AG34">
        <f t="shared" si="3"/>
        <v>220.5</v>
      </c>
      <c r="AH34">
        <f t="shared" si="0"/>
        <v>547</v>
      </c>
    </row>
    <row r="35" spans="1:34" x14ac:dyDescent="0.3">
      <c r="A35" t="s">
        <v>30</v>
      </c>
      <c r="B35">
        <v>2013</v>
      </c>
      <c r="C35" t="s">
        <v>46</v>
      </c>
      <c r="D35">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v>139.30000000000001</v>
      </c>
      <c r="V35">
        <v>112.8</v>
      </c>
      <c r="W35">
        <v>112.1</v>
      </c>
      <c r="X35">
        <v>110.1</v>
      </c>
      <c r="Y35">
        <v>109.9</v>
      </c>
      <c r="Z35">
        <v>109.2</v>
      </c>
      <c r="AA35">
        <v>111.6</v>
      </c>
      <c r="AB35">
        <v>108.1</v>
      </c>
      <c r="AC35">
        <v>110.1</v>
      </c>
      <c r="AD35">
        <v>115.5</v>
      </c>
      <c r="AE35">
        <f t="shared" si="1"/>
        <v>1509</v>
      </c>
      <c r="AF35">
        <f t="shared" si="2"/>
        <v>345.3</v>
      </c>
      <c r="AG35">
        <f t="shared" si="3"/>
        <v>221.7</v>
      </c>
      <c r="AH35">
        <f t="shared" si="0"/>
        <v>549.4</v>
      </c>
    </row>
    <row r="36" spans="1:34" x14ac:dyDescent="0.3">
      <c r="A36" t="s">
        <v>33</v>
      </c>
      <c r="B36">
        <v>2013</v>
      </c>
      <c r="C36" t="s">
        <v>46</v>
      </c>
      <c r="D36">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v>110.7</v>
      </c>
      <c r="V36">
        <v>110.4</v>
      </c>
      <c r="W36">
        <v>111.3</v>
      </c>
      <c r="X36">
        <v>109</v>
      </c>
      <c r="Y36">
        <v>109.7</v>
      </c>
      <c r="Z36">
        <v>108.9</v>
      </c>
      <c r="AA36">
        <v>111.4</v>
      </c>
      <c r="AB36">
        <v>107.7</v>
      </c>
      <c r="AC36">
        <v>109.8</v>
      </c>
      <c r="AD36">
        <v>113.3</v>
      </c>
      <c r="AE36">
        <f t="shared" si="1"/>
        <v>1504.4</v>
      </c>
      <c r="AF36">
        <f t="shared" si="2"/>
        <v>338.8</v>
      </c>
      <c r="AG36">
        <f t="shared" si="3"/>
        <v>220.4</v>
      </c>
      <c r="AH36">
        <f t="shared" si="0"/>
        <v>547.4</v>
      </c>
    </row>
    <row r="37" spans="1:34" x14ac:dyDescent="0.3">
      <c r="A37" t="s">
        <v>34</v>
      </c>
      <c r="B37">
        <v>2013</v>
      </c>
      <c r="C37" t="s">
        <v>46</v>
      </c>
      <c r="D37">
        <v>119.1</v>
      </c>
      <c r="E37">
        <v>116.7</v>
      </c>
      <c r="F37">
        <v>123.5</v>
      </c>
      <c r="G37">
        <v>113.4</v>
      </c>
      <c r="H37">
        <v>107.3</v>
      </c>
      <c r="I37">
        <v>113.3</v>
      </c>
      <c r="J37">
        <v>145.4</v>
      </c>
      <c r="K37">
        <v>108.7</v>
      </c>
      <c r="L37">
        <v>101.5</v>
      </c>
      <c r="M37">
        <v>110.5</v>
      </c>
      <c r="N37">
        <v>112.1</v>
      </c>
      <c r="O37">
        <v>117.4</v>
      </c>
      <c r="P37">
        <v>118.4</v>
      </c>
      <c r="Q37">
        <v>114</v>
      </c>
      <c r="R37">
        <v>115.2</v>
      </c>
      <c r="S37">
        <v>112.7</v>
      </c>
      <c r="T37">
        <v>114.8</v>
      </c>
      <c r="U37">
        <v>110.7</v>
      </c>
      <c r="V37">
        <v>111.9</v>
      </c>
      <c r="W37">
        <v>111.7</v>
      </c>
      <c r="X37">
        <v>109.7</v>
      </c>
      <c r="Y37">
        <v>109.8</v>
      </c>
      <c r="Z37">
        <v>109</v>
      </c>
      <c r="AA37">
        <v>111.5</v>
      </c>
      <c r="AB37">
        <v>107.9</v>
      </c>
      <c r="AC37">
        <v>110</v>
      </c>
      <c r="AD37">
        <v>114.5</v>
      </c>
      <c r="AE37">
        <f t="shared" si="1"/>
        <v>1507.3000000000002</v>
      </c>
      <c r="AF37">
        <f t="shared" si="2"/>
        <v>342.7</v>
      </c>
      <c r="AG37">
        <f t="shared" si="3"/>
        <v>221.2</v>
      </c>
      <c r="AH37">
        <f t="shared" si="0"/>
        <v>548.4</v>
      </c>
    </row>
    <row r="38" spans="1:34" x14ac:dyDescent="0.3">
      <c r="A38" t="s">
        <v>30</v>
      </c>
      <c r="B38">
        <v>2014</v>
      </c>
      <c r="C38" t="s">
        <v>31</v>
      </c>
      <c r="D38">
        <v>118.9</v>
      </c>
      <c r="E38">
        <v>117.1</v>
      </c>
      <c r="F38">
        <v>120.5</v>
      </c>
      <c r="G38">
        <v>114.4</v>
      </c>
      <c r="H38">
        <v>109</v>
      </c>
      <c r="I38">
        <v>115.5</v>
      </c>
      <c r="J38">
        <v>123.9</v>
      </c>
      <c r="K38">
        <v>109.6</v>
      </c>
      <c r="L38">
        <v>101.8</v>
      </c>
      <c r="M38">
        <v>110.2</v>
      </c>
      <c r="N38">
        <v>112.4</v>
      </c>
      <c r="O38">
        <v>117.3</v>
      </c>
      <c r="P38">
        <v>116</v>
      </c>
      <c r="Q38">
        <v>114</v>
      </c>
      <c r="R38">
        <v>116.5</v>
      </c>
      <c r="S38">
        <v>114.5</v>
      </c>
      <c r="T38">
        <v>116.2</v>
      </c>
      <c r="U38">
        <v>139.30000000000001</v>
      </c>
      <c r="V38">
        <v>113</v>
      </c>
      <c r="W38">
        <v>112.6</v>
      </c>
      <c r="X38">
        <v>110.6</v>
      </c>
      <c r="Y38">
        <v>110.5</v>
      </c>
      <c r="Z38">
        <v>109.6</v>
      </c>
      <c r="AA38">
        <v>111.8</v>
      </c>
      <c r="AB38">
        <v>108.3</v>
      </c>
      <c r="AC38">
        <v>110.6</v>
      </c>
      <c r="AD38">
        <v>114.2</v>
      </c>
      <c r="AE38">
        <f t="shared" si="1"/>
        <v>1486.6000000000001</v>
      </c>
      <c r="AF38">
        <f t="shared" si="2"/>
        <v>347.2</v>
      </c>
      <c r="AG38">
        <f t="shared" si="3"/>
        <v>222.39999999999998</v>
      </c>
      <c r="AH38">
        <f t="shared" si="0"/>
        <v>551.6</v>
      </c>
    </row>
    <row r="39" spans="1:34" x14ac:dyDescent="0.3">
      <c r="A39" t="s">
        <v>33</v>
      </c>
      <c r="B39">
        <v>2014</v>
      </c>
      <c r="C39" t="s">
        <v>31</v>
      </c>
      <c r="D39">
        <v>121.2</v>
      </c>
      <c r="E39">
        <v>122</v>
      </c>
      <c r="F39">
        <v>129.9</v>
      </c>
      <c r="G39">
        <v>113.6</v>
      </c>
      <c r="H39">
        <v>102.9</v>
      </c>
      <c r="I39">
        <v>112.1</v>
      </c>
      <c r="J39">
        <v>118.9</v>
      </c>
      <c r="K39">
        <v>107.5</v>
      </c>
      <c r="L39">
        <v>96.9</v>
      </c>
      <c r="M39">
        <v>112.7</v>
      </c>
      <c r="N39">
        <v>112.1</v>
      </c>
      <c r="O39">
        <v>119</v>
      </c>
      <c r="P39">
        <v>115.5</v>
      </c>
      <c r="Q39">
        <v>115.7</v>
      </c>
      <c r="R39">
        <v>114.8</v>
      </c>
      <c r="S39">
        <v>111.3</v>
      </c>
      <c r="T39">
        <v>114.3</v>
      </c>
      <c r="U39">
        <v>111.6</v>
      </c>
      <c r="V39">
        <v>111</v>
      </c>
      <c r="W39">
        <v>111.9</v>
      </c>
      <c r="X39">
        <v>109.7</v>
      </c>
      <c r="Y39">
        <v>110.8</v>
      </c>
      <c r="Z39">
        <v>109.8</v>
      </c>
      <c r="AA39">
        <v>111.5</v>
      </c>
      <c r="AB39">
        <v>108</v>
      </c>
      <c r="AC39">
        <v>110.5</v>
      </c>
      <c r="AD39">
        <v>112.9</v>
      </c>
      <c r="AE39">
        <f t="shared" si="1"/>
        <v>1484.3</v>
      </c>
      <c r="AF39">
        <f t="shared" si="2"/>
        <v>340.4</v>
      </c>
      <c r="AG39">
        <f t="shared" si="3"/>
        <v>221.2</v>
      </c>
      <c r="AH39">
        <f t="shared" si="0"/>
        <v>551</v>
      </c>
    </row>
    <row r="40" spans="1:34" x14ac:dyDescent="0.3">
      <c r="A40" t="s">
        <v>34</v>
      </c>
      <c r="B40">
        <v>2014</v>
      </c>
      <c r="C40" t="s">
        <v>31</v>
      </c>
      <c r="D40">
        <v>119.6</v>
      </c>
      <c r="E40">
        <v>118.8</v>
      </c>
      <c r="F40">
        <v>124.1</v>
      </c>
      <c r="G40">
        <v>114.1</v>
      </c>
      <c r="H40">
        <v>106.8</v>
      </c>
      <c r="I40">
        <v>113.9</v>
      </c>
      <c r="J40">
        <v>122.2</v>
      </c>
      <c r="K40">
        <v>108.9</v>
      </c>
      <c r="L40">
        <v>100.2</v>
      </c>
      <c r="M40">
        <v>111</v>
      </c>
      <c r="N40">
        <v>112.3</v>
      </c>
      <c r="O40">
        <v>118.1</v>
      </c>
      <c r="P40">
        <v>115.8</v>
      </c>
      <c r="Q40">
        <v>114.5</v>
      </c>
      <c r="R40">
        <v>115.8</v>
      </c>
      <c r="S40">
        <v>113.2</v>
      </c>
      <c r="T40">
        <v>115.4</v>
      </c>
      <c r="U40">
        <v>111.6</v>
      </c>
      <c r="V40">
        <v>112.2</v>
      </c>
      <c r="W40">
        <v>112.3</v>
      </c>
      <c r="X40">
        <v>110.3</v>
      </c>
      <c r="Y40">
        <v>110.7</v>
      </c>
      <c r="Z40">
        <v>109.7</v>
      </c>
      <c r="AA40">
        <v>111.6</v>
      </c>
      <c r="AB40">
        <v>108.2</v>
      </c>
      <c r="AC40">
        <v>110.6</v>
      </c>
      <c r="AD40">
        <v>113.6</v>
      </c>
      <c r="AE40">
        <f t="shared" si="1"/>
        <v>1485.7999999999997</v>
      </c>
      <c r="AF40">
        <f t="shared" si="2"/>
        <v>344.4</v>
      </c>
      <c r="AG40">
        <f t="shared" si="3"/>
        <v>221.89999999999998</v>
      </c>
      <c r="AH40">
        <f t="shared" si="0"/>
        <v>551.5</v>
      </c>
    </row>
    <row r="41" spans="1:34" x14ac:dyDescent="0.3">
      <c r="A41" t="s">
        <v>30</v>
      </c>
      <c r="B41">
        <v>2014</v>
      </c>
      <c r="C41" t="s">
        <v>35</v>
      </c>
      <c r="D41">
        <v>119.4</v>
      </c>
      <c r="E41">
        <v>117.7</v>
      </c>
      <c r="F41">
        <v>121.2</v>
      </c>
      <c r="G41">
        <v>115</v>
      </c>
      <c r="H41">
        <v>109</v>
      </c>
      <c r="I41">
        <v>116.6</v>
      </c>
      <c r="J41">
        <v>116</v>
      </c>
      <c r="K41">
        <v>109.8</v>
      </c>
      <c r="L41">
        <v>101.1</v>
      </c>
      <c r="M41">
        <v>110.4</v>
      </c>
      <c r="N41">
        <v>112.9</v>
      </c>
      <c r="O41">
        <v>117.8</v>
      </c>
      <c r="P41">
        <v>115.3</v>
      </c>
      <c r="Q41">
        <v>114.2</v>
      </c>
      <c r="R41">
        <v>117.1</v>
      </c>
      <c r="S41">
        <v>114.5</v>
      </c>
      <c r="T41">
        <v>116.7</v>
      </c>
      <c r="U41">
        <v>139.30000000000001</v>
      </c>
      <c r="V41">
        <v>113.2</v>
      </c>
      <c r="W41">
        <v>112.9</v>
      </c>
      <c r="X41">
        <v>110.9</v>
      </c>
      <c r="Y41">
        <v>110.8</v>
      </c>
      <c r="Z41">
        <v>109.9</v>
      </c>
      <c r="AA41">
        <v>112</v>
      </c>
      <c r="AB41">
        <v>108.7</v>
      </c>
      <c r="AC41">
        <v>110.9</v>
      </c>
      <c r="AD41">
        <v>114</v>
      </c>
      <c r="AE41">
        <f t="shared" si="1"/>
        <v>1482.2</v>
      </c>
      <c r="AF41">
        <f t="shared" si="2"/>
        <v>348.3</v>
      </c>
      <c r="AG41">
        <f t="shared" si="3"/>
        <v>222.9</v>
      </c>
      <c r="AH41">
        <f t="shared" si="0"/>
        <v>553.20000000000005</v>
      </c>
    </row>
    <row r="42" spans="1:34" x14ac:dyDescent="0.3">
      <c r="A42" t="s">
        <v>33</v>
      </c>
      <c r="B42">
        <v>2014</v>
      </c>
      <c r="C42" t="s">
        <v>35</v>
      </c>
      <c r="D42">
        <v>121.9</v>
      </c>
      <c r="E42">
        <v>122</v>
      </c>
      <c r="F42">
        <v>124.5</v>
      </c>
      <c r="G42">
        <v>115.2</v>
      </c>
      <c r="H42">
        <v>102.5</v>
      </c>
      <c r="I42">
        <v>114.1</v>
      </c>
      <c r="J42">
        <v>111.5</v>
      </c>
      <c r="K42">
        <v>108.2</v>
      </c>
      <c r="L42">
        <v>95.4</v>
      </c>
      <c r="M42">
        <v>113.5</v>
      </c>
      <c r="N42">
        <v>112.1</v>
      </c>
      <c r="O42">
        <v>119.9</v>
      </c>
      <c r="P42">
        <v>115.2</v>
      </c>
      <c r="Q42">
        <v>116.2</v>
      </c>
      <c r="R42">
        <v>115.3</v>
      </c>
      <c r="S42">
        <v>111.7</v>
      </c>
      <c r="T42">
        <v>114.7</v>
      </c>
      <c r="U42">
        <v>112.5</v>
      </c>
      <c r="V42">
        <v>111.1</v>
      </c>
      <c r="W42">
        <v>112.6</v>
      </c>
      <c r="X42">
        <v>110.4</v>
      </c>
      <c r="Y42">
        <v>111.3</v>
      </c>
      <c r="Z42">
        <v>110.3</v>
      </c>
      <c r="AA42">
        <v>111.6</v>
      </c>
      <c r="AB42">
        <v>108.7</v>
      </c>
      <c r="AC42">
        <v>111</v>
      </c>
      <c r="AD42">
        <v>113.1</v>
      </c>
      <c r="AE42">
        <f t="shared" si="1"/>
        <v>1476</v>
      </c>
      <c r="AF42">
        <f t="shared" si="2"/>
        <v>341.7</v>
      </c>
      <c r="AG42">
        <f t="shared" si="3"/>
        <v>222</v>
      </c>
      <c r="AH42">
        <f t="shared" si="0"/>
        <v>553.9</v>
      </c>
    </row>
    <row r="43" spans="1:34" x14ac:dyDescent="0.3">
      <c r="A43" t="s">
        <v>34</v>
      </c>
      <c r="B43">
        <v>2014</v>
      </c>
      <c r="C43" t="s">
        <v>35</v>
      </c>
      <c r="D43">
        <v>120.2</v>
      </c>
      <c r="E43">
        <v>119.2</v>
      </c>
      <c r="F43">
        <v>122.5</v>
      </c>
      <c r="G43">
        <v>115.1</v>
      </c>
      <c r="H43">
        <v>106.6</v>
      </c>
      <c r="I43">
        <v>115.4</v>
      </c>
      <c r="J43">
        <v>114.5</v>
      </c>
      <c r="K43">
        <v>109.3</v>
      </c>
      <c r="L43">
        <v>99.2</v>
      </c>
      <c r="M43">
        <v>111.4</v>
      </c>
      <c r="N43">
        <v>112.6</v>
      </c>
      <c r="O43">
        <v>118.8</v>
      </c>
      <c r="P43">
        <v>115.3</v>
      </c>
      <c r="Q43">
        <v>114.7</v>
      </c>
      <c r="R43">
        <v>116.4</v>
      </c>
      <c r="S43">
        <v>113.3</v>
      </c>
      <c r="T43">
        <v>115.9</v>
      </c>
      <c r="U43">
        <v>112.5</v>
      </c>
      <c r="V43">
        <v>112.4</v>
      </c>
      <c r="W43">
        <v>112.8</v>
      </c>
      <c r="X43">
        <v>110.7</v>
      </c>
      <c r="Y43">
        <v>111.1</v>
      </c>
      <c r="Z43">
        <v>110.1</v>
      </c>
      <c r="AA43">
        <v>111.8</v>
      </c>
      <c r="AB43">
        <v>108.7</v>
      </c>
      <c r="AC43">
        <v>110.9</v>
      </c>
      <c r="AD43">
        <v>113.6</v>
      </c>
      <c r="AE43">
        <f t="shared" si="1"/>
        <v>1480.1</v>
      </c>
      <c r="AF43">
        <f t="shared" si="2"/>
        <v>345.6</v>
      </c>
      <c r="AG43">
        <f t="shared" si="3"/>
        <v>222.5</v>
      </c>
      <c r="AH43">
        <f t="shared" si="0"/>
        <v>553.6</v>
      </c>
    </row>
    <row r="44" spans="1:34" x14ac:dyDescent="0.3">
      <c r="A44" t="s">
        <v>30</v>
      </c>
      <c r="B44">
        <v>2014</v>
      </c>
      <c r="C44" t="s">
        <v>36</v>
      </c>
      <c r="D44">
        <v>120.1</v>
      </c>
      <c r="E44">
        <v>118.1</v>
      </c>
      <c r="F44">
        <v>120.7</v>
      </c>
      <c r="G44">
        <v>116.1</v>
      </c>
      <c r="H44">
        <v>109.3</v>
      </c>
      <c r="I44">
        <v>119.6</v>
      </c>
      <c r="J44">
        <v>117.9</v>
      </c>
      <c r="K44">
        <v>110.2</v>
      </c>
      <c r="L44">
        <v>101.2</v>
      </c>
      <c r="M44">
        <v>110.7</v>
      </c>
      <c r="N44">
        <v>113</v>
      </c>
      <c r="O44">
        <v>118.3</v>
      </c>
      <c r="P44">
        <v>116.2</v>
      </c>
      <c r="Q44">
        <v>114.6</v>
      </c>
      <c r="R44">
        <v>117.5</v>
      </c>
      <c r="S44">
        <v>114.9</v>
      </c>
      <c r="T44">
        <v>117.2</v>
      </c>
      <c r="U44">
        <v>139.30000000000001</v>
      </c>
      <c r="V44">
        <v>113.4</v>
      </c>
      <c r="W44">
        <v>113.4</v>
      </c>
      <c r="X44">
        <v>111.4</v>
      </c>
      <c r="Y44">
        <v>111.2</v>
      </c>
      <c r="Z44">
        <v>110.2</v>
      </c>
      <c r="AA44">
        <v>112.4</v>
      </c>
      <c r="AB44">
        <v>108.9</v>
      </c>
      <c r="AC44">
        <v>111.3</v>
      </c>
      <c r="AD44">
        <v>114.6</v>
      </c>
      <c r="AE44">
        <f t="shared" si="1"/>
        <v>1491.4</v>
      </c>
      <c r="AF44">
        <f t="shared" si="2"/>
        <v>349.6</v>
      </c>
      <c r="AG44">
        <f t="shared" si="3"/>
        <v>223.8</v>
      </c>
      <c r="AH44">
        <f t="shared" si="0"/>
        <v>555</v>
      </c>
    </row>
    <row r="45" spans="1:34" x14ac:dyDescent="0.3">
      <c r="A45" t="s">
        <v>33</v>
      </c>
      <c r="B45">
        <v>2014</v>
      </c>
      <c r="C45" t="s">
        <v>36</v>
      </c>
      <c r="D45">
        <v>122.1</v>
      </c>
      <c r="E45">
        <v>121.4</v>
      </c>
      <c r="F45">
        <v>121.5</v>
      </c>
      <c r="G45">
        <v>116.2</v>
      </c>
      <c r="H45">
        <v>102.8</v>
      </c>
      <c r="I45">
        <v>117.7</v>
      </c>
      <c r="J45">
        <v>113.3</v>
      </c>
      <c r="K45">
        <v>108.9</v>
      </c>
      <c r="L45">
        <v>96.3</v>
      </c>
      <c r="M45">
        <v>114.1</v>
      </c>
      <c r="N45">
        <v>112.2</v>
      </c>
      <c r="O45">
        <v>120.5</v>
      </c>
      <c r="P45">
        <v>116</v>
      </c>
      <c r="Q45">
        <v>116.7</v>
      </c>
      <c r="R45">
        <v>115.8</v>
      </c>
      <c r="S45">
        <v>112.1</v>
      </c>
      <c r="T45">
        <v>115.2</v>
      </c>
      <c r="U45">
        <v>113.2</v>
      </c>
      <c r="V45">
        <v>110.9</v>
      </c>
      <c r="W45">
        <v>113</v>
      </c>
      <c r="X45">
        <v>110.8</v>
      </c>
      <c r="Y45">
        <v>111.6</v>
      </c>
      <c r="Z45">
        <v>110.9</v>
      </c>
      <c r="AA45">
        <v>111.8</v>
      </c>
      <c r="AB45">
        <v>109.2</v>
      </c>
      <c r="AC45">
        <v>111.4</v>
      </c>
      <c r="AD45">
        <v>113.7</v>
      </c>
      <c r="AE45">
        <f t="shared" si="1"/>
        <v>1483</v>
      </c>
      <c r="AF45">
        <f t="shared" si="2"/>
        <v>343.09999999999997</v>
      </c>
      <c r="AG45">
        <f t="shared" si="3"/>
        <v>222.6</v>
      </c>
      <c r="AH45">
        <f t="shared" si="0"/>
        <v>556.1</v>
      </c>
    </row>
    <row r="46" spans="1:34" x14ac:dyDescent="0.3">
      <c r="A46" t="s">
        <v>34</v>
      </c>
      <c r="B46">
        <v>2014</v>
      </c>
      <c r="C46" t="s">
        <v>36</v>
      </c>
      <c r="D46">
        <v>120.7</v>
      </c>
      <c r="E46">
        <v>119.3</v>
      </c>
      <c r="F46">
        <v>121</v>
      </c>
      <c r="G46">
        <v>116.1</v>
      </c>
      <c r="H46">
        <v>106.9</v>
      </c>
      <c r="I46">
        <v>118.7</v>
      </c>
      <c r="J46">
        <v>116.3</v>
      </c>
      <c r="K46">
        <v>109.8</v>
      </c>
      <c r="L46">
        <v>99.6</v>
      </c>
      <c r="M46">
        <v>111.8</v>
      </c>
      <c r="N46">
        <v>112.7</v>
      </c>
      <c r="O46">
        <v>119.3</v>
      </c>
      <c r="P46">
        <v>116.1</v>
      </c>
      <c r="Q46">
        <v>115.2</v>
      </c>
      <c r="R46">
        <v>116.8</v>
      </c>
      <c r="S46">
        <v>113.7</v>
      </c>
      <c r="T46">
        <v>116.4</v>
      </c>
      <c r="U46">
        <v>113.2</v>
      </c>
      <c r="V46">
        <v>112.5</v>
      </c>
      <c r="W46">
        <v>113.2</v>
      </c>
      <c r="X46">
        <v>111.2</v>
      </c>
      <c r="Y46">
        <v>111.4</v>
      </c>
      <c r="Z46">
        <v>110.6</v>
      </c>
      <c r="AA46">
        <v>112</v>
      </c>
      <c r="AB46">
        <v>109</v>
      </c>
      <c r="AC46">
        <v>111.3</v>
      </c>
      <c r="AD46">
        <v>114.2</v>
      </c>
      <c r="AE46">
        <f t="shared" si="1"/>
        <v>1488.2999999999997</v>
      </c>
      <c r="AF46">
        <f t="shared" si="2"/>
        <v>346.9</v>
      </c>
      <c r="AG46">
        <f t="shared" si="3"/>
        <v>223.2</v>
      </c>
      <c r="AH46">
        <f t="shared" si="0"/>
        <v>555.5</v>
      </c>
    </row>
    <row r="47" spans="1:34" x14ac:dyDescent="0.3">
      <c r="A47" t="s">
        <v>30</v>
      </c>
      <c r="B47">
        <v>2014</v>
      </c>
      <c r="C47" t="s">
        <v>37</v>
      </c>
      <c r="D47">
        <v>120.2</v>
      </c>
      <c r="E47">
        <v>118.9</v>
      </c>
      <c r="F47">
        <v>118.1</v>
      </c>
      <c r="G47">
        <v>117</v>
      </c>
      <c r="H47">
        <v>109.7</v>
      </c>
      <c r="I47">
        <v>125.5</v>
      </c>
      <c r="J47">
        <v>120.5</v>
      </c>
      <c r="K47">
        <v>111</v>
      </c>
      <c r="L47">
        <v>102.6</v>
      </c>
      <c r="M47">
        <v>111.2</v>
      </c>
      <c r="N47">
        <v>113.5</v>
      </c>
      <c r="O47">
        <v>118.7</v>
      </c>
      <c r="P47">
        <v>117.2</v>
      </c>
      <c r="Q47">
        <v>115.4</v>
      </c>
      <c r="R47">
        <v>118.1</v>
      </c>
      <c r="S47">
        <v>116.1</v>
      </c>
      <c r="T47">
        <v>117.8</v>
      </c>
      <c r="U47">
        <v>139.30000000000001</v>
      </c>
      <c r="V47">
        <v>113.4</v>
      </c>
      <c r="W47">
        <v>113.7</v>
      </c>
      <c r="X47">
        <v>111.8</v>
      </c>
      <c r="Y47">
        <v>111.2</v>
      </c>
      <c r="Z47">
        <v>110.5</v>
      </c>
      <c r="AA47">
        <v>113</v>
      </c>
      <c r="AB47">
        <v>108.9</v>
      </c>
      <c r="AC47">
        <v>111.5</v>
      </c>
      <c r="AD47">
        <v>115.4</v>
      </c>
      <c r="AE47">
        <f t="shared" si="1"/>
        <v>1504.1000000000001</v>
      </c>
      <c r="AF47">
        <f t="shared" si="2"/>
        <v>352</v>
      </c>
      <c r="AG47">
        <f t="shared" si="3"/>
        <v>224.8</v>
      </c>
      <c r="AH47">
        <f t="shared" si="0"/>
        <v>555.79999999999995</v>
      </c>
    </row>
    <row r="48" spans="1:34" x14ac:dyDescent="0.3">
      <c r="A48" t="s">
        <v>33</v>
      </c>
      <c r="B48">
        <v>2014</v>
      </c>
      <c r="C48" t="s">
        <v>37</v>
      </c>
      <c r="D48">
        <v>122.5</v>
      </c>
      <c r="E48">
        <v>121.7</v>
      </c>
      <c r="F48">
        <v>113.3</v>
      </c>
      <c r="G48">
        <v>117</v>
      </c>
      <c r="H48">
        <v>103.1</v>
      </c>
      <c r="I48">
        <v>126.7</v>
      </c>
      <c r="J48">
        <v>121.2</v>
      </c>
      <c r="K48">
        <v>111</v>
      </c>
      <c r="L48">
        <v>100.3</v>
      </c>
      <c r="M48">
        <v>115.3</v>
      </c>
      <c r="N48">
        <v>112.7</v>
      </c>
      <c r="O48">
        <v>121</v>
      </c>
      <c r="P48">
        <v>118.2</v>
      </c>
      <c r="Q48">
        <v>117.6</v>
      </c>
      <c r="R48">
        <v>116.3</v>
      </c>
      <c r="S48">
        <v>112.5</v>
      </c>
      <c r="T48">
        <v>115.7</v>
      </c>
      <c r="U48">
        <v>113.9</v>
      </c>
      <c r="V48">
        <v>110.9</v>
      </c>
      <c r="W48">
        <v>113.4</v>
      </c>
      <c r="X48">
        <v>111</v>
      </c>
      <c r="Y48">
        <v>111.2</v>
      </c>
      <c r="Z48">
        <v>111.2</v>
      </c>
      <c r="AA48">
        <v>112.5</v>
      </c>
      <c r="AB48">
        <v>109.1</v>
      </c>
      <c r="AC48">
        <v>111.4</v>
      </c>
      <c r="AD48">
        <v>114.7</v>
      </c>
      <c r="AE48">
        <f t="shared" si="1"/>
        <v>1504.0000000000002</v>
      </c>
      <c r="AF48">
        <f t="shared" si="2"/>
        <v>344.5</v>
      </c>
      <c r="AG48">
        <f t="shared" si="3"/>
        <v>223.5</v>
      </c>
      <c r="AH48">
        <f t="shared" si="0"/>
        <v>556.29999999999995</v>
      </c>
    </row>
    <row r="49" spans="1:34" x14ac:dyDescent="0.3">
      <c r="A49" t="s">
        <v>34</v>
      </c>
      <c r="B49">
        <v>2014</v>
      </c>
      <c r="C49" t="s">
        <v>37</v>
      </c>
      <c r="D49">
        <v>120.9</v>
      </c>
      <c r="E49">
        <v>119.9</v>
      </c>
      <c r="F49">
        <v>116.2</v>
      </c>
      <c r="G49">
        <v>117</v>
      </c>
      <c r="H49">
        <v>107.3</v>
      </c>
      <c r="I49">
        <v>126.1</v>
      </c>
      <c r="J49">
        <v>120.7</v>
      </c>
      <c r="K49">
        <v>111</v>
      </c>
      <c r="L49">
        <v>101.8</v>
      </c>
      <c r="M49">
        <v>112.6</v>
      </c>
      <c r="N49">
        <v>113.2</v>
      </c>
      <c r="O49">
        <v>119.8</v>
      </c>
      <c r="P49">
        <v>117.6</v>
      </c>
      <c r="Q49">
        <v>116</v>
      </c>
      <c r="R49">
        <v>117.4</v>
      </c>
      <c r="S49">
        <v>114.6</v>
      </c>
      <c r="T49">
        <v>117</v>
      </c>
      <c r="U49">
        <v>113.9</v>
      </c>
      <c r="V49">
        <v>112.5</v>
      </c>
      <c r="W49">
        <v>113.6</v>
      </c>
      <c r="X49">
        <v>111.5</v>
      </c>
      <c r="Y49">
        <v>111.2</v>
      </c>
      <c r="Z49">
        <v>110.9</v>
      </c>
      <c r="AA49">
        <v>112.7</v>
      </c>
      <c r="AB49">
        <v>109</v>
      </c>
      <c r="AC49">
        <v>111.5</v>
      </c>
      <c r="AD49">
        <v>115.1</v>
      </c>
      <c r="AE49">
        <f t="shared" si="1"/>
        <v>1504.1</v>
      </c>
      <c r="AF49">
        <f t="shared" si="2"/>
        <v>349</v>
      </c>
      <c r="AG49">
        <f t="shared" si="3"/>
        <v>224.2</v>
      </c>
      <c r="AH49">
        <f t="shared" si="0"/>
        <v>556.20000000000005</v>
      </c>
    </row>
    <row r="50" spans="1:34" x14ac:dyDescent="0.3">
      <c r="A50" t="s">
        <v>30</v>
      </c>
      <c r="B50">
        <v>2014</v>
      </c>
      <c r="C50" t="s">
        <v>38</v>
      </c>
      <c r="D50">
        <v>120.3</v>
      </c>
      <c r="E50">
        <v>120.2</v>
      </c>
      <c r="F50">
        <v>116.9</v>
      </c>
      <c r="G50">
        <v>118</v>
      </c>
      <c r="H50">
        <v>110.1</v>
      </c>
      <c r="I50">
        <v>126.3</v>
      </c>
      <c r="J50">
        <v>123.9</v>
      </c>
      <c r="K50">
        <v>111.5</v>
      </c>
      <c r="L50">
        <v>103.5</v>
      </c>
      <c r="M50">
        <v>111.6</v>
      </c>
      <c r="N50">
        <v>114.2</v>
      </c>
      <c r="O50">
        <v>119.2</v>
      </c>
      <c r="P50">
        <v>118.2</v>
      </c>
      <c r="Q50">
        <v>116.3</v>
      </c>
      <c r="R50">
        <v>118.7</v>
      </c>
      <c r="S50">
        <v>116.8</v>
      </c>
      <c r="T50">
        <v>118.5</v>
      </c>
      <c r="U50">
        <v>139.30000000000001</v>
      </c>
      <c r="V50">
        <v>113.4</v>
      </c>
      <c r="W50">
        <v>114.1</v>
      </c>
      <c r="X50">
        <v>112.1</v>
      </c>
      <c r="Y50">
        <v>111.4</v>
      </c>
      <c r="Z50">
        <v>110.9</v>
      </c>
      <c r="AA50">
        <v>113.1</v>
      </c>
      <c r="AB50">
        <v>108.9</v>
      </c>
      <c r="AC50">
        <v>111.8</v>
      </c>
      <c r="AD50">
        <v>116</v>
      </c>
      <c r="AE50">
        <f t="shared" si="1"/>
        <v>1513.8999999999999</v>
      </c>
      <c r="AF50">
        <f t="shared" si="2"/>
        <v>354</v>
      </c>
      <c r="AG50">
        <f t="shared" si="3"/>
        <v>225.2</v>
      </c>
      <c r="AH50">
        <f t="shared" si="0"/>
        <v>557.09999999999991</v>
      </c>
    </row>
    <row r="51" spans="1:34" x14ac:dyDescent="0.3">
      <c r="A51" t="s">
        <v>33</v>
      </c>
      <c r="B51">
        <v>2014</v>
      </c>
      <c r="C51" t="s">
        <v>38</v>
      </c>
      <c r="D51">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v>114.3</v>
      </c>
      <c r="V51">
        <v>111.1</v>
      </c>
      <c r="W51">
        <v>114.1</v>
      </c>
      <c r="X51">
        <v>111.2</v>
      </c>
      <c r="Y51">
        <v>111.3</v>
      </c>
      <c r="Z51">
        <v>111.5</v>
      </c>
      <c r="AA51">
        <v>112.9</v>
      </c>
      <c r="AB51">
        <v>109.3</v>
      </c>
      <c r="AC51">
        <v>111.7</v>
      </c>
      <c r="AD51">
        <v>115.6</v>
      </c>
      <c r="AE51">
        <f t="shared" si="1"/>
        <v>1525.3000000000002</v>
      </c>
      <c r="AF51">
        <f t="shared" si="2"/>
        <v>345.9</v>
      </c>
      <c r="AG51">
        <f t="shared" si="3"/>
        <v>224.10000000000002</v>
      </c>
      <c r="AH51">
        <f t="shared" si="0"/>
        <v>557.9</v>
      </c>
    </row>
    <row r="52" spans="1:34" x14ac:dyDescent="0.3">
      <c r="A52" t="s">
        <v>34</v>
      </c>
      <c r="B52">
        <v>2014</v>
      </c>
      <c r="C52" t="s">
        <v>38</v>
      </c>
      <c r="D52">
        <v>121.1</v>
      </c>
      <c r="E52">
        <v>121.6</v>
      </c>
      <c r="F52">
        <v>115.9</v>
      </c>
      <c r="G52">
        <v>118.4</v>
      </c>
      <c r="H52">
        <v>107.7</v>
      </c>
      <c r="I52">
        <v>127.7</v>
      </c>
      <c r="J52">
        <v>125</v>
      </c>
      <c r="K52">
        <v>111.9</v>
      </c>
      <c r="L52">
        <v>102.8</v>
      </c>
      <c r="M52">
        <v>113.4</v>
      </c>
      <c r="N52">
        <v>113.7</v>
      </c>
      <c r="O52">
        <v>120.4</v>
      </c>
      <c r="P52">
        <v>118.9</v>
      </c>
      <c r="Q52">
        <v>116.8</v>
      </c>
      <c r="R52">
        <v>118</v>
      </c>
      <c r="S52">
        <v>115.2</v>
      </c>
      <c r="T52">
        <v>117.6</v>
      </c>
      <c r="U52">
        <v>114.3</v>
      </c>
      <c r="V52">
        <v>112.5</v>
      </c>
      <c r="W52">
        <v>114.1</v>
      </c>
      <c r="X52">
        <v>111.8</v>
      </c>
      <c r="Y52">
        <v>111.3</v>
      </c>
      <c r="Z52">
        <v>111.2</v>
      </c>
      <c r="AA52">
        <v>113</v>
      </c>
      <c r="AB52">
        <v>109.1</v>
      </c>
      <c r="AC52">
        <v>111.8</v>
      </c>
      <c r="AD52">
        <v>115.8</v>
      </c>
      <c r="AE52">
        <f t="shared" si="1"/>
        <v>1518.5000000000005</v>
      </c>
      <c r="AF52">
        <f t="shared" si="2"/>
        <v>350.79999999999995</v>
      </c>
      <c r="AG52">
        <f t="shared" si="3"/>
        <v>224.8</v>
      </c>
      <c r="AH52">
        <f t="shared" si="0"/>
        <v>557.49999999999989</v>
      </c>
    </row>
    <row r="53" spans="1:34" x14ac:dyDescent="0.3">
      <c r="A53" t="s">
        <v>30</v>
      </c>
      <c r="B53">
        <v>2014</v>
      </c>
      <c r="C53" t="s">
        <v>39</v>
      </c>
      <c r="D53">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v>139.30000000000001</v>
      </c>
      <c r="V53">
        <v>114.4</v>
      </c>
      <c r="W53">
        <v>114.9</v>
      </c>
      <c r="X53">
        <v>112.8</v>
      </c>
      <c r="Y53">
        <v>112.2</v>
      </c>
      <c r="Z53">
        <v>111.4</v>
      </c>
      <c r="AA53">
        <v>114.3</v>
      </c>
      <c r="AB53">
        <v>108</v>
      </c>
      <c r="AC53">
        <v>112.3</v>
      </c>
      <c r="AD53">
        <v>117</v>
      </c>
      <c r="AE53">
        <f t="shared" si="1"/>
        <v>1525.6999999999998</v>
      </c>
      <c r="AF53">
        <f t="shared" si="2"/>
        <v>356.3</v>
      </c>
      <c r="AG53">
        <f t="shared" si="3"/>
        <v>227.1</v>
      </c>
      <c r="AH53">
        <f t="shared" si="0"/>
        <v>558.79999999999995</v>
      </c>
    </row>
    <row r="54" spans="1:34" x14ac:dyDescent="0.3">
      <c r="A54" t="s">
        <v>33</v>
      </c>
      <c r="B54">
        <v>2014</v>
      </c>
      <c r="C54" t="s">
        <v>39</v>
      </c>
      <c r="D54">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v>113.9</v>
      </c>
      <c r="V54">
        <v>111.2</v>
      </c>
      <c r="W54">
        <v>114.3</v>
      </c>
      <c r="X54">
        <v>111.4</v>
      </c>
      <c r="Y54">
        <v>111.5</v>
      </c>
      <c r="Z54">
        <v>111.8</v>
      </c>
      <c r="AA54">
        <v>115.1</v>
      </c>
      <c r="AB54">
        <v>108.7</v>
      </c>
      <c r="AC54">
        <v>112.2</v>
      </c>
      <c r="AD54">
        <v>116.4</v>
      </c>
      <c r="AE54">
        <f t="shared" si="1"/>
        <v>1547</v>
      </c>
      <c r="AF54">
        <f t="shared" si="2"/>
        <v>347.3</v>
      </c>
      <c r="AG54">
        <f t="shared" si="3"/>
        <v>226.5</v>
      </c>
      <c r="AH54">
        <f t="shared" si="0"/>
        <v>558.5</v>
      </c>
    </row>
    <row r="55" spans="1:34" x14ac:dyDescent="0.3">
      <c r="A55" t="s">
        <v>34</v>
      </c>
      <c r="B55">
        <v>2014</v>
      </c>
      <c r="C55" t="s">
        <v>39</v>
      </c>
      <c r="D55">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v>113.9</v>
      </c>
      <c r="V55">
        <v>113.2</v>
      </c>
      <c r="W55">
        <v>114.6</v>
      </c>
      <c r="X55">
        <v>112.3</v>
      </c>
      <c r="Y55">
        <v>111.8</v>
      </c>
      <c r="Z55">
        <v>111.6</v>
      </c>
      <c r="AA55">
        <v>114.8</v>
      </c>
      <c r="AB55">
        <v>108.3</v>
      </c>
      <c r="AC55">
        <v>112.3</v>
      </c>
      <c r="AD55">
        <v>116.7</v>
      </c>
      <c r="AE55">
        <f t="shared" si="1"/>
        <v>1533.7000000000003</v>
      </c>
      <c r="AF55">
        <f t="shared" si="2"/>
        <v>352.7</v>
      </c>
      <c r="AG55">
        <f t="shared" si="3"/>
        <v>227.1</v>
      </c>
      <c r="AH55">
        <f t="shared" si="0"/>
        <v>558.6</v>
      </c>
    </row>
    <row r="56" spans="1:34" x14ac:dyDescent="0.3">
      <c r="A56" t="s">
        <v>30</v>
      </c>
      <c r="B56">
        <v>2014</v>
      </c>
      <c r="C56" t="s">
        <v>40</v>
      </c>
      <c r="D56">
        <v>121.7</v>
      </c>
      <c r="E56">
        <v>122.5</v>
      </c>
      <c r="F56">
        <v>117.7</v>
      </c>
      <c r="G56">
        <v>120.6</v>
      </c>
      <c r="H56">
        <v>110.4</v>
      </c>
      <c r="I56">
        <v>129.1</v>
      </c>
      <c r="J56">
        <v>150.1</v>
      </c>
      <c r="K56">
        <v>113.2</v>
      </c>
      <c r="L56">
        <v>104.8</v>
      </c>
      <c r="M56">
        <v>113.3</v>
      </c>
      <c r="N56">
        <v>115.6</v>
      </c>
      <c r="O56">
        <v>120.9</v>
      </c>
      <c r="P56">
        <v>123.3</v>
      </c>
      <c r="Q56">
        <v>118</v>
      </c>
      <c r="R56">
        <v>120.7</v>
      </c>
      <c r="S56">
        <v>118.3</v>
      </c>
      <c r="T56">
        <v>120.3</v>
      </c>
      <c r="U56">
        <v>139.30000000000001</v>
      </c>
      <c r="V56">
        <v>115.3</v>
      </c>
      <c r="W56">
        <v>115.4</v>
      </c>
      <c r="X56">
        <v>113.4</v>
      </c>
      <c r="Y56">
        <v>113.2</v>
      </c>
      <c r="Z56">
        <v>111.8</v>
      </c>
      <c r="AA56">
        <v>115.5</v>
      </c>
      <c r="AB56">
        <v>108.8</v>
      </c>
      <c r="AC56">
        <v>113.1</v>
      </c>
      <c r="AD56">
        <v>119.5</v>
      </c>
      <c r="AE56">
        <f t="shared" si="1"/>
        <v>1563.2</v>
      </c>
      <c r="AF56">
        <f t="shared" si="2"/>
        <v>359.3</v>
      </c>
      <c r="AG56">
        <f t="shared" si="3"/>
        <v>228.9</v>
      </c>
      <c r="AH56">
        <f t="shared" si="0"/>
        <v>562.30000000000007</v>
      </c>
    </row>
    <row r="57" spans="1:34" x14ac:dyDescent="0.3">
      <c r="A57" t="s">
        <v>33</v>
      </c>
      <c r="B57">
        <v>2014</v>
      </c>
      <c r="C57" t="s">
        <v>40</v>
      </c>
      <c r="D57">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v>114.8</v>
      </c>
      <c r="V57">
        <v>111.6</v>
      </c>
      <c r="W57">
        <v>114.9</v>
      </c>
      <c r="X57">
        <v>111.5</v>
      </c>
      <c r="Y57">
        <v>113</v>
      </c>
      <c r="Z57">
        <v>112.4</v>
      </c>
      <c r="AA57">
        <v>117.8</v>
      </c>
      <c r="AB57">
        <v>109.7</v>
      </c>
      <c r="AC57">
        <v>113.5</v>
      </c>
      <c r="AD57">
        <v>118.9</v>
      </c>
      <c r="AE57">
        <f t="shared" si="1"/>
        <v>1599.5</v>
      </c>
      <c r="AF57">
        <f t="shared" si="2"/>
        <v>349</v>
      </c>
      <c r="AG57">
        <f t="shared" si="3"/>
        <v>229.3</v>
      </c>
      <c r="AH57">
        <f t="shared" si="0"/>
        <v>563.5</v>
      </c>
    </row>
    <row r="58" spans="1:34" x14ac:dyDescent="0.3">
      <c r="A58" t="s">
        <v>34</v>
      </c>
      <c r="B58">
        <v>2014</v>
      </c>
      <c r="C58" t="s">
        <v>40</v>
      </c>
      <c r="D58">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v>114.8</v>
      </c>
      <c r="V58">
        <v>113.9</v>
      </c>
      <c r="W58">
        <v>115.2</v>
      </c>
      <c r="X58">
        <v>112.7</v>
      </c>
      <c r="Y58">
        <v>113.1</v>
      </c>
      <c r="Z58">
        <v>112.1</v>
      </c>
      <c r="AA58">
        <v>116.8</v>
      </c>
      <c r="AB58">
        <v>109.2</v>
      </c>
      <c r="AC58">
        <v>113.3</v>
      </c>
      <c r="AD58">
        <v>119.2</v>
      </c>
      <c r="AE58">
        <f t="shared" si="1"/>
        <v>1576.3</v>
      </c>
      <c r="AF58">
        <f t="shared" si="2"/>
        <v>355</v>
      </c>
      <c r="AG58">
        <f t="shared" si="3"/>
        <v>229.5</v>
      </c>
      <c r="AH58">
        <f t="shared" si="0"/>
        <v>562.9</v>
      </c>
    </row>
    <row r="59" spans="1:34" x14ac:dyDescent="0.3">
      <c r="A59" t="s">
        <v>30</v>
      </c>
      <c r="B59">
        <v>2014</v>
      </c>
      <c r="C59" t="s">
        <v>41</v>
      </c>
      <c r="D5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v>139.30000000000001</v>
      </c>
      <c r="V59">
        <v>115.4</v>
      </c>
      <c r="W59">
        <v>115.9</v>
      </c>
      <c r="X59">
        <v>114</v>
      </c>
      <c r="Y59">
        <v>113.2</v>
      </c>
      <c r="Z59">
        <v>112.2</v>
      </c>
      <c r="AA59">
        <v>116.2</v>
      </c>
      <c r="AB59">
        <v>109.4</v>
      </c>
      <c r="AC59">
        <v>113.5</v>
      </c>
      <c r="AD59">
        <v>120.7</v>
      </c>
      <c r="AE59">
        <f t="shared" si="1"/>
        <v>1582.2999999999997</v>
      </c>
      <c r="AF59">
        <f t="shared" si="2"/>
        <v>360.4</v>
      </c>
      <c r="AG59">
        <f t="shared" si="3"/>
        <v>230.2</v>
      </c>
      <c r="AH59">
        <f t="shared" si="0"/>
        <v>564.20000000000005</v>
      </c>
    </row>
    <row r="60" spans="1:34" x14ac:dyDescent="0.3">
      <c r="A60" t="s">
        <v>33</v>
      </c>
      <c r="B60">
        <v>2014</v>
      </c>
      <c r="C60" t="s">
        <v>41</v>
      </c>
      <c r="D60">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v>115.5</v>
      </c>
      <c r="V60">
        <v>111.8</v>
      </c>
      <c r="W60">
        <v>115.3</v>
      </c>
      <c r="X60">
        <v>112.2</v>
      </c>
      <c r="Y60">
        <v>112.5</v>
      </c>
      <c r="Z60">
        <v>112.9</v>
      </c>
      <c r="AA60">
        <v>119.2</v>
      </c>
      <c r="AB60">
        <v>110.5</v>
      </c>
      <c r="AC60">
        <v>113.9</v>
      </c>
      <c r="AD60">
        <v>119.9</v>
      </c>
      <c r="AE60">
        <f t="shared" si="1"/>
        <v>1617</v>
      </c>
      <c r="AF60">
        <f t="shared" si="2"/>
        <v>350.6</v>
      </c>
      <c r="AG60">
        <f t="shared" si="3"/>
        <v>231.4</v>
      </c>
      <c r="AH60">
        <f t="shared" si="0"/>
        <v>565.1</v>
      </c>
    </row>
    <row r="61" spans="1:34" x14ac:dyDescent="0.3">
      <c r="A61" t="s">
        <v>34</v>
      </c>
      <c r="B61">
        <v>2014</v>
      </c>
      <c r="C61" t="s">
        <v>41</v>
      </c>
      <c r="D61">
        <v>122.7</v>
      </c>
      <c r="E61">
        <v>124.4</v>
      </c>
      <c r="F61">
        <v>117.3</v>
      </c>
      <c r="G61">
        <v>122</v>
      </c>
      <c r="H61">
        <v>108</v>
      </c>
      <c r="I61">
        <v>131.1</v>
      </c>
      <c r="J61">
        <v>168.2</v>
      </c>
      <c r="K61">
        <v>114.5</v>
      </c>
      <c r="L61">
        <v>104.3</v>
      </c>
      <c r="M61">
        <v>117.1</v>
      </c>
      <c r="N61">
        <v>115.2</v>
      </c>
      <c r="O61">
        <v>123.1</v>
      </c>
      <c r="P61">
        <v>126.6</v>
      </c>
      <c r="Q61">
        <v>119.9</v>
      </c>
      <c r="R61">
        <v>120</v>
      </c>
      <c r="S61">
        <v>116.8</v>
      </c>
      <c r="T61">
        <v>119.6</v>
      </c>
      <c r="U61">
        <v>115.5</v>
      </c>
      <c r="V61">
        <v>114</v>
      </c>
      <c r="W61">
        <v>115.6</v>
      </c>
      <c r="X61">
        <v>113.3</v>
      </c>
      <c r="Y61">
        <v>112.8</v>
      </c>
      <c r="Z61">
        <v>112.6</v>
      </c>
      <c r="AA61">
        <v>118</v>
      </c>
      <c r="AB61">
        <v>109.9</v>
      </c>
      <c r="AC61">
        <v>113.7</v>
      </c>
      <c r="AD61">
        <v>120.3</v>
      </c>
      <c r="AE61">
        <f t="shared" si="1"/>
        <v>1594.4999999999998</v>
      </c>
      <c r="AF61">
        <f t="shared" si="2"/>
        <v>356.4</v>
      </c>
      <c r="AG61">
        <f t="shared" si="3"/>
        <v>231.3</v>
      </c>
      <c r="AH61">
        <f t="shared" si="0"/>
        <v>564.6</v>
      </c>
    </row>
    <row r="62" spans="1:34" x14ac:dyDescent="0.3">
      <c r="A62" t="s">
        <v>30</v>
      </c>
      <c r="B62">
        <v>2014</v>
      </c>
      <c r="C62" t="s">
        <v>42</v>
      </c>
      <c r="D62">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v>139.30000000000001</v>
      </c>
      <c r="V62">
        <v>115.8</v>
      </c>
      <c r="W62">
        <v>116.7</v>
      </c>
      <c r="X62">
        <v>114.5</v>
      </c>
      <c r="Y62">
        <v>112.8</v>
      </c>
      <c r="Z62">
        <v>112.6</v>
      </c>
      <c r="AA62">
        <v>116.6</v>
      </c>
      <c r="AB62">
        <v>109.1</v>
      </c>
      <c r="AC62">
        <v>113.7</v>
      </c>
      <c r="AD62">
        <v>120.9</v>
      </c>
      <c r="AE62">
        <f t="shared" si="1"/>
        <v>1583.2</v>
      </c>
      <c r="AF62">
        <f t="shared" si="2"/>
        <v>362.2</v>
      </c>
      <c r="AG62">
        <f t="shared" si="3"/>
        <v>231.1</v>
      </c>
      <c r="AH62">
        <f t="shared" si="0"/>
        <v>564.90000000000009</v>
      </c>
    </row>
    <row r="63" spans="1:34" x14ac:dyDescent="0.3">
      <c r="A63" t="s">
        <v>33</v>
      </c>
      <c r="B63">
        <v>2014</v>
      </c>
      <c r="C63" t="s">
        <v>42</v>
      </c>
      <c r="D63">
        <v>124.2</v>
      </c>
      <c r="E63">
        <v>125.4</v>
      </c>
      <c r="F63">
        <v>116.4</v>
      </c>
      <c r="G63">
        <v>122.7</v>
      </c>
      <c r="H63">
        <v>103.5</v>
      </c>
      <c r="I63">
        <v>124.5</v>
      </c>
      <c r="J63">
        <v>168.6</v>
      </c>
      <c r="K63">
        <v>116.9</v>
      </c>
      <c r="L63">
        <v>101.9</v>
      </c>
      <c r="M63">
        <v>122.9</v>
      </c>
      <c r="N63">
        <v>114.8</v>
      </c>
      <c r="O63">
        <v>125.2</v>
      </c>
      <c r="P63">
        <v>126.7</v>
      </c>
      <c r="Q63">
        <v>124.3</v>
      </c>
      <c r="R63">
        <v>119.2</v>
      </c>
      <c r="S63">
        <v>114.5</v>
      </c>
      <c r="T63">
        <v>118.4</v>
      </c>
      <c r="U63">
        <v>116.1</v>
      </c>
      <c r="V63">
        <v>111.8</v>
      </c>
      <c r="W63">
        <v>115.5</v>
      </c>
      <c r="X63">
        <v>112.3</v>
      </c>
      <c r="Y63">
        <v>111.2</v>
      </c>
      <c r="Z63">
        <v>113.4</v>
      </c>
      <c r="AA63">
        <v>120</v>
      </c>
      <c r="AB63">
        <v>110</v>
      </c>
      <c r="AC63">
        <v>113.6</v>
      </c>
      <c r="AD63">
        <v>119.2</v>
      </c>
      <c r="AE63">
        <f t="shared" si="1"/>
        <v>1593.7000000000003</v>
      </c>
      <c r="AF63">
        <f t="shared" si="2"/>
        <v>352.1</v>
      </c>
      <c r="AG63">
        <f t="shared" si="3"/>
        <v>232.3</v>
      </c>
      <c r="AH63">
        <f t="shared" si="0"/>
        <v>563.70000000000005</v>
      </c>
    </row>
    <row r="64" spans="1:34" x14ac:dyDescent="0.3">
      <c r="A64" t="s">
        <v>34</v>
      </c>
      <c r="B64">
        <v>2014</v>
      </c>
      <c r="C64" t="s">
        <v>42</v>
      </c>
      <c r="D64">
        <v>122.9</v>
      </c>
      <c r="E64">
        <v>123.5</v>
      </c>
      <c r="F64">
        <v>117.3</v>
      </c>
      <c r="G64">
        <v>122.7</v>
      </c>
      <c r="H64">
        <v>107.9</v>
      </c>
      <c r="I64">
        <v>127.3</v>
      </c>
      <c r="J64">
        <v>162.1</v>
      </c>
      <c r="K64">
        <v>115.6</v>
      </c>
      <c r="L64">
        <v>103.8</v>
      </c>
      <c r="M64">
        <v>117.6</v>
      </c>
      <c r="N64">
        <v>115.8</v>
      </c>
      <c r="O64">
        <v>123.8</v>
      </c>
      <c r="P64">
        <v>125.8</v>
      </c>
      <c r="Q64">
        <v>120.8</v>
      </c>
      <c r="R64">
        <v>120.7</v>
      </c>
      <c r="S64">
        <v>117.2</v>
      </c>
      <c r="T64">
        <v>120.1</v>
      </c>
      <c r="U64">
        <v>116.1</v>
      </c>
      <c r="V64">
        <v>114.3</v>
      </c>
      <c r="W64">
        <v>116.1</v>
      </c>
      <c r="X64">
        <v>113.7</v>
      </c>
      <c r="Y64">
        <v>112</v>
      </c>
      <c r="Z64">
        <v>113.1</v>
      </c>
      <c r="AA64">
        <v>118.6</v>
      </c>
      <c r="AB64">
        <v>109.5</v>
      </c>
      <c r="AC64">
        <v>113.7</v>
      </c>
      <c r="AD64">
        <v>120.1</v>
      </c>
      <c r="AE64">
        <f t="shared" si="1"/>
        <v>1586.0999999999997</v>
      </c>
      <c r="AF64">
        <f t="shared" si="2"/>
        <v>358</v>
      </c>
      <c r="AG64">
        <f t="shared" si="3"/>
        <v>232.3</v>
      </c>
      <c r="AH64">
        <f t="shared" si="0"/>
        <v>564.4</v>
      </c>
    </row>
    <row r="65" spans="1:34" x14ac:dyDescent="0.3">
      <c r="A65" t="s">
        <v>30</v>
      </c>
      <c r="B65">
        <v>2014</v>
      </c>
      <c r="C65" t="s">
        <v>43</v>
      </c>
      <c r="D65">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v>139.30000000000001</v>
      </c>
      <c r="V65">
        <v>116.4</v>
      </c>
      <c r="W65">
        <v>117.5</v>
      </c>
      <c r="X65">
        <v>115.3</v>
      </c>
      <c r="Y65">
        <v>112.6</v>
      </c>
      <c r="Z65">
        <v>113</v>
      </c>
      <c r="AA65">
        <v>116.9</v>
      </c>
      <c r="AB65">
        <v>109.3</v>
      </c>
      <c r="AC65">
        <v>114</v>
      </c>
      <c r="AD65">
        <v>121</v>
      </c>
      <c r="AE65">
        <f t="shared" si="1"/>
        <v>1581.1999999999998</v>
      </c>
      <c r="AF65">
        <f t="shared" si="2"/>
        <v>365.3</v>
      </c>
      <c r="AG65">
        <f t="shared" si="3"/>
        <v>232.2</v>
      </c>
      <c r="AH65">
        <f t="shared" si="0"/>
        <v>566.40000000000009</v>
      </c>
    </row>
    <row r="66" spans="1:34" x14ac:dyDescent="0.3">
      <c r="A66" t="s">
        <v>33</v>
      </c>
      <c r="B66">
        <v>2014</v>
      </c>
      <c r="C66" t="s">
        <v>43</v>
      </c>
      <c r="D66">
        <v>124.6</v>
      </c>
      <c r="E66">
        <v>126.1</v>
      </c>
      <c r="F66">
        <v>117.8</v>
      </c>
      <c r="G66">
        <v>123.1</v>
      </c>
      <c r="H66">
        <v>103.5</v>
      </c>
      <c r="I66">
        <v>123.5</v>
      </c>
      <c r="J66">
        <v>159.6</v>
      </c>
      <c r="K66">
        <v>117.4</v>
      </c>
      <c r="L66">
        <v>101.2</v>
      </c>
      <c r="M66">
        <v>123.8</v>
      </c>
      <c r="N66">
        <v>115.2</v>
      </c>
      <c r="O66">
        <v>125.9</v>
      </c>
      <c r="P66">
        <v>125.8</v>
      </c>
      <c r="Q66">
        <v>124.3</v>
      </c>
      <c r="R66">
        <v>119.6</v>
      </c>
      <c r="S66">
        <v>114.9</v>
      </c>
      <c r="T66">
        <v>118.9</v>
      </c>
      <c r="U66">
        <v>116.7</v>
      </c>
      <c r="V66">
        <v>112</v>
      </c>
      <c r="W66">
        <v>115.8</v>
      </c>
      <c r="X66">
        <v>112.6</v>
      </c>
      <c r="Y66">
        <v>111</v>
      </c>
      <c r="Z66">
        <v>113.6</v>
      </c>
      <c r="AA66">
        <v>120.2</v>
      </c>
      <c r="AB66">
        <v>110.1</v>
      </c>
      <c r="AC66">
        <v>113.7</v>
      </c>
      <c r="AD66">
        <v>119.1</v>
      </c>
      <c r="AE66">
        <f t="shared" si="1"/>
        <v>1587.5</v>
      </c>
      <c r="AF66">
        <f t="shared" si="2"/>
        <v>353.4</v>
      </c>
      <c r="AG66">
        <f t="shared" si="3"/>
        <v>232.8</v>
      </c>
      <c r="AH66">
        <f t="shared" ref="AH66:AH129" si="4">SUM(W66,Y66,Z66,AB66,AC66)</f>
        <v>564.20000000000005</v>
      </c>
    </row>
    <row r="67" spans="1:34" x14ac:dyDescent="0.3">
      <c r="A67" t="s">
        <v>34</v>
      </c>
      <c r="B67">
        <v>2014</v>
      </c>
      <c r="C67" t="s">
        <v>43</v>
      </c>
      <c r="D67">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v>116.7</v>
      </c>
      <c r="V67">
        <v>114.7</v>
      </c>
      <c r="W67">
        <v>116.7</v>
      </c>
      <c r="X67">
        <v>114.3</v>
      </c>
      <c r="Y67">
        <v>111.8</v>
      </c>
      <c r="Z67">
        <v>113.3</v>
      </c>
      <c r="AA67">
        <v>118.8</v>
      </c>
      <c r="AB67">
        <v>109.6</v>
      </c>
      <c r="AC67">
        <v>113.9</v>
      </c>
      <c r="AD67">
        <v>120.1</v>
      </c>
      <c r="AE67">
        <f t="shared" ref="AE67:AE130" si="5">SUM(D67,E67,F67,G67,H67,I67,J67,K67,L67,M67,N67,O67,P67)</f>
        <v>1582.7</v>
      </c>
      <c r="AF67">
        <f t="shared" ref="AF67:AF130" si="6">SUM(R67,S67,T67)</f>
        <v>360.6</v>
      </c>
      <c r="AG67">
        <f t="shared" ref="AG67:AG130" si="7">SUM(X67,AA67)</f>
        <v>233.1</v>
      </c>
      <c r="AH67">
        <f t="shared" si="4"/>
        <v>565.29999999999995</v>
      </c>
    </row>
    <row r="68" spans="1:34" x14ac:dyDescent="0.3">
      <c r="A68" t="s">
        <v>30</v>
      </c>
      <c r="B68">
        <v>2014</v>
      </c>
      <c r="C68" t="s">
        <v>45</v>
      </c>
      <c r="D68">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v>139.30000000000001</v>
      </c>
      <c r="V68">
        <v>117.3</v>
      </c>
      <c r="W68">
        <v>118.1</v>
      </c>
      <c r="X68">
        <v>115.9</v>
      </c>
      <c r="Y68">
        <v>112</v>
      </c>
      <c r="Z68">
        <v>113.3</v>
      </c>
      <c r="AA68">
        <v>117.2</v>
      </c>
      <c r="AB68">
        <v>108.8</v>
      </c>
      <c r="AC68">
        <v>114.1</v>
      </c>
      <c r="AD68">
        <v>121.1</v>
      </c>
      <c r="AE68">
        <f t="shared" si="5"/>
        <v>1582</v>
      </c>
      <c r="AF68">
        <f t="shared" si="6"/>
        <v>366.70000000000005</v>
      </c>
      <c r="AG68">
        <f t="shared" si="7"/>
        <v>233.10000000000002</v>
      </c>
      <c r="AH68">
        <f t="shared" si="4"/>
        <v>566.29999999999995</v>
      </c>
    </row>
    <row r="69" spans="1:34" x14ac:dyDescent="0.3">
      <c r="A69" t="s">
        <v>33</v>
      </c>
      <c r="B69">
        <v>2014</v>
      </c>
      <c r="C69" t="s">
        <v>45</v>
      </c>
      <c r="D6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v>117.1</v>
      </c>
      <c r="V69">
        <v>112.6</v>
      </c>
      <c r="W69">
        <v>116.4</v>
      </c>
      <c r="X69">
        <v>113</v>
      </c>
      <c r="Y69">
        <v>109.7</v>
      </c>
      <c r="Z69">
        <v>114</v>
      </c>
      <c r="AA69">
        <v>120.3</v>
      </c>
      <c r="AB69">
        <v>109.6</v>
      </c>
      <c r="AC69">
        <v>113.4</v>
      </c>
      <c r="AD69">
        <v>119</v>
      </c>
      <c r="AE69">
        <f t="shared" si="5"/>
        <v>1587.8</v>
      </c>
      <c r="AF69">
        <f t="shared" si="6"/>
        <v>355.2</v>
      </c>
      <c r="AG69">
        <f t="shared" si="7"/>
        <v>233.3</v>
      </c>
      <c r="AH69">
        <f t="shared" si="4"/>
        <v>563.1</v>
      </c>
    </row>
    <row r="70" spans="1:34" x14ac:dyDescent="0.3">
      <c r="A70" t="s">
        <v>34</v>
      </c>
      <c r="B70">
        <v>2014</v>
      </c>
      <c r="C70" t="s">
        <v>45</v>
      </c>
      <c r="D70">
        <v>123.3</v>
      </c>
      <c r="E70">
        <v>123.7</v>
      </c>
      <c r="F70">
        <v>121</v>
      </c>
      <c r="G70">
        <v>124.2</v>
      </c>
      <c r="H70">
        <v>107.8</v>
      </c>
      <c r="I70">
        <v>125.7</v>
      </c>
      <c r="J70">
        <v>152.4</v>
      </c>
      <c r="K70">
        <v>117.2</v>
      </c>
      <c r="L70">
        <v>102.1</v>
      </c>
      <c r="M70">
        <v>118.7</v>
      </c>
      <c r="N70">
        <v>116.4</v>
      </c>
      <c r="O70">
        <v>125.6</v>
      </c>
      <c r="P70">
        <v>125.1</v>
      </c>
      <c r="Q70">
        <v>122.1</v>
      </c>
      <c r="R70">
        <v>122.1</v>
      </c>
      <c r="S70">
        <v>118.4</v>
      </c>
      <c r="T70">
        <v>121.6</v>
      </c>
      <c r="U70">
        <v>117.1</v>
      </c>
      <c r="V70">
        <v>115.5</v>
      </c>
      <c r="W70">
        <v>117.3</v>
      </c>
      <c r="X70">
        <v>114.8</v>
      </c>
      <c r="Y70">
        <v>110.8</v>
      </c>
      <c r="Z70">
        <v>113.7</v>
      </c>
      <c r="AA70">
        <v>119</v>
      </c>
      <c r="AB70">
        <v>109.1</v>
      </c>
      <c r="AC70">
        <v>113.8</v>
      </c>
      <c r="AD70">
        <v>120.1</v>
      </c>
      <c r="AE70">
        <f t="shared" si="5"/>
        <v>1583.2</v>
      </c>
      <c r="AF70">
        <f t="shared" si="6"/>
        <v>362.1</v>
      </c>
      <c r="AG70">
        <f t="shared" si="7"/>
        <v>233.8</v>
      </c>
      <c r="AH70">
        <f t="shared" si="4"/>
        <v>564.69999999999993</v>
      </c>
    </row>
    <row r="71" spans="1:34" x14ac:dyDescent="0.3">
      <c r="A71" t="s">
        <v>30</v>
      </c>
      <c r="B71">
        <v>2014</v>
      </c>
      <c r="C71" t="s">
        <v>46</v>
      </c>
      <c r="D71">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v>139.30000000000001</v>
      </c>
      <c r="V71">
        <v>117.4</v>
      </c>
      <c r="W71">
        <v>118.2</v>
      </c>
      <c r="X71">
        <v>116.2</v>
      </c>
      <c r="Y71">
        <v>111.5</v>
      </c>
      <c r="Z71">
        <v>113.3</v>
      </c>
      <c r="AA71">
        <v>117.7</v>
      </c>
      <c r="AB71">
        <v>109.4</v>
      </c>
      <c r="AC71">
        <v>114.2</v>
      </c>
      <c r="AD71">
        <v>120.3</v>
      </c>
      <c r="AE71">
        <f t="shared" si="5"/>
        <v>1569.6</v>
      </c>
      <c r="AF71">
        <f t="shared" si="6"/>
        <v>367.7</v>
      </c>
      <c r="AG71">
        <f t="shared" si="7"/>
        <v>233.9</v>
      </c>
      <c r="AH71">
        <f t="shared" si="4"/>
        <v>566.6</v>
      </c>
    </row>
    <row r="72" spans="1:34" x14ac:dyDescent="0.3">
      <c r="A72" t="s">
        <v>33</v>
      </c>
      <c r="B72">
        <v>2014</v>
      </c>
      <c r="C72" t="s">
        <v>46</v>
      </c>
      <c r="D72">
        <v>124</v>
      </c>
      <c r="E72">
        <v>124.7</v>
      </c>
      <c r="F72">
        <v>126.3</v>
      </c>
      <c r="G72">
        <v>124.9</v>
      </c>
      <c r="H72">
        <v>103</v>
      </c>
      <c r="I72">
        <v>122.3</v>
      </c>
      <c r="J72">
        <v>141</v>
      </c>
      <c r="K72">
        <v>120.1</v>
      </c>
      <c r="L72">
        <v>97.8</v>
      </c>
      <c r="M72">
        <v>125.4</v>
      </c>
      <c r="N72">
        <v>116.1</v>
      </c>
      <c r="O72">
        <v>127.6</v>
      </c>
      <c r="P72">
        <v>124</v>
      </c>
      <c r="Q72">
        <v>126.4</v>
      </c>
      <c r="R72">
        <v>120.7</v>
      </c>
      <c r="S72">
        <v>115.8</v>
      </c>
      <c r="T72">
        <v>120</v>
      </c>
      <c r="U72">
        <v>116.5</v>
      </c>
      <c r="V72">
        <v>113</v>
      </c>
      <c r="W72">
        <v>116.8</v>
      </c>
      <c r="X72">
        <v>113.2</v>
      </c>
      <c r="Y72">
        <v>108.8</v>
      </c>
      <c r="Z72">
        <v>114.3</v>
      </c>
      <c r="AA72">
        <v>120.7</v>
      </c>
      <c r="AB72">
        <v>110.4</v>
      </c>
      <c r="AC72">
        <v>113.4</v>
      </c>
      <c r="AD72">
        <v>118.4</v>
      </c>
      <c r="AE72">
        <f t="shared" si="5"/>
        <v>1577.1999999999998</v>
      </c>
      <c r="AF72">
        <f t="shared" si="6"/>
        <v>356.5</v>
      </c>
      <c r="AG72">
        <f t="shared" si="7"/>
        <v>233.9</v>
      </c>
      <c r="AH72">
        <f t="shared" si="4"/>
        <v>563.69999999999993</v>
      </c>
    </row>
    <row r="73" spans="1:34" x14ac:dyDescent="0.3">
      <c r="A73" t="s">
        <v>34</v>
      </c>
      <c r="B73">
        <v>2014</v>
      </c>
      <c r="C73" t="s">
        <v>46</v>
      </c>
      <c r="D73">
        <v>122.9</v>
      </c>
      <c r="E73">
        <v>123.2</v>
      </c>
      <c r="F73">
        <v>123.5</v>
      </c>
      <c r="G73">
        <v>124.5</v>
      </c>
      <c r="H73">
        <v>107.6</v>
      </c>
      <c r="I73">
        <v>125.7</v>
      </c>
      <c r="J73">
        <v>140.5</v>
      </c>
      <c r="K73">
        <v>117.6</v>
      </c>
      <c r="L73">
        <v>100.6</v>
      </c>
      <c r="M73">
        <v>119.1</v>
      </c>
      <c r="N73">
        <v>116.8</v>
      </c>
      <c r="O73">
        <v>126.1</v>
      </c>
      <c r="P73">
        <v>123.6</v>
      </c>
      <c r="Q73">
        <v>123</v>
      </c>
      <c r="R73">
        <v>122.6</v>
      </c>
      <c r="S73">
        <v>118.6</v>
      </c>
      <c r="T73">
        <v>122</v>
      </c>
      <c r="U73">
        <v>116.5</v>
      </c>
      <c r="V73">
        <v>115.7</v>
      </c>
      <c r="W73">
        <v>117.5</v>
      </c>
      <c r="X73">
        <v>115.1</v>
      </c>
      <c r="Y73">
        <v>110.1</v>
      </c>
      <c r="Z73">
        <v>113.9</v>
      </c>
      <c r="AA73">
        <v>119.5</v>
      </c>
      <c r="AB73">
        <v>109.8</v>
      </c>
      <c r="AC73">
        <v>113.8</v>
      </c>
      <c r="AD73">
        <v>119.4</v>
      </c>
      <c r="AE73">
        <f t="shared" si="5"/>
        <v>1571.6999999999998</v>
      </c>
      <c r="AF73">
        <f t="shared" si="6"/>
        <v>363.2</v>
      </c>
      <c r="AG73">
        <f t="shared" si="7"/>
        <v>234.6</v>
      </c>
      <c r="AH73">
        <f t="shared" si="4"/>
        <v>565.1</v>
      </c>
    </row>
    <row r="74" spans="1:34" x14ac:dyDescent="0.3">
      <c r="A74" t="s">
        <v>30</v>
      </c>
      <c r="B74">
        <v>2015</v>
      </c>
      <c r="C74" t="s">
        <v>31</v>
      </c>
      <c r="D74">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v>139.30000000000001</v>
      </c>
      <c r="V74">
        <v>118.4</v>
      </c>
      <c r="W74">
        <v>118.9</v>
      </c>
      <c r="X74">
        <v>116.6</v>
      </c>
      <c r="Y74">
        <v>111</v>
      </c>
      <c r="Z74">
        <v>114</v>
      </c>
      <c r="AA74">
        <v>118.2</v>
      </c>
      <c r="AB74">
        <v>110.2</v>
      </c>
      <c r="AC74">
        <v>114.5</v>
      </c>
      <c r="AD74">
        <v>120.3</v>
      </c>
      <c r="AE74">
        <f t="shared" si="5"/>
        <v>1568.1</v>
      </c>
      <c r="AF74">
        <f t="shared" si="6"/>
        <v>370</v>
      </c>
      <c r="AG74">
        <f t="shared" si="7"/>
        <v>234.8</v>
      </c>
      <c r="AH74">
        <f t="shared" si="4"/>
        <v>568.59999999999991</v>
      </c>
    </row>
    <row r="75" spans="1:34" x14ac:dyDescent="0.3">
      <c r="A75" t="s">
        <v>33</v>
      </c>
      <c r="B75">
        <v>2015</v>
      </c>
      <c r="C75" t="s">
        <v>31</v>
      </c>
      <c r="D75">
        <v>124</v>
      </c>
      <c r="E75">
        <v>125.5</v>
      </c>
      <c r="F75">
        <v>126.6</v>
      </c>
      <c r="G75">
        <v>125.2</v>
      </c>
      <c r="H75">
        <v>104.3</v>
      </c>
      <c r="I75">
        <v>121.3</v>
      </c>
      <c r="J75">
        <v>134.4</v>
      </c>
      <c r="K75">
        <v>122.9</v>
      </c>
      <c r="L75">
        <v>96.1</v>
      </c>
      <c r="M75">
        <v>126.6</v>
      </c>
      <c r="N75">
        <v>116.5</v>
      </c>
      <c r="O75">
        <v>128</v>
      </c>
      <c r="P75">
        <v>123.5</v>
      </c>
      <c r="Q75">
        <v>127.4</v>
      </c>
      <c r="R75">
        <v>121</v>
      </c>
      <c r="S75">
        <v>116.1</v>
      </c>
      <c r="T75">
        <v>120.2</v>
      </c>
      <c r="U75">
        <v>117.3</v>
      </c>
      <c r="V75">
        <v>113.4</v>
      </c>
      <c r="W75">
        <v>117.2</v>
      </c>
      <c r="X75">
        <v>113.7</v>
      </c>
      <c r="Y75">
        <v>107.9</v>
      </c>
      <c r="Z75">
        <v>114.6</v>
      </c>
      <c r="AA75">
        <v>120.8</v>
      </c>
      <c r="AB75">
        <v>111.4</v>
      </c>
      <c r="AC75">
        <v>113.4</v>
      </c>
      <c r="AD75">
        <v>118.5</v>
      </c>
      <c r="AE75">
        <f t="shared" si="5"/>
        <v>1574.8999999999999</v>
      </c>
      <c r="AF75">
        <f t="shared" si="6"/>
        <v>357.3</v>
      </c>
      <c r="AG75">
        <f t="shared" si="7"/>
        <v>234.5</v>
      </c>
      <c r="AH75">
        <f t="shared" si="4"/>
        <v>564.5</v>
      </c>
    </row>
    <row r="76" spans="1:34" x14ac:dyDescent="0.3">
      <c r="A76" t="s">
        <v>34</v>
      </c>
      <c r="B76">
        <v>2015</v>
      </c>
      <c r="C76" t="s">
        <v>31</v>
      </c>
      <c r="D76">
        <v>123.4</v>
      </c>
      <c r="E76">
        <v>123.9</v>
      </c>
      <c r="F76">
        <v>123.8</v>
      </c>
      <c r="G76">
        <v>125</v>
      </c>
      <c r="H76">
        <v>108.5</v>
      </c>
      <c r="I76">
        <v>126.2</v>
      </c>
      <c r="J76">
        <v>133</v>
      </c>
      <c r="K76">
        <v>119.1</v>
      </c>
      <c r="L76">
        <v>99</v>
      </c>
      <c r="M76">
        <v>120.3</v>
      </c>
      <c r="N76">
        <v>117.3</v>
      </c>
      <c r="O76">
        <v>126.7</v>
      </c>
      <c r="P76">
        <v>123.1</v>
      </c>
      <c r="Q76">
        <v>124</v>
      </c>
      <c r="R76">
        <v>123.1</v>
      </c>
      <c r="S76">
        <v>119.3</v>
      </c>
      <c r="T76">
        <v>122.5</v>
      </c>
      <c r="U76">
        <v>117.3</v>
      </c>
      <c r="V76">
        <v>116.5</v>
      </c>
      <c r="W76">
        <v>118.1</v>
      </c>
      <c r="X76">
        <v>115.5</v>
      </c>
      <c r="Y76">
        <v>109.4</v>
      </c>
      <c r="Z76">
        <v>114.3</v>
      </c>
      <c r="AA76">
        <v>119.7</v>
      </c>
      <c r="AB76">
        <v>110.7</v>
      </c>
      <c r="AC76">
        <v>114</v>
      </c>
      <c r="AD76">
        <v>119.5</v>
      </c>
      <c r="AE76">
        <f t="shared" si="5"/>
        <v>1569.3</v>
      </c>
      <c r="AF76">
        <f t="shared" si="6"/>
        <v>364.9</v>
      </c>
      <c r="AG76">
        <f t="shared" si="7"/>
        <v>235.2</v>
      </c>
      <c r="AH76">
        <f t="shared" si="4"/>
        <v>566.5</v>
      </c>
    </row>
    <row r="77" spans="1:34" x14ac:dyDescent="0.3">
      <c r="A77" t="s">
        <v>30</v>
      </c>
      <c r="B77">
        <v>2015</v>
      </c>
      <c r="C77" t="s">
        <v>35</v>
      </c>
      <c r="D77">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v>139.30000000000001</v>
      </c>
      <c r="V77">
        <v>120</v>
      </c>
      <c r="W77">
        <v>119.6</v>
      </c>
      <c r="X77">
        <v>117.7</v>
      </c>
      <c r="Y77">
        <v>110.9</v>
      </c>
      <c r="Z77">
        <v>114.8</v>
      </c>
      <c r="AA77">
        <v>118.7</v>
      </c>
      <c r="AB77">
        <v>110.8</v>
      </c>
      <c r="AC77">
        <v>115</v>
      </c>
      <c r="AD77">
        <v>120.6</v>
      </c>
      <c r="AE77">
        <f t="shared" si="5"/>
        <v>1570.5999999999997</v>
      </c>
      <c r="AF77">
        <f t="shared" si="6"/>
        <v>373.1</v>
      </c>
      <c r="AG77">
        <f t="shared" si="7"/>
        <v>236.4</v>
      </c>
      <c r="AH77">
        <f t="shared" si="4"/>
        <v>571.1</v>
      </c>
    </row>
    <row r="78" spans="1:34" x14ac:dyDescent="0.3">
      <c r="A78" t="s">
        <v>33</v>
      </c>
      <c r="B78">
        <v>2015</v>
      </c>
      <c r="C78" t="s">
        <v>35</v>
      </c>
      <c r="D78">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v>118.1</v>
      </c>
      <c r="V78">
        <v>114</v>
      </c>
      <c r="W78">
        <v>117.7</v>
      </c>
      <c r="X78">
        <v>114.1</v>
      </c>
      <c r="Y78">
        <v>106.8</v>
      </c>
      <c r="Z78">
        <v>114.9</v>
      </c>
      <c r="AA78">
        <v>120.4</v>
      </c>
      <c r="AB78">
        <v>111.7</v>
      </c>
      <c r="AC78">
        <v>113.2</v>
      </c>
      <c r="AD78">
        <v>118.7</v>
      </c>
      <c r="AE78">
        <f t="shared" si="5"/>
        <v>1571.1000000000001</v>
      </c>
      <c r="AF78">
        <f t="shared" si="6"/>
        <v>358.4</v>
      </c>
      <c r="AG78">
        <f t="shared" si="7"/>
        <v>234.5</v>
      </c>
      <c r="AH78">
        <f t="shared" si="4"/>
        <v>564.29999999999995</v>
      </c>
    </row>
    <row r="79" spans="1:34" x14ac:dyDescent="0.3">
      <c r="A79" t="s">
        <v>34</v>
      </c>
      <c r="B79">
        <v>2015</v>
      </c>
      <c r="C79" t="s">
        <v>35</v>
      </c>
      <c r="D79">
        <v>123.7</v>
      </c>
      <c r="E79">
        <v>125.1</v>
      </c>
      <c r="F79">
        <v>121.1</v>
      </c>
      <c r="G79">
        <v>125.7</v>
      </c>
      <c r="H79">
        <v>109.1</v>
      </c>
      <c r="I79">
        <v>125.8</v>
      </c>
      <c r="J79">
        <v>129.4</v>
      </c>
      <c r="K79">
        <v>120.9</v>
      </c>
      <c r="L79">
        <v>98.3</v>
      </c>
      <c r="M79">
        <v>121.6</v>
      </c>
      <c r="N79">
        <v>118</v>
      </c>
      <c r="O79">
        <v>127.6</v>
      </c>
      <c r="P79">
        <v>123.1</v>
      </c>
      <c r="Q79">
        <v>125.2</v>
      </c>
      <c r="R79">
        <v>123.8</v>
      </c>
      <c r="S79">
        <v>120.1</v>
      </c>
      <c r="T79">
        <v>123.3</v>
      </c>
      <c r="U79">
        <v>118.1</v>
      </c>
      <c r="V79">
        <v>117.7</v>
      </c>
      <c r="W79">
        <v>118.7</v>
      </c>
      <c r="X79">
        <v>116.3</v>
      </c>
      <c r="Y79">
        <v>108.7</v>
      </c>
      <c r="Z79">
        <v>114.9</v>
      </c>
      <c r="AA79">
        <v>119.7</v>
      </c>
      <c r="AB79">
        <v>111.2</v>
      </c>
      <c r="AC79">
        <v>114.1</v>
      </c>
      <c r="AD79">
        <v>119.7</v>
      </c>
      <c r="AE79">
        <f t="shared" si="5"/>
        <v>1569.3999999999996</v>
      </c>
      <c r="AF79">
        <f t="shared" si="6"/>
        <v>367.2</v>
      </c>
      <c r="AG79">
        <f t="shared" si="7"/>
        <v>236</v>
      </c>
      <c r="AH79">
        <f t="shared" si="4"/>
        <v>567.6</v>
      </c>
    </row>
    <row r="80" spans="1:34" x14ac:dyDescent="0.3">
      <c r="A80" t="s">
        <v>30</v>
      </c>
      <c r="B80">
        <v>2015</v>
      </c>
      <c r="C80" t="s">
        <v>36</v>
      </c>
      <c r="D80">
        <v>123.3</v>
      </c>
      <c r="E80">
        <v>124.7</v>
      </c>
      <c r="F80">
        <v>118.9</v>
      </c>
      <c r="G80">
        <v>126</v>
      </c>
      <c r="H80">
        <v>111.8</v>
      </c>
      <c r="I80">
        <v>130.9</v>
      </c>
      <c r="J80">
        <v>128</v>
      </c>
      <c r="K80">
        <v>119.9</v>
      </c>
      <c r="L80">
        <v>98.9</v>
      </c>
      <c r="M80">
        <v>119.4</v>
      </c>
      <c r="N80">
        <v>118.9</v>
      </c>
      <c r="O80">
        <v>127.7</v>
      </c>
      <c r="P80">
        <v>123.1</v>
      </c>
      <c r="Q80">
        <v>124.7</v>
      </c>
      <c r="R80">
        <v>126</v>
      </c>
      <c r="S80">
        <v>122.9</v>
      </c>
      <c r="T80">
        <v>125.5</v>
      </c>
      <c r="U80">
        <v>139.30000000000001</v>
      </c>
      <c r="V80">
        <v>120.6</v>
      </c>
      <c r="W80">
        <v>120.2</v>
      </c>
      <c r="X80">
        <v>118.2</v>
      </c>
      <c r="Y80">
        <v>111.6</v>
      </c>
      <c r="Z80">
        <v>115.5</v>
      </c>
      <c r="AA80">
        <v>119.4</v>
      </c>
      <c r="AB80">
        <v>110.8</v>
      </c>
      <c r="AC80">
        <v>115.5</v>
      </c>
      <c r="AD80">
        <v>121.1</v>
      </c>
      <c r="AE80">
        <f t="shared" si="5"/>
        <v>1571.5</v>
      </c>
      <c r="AF80">
        <f t="shared" si="6"/>
        <v>374.4</v>
      </c>
      <c r="AG80">
        <f t="shared" si="7"/>
        <v>237.60000000000002</v>
      </c>
      <c r="AH80">
        <f t="shared" si="4"/>
        <v>573.6</v>
      </c>
    </row>
    <row r="81" spans="1:34" x14ac:dyDescent="0.3">
      <c r="A81" t="s">
        <v>33</v>
      </c>
      <c r="B81">
        <v>2015</v>
      </c>
      <c r="C81" t="s">
        <v>36</v>
      </c>
      <c r="D81">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v>118.6</v>
      </c>
      <c r="V81">
        <v>114.4</v>
      </c>
      <c r="W81">
        <v>118</v>
      </c>
      <c r="X81">
        <v>114.3</v>
      </c>
      <c r="Y81">
        <v>108.4</v>
      </c>
      <c r="Z81">
        <v>115.4</v>
      </c>
      <c r="AA81">
        <v>120.6</v>
      </c>
      <c r="AB81">
        <v>111.3</v>
      </c>
      <c r="AC81">
        <v>113.8</v>
      </c>
      <c r="AD81">
        <v>119.1</v>
      </c>
      <c r="AE81">
        <f t="shared" si="5"/>
        <v>1568.0000000000002</v>
      </c>
      <c r="AF81">
        <f t="shared" si="6"/>
        <v>359.5</v>
      </c>
      <c r="AG81">
        <f t="shared" si="7"/>
        <v>234.89999999999998</v>
      </c>
      <c r="AH81">
        <f t="shared" si="4"/>
        <v>566.9</v>
      </c>
    </row>
    <row r="82" spans="1:34" x14ac:dyDescent="0.3">
      <c r="A82" t="s">
        <v>34</v>
      </c>
      <c r="B82">
        <v>2015</v>
      </c>
      <c r="C82" t="s">
        <v>36</v>
      </c>
      <c r="D82">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v>118.6</v>
      </c>
      <c r="V82">
        <v>118.3</v>
      </c>
      <c r="W82">
        <v>119.2</v>
      </c>
      <c r="X82">
        <v>116.7</v>
      </c>
      <c r="Y82">
        <v>109.9</v>
      </c>
      <c r="Z82">
        <v>115.4</v>
      </c>
      <c r="AA82">
        <v>120.1</v>
      </c>
      <c r="AB82">
        <v>111</v>
      </c>
      <c r="AC82">
        <v>114.7</v>
      </c>
      <c r="AD82">
        <v>120.2</v>
      </c>
      <c r="AE82">
        <f t="shared" si="5"/>
        <v>1569.1</v>
      </c>
      <c r="AF82">
        <f t="shared" si="6"/>
        <v>368.4</v>
      </c>
      <c r="AG82">
        <f t="shared" si="7"/>
        <v>236.8</v>
      </c>
      <c r="AH82">
        <f t="shared" si="4"/>
        <v>570.20000000000005</v>
      </c>
    </row>
    <row r="83" spans="1:34" x14ac:dyDescent="0.3">
      <c r="A83" t="s">
        <v>30</v>
      </c>
      <c r="B83">
        <v>2015</v>
      </c>
      <c r="C83" t="s">
        <v>37</v>
      </c>
      <c r="D83">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v>139.30000000000001</v>
      </c>
      <c r="V83">
        <v>121.2</v>
      </c>
      <c r="W83">
        <v>120.9</v>
      </c>
      <c r="X83">
        <v>118.6</v>
      </c>
      <c r="Y83">
        <v>111.9</v>
      </c>
      <c r="Z83">
        <v>116.2</v>
      </c>
      <c r="AA83">
        <v>119.9</v>
      </c>
      <c r="AB83">
        <v>111.6</v>
      </c>
      <c r="AC83">
        <v>116</v>
      </c>
      <c r="AD83">
        <v>121.5</v>
      </c>
      <c r="AE83">
        <f t="shared" si="5"/>
        <v>1577.2</v>
      </c>
      <c r="AF83">
        <f t="shared" si="6"/>
        <v>375.7</v>
      </c>
      <c r="AG83">
        <f t="shared" si="7"/>
        <v>238.5</v>
      </c>
      <c r="AH83">
        <f t="shared" si="4"/>
        <v>576.6</v>
      </c>
    </row>
    <row r="84" spans="1:34" x14ac:dyDescent="0.3">
      <c r="A84" t="s">
        <v>33</v>
      </c>
      <c r="B84">
        <v>2015</v>
      </c>
      <c r="C84" t="s">
        <v>37</v>
      </c>
      <c r="D84">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v>119.2</v>
      </c>
      <c r="V84">
        <v>114.7</v>
      </c>
      <c r="W84">
        <v>118.4</v>
      </c>
      <c r="X84">
        <v>114.6</v>
      </c>
      <c r="Y84">
        <v>108.4</v>
      </c>
      <c r="Z84">
        <v>115.6</v>
      </c>
      <c r="AA84">
        <v>121.7</v>
      </c>
      <c r="AB84">
        <v>111.8</v>
      </c>
      <c r="AC84">
        <v>114.2</v>
      </c>
      <c r="AD84">
        <v>119.7</v>
      </c>
      <c r="AE84">
        <f t="shared" si="5"/>
        <v>1576.1</v>
      </c>
      <c r="AF84">
        <f t="shared" si="6"/>
        <v>360.6</v>
      </c>
      <c r="AG84">
        <f t="shared" si="7"/>
        <v>236.3</v>
      </c>
      <c r="AH84">
        <f t="shared" si="4"/>
        <v>568.4</v>
      </c>
    </row>
    <row r="85" spans="1:34" x14ac:dyDescent="0.3">
      <c r="A85" t="s">
        <v>34</v>
      </c>
      <c r="B85">
        <v>2015</v>
      </c>
      <c r="C85" t="s">
        <v>37</v>
      </c>
      <c r="D85">
        <v>123.5</v>
      </c>
      <c r="E85">
        <v>126.4</v>
      </c>
      <c r="F85">
        <v>114.4</v>
      </c>
      <c r="G85">
        <v>126.6</v>
      </c>
      <c r="H85">
        <v>109.2</v>
      </c>
      <c r="I85">
        <v>132.5</v>
      </c>
      <c r="J85">
        <v>128.6</v>
      </c>
      <c r="K85">
        <v>124.8</v>
      </c>
      <c r="L85">
        <v>95.7</v>
      </c>
      <c r="M85">
        <v>122.4</v>
      </c>
      <c r="N85">
        <v>118.5</v>
      </c>
      <c r="O85">
        <v>129.1</v>
      </c>
      <c r="P85">
        <v>124</v>
      </c>
      <c r="Q85">
        <v>126.9</v>
      </c>
      <c r="R85">
        <v>124.7</v>
      </c>
      <c r="S85">
        <v>120.8</v>
      </c>
      <c r="T85">
        <v>124.1</v>
      </c>
      <c r="U85">
        <v>119.2</v>
      </c>
      <c r="V85">
        <v>118.7</v>
      </c>
      <c r="W85">
        <v>119.7</v>
      </c>
      <c r="X85">
        <v>117.1</v>
      </c>
      <c r="Y85">
        <v>110.1</v>
      </c>
      <c r="Z85">
        <v>115.9</v>
      </c>
      <c r="AA85">
        <v>121</v>
      </c>
      <c r="AB85">
        <v>111.7</v>
      </c>
      <c r="AC85">
        <v>115.1</v>
      </c>
      <c r="AD85">
        <v>120.7</v>
      </c>
      <c r="AE85">
        <f t="shared" si="5"/>
        <v>1575.7</v>
      </c>
      <c r="AF85">
        <f t="shared" si="6"/>
        <v>369.6</v>
      </c>
      <c r="AG85">
        <f t="shared" si="7"/>
        <v>238.1</v>
      </c>
      <c r="AH85">
        <f t="shared" si="4"/>
        <v>572.5</v>
      </c>
    </row>
    <row r="86" spans="1:34" x14ac:dyDescent="0.3">
      <c r="A86" t="s">
        <v>30</v>
      </c>
      <c r="B86">
        <v>2015</v>
      </c>
      <c r="C86" t="s">
        <v>38</v>
      </c>
      <c r="D86">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v>139.30000000000001</v>
      </c>
      <c r="V86">
        <v>121.9</v>
      </c>
      <c r="W86">
        <v>121.5</v>
      </c>
      <c r="X86">
        <v>119.4</v>
      </c>
      <c r="Y86">
        <v>113.3</v>
      </c>
      <c r="Z86">
        <v>116.7</v>
      </c>
      <c r="AA86">
        <v>120.5</v>
      </c>
      <c r="AB86">
        <v>112.3</v>
      </c>
      <c r="AC86">
        <v>116.9</v>
      </c>
      <c r="AD86">
        <v>122.4</v>
      </c>
      <c r="AE86">
        <f t="shared" si="5"/>
        <v>1587.7</v>
      </c>
      <c r="AF86">
        <f t="shared" si="6"/>
        <v>378.2</v>
      </c>
      <c r="AG86">
        <f t="shared" si="7"/>
        <v>239.9</v>
      </c>
      <c r="AH86">
        <f t="shared" si="4"/>
        <v>580.70000000000005</v>
      </c>
    </row>
    <row r="87" spans="1:34" x14ac:dyDescent="0.3">
      <c r="A87" t="s">
        <v>33</v>
      </c>
      <c r="B87">
        <v>2015</v>
      </c>
      <c r="C87" t="s">
        <v>38</v>
      </c>
      <c r="D87">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v>119.6</v>
      </c>
      <c r="V87">
        <v>114.9</v>
      </c>
      <c r="W87">
        <v>118.7</v>
      </c>
      <c r="X87">
        <v>114.9</v>
      </c>
      <c r="Y87">
        <v>110.8</v>
      </c>
      <c r="Z87">
        <v>116</v>
      </c>
      <c r="AA87">
        <v>122</v>
      </c>
      <c r="AB87">
        <v>112.4</v>
      </c>
      <c r="AC87">
        <v>115.2</v>
      </c>
      <c r="AD87">
        <v>120.7</v>
      </c>
      <c r="AE87">
        <f t="shared" si="5"/>
        <v>1598.9</v>
      </c>
      <c r="AF87">
        <f t="shared" si="6"/>
        <v>361.4</v>
      </c>
      <c r="AG87">
        <f t="shared" si="7"/>
        <v>236.9</v>
      </c>
      <c r="AH87">
        <f t="shared" si="4"/>
        <v>573.1</v>
      </c>
    </row>
    <row r="88" spans="1:34" x14ac:dyDescent="0.3">
      <c r="A88" t="s">
        <v>34</v>
      </c>
      <c r="B88">
        <v>2015</v>
      </c>
      <c r="C88" t="s">
        <v>38</v>
      </c>
      <c r="D88">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v>119.6</v>
      </c>
      <c r="V88">
        <v>119.2</v>
      </c>
      <c r="W88">
        <v>120.2</v>
      </c>
      <c r="X88">
        <v>117.7</v>
      </c>
      <c r="Y88">
        <v>112</v>
      </c>
      <c r="Z88">
        <v>116.3</v>
      </c>
      <c r="AA88">
        <v>121.4</v>
      </c>
      <c r="AB88">
        <v>112.3</v>
      </c>
      <c r="AC88">
        <v>116.1</v>
      </c>
      <c r="AD88">
        <v>121.6</v>
      </c>
      <c r="AE88">
        <f t="shared" si="5"/>
        <v>1590.4</v>
      </c>
      <c r="AF88">
        <f t="shared" si="6"/>
        <v>371.4</v>
      </c>
      <c r="AG88">
        <f t="shared" si="7"/>
        <v>239.10000000000002</v>
      </c>
      <c r="AH88">
        <f t="shared" si="4"/>
        <v>576.9</v>
      </c>
    </row>
    <row r="89" spans="1:34" x14ac:dyDescent="0.3">
      <c r="A89" t="s">
        <v>30</v>
      </c>
      <c r="B89">
        <v>2015</v>
      </c>
      <c r="C89" t="s">
        <v>39</v>
      </c>
      <c r="D8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v>139.30000000000001</v>
      </c>
      <c r="V89">
        <v>122.6</v>
      </c>
      <c r="W89">
        <v>122.8</v>
      </c>
      <c r="X89">
        <v>120.4</v>
      </c>
      <c r="Y89">
        <v>114.2</v>
      </c>
      <c r="Z89">
        <v>117.9</v>
      </c>
      <c r="AA89">
        <v>122</v>
      </c>
      <c r="AB89">
        <v>113</v>
      </c>
      <c r="AC89">
        <v>117.9</v>
      </c>
      <c r="AD89">
        <v>124.1</v>
      </c>
      <c r="AE89">
        <f t="shared" si="5"/>
        <v>1617.8999999999999</v>
      </c>
      <c r="AF89">
        <f t="shared" si="6"/>
        <v>381.5</v>
      </c>
      <c r="AG89">
        <f t="shared" si="7"/>
        <v>242.4</v>
      </c>
      <c r="AH89">
        <f t="shared" si="4"/>
        <v>585.79999999999995</v>
      </c>
    </row>
    <row r="90" spans="1:34" x14ac:dyDescent="0.3">
      <c r="A90" t="s">
        <v>33</v>
      </c>
      <c r="B90">
        <v>2015</v>
      </c>
      <c r="C90" t="s">
        <v>39</v>
      </c>
      <c r="D90">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v>119</v>
      </c>
      <c r="V90">
        <v>115.1</v>
      </c>
      <c r="W90">
        <v>119.2</v>
      </c>
      <c r="X90">
        <v>115.4</v>
      </c>
      <c r="Y90">
        <v>111.7</v>
      </c>
      <c r="Z90">
        <v>116.2</v>
      </c>
      <c r="AA90">
        <v>123.8</v>
      </c>
      <c r="AB90">
        <v>112.5</v>
      </c>
      <c r="AC90">
        <v>116</v>
      </c>
      <c r="AD90">
        <v>121.7</v>
      </c>
      <c r="AE90">
        <f t="shared" si="5"/>
        <v>1636.6</v>
      </c>
      <c r="AF90">
        <f t="shared" si="6"/>
        <v>363.1</v>
      </c>
      <c r="AG90">
        <f t="shared" si="7"/>
        <v>239.2</v>
      </c>
      <c r="AH90">
        <f t="shared" si="4"/>
        <v>575.6</v>
      </c>
    </row>
    <row r="91" spans="1:34" x14ac:dyDescent="0.3">
      <c r="A91" t="s">
        <v>34</v>
      </c>
      <c r="B91">
        <v>2015</v>
      </c>
      <c r="C91" t="s">
        <v>39</v>
      </c>
      <c r="D91">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v>119</v>
      </c>
      <c r="V91">
        <v>119.8</v>
      </c>
      <c r="W91">
        <v>121.1</v>
      </c>
      <c r="X91">
        <v>118.5</v>
      </c>
      <c r="Y91">
        <v>112.9</v>
      </c>
      <c r="Z91">
        <v>116.9</v>
      </c>
      <c r="AA91">
        <v>123.1</v>
      </c>
      <c r="AB91">
        <v>112.8</v>
      </c>
      <c r="AC91">
        <v>117</v>
      </c>
      <c r="AD91">
        <v>123</v>
      </c>
      <c r="AE91">
        <f t="shared" si="5"/>
        <v>1623.5</v>
      </c>
      <c r="AF91">
        <f t="shared" si="6"/>
        <v>374.1</v>
      </c>
      <c r="AG91">
        <f t="shared" si="7"/>
        <v>241.6</v>
      </c>
      <c r="AH91">
        <f t="shared" si="4"/>
        <v>580.70000000000005</v>
      </c>
    </row>
    <row r="92" spans="1:34" x14ac:dyDescent="0.3">
      <c r="A92" t="s">
        <v>30</v>
      </c>
      <c r="B92">
        <v>2015</v>
      </c>
      <c r="C92" t="s">
        <v>40</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v>139.30000000000001</v>
      </c>
      <c r="V92">
        <v>123</v>
      </c>
      <c r="W92">
        <v>123</v>
      </c>
      <c r="X92">
        <v>120.8</v>
      </c>
      <c r="Y92">
        <v>114.1</v>
      </c>
      <c r="Z92">
        <v>118</v>
      </c>
      <c r="AA92">
        <v>122.9</v>
      </c>
      <c r="AB92">
        <v>112.7</v>
      </c>
      <c r="AC92">
        <v>118.1</v>
      </c>
      <c r="AD92">
        <v>124.7</v>
      </c>
      <c r="AE92">
        <f t="shared" si="5"/>
        <v>1625.3</v>
      </c>
      <c r="AF92">
        <f t="shared" si="6"/>
        <v>382.6</v>
      </c>
      <c r="AG92">
        <f t="shared" si="7"/>
        <v>243.7</v>
      </c>
      <c r="AH92">
        <f t="shared" si="4"/>
        <v>585.9</v>
      </c>
    </row>
    <row r="93" spans="1:34" x14ac:dyDescent="0.3">
      <c r="A93" t="s">
        <v>33</v>
      </c>
      <c r="B93">
        <v>2015</v>
      </c>
      <c r="C93" t="s">
        <v>40</v>
      </c>
      <c r="D93">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v>119.9</v>
      </c>
      <c r="V93">
        <v>115.3</v>
      </c>
      <c r="W93">
        <v>119.5</v>
      </c>
      <c r="X93">
        <v>116</v>
      </c>
      <c r="Y93">
        <v>111.5</v>
      </c>
      <c r="Z93">
        <v>116.6</v>
      </c>
      <c r="AA93">
        <v>125.4</v>
      </c>
      <c r="AB93">
        <v>111.7</v>
      </c>
      <c r="AC93">
        <v>116.3</v>
      </c>
      <c r="AD93">
        <v>122.4</v>
      </c>
      <c r="AE93">
        <f t="shared" si="5"/>
        <v>1642.8999999999999</v>
      </c>
      <c r="AF93">
        <f t="shared" si="6"/>
        <v>364.1</v>
      </c>
      <c r="AG93">
        <f t="shared" si="7"/>
        <v>241.4</v>
      </c>
      <c r="AH93">
        <f t="shared" si="4"/>
        <v>575.6</v>
      </c>
    </row>
    <row r="94" spans="1:34" x14ac:dyDescent="0.3">
      <c r="A94" t="s">
        <v>34</v>
      </c>
      <c r="B94">
        <v>2015</v>
      </c>
      <c r="C94" t="s">
        <v>40</v>
      </c>
      <c r="D94">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v>119.9</v>
      </c>
      <c r="V94">
        <v>120.1</v>
      </c>
      <c r="W94">
        <v>121.3</v>
      </c>
      <c r="X94">
        <v>119</v>
      </c>
      <c r="Y94">
        <v>112.7</v>
      </c>
      <c r="Z94">
        <v>117.2</v>
      </c>
      <c r="AA94">
        <v>124.4</v>
      </c>
      <c r="AB94">
        <v>112.3</v>
      </c>
      <c r="AC94">
        <v>117.2</v>
      </c>
      <c r="AD94">
        <v>123.6</v>
      </c>
      <c r="AE94">
        <f t="shared" si="5"/>
        <v>1630.6000000000001</v>
      </c>
      <c r="AF94">
        <f t="shared" si="6"/>
        <v>375.1</v>
      </c>
      <c r="AG94">
        <f t="shared" si="7"/>
        <v>243.4</v>
      </c>
      <c r="AH94">
        <f t="shared" si="4"/>
        <v>580.70000000000005</v>
      </c>
    </row>
    <row r="95" spans="1:34" x14ac:dyDescent="0.3">
      <c r="A95" t="s">
        <v>30</v>
      </c>
      <c r="B95">
        <v>2015</v>
      </c>
      <c r="C95" t="s">
        <v>41</v>
      </c>
      <c r="D95">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v>139.30000000000001</v>
      </c>
      <c r="V95">
        <v>123.8</v>
      </c>
      <c r="W95">
        <v>123.7</v>
      </c>
      <c r="X95">
        <v>121.1</v>
      </c>
      <c r="Y95">
        <v>113.6</v>
      </c>
      <c r="Z95">
        <v>118.5</v>
      </c>
      <c r="AA95">
        <v>123.6</v>
      </c>
      <c r="AB95">
        <v>112.5</v>
      </c>
      <c r="AC95">
        <v>118.2</v>
      </c>
      <c r="AD95">
        <v>126.1</v>
      </c>
      <c r="AE95">
        <f t="shared" si="5"/>
        <v>1646.6</v>
      </c>
      <c r="AF95">
        <f t="shared" si="6"/>
        <v>384.8</v>
      </c>
      <c r="AG95">
        <f t="shared" si="7"/>
        <v>244.7</v>
      </c>
      <c r="AH95">
        <f t="shared" si="4"/>
        <v>586.5</v>
      </c>
    </row>
    <row r="96" spans="1:34" x14ac:dyDescent="0.3">
      <c r="A96" t="s">
        <v>33</v>
      </c>
      <c r="B96">
        <v>2015</v>
      </c>
      <c r="C96" t="s">
        <v>41</v>
      </c>
      <c r="D96">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v>120.9</v>
      </c>
      <c r="V96">
        <v>115.3</v>
      </c>
      <c r="W96">
        <v>120</v>
      </c>
      <c r="X96">
        <v>116.6</v>
      </c>
      <c r="Y96">
        <v>109.9</v>
      </c>
      <c r="Z96">
        <v>117.2</v>
      </c>
      <c r="AA96">
        <v>126.2</v>
      </c>
      <c r="AB96">
        <v>112</v>
      </c>
      <c r="AC96">
        <v>116.2</v>
      </c>
      <c r="AD96">
        <v>123.2</v>
      </c>
      <c r="AE96">
        <f t="shared" si="5"/>
        <v>1658.8999999999999</v>
      </c>
      <c r="AF96">
        <f t="shared" si="6"/>
        <v>364.8</v>
      </c>
      <c r="AG96">
        <f t="shared" si="7"/>
        <v>242.8</v>
      </c>
      <c r="AH96">
        <f t="shared" si="4"/>
        <v>575.30000000000007</v>
      </c>
    </row>
    <row r="97" spans="1:34" x14ac:dyDescent="0.3">
      <c r="A97" t="s">
        <v>34</v>
      </c>
      <c r="B97">
        <v>2015</v>
      </c>
      <c r="C97" t="s">
        <v>41</v>
      </c>
      <c r="D97">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v>120.9</v>
      </c>
      <c r="V97">
        <v>120.6</v>
      </c>
      <c r="W97">
        <v>122</v>
      </c>
      <c r="X97">
        <v>119.4</v>
      </c>
      <c r="Y97">
        <v>111.7</v>
      </c>
      <c r="Z97">
        <v>117.8</v>
      </c>
      <c r="AA97">
        <v>125.1</v>
      </c>
      <c r="AB97">
        <v>112.3</v>
      </c>
      <c r="AC97">
        <v>117.2</v>
      </c>
      <c r="AD97">
        <v>124.8</v>
      </c>
      <c r="AE97">
        <f t="shared" si="5"/>
        <v>1649.6</v>
      </c>
      <c r="AF97">
        <f t="shared" si="6"/>
        <v>376.70000000000005</v>
      </c>
      <c r="AG97">
        <f t="shared" si="7"/>
        <v>244.5</v>
      </c>
      <c r="AH97">
        <f t="shared" si="4"/>
        <v>581</v>
      </c>
    </row>
    <row r="98" spans="1:34" x14ac:dyDescent="0.3">
      <c r="A98" t="s">
        <v>30</v>
      </c>
      <c r="B98">
        <v>2015</v>
      </c>
      <c r="C98" t="s">
        <v>42</v>
      </c>
      <c r="D98">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v>139.30000000000001</v>
      </c>
      <c r="V98">
        <v>123.7</v>
      </c>
      <c r="W98">
        <v>124.5</v>
      </c>
      <c r="X98">
        <v>121.4</v>
      </c>
      <c r="Y98">
        <v>113.8</v>
      </c>
      <c r="Z98">
        <v>119.6</v>
      </c>
      <c r="AA98">
        <v>124.5</v>
      </c>
      <c r="AB98">
        <v>113.7</v>
      </c>
      <c r="AC98">
        <v>118.8</v>
      </c>
      <c r="AD98">
        <v>127</v>
      </c>
      <c r="AE98">
        <f t="shared" si="5"/>
        <v>1657.6000000000001</v>
      </c>
      <c r="AF98">
        <f t="shared" si="6"/>
        <v>387.1</v>
      </c>
      <c r="AG98">
        <f t="shared" si="7"/>
        <v>245.9</v>
      </c>
      <c r="AH98">
        <f t="shared" si="4"/>
        <v>590.4</v>
      </c>
    </row>
    <row r="99" spans="1:34" x14ac:dyDescent="0.3">
      <c r="A99" t="s">
        <v>33</v>
      </c>
      <c r="B99">
        <v>2015</v>
      </c>
      <c r="C99" t="s">
        <v>42</v>
      </c>
      <c r="D9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v>121.6</v>
      </c>
      <c r="V99">
        <v>115.1</v>
      </c>
      <c r="W99">
        <v>120.4</v>
      </c>
      <c r="X99">
        <v>117.1</v>
      </c>
      <c r="Y99">
        <v>109.1</v>
      </c>
      <c r="Z99">
        <v>117.3</v>
      </c>
      <c r="AA99">
        <v>126.5</v>
      </c>
      <c r="AB99">
        <v>112.9</v>
      </c>
      <c r="AC99">
        <v>116.2</v>
      </c>
      <c r="AD99">
        <v>123.5</v>
      </c>
      <c r="AE99">
        <f t="shared" si="5"/>
        <v>1664.8</v>
      </c>
      <c r="AF99">
        <f t="shared" si="6"/>
        <v>365.8</v>
      </c>
      <c r="AG99">
        <f t="shared" si="7"/>
        <v>243.6</v>
      </c>
      <c r="AH99">
        <f t="shared" si="4"/>
        <v>575.90000000000009</v>
      </c>
    </row>
    <row r="100" spans="1:34" x14ac:dyDescent="0.3">
      <c r="A100" t="s">
        <v>34</v>
      </c>
      <c r="B100">
        <v>2015</v>
      </c>
      <c r="C100" t="s">
        <v>42</v>
      </c>
      <c r="D100">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v>121.6</v>
      </c>
      <c r="V100">
        <v>120.4</v>
      </c>
      <c r="W100">
        <v>122.6</v>
      </c>
      <c r="X100">
        <v>119.8</v>
      </c>
      <c r="Y100">
        <v>111.3</v>
      </c>
      <c r="Z100">
        <v>118.3</v>
      </c>
      <c r="AA100">
        <v>125.7</v>
      </c>
      <c r="AB100">
        <v>113.4</v>
      </c>
      <c r="AC100">
        <v>117.5</v>
      </c>
      <c r="AD100">
        <v>125.4</v>
      </c>
      <c r="AE100">
        <f t="shared" si="5"/>
        <v>1658.3000000000002</v>
      </c>
      <c r="AF100">
        <f t="shared" si="6"/>
        <v>378.5</v>
      </c>
      <c r="AG100">
        <f t="shared" si="7"/>
        <v>245.5</v>
      </c>
      <c r="AH100">
        <f t="shared" si="4"/>
        <v>583.1</v>
      </c>
    </row>
    <row r="101" spans="1:34" x14ac:dyDescent="0.3">
      <c r="A101" t="s">
        <v>30</v>
      </c>
      <c r="B101">
        <v>2015</v>
      </c>
      <c r="C101" t="s">
        <v>43</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v>139.30000000000001</v>
      </c>
      <c r="V101">
        <v>124.4</v>
      </c>
      <c r="W101">
        <v>125.1</v>
      </c>
      <c r="X101">
        <v>122</v>
      </c>
      <c r="Y101">
        <v>113.8</v>
      </c>
      <c r="Z101">
        <v>120.1</v>
      </c>
      <c r="AA101">
        <v>125.1</v>
      </c>
      <c r="AB101">
        <v>114.2</v>
      </c>
      <c r="AC101">
        <v>119.2</v>
      </c>
      <c r="AD101">
        <v>127.7</v>
      </c>
      <c r="AE101">
        <f t="shared" si="5"/>
        <v>1674.6</v>
      </c>
      <c r="AF101">
        <f t="shared" si="6"/>
        <v>389</v>
      </c>
      <c r="AG101">
        <f t="shared" si="7"/>
        <v>247.1</v>
      </c>
      <c r="AH101">
        <f t="shared" si="4"/>
        <v>592.4</v>
      </c>
    </row>
    <row r="102" spans="1:34" x14ac:dyDescent="0.3">
      <c r="A102" t="s">
        <v>33</v>
      </c>
      <c r="B102">
        <v>2015</v>
      </c>
      <c r="C102" t="s">
        <v>43</v>
      </c>
      <c r="D102">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v>122.4</v>
      </c>
      <c r="V102">
        <v>114.9</v>
      </c>
      <c r="W102">
        <v>120.7</v>
      </c>
      <c r="X102">
        <v>117.7</v>
      </c>
      <c r="Y102">
        <v>109.3</v>
      </c>
      <c r="Z102">
        <v>117.7</v>
      </c>
      <c r="AA102">
        <v>126.5</v>
      </c>
      <c r="AB102">
        <v>113.5</v>
      </c>
      <c r="AC102">
        <v>116.5</v>
      </c>
      <c r="AD102">
        <v>124.2</v>
      </c>
      <c r="AE102">
        <f t="shared" si="5"/>
        <v>1692.8000000000002</v>
      </c>
      <c r="AF102">
        <f t="shared" si="6"/>
        <v>366.79999999999995</v>
      </c>
      <c r="AG102">
        <f t="shared" si="7"/>
        <v>244.2</v>
      </c>
      <c r="AH102">
        <f t="shared" si="4"/>
        <v>577.70000000000005</v>
      </c>
    </row>
    <row r="103" spans="1:34" x14ac:dyDescent="0.3">
      <c r="A103" t="s">
        <v>34</v>
      </c>
      <c r="B103">
        <v>2015</v>
      </c>
      <c r="C103" t="s">
        <v>43</v>
      </c>
      <c r="D103">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v>122.4</v>
      </c>
      <c r="V103">
        <v>120.8</v>
      </c>
      <c r="W103">
        <v>123</v>
      </c>
      <c r="X103">
        <v>120.4</v>
      </c>
      <c r="Y103">
        <v>111.4</v>
      </c>
      <c r="Z103">
        <v>118.7</v>
      </c>
      <c r="AA103">
        <v>125.9</v>
      </c>
      <c r="AB103">
        <v>113.9</v>
      </c>
      <c r="AC103">
        <v>117.9</v>
      </c>
      <c r="AD103">
        <v>126.1</v>
      </c>
      <c r="AE103">
        <f t="shared" si="5"/>
        <v>1678.9999999999998</v>
      </c>
      <c r="AF103">
        <f t="shared" si="6"/>
        <v>380.1</v>
      </c>
      <c r="AG103">
        <f t="shared" si="7"/>
        <v>246.3</v>
      </c>
      <c r="AH103">
        <f t="shared" si="4"/>
        <v>584.9</v>
      </c>
    </row>
    <row r="104" spans="1:34" x14ac:dyDescent="0.3">
      <c r="A104" t="s">
        <v>30</v>
      </c>
      <c r="B104">
        <v>2015</v>
      </c>
      <c r="C104" t="s">
        <v>45</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v>139.30000000000001</v>
      </c>
      <c r="V104">
        <v>125.6</v>
      </c>
      <c r="W104">
        <v>125.6</v>
      </c>
      <c r="X104">
        <v>122.6</v>
      </c>
      <c r="Y104">
        <v>114</v>
      </c>
      <c r="Z104">
        <v>120.9</v>
      </c>
      <c r="AA104">
        <v>125.8</v>
      </c>
      <c r="AB104">
        <v>114.2</v>
      </c>
      <c r="AC104">
        <v>119.6</v>
      </c>
      <c r="AD104">
        <v>128.30000000000001</v>
      </c>
      <c r="AE104">
        <f t="shared" si="5"/>
        <v>1686.3</v>
      </c>
      <c r="AF104">
        <f t="shared" si="6"/>
        <v>391.79999999999995</v>
      </c>
      <c r="AG104">
        <f t="shared" si="7"/>
        <v>248.39999999999998</v>
      </c>
      <c r="AH104">
        <f t="shared" si="4"/>
        <v>594.29999999999995</v>
      </c>
    </row>
    <row r="105" spans="1:34" x14ac:dyDescent="0.3">
      <c r="A105" t="s">
        <v>33</v>
      </c>
      <c r="B105">
        <v>2015</v>
      </c>
      <c r="C105" t="s">
        <v>45</v>
      </c>
      <c r="D105">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v>122.9</v>
      </c>
      <c r="V105">
        <v>115.1</v>
      </c>
      <c r="W105">
        <v>121</v>
      </c>
      <c r="X105">
        <v>118.1</v>
      </c>
      <c r="Y105">
        <v>109.3</v>
      </c>
      <c r="Z105">
        <v>117.9</v>
      </c>
      <c r="AA105">
        <v>126.6</v>
      </c>
      <c r="AB105">
        <v>113.3</v>
      </c>
      <c r="AC105">
        <v>116.6</v>
      </c>
      <c r="AD105">
        <v>124.6</v>
      </c>
      <c r="AE105">
        <f t="shared" si="5"/>
        <v>1708.4999999999998</v>
      </c>
      <c r="AF105">
        <f t="shared" si="6"/>
        <v>368.5</v>
      </c>
      <c r="AG105">
        <f t="shared" si="7"/>
        <v>244.7</v>
      </c>
      <c r="AH105">
        <f t="shared" si="4"/>
        <v>578.1</v>
      </c>
    </row>
    <row r="106" spans="1:34" x14ac:dyDescent="0.3">
      <c r="A106" t="s">
        <v>34</v>
      </c>
      <c r="B106">
        <v>2015</v>
      </c>
      <c r="C106" t="s">
        <v>45</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v>122.9</v>
      </c>
      <c r="V106">
        <v>121.6</v>
      </c>
      <c r="W106">
        <v>123.4</v>
      </c>
      <c r="X106">
        <v>120.9</v>
      </c>
      <c r="Y106">
        <v>111.5</v>
      </c>
      <c r="Z106">
        <v>119.2</v>
      </c>
      <c r="AA106">
        <v>126.3</v>
      </c>
      <c r="AB106">
        <v>113.8</v>
      </c>
      <c r="AC106">
        <v>118.1</v>
      </c>
      <c r="AD106">
        <v>126.6</v>
      </c>
      <c r="AE106">
        <f t="shared" si="5"/>
        <v>1692.1</v>
      </c>
      <c r="AF106">
        <f t="shared" si="6"/>
        <v>382.4</v>
      </c>
      <c r="AG106">
        <f t="shared" si="7"/>
        <v>247.2</v>
      </c>
      <c r="AH106">
        <f t="shared" si="4"/>
        <v>586</v>
      </c>
    </row>
    <row r="107" spans="1:34" x14ac:dyDescent="0.3">
      <c r="A107" t="s">
        <v>30</v>
      </c>
      <c r="B107">
        <v>2015</v>
      </c>
      <c r="C107" t="s">
        <v>46</v>
      </c>
      <c r="D107">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v>139.30000000000001</v>
      </c>
      <c r="V107">
        <v>125.7</v>
      </c>
      <c r="W107">
        <v>126</v>
      </c>
      <c r="X107">
        <v>123.1</v>
      </c>
      <c r="Y107">
        <v>114</v>
      </c>
      <c r="Z107">
        <v>121.6</v>
      </c>
      <c r="AA107">
        <v>125.6</v>
      </c>
      <c r="AB107">
        <v>114.1</v>
      </c>
      <c r="AC107">
        <v>119.8</v>
      </c>
      <c r="AD107">
        <v>127.9</v>
      </c>
      <c r="AE107">
        <f t="shared" si="5"/>
        <v>1682.3000000000002</v>
      </c>
      <c r="AF107">
        <f t="shared" si="6"/>
        <v>392.9</v>
      </c>
      <c r="AG107">
        <f t="shared" si="7"/>
        <v>248.7</v>
      </c>
      <c r="AH107">
        <f t="shared" si="4"/>
        <v>595.5</v>
      </c>
    </row>
    <row r="108" spans="1:34" x14ac:dyDescent="0.3">
      <c r="A108" t="s">
        <v>33</v>
      </c>
      <c r="B108">
        <v>2015</v>
      </c>
      <c r="C108" t="s">
        <v>46</v>
      </c>
      <c r="D108">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v>122.4</v>
      </c>
      <c r="V108">
        <v>116</v>
      </c>
      <c r="W108">
        <v>121</v>
      </c>
      <c r="X108">
        <v>118.6</v>
      </c>
      <c r="Y108">
        <v>109.3</v>
      </c>
      <c r="Z108">
        <v>118.1</v>
      </c>
      <c r="AA108">
        <v>126.6</v>
      </c>
      <c r="AB108">
        <v>113.2</v>
      </c>
      <c r="AC108">
        <v>116.7</v>
      </c>
      <c r="AD108">
        <v>124</v>
      </c>
      <c r="AE108">
        <f t="shared" si="5"/>
        <v>1698.8</v>
      </c>
      <c r="AF108">
        <f t="shared" si="6"/>
        <v>369.4</v>
      </c>
      <c r="AG108">
        <f t="shared" si="7"/>
        <v>245.2</v>
      </c>
      <c r="AH108">
        <f t="shared" si="4"/>
        <v>578.29999999999995</v>
      </c>
    </row>
    <row r="109" spans="1:34" x14ac:dyDescent="0.3">
      <c r="A109" t="s">
        <v>34</v>
      </c>
      <c r="B109">
        <v>2015</v>
      </c>
      <c r="C109" t="s">
        <v>46</v>
      </c>
      <c r="D10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v>122.4</v>
      </c>
      <c r="V109">
        <v>122</v>
      </c>
      <c r="W109">
        <v>123.6</v>
      </c>
      <c r="X109">
        <v>121.4</v>
      </c>
      <c r="Y109">
        <v>111.5</v>
      </c>
      <c r="Z109">
        <v>119.6</v>
      </c>
      <c r="AA109">
        <v>126.2</v>
      </c>
      <c r="AB109">
        <v>113.7</v>
      </c>
      <c r="AC109">
        <v>118.3</v>
      </c>
      <c r="AD109">
        <v>126.1</v>
      </c>
      <c r="AE109">
        <f t="shared" si="5"/>
        <v>1686.1000000000001</v>
      </c>
      <c r="AF109">
        <f t="shared" si="6"/>
        <v>383.5</v>
      </c>
      <c r="AG109">
        <f t="shared" si="7"/>
        <v>247.60000000000002</v>
      </c>
      <c r="AH109">
        <f t="shared" si="4"/>
        <v>586.69999999999993</v>
      </c>
    </row>
    <row r="110" spans="1:34" x14ac:dyDescent="0.3">
      <c r="A110" t="s">
        <v>30</v>
      </c>
      <c r="B110">
        <v>2016</v>
      </c>
      <c r="C110" t="s">
        <v>31</v>
      </c>
      <c r="D110">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v>139.30000000000001</v>
      </c>
      <c r="V110">
        <v>126.2</v>
      </c>
      <c r="W110">
        <v>126.6</v>
      </c>
      <c r="X110">
        <v>123.7</v>
      </c>
      <c r="Y110">
        <v>113.6</v>
      </c>
      <c r="Z110">
        <v>121.4</v>
      </c>
      <c r="AA110">
        <v>126.2</v>
      </c>
      <c r="AB110">
        <v>114.9</v>
      </c>
      <c r="AC110">
        <v>120.1</v>
      </c>
      <c r="AD110">
        <v>128.1</v>
      </c>
      <c r="AE110">
        <f t="shared" si="5"/>
        <v>1690.1000000000001</v>
      </c>
      <c r="AF110">
        <f t="shared" si="6"/>
        <v>394.70000000000005</v>
      </c>
      <c r="AG110">
        <f t="shared" si="7"/>
        <v>249.9</v>
      </c>
      <c r="AH110">
        <f t="shared" si="4"/>
        <v>596.6</v>
      </c>
    </row>
    <row r="111" spans="1:34" x14ac:dyDescent="0.3">
      <c r="A111" t="s">
        <v>33</v>
      </c>
      <c r="B111">
        <v>2016</v>
      </c>
      <c r="C111" t="s">
        <v>31</v>
      </c>
      <c r="D111">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v>123.4</v>
      </c>
      <c r="V111">
        <v>116.9</v>
      </c>
      <c r="W111">
        <v>121.6</v>
      </c>
      <c r="X111">
        <v>119.1</v>
      </c>
      <c r="Y111">
        <v>108.9</v>
      </c>
      <c r="Z111">
        <v>118.5</v>
      </c>
      <c r="AA111">
        <v>126.4</v>
      </c>
      <c r="AB111">
        <v>114</v>
      </c>
      <c r="AC111">
        <v>116.8</v>
      </c>
      <c r="AD111">
        <v>124.2</v>
      </c>
      <c r="AE111">
        <f t="shared" si="5"/>
        <v>1701.4</v>
      </c>
      <c r="AF111">
        <f t="shared" si="6"/>
        <v>370.5</v>
      </c>
      <c r="AG111">
        <f t="shared" si="7"/>
        <v>245.5</v>
      </c>
      <c r="AH111">
        <f t="shared" si="4"/>
        <v>579.79999999999995</v>
      </c>
    </row>
    <row r="112" spans="1:34" x14ac:dyDescent="0.3">
      <c r="A112" t="s">
        <v>34</v>
      </c>
      <c r="B112">
        <v>2016</v>
      </c>
      <c r="C112" t="s">
        <v>31</v>
      </c>
      <c r="D112">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v>123.4</v>
      </c>
      <c r="V112">
        <v>122.7</v>
      </c>
      <c r="W112">
        <v>124.2</v>
      </c>
      <c r="X112">
        <v>122</v>
      </c>
      <c r="Y112">
        <v>111.1</v>
      </c>
      <c r="Z112">
        <v>119.8</v>
      </c>
      <c r="AA112">
        <v>126.3</v>
      </c>
      <c r="AB112">
        <v>114.5</v>
      </c>
      <c r="AC112">
        <v>118.5</v>
      </c>
      <c r="AD112">
        <v>126.3</v>
      </c>
      <c r="AE112">
        <f t="shared" si="5"/>
        <v>1691.7</v>
      </c>
      <c r="AF112">
        <f t="shared" si="6"/>
        <v>384.9</v>
      </c>
      <c r="AG112">
        <f t="shared" si="7"/>
        <v>248.3</v>
      </c>
      <c r="AH112">
        <f t="shared" si="4"/>
        <v>588.1</v>
      </c>
    </row>
    <row r="113" spans="1:34" x14ac:dyDescent="0.3">
      <c r="A113" t="s">
        <v>30</v>
      </c>
      <c r="B113">
        <v>2016</v>
      </c>
      <c r="C113" t="s">
        <v>35</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v>139.30000000000001</v>
      </c>
      <c r="V113">
        <v>127.5</v>
      </c>
      <c r="W113">
        <v>127.1</v>
      </c>
      <c r="X113">
        <v>124.3</v>
      </c>
      <c r="Y113">
        <v>113.9</v>
      </c>
      <c r="Z113">
        <v>122.3</v>
      </c>
      <c r="AA113">
        <v>127.1</v>
      </c>
      <c r="AB113">
        <v>116.8</v>
      </c>
      <c r="AC113">
        <v>120.9</v>
      </c>
      <c r="AD113">
        <v>127.9</v>
      </c>
      <c r="AE113">
        <f t="shared" si="5"/>
        <v>1682.6</v>
      </c>
      <c r="AF113">
        <f t="shared" si="6"/>
        <v>397.1</v>
      </c>
      <c r="AG113">
        <f t="shared" si="7"/>
        <v>251.39999999999998</v>
      </c>
      <c r="AH113">
        <f t="shared" si="4"/>
        <v>601</v>
      </c>
    </row>
    <row r="114" spans="1:34" x14ac:dyDescent="0.3">
      <c r="A114" t="s">
        <v>33</v>
      </c>
      <c r="B114">
        <v>2016</v>
      </c>
      <c r="C114" t="s">
        <v>35</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v>124.4</v>
      </c>
      <c r="V114">
        <v>116</v>
      </c>
      <c r="W114">
        <v>121.8</v>
      </c>
      <c r="X114">
        <v>119.5</v>
      </c>
      <c r="Y114">
        <v>109.1</v>
      </c>
      <c r="Z114">
        <v>118.8</v>
      </c>
      <c r="AA114">
        <v>126.3</v>
      </c>
      <c r="AB114">
        <v>116.2</v>
      </c>
      <c r="AC114">
        <v>117.2</v>
      </c>
      <c r="AD114">
        <v>123.8</v>
      </c>
      <c r="AE114">
        <f t="shared" si="5"/>
        <v>1676.1</v>
      </c>
      <c r="AF114">
        <f t="shared" si="6"/>
        <v>371.6</v>
      </c>
      <c r="AG114">
        <f t="shared" si="7"/>
        <v>245.8</v>
      </c>
      <c r="AH114">
        <f t="shared" si="4"/>
        <v>583.1</v>
      </c>
    </row>
    <row r="115" spans="1:34" x14ac:dyDescent="0.3">
      <c r="A115" t="s">
        <v>34</v>
      </c>
      <c r="B115">
        <v>2016</v>
      </c>
      <c r="C115" t="s">
        <v>35</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v>124.4</v>
      </c>
      <c r="V115">
        <v>123.1</v>
      </c>
      <c r="W115">
        <v>124.6</v>
      </c>
      <c r="X115">
        <v>122.5</v>
      </c>
      <c r="Y115">
        <v>111.4</v>
      </c>
      <c r="Z115">
        <v>120.3</v>
      </c>
      <c r="AA115">
        <v>126.6</v>
      </c>
      <c r="AB115">
        <v>116.6</v>
      </c>
      <c r="AC115">
        <v>119.1</v>
      </c>
      <c r="AD115">
        <v>126</v>
      </c>
      <c r="AE115">
        <f t="shared" si="5"/>
        <v>1678.1</v>
      </c>
      <c r="AF115">
        <f t="shared" si="6"/>
        <v>386.9</v>
      </c>
      <c r="AG115">
        <f t="shared" si="7"/>
        <v>249.1</v>
      </c>
      <c r="AH115">
        <f t="shared" si="4"/>
        <v>592</v>
      </c>
    </row>
    <row r="116" spans="1:34" x14ac:dyDescent="0.3">
      <c r="A116" t="s">
        <v>30</v>
      </c>
      <c r="B116">
        <v>2016</v>
      </c>
      <c r="C116" t="s">
        <v>36</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v>139.30000000000001</v>
      </c>
      <c r="V116">
        <v>127</v>
      </c>
      <c r="W116">
        <v>127.7</v>
      </c>
      <c r="X116">
        <v>124.8</v>
      </c>
      <c r="Y116">
        <v>113.6</v>
      </c>
      <c r="Z116">
        <v>122.5</v>
      </c>
      <c r="AA116">
        <v>127.5</v>
      </c>
      <c r="AB116">
        <v>117.4</v>
      </c>
      <c r="AC116">
        <v>121.1</v>
      </c>
      <c r="AD116">
        <v>128</v>
      </c>
      <c r="AE116">
        <f t="shared" si="5"/>
        <v>1682.7000000000003</v>
      </c>
      <c r="AF116">
        <f t="shared" si="6"/>
        <v>398.40000000000003</v>
      </c>
      <c r="AG116">
        <f t="shared" si="7"/>
        <v>252.3</v>
      </c>
      <c r="AH116">
        <f t="shared" si="4"/>
        <v>602.30000000000007</v>
      </c>
    </row>
    <row r="117" spans="1:34" x14ac:dyDescent="0.3">
      <c r="A117" t="s">
        <v>33</v>
      </c>
      <c r="B117">
        <v>2016</v>
      </c>
      <c r="C117" t="s">
        <v>36</v>
      </c>
      <c r="D117">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v>124.9</v>
      </c>
      <c r="V117">
        <v>114.8</v>
      </c>
      <c r="W117">
        <v>122.3</v>
      </c>
      <c r="X117">
        <v>119.7</v>
      </c>
      <c r="Y117">
        <v>108.5</v>
      </c>
      <c r="Z117">
        <v>119.1</v>
      </c>
      <c r="AA117">
        <v>126.4</v>
      </c>
      <c r="AB117">
        <v>117.1</v>
      </c>
      <c r="AC117">
        <v>117.3</v>
      </c>
      <c r="AD117">
        <v>123.8</v>
      </c>
      <c r="AE117">
        <f t="shared" si="5"/>
        <v>1667.6000000000001</v>
      </c>
      <c r="AF117">
        <f t="shared" si="6"/>
        <v>372.2</v>
      </c>
      <c r="AG117">
        <f t="shared" si="7"/>
        <v>246.10000000000002</v>
      </c>
      <c r="AH117">
        <f t="shared" si="4"/>
        <v>584.29999999999995</v>
      </c>
    </row>
    <row r="118" spans="1:34" x14ac:dyDescent="0.3">
      <c r="A118" t="s">
        <v>34</v>
      </c>
      <c r="B118">
        <v>2016</v>
      </c>
      <c r="C118" t="s">
        <v>36</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v>124.9</v>
      </c>
      <c r="V118">
        <v>122.4</v>
      </c>
      <c r="W118">
        <v>125.1</v>
      </c>
      <c r="X118">
        <v>122.9</v>
      </c>
      <c r="Y118">
        <v>110.9</v>
      </c>
      <c r="Z118">
        <v>120.6</v>
      </c>
      <c r="AA118">
        <v>126.9</v>
      </c>
      <c r="AB118">
        <v>117.3</v>
      </c>
      <c r="AC118">
        <v>119.3</v>
      </c>
      <c r="AD118">
        <v>126</v>
      </c>
      <c r="AE118">
        <f t="shared" si="5"/>
        <v>1675.2</v>
      </c>
      <c r="AF118">
        <f t="shared" si="6"/>
        <v>387.9</v>
      </c>
      <c r="AG118">
        <f t="shared" si="7"/>
        <v>249.8</v>
      </c>
      <c r="AH118">
        <f t="shared" si="4"/>
        <v>593.20000000000005</v>
      </c>
    </row>
    <row r="119" spans="1:34" x14ac:dyDescent="0.3">
      <c r="A119" t="s">
        <v>30</v>
      </c>
      <c r="B119">
        <v>2016</v>
      </c>
      <c r="C119" t="s">
        <v>37</v>
      </c>
      <c r="D11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v>139.30000000000001</v>
      </c>
      <c r="V119">
        <v>127</v>
      </c>
      <c r="W119">
        <v>128</v>
      </c>
      <c r="X119">
        <v>125.2</v>
      </c>
      <c r="Y119">
        <v>114.4</v>
      </c>
      <c r="Z119">
        <v>123.2</v>
      </c>
      <c r="AA119">
        <v>127.9</v>
      </c>
      <c r="AB119">
        <v>118.4</v>
      </c>
      <c r="AC119">
        <v>121.7</v>
      </c>
      <c r="AD119">
        <v>129</v>
      </c>
      <c r="AE119">
        <f t="shared" si="5"/>
        <v>1701.6000000000004</v>
      </c>
      <c r="AF119">
        <f t="shared" si="6"/>
        <v>400</v>
      </c>
      <c r="AG119">
        <f t="shared" si="7"/>
        <v>253.10000000000002</v>
      </c>
      <c r="AH119">
        <f t="shared" si="4"/>
        <v>605.70000000000005</v>
      </c>
    </row>
    <row r="120" spans="1:34" x14ac:dyDescent="0.3">
      <c r="A120" t="s">
        <v>33</v>
      </c>
      <c r="B120">
        <v>2016</v>
      </c>
      <c r="C120" t="s">
        <v>37</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v>125.6</v>
      </c>
      <c r="V120">
        <v>114.6</v>
      </c>
      <c r="W120">
        <v>122.8</v>
      </c>
      <c r="X120">
        <v>120</v>
      </c>
      <c r="Y120">
        <v>110</v>
      </c>
      <c r="Z120">
        <v>119.5</v>
      </c>
      <c r="AA120">
        <v>127.6</v>
      </c>
      <c r="AB120">
        <v>117.6</v>
      </c>
      <c r="AC120">
        <v>118.2</v>
      </c>
      <c r="AD120">
        <v>125.3</v>
      </c>
      <c r="AE120">
        <f t="shared" si="5"/>
        <v>1706.3</v>
      </c>
      <c r="AF120">
        <f t="shared" si="6"/>
        <v>373.1</v>
      </c>
      <c r="AG120">
        <f t="shared" si="7"/>
        <v>247.6</v>
      </c>
      <c r="AH120">
        <f t="shared" si="4"/>
        <v>588.1</v>
      </c>
    </row>
    <row r="121" spans="1:34" x14ac:dyDescent="0.3">
      <c r="A121" t="s">
        <v>34</v>
      </c>
      <c r="B121">
        <v>2016</v>
      </c>
      <c r="C121" t="s">
        <v>37</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v>125.6</v>
      </c>
      <c r="V121">
        <v>122.3</v>
      </c>
      <c r="W121">
        <v>125.5</v>
      </c>
      <c r="X121">
        <v>123.2</v>
      </c>
      <c r="Y121">
        <v>112.1</v>
      </c>
      <c r="Z121">
        <v>121.1</v>
      </c>
      <c r="AA121">
        <v>127.7</v>
      </c>
      <c r="AB121">
        <v>118.1</v>
      </c>
      <c r="AC121">
        <v>120</v>
      </c>
      <c r="AD121">
        <v>127.3</v>
      </c>
      <c r="AE121">
        <f t="shared" si="5"/>
        <v>1701.3</v>
      </c>
      <c r="AF121">
        <f t="shared" si="6"/>
        <v>389.20000000000005</v>
      </c>
      <c r="AG121">
        <f t="shared" si="7"/>
        <v>250.9</v>
      </c>
      <c r="AH121">
        <f t="shared" si="4"/>
        <v>596.79999999999995</v>
      </c>
    </row>
    <row r="122" spans="1:34" x14ac:dyDescent="0.3">
      <c r="A122" t="s">
        <v>30</v>
      </c>
      <c r="B122">
        <v>2016</v>
      </c>
      <c r="C122" t="s">
        <v>38</v>
      </c>
      <c r="D122">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v>139.30000000000001</v>
      </c>
      <c r="V122">
        <v>127.4</v>
      </c>
      <c r="W122">
        <v>128.5</v>
      </c>
      <c r="X122">
        <v>125.8</v>
      </c>
      <c r="Y122">
        <v>115.1</v>
      </c>
      <c r="Z122">
        <v>123.6</v>
      </c>
      <c r="AA122">
        <v>129.1</v>
      </c>
      <c r="AB122">
        <v>119.7</v>
      </c>
      <c r="AC122">
        <v>122.5</v>
      </c>
      <c r="AD122">
        <v>130.30000000000001</v>
      </c>
      <c r="AE122">
        <f t="shared" si="5"/>
        <v>1723.6999999999998</v>
      </c>
      <c r="AF122">
        <f t="shared" si="6"/>
        <v>401.3</v>
      </c>
      <c r="AG122">
        <f t="shared" si="7"/>
        <v>254.89999999999998</v>
      </c>
      <c r="AH122">
        <f t="shared" si="4"/>
        <v>609.4</v>
      </c>
    </row>
    <row r="123" spans="1:34" x14ac:dyDescent="0.3">
      <c r="A123" t="s">
        <v>33</v>
      </c>
      <c r="B123">
        <v>2016</v>
      </c>
      <c r="C123" t="s">
        <v>38</v>
      </c>
      <c r="D123">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v>126</v>
      </c>
      <c r="V123">
        <v>115</v>
      </c>
      <c r="W123">
        <v>123.2</v>
      </c>
      <c r="X123">
        <v>120.3</v>
      </c>
      <c r="Y123">
        <v>110.7</v>
      </c>
      <c r="Z123">
        <v>119.8</v>
      </c>
      <c r="AA123">
        <v>128</v>
      </c>
      <c r="AB123">
        <v>118.5</v>
      </c>
      <c r="AC123">
        <v>118.7</v>
      </c>
      <c r="AD123">
        <v>126.6</v>
      </c>
      <c r="AE123">
        <f t="shared" si="5"/>
        <v>1746.7999999999997</v>
      </c>
      <c r="AF123">
        <f t="shared" si="6"/>
        <v>374.1</v>
      </c>
      <c r="AG123">
        <f t="shared" si="7"/>
        <v>248.3</v>
      </c>
      <c r="AH123">
        <f t="shared" si="4"/>
        <v>590.9</v>
      </c>
    </row>
    <row r="124" spans="1:34" x14ac:dyDescent="0.3">
      <c r="A124" t="s">
        <v>34</v>
      </c>
      <c r="B124">
        <v>2016</v>
      </c>
      <c r="C124" t="s">
        <v>38</v>
      </c>
      <c r="D124">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v>126</v>
      </c>
      <c r="V124">
        <v>122.7</v>
      </c>
      <c r="W124">
        <v>126</v>
      </c>
      <c r="X124">
        <v>123.7</v>
      </c>
      <c r="Y124">
        <v>112.8</v>
      </c>
      <c r="Z124">
        <v>121.5</v>
      </c>
      <c r="AA124">
        <v>128.5</v>
      </c>
      <c r="AB124">
        <v>119.2</v>
      </c>
      <c r="AC124">
        <v>120.7</v>
      </c>
      <c r="AD124">
        <v>128.6</v>
      </c>
      <c r="AE124">
        <f t="shared" si="5"/>
        <v>1730.4</v>
      </c>
      <c r="AF124">
        <f t="shared" si="6"/>
        <v>390.4</v>
      </c>
      <c r="AG124">
        <f t="shared" si="7"/>
        <v>252.2</v>
      </c>
      <c r="AH124">
        <f t="shared" si="4"/>
        <v>600.20000000000005</v>
      </c>
    </row>
    <row r="125" spans="1:34" x14ac:dyDescent="0.3">
      <c r="A125" t="s">
        <v>30</v>
      </c>
      <c r="B125">
        <v>2016</v>
      </c>
      <c r="C125" t="s">
        <v>39</v>
      </c>
      <c r="D125">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v>139.30000000000001</v>
      </c>
      <c r="V125">
        <v>128</v>
      </c>
      <c r="W125">
        <v>129.30000000000001</v>
      </c>
      <c r="X125">
        <v>126.2</v>
      </c>
      <c r="Y125">
        <v>116.3</v>
      </c>
      <c r="Z125">
        <v>124.1</v>
      </c>
      <c r="AA125">
        <v>130.19999999999999</v>
      </c>
      <c r="AB125">
        <v>119.9</v>
      </c>
      <c r="AC125">
        <v>123.3</v>
      </c>
      <c r="AD125">
        <v>131.9</v>
      </c>
      <c r="AE125">
        <f t="shared" si="5"/>
        <v>1748.6</v>
      </c>
      <c r="AF125">
        <f t="shared" si="6"/>
        <v>403.5</v>
      </c>
      <c r="AG125">
        <f t="shared" si="7"/>
        <v>256.39999999999998</v>
      </c>
      <c r="AH125">
        <f t="shared" si="4"/>
        <v>612.9</v>
      </c>
    </row>
    <row r="126" spans="1:34" x14ac:dyDescent="0.3">
      <c r="A126" t="s">
        <v>33</v>
      </c>
      <c r="B126">
        <v>2016</v>
      </c>
      <c r="C126" t="s">
        <v>39</v>
      </c>
      <c r="D126">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v>125.5</v>
      </c>
      <c r="V126">
        <v>115.5</v>
      </c>
      <c r="W126">
        <v>123.2</v>
      </c>
      <c r="X126">
        <v>120.6</v>
      </c>
      <c r="Y126">
        <v>112.3</v>
      </c>
      <c r="Z126">
        <v>119.9</v>
      </c>
      <c r="AA126">
        <v>129.30000000000001</v>
      </c>
      <c r="AB126">
        <v>118.8</v>
      </c>
      <c r="AC126">
        <v>119.6</v>
      </c>
      <c r="AD126">
        <v>128.1</v>
      </c>
      <c r="AE126">
        <f t="shared" si="5"/>
        <v>1787.0000000000002</v>
      </c>
      <c r="AF126">
        <f t="shared" si="6"/>
        <v>375.29999999999995</v>
      </c>
      <c r="AG126">
        <f t="shared" si="7"/>
        <v>249.9</v>
      </c>
      <c r="AH126">
        <f t="shared" si="4"/>
        <v>593.79999999999995</v>
      </c>
    </row>
    <row r="127" spans="1:34" x14ac:dyDescent="0.3">
      <c r="A127" t="s">
        <v>34</v>
      </c>
      <c r="B127">
        <v>2016</v>
      </c>
      <c r="C127" t="s">
        <v>39</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v>125.5</v>
      </c>
      <c r="V127">
        <v>123.3</v>
      </c>
      <c r="W127">
        <v>126.4</v>
      </c>
      <c r="X127">
        <v>124.1</v>
      </c>
      <c r="Y127">
        <v>114.2</v>
      </c>
      <c r="Z127">
        <v>121.7</v>
      </c>
      <c r="AA127">
        <v>129.69999999999999</v>
      </c>
      <c r="AB127">
        <v>119.4</v>
      </c>
      <c r="AC127">
        <v>121.5</v>
      </c>
      <c r="AD127">
        <v>130.1</v>
      </c>
      <c r="AE127">
        <f t="shared" si="5"/>
        <v>1760.6</v>
      </c>
      <c r="AF127">
        <f t="shared" si="6"/>
        <v>392.1</v>
      </c>
      <c r="AG127">
        <f t="shared" si="7"/>
        <v>253.79999999999998</v>
      </c>
      <c r="AH127">
        <f t="shared" si="4"/>
        <v>603.20000000000005</v>
      </c>
    </row>
    <row r="128" spans="1:34" x14ac:dyDescent="0.3">
      <c r="A128" t="s">
        <v>30</v>
      </c>
      <c r="B128">
        <v>2016</v>
      </c>
      <c r="C128" t="s">
        <v>40</v>
      </c>
      <c r="D128">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v>139.30000000000001</v>
      </c>
      <c r="V128">
        <v>128.19999999999999</v>
      </c>
      <c r="W128">
        <v>130</v>
      </c>
      <c r="X128">
        <v>126.7</v>
      </c>
      <c r="Y128">
        <v>116.4</v>
      </c>
      <c r="Z128">
        <v>125.2</v>
      </c>
      <c r="AA128">
        <v>130.80000000000001</v>
      </c>
      <c r="AB128">
        <v>120.9</v>
      </c>
      <c r="AC128">
        <v>123.8</v>
      </c>
      <c r="AD128">
        <v>133</v>
      </c>
      <c r="AE128">
        <f t="shared" si="5"/>
        <v>1770.2999999999997</v>
      </c>
      <c r="AF128">
        <f t="shared" si="6"/>
        <v>405.9</v>
      </c>
      <c r="AG128">
        <f t="shared" si="7"/>
        <v>257.5</v>
      </c>
      <c r="AH128">
        <f t="shared" si="4"/>
        <v>616.29999999999995</v>
      </c>
    </row>
    <row r="129" spans="1:34" x14ac:dyDescent="0.3">
      <c r="A129" t="s">
        <v>33</v>
      </c>
      <c r="B129">
        <v>2016</v>
      </c>
      <c r="C129" t="s">
        <v>40</v>
      </c>
      <c r="D12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v>126.4</v>
      </c>
      <c r="V129">
        <v>115.5</v>
      </c>
      <c r="W129">
        <v>123.5</v>
      </c>
      <c r="X129">
        <v>120.9</v>
      </c>
      <c r="Y129">
        <v>111.7</v>
      </c>
      <c r="Z129">
        <v>120.3</v>
      </c>
      <c r="AA129">
        <v>130.80000000000001</v>
      </c>
      <c r="AB129">
        <v>120</v>
      </c>
      <c r="AC129">
        <v>119.9</v>
      </c>
      <c r="AD129">
        <v>129</v>
      </c>
      <c r="AE129">
        <f t="shared" si="5"/>
        <v>1811.5000000000002</v>
      </c>
      <c r="AF129">
        <f t="shared" si="6"/>
        <v>375.9</v>
      </c>
      <c r="AG129">
        <f t="shared" si="7"/>
        <v>251.70000000000002</v>
      </c>
      <c r="AH129">
        <f t="shared" si="4"/>
        <v>595.4</v>
      </c>
    </row>
    <row r="130" spans="1:34" x14ac:dyDescent="0.3">
      <c r="A130" t="s">
        <v>34</v>
      </c>
      <c r="B130">
        <v>2016</v>
      </c>
      <c r="C130" t="s">
        <v>40</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v>126.4</v>
      </c>
      <c r="V130">
        <v>123.4</v>
      </c>
      <c r="W130">
        <v>126.9</v>
      </c>
      <c r="X130">
        <v>124.5</v>
      </c>
      <c r="Y130">
        <v>113.9</v>
      </c>
      <c r="Z130">
        <v>122.4</v>
      </c>
      <c r="AA130">
        <v>130.80000000000001</v>
      </c>
      <c r="AB130">
        <v>120.5</v>
      </c>
      <c r="AC130">
        <v>121.9</v>
      </c>
      <c r="AD130">
        <v>131.1</v>
      </c>
      <c r="AE130">
        <f t="shared" si="5"/>
        <v>1783.5</v>
      </c>
      <c r="AF130">
        <f t="shared" si="6"/>
        <v>393.8</v>
      </c>
      <c r="AG130">
        <f t="shared" si="7"/>
        <v>255.3</v>
      </c>
      <c r="AH130">
        <f t="shared" ref="AH130:AH193" si="8">SUM(W130,Y130,Z130,AB130,AC130)</f>
        <v>605.6</v>
      </c>
    </row>
    <row r="131" spans="1:34" x14ac:dyDescent="0.3">
      <c r="A131" t="s">
        <v>30</v>
      </c>
      <c r="B131">
        <v>2016</v>
      </c>
      <c r="C131" t="s">
        <v>41</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v>139.30000000000001</v>
      </c>
      <c r="V131">
        <v>129.1</v>
      </c>
      <c r="W131">
        <v>130.6</v>
      </c>
      <c r="X131">
        <v>127</v>
      </c>
      <c r="Y131">
        <v>116</v>
      </c>
      <c r="Z131">
        <v>125.5</v>
      </c>
      <c r="AA131">
        <v>131.9</v>
      </c>
      <c r="AB131">
        <v>122</v>
      </c>
      <c r="AC131">
        <v>124.2</v>
      </c>
      <c r="AD131">
        <v>133.5</v>
      </c>
      <c r="AE131">
        <f t="shared" ref="AE131:AE194" si="9">SUM(D131,E131,F131,G131,H131,I131,J131,K131,L131,M131,N131,O131,P131)</f>
        <v>1777.4999999999998</v>
      </c>
      <c r="AF131">
        <f t="shared" ref="AF131:AF194" si="10">SUM(R131,S131,T131)</f>
        <v>407.9</v>
      </c>
      <c r="AG131">
        <f t="shared" ref="AG131:AG194" si="11">SUM(X131,AA131)</f>
        <v>258.89999999999998</v>
      </c>
      <c r="AH131">
        <f t="shared" si="8"/>
        <v>618.30000000000007</v>
      </c>
    </row>
    <row r="132" spans="1:34" x14ac:dyDescent="0.3">
      <c r="A132" t="s">
        <v>33</v>
      </c>
      <c r="B132">
        <v>2016</v>
      </c>
      <c r="C132" t="s">
        <v>41</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v>127.3</v>
      </c>
      <c r="V132">
        <v>114.7</v>
      </c>
      <c r="W132">
        <v>123.9</v>
      </c>
      <c r="X132">
        <v>121.2</v>
      </c>
      <c r="Y132">
        <v>110.4</v>
      </c>
      <c r="Z132">
        <v>120.6</v>
      </c>
      <c r="AA132">
        <v>131.5</v>
      </c>
      <c r="AB132">
        <v>120.9</v>
      </c>
      <c r="AC132">
        <v>119.9</v>
      </c>
      <c r="AD132">
        <v>128.4</v>
      </c>
      <c r="AE132">
        <f t="shared" si="9"/>
        <v>1783.9999999999995</v>
      </c>
      <c r="AF132">
        <f t="shared" si="10"/>
        <v>377</v>
      </c>
      <c r="AG132">
        <f t="shared" si="11"/>
        <v>252.7</v>
      </c>
      <c r="AH132">
        <f t="shared" si="8"/>
        <v>595.69999999999993</v>
      </c>
    </row>
    <row r="133" spans="1:34" x14ac:dyDescent="0.3">
      <c r="A133" t="s">
        <v>34</v>
      </c>
      <c r="B133">
        <v>2016</v>
      </c>
      <c r="C133" t="s">
        <v>41</v>
      </c>
      <c r="D133">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v>127.3</v>
      </c>
      <c r="V133">
        <v>123.6</v>
      </c>
      <c r="W133">
        <v>127.4</v>
      </c>
      <c r="X133">
        <v>124.8</v>
      </c>
      <c r="Y133">
        <v>113.1</v>
      </c>
      <c r="Z133">
        <v>122.7</v>
      </c>
      <c r="AA133">
        <v>131.69999999999999</v>
      </c>
      <c r="AB133">
        <v>121.5</v>
      </c>
      <c r="AC133">
        <v>122.1</v>
      </c>
      <c r="AD133">
        <v>131.1</v>
      </c>
      <c r="AE133">
        <f t="shared" si="9"/>
        <v>1777.9</v>
      </c>
      <c r="AF133">
        <f t="shared" si="10"/>
        <v>395.49999999999994</v>
      </c>
      <c r="AG133">
        <f t="shared" si="11"/>
        <v>256.5</v>
      </c>
      <c r="AH133">
        <f t="shared" si="8"/>
        <v>606.79999999999995</v>
      </c>
    </row>
    <row r="134" spans="1:34" x14ac:dyDescent="0.3">
      <c r="A134" t="s">
        <v>30</v>
      </c>
      <c r="B134">
        <v>2016</v>
      </c>
      <c r="C134" t="s">
        <v>42</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v>139.30000000000001</v>
      </c>
      <c r="V134">
        <v>129.69999999999999</v>
      </c>
      <c r="W134">
        <v>131.1</v>
      </c>
      <c r="X134">
        <v>127.8</v>
      </c>
      <c r="Y134">
        <v>117</v>
      </c>
      <c r="Z134">
        <v>125.7</v>
      </c>
      <c r="AA134">
        <v>132.19999999999999</v>
      </c>
      <c r="AB134">
        <v>122.8</v>
      </c>
      <c r="AC134">
        <v>124.9</v>
      </c>
      <c r="AD134">
        <v>133.4</v>
      </c>
      <c r="AE134">
        <f t="shared" si="9"/>
        <v>1770.7</v>
      </c>
      <c r="AF134">
        <f t="shared" si="10"/>
        <v>409.8</v>
      </c>
      <c r="AG134">
        <f t="shared" si="11"/>
        <v>260</v>
      </c>
      <c r="AH134">
        <f t="shared" si="8"/>
        <v>621.5</v>
      </c>
    </row>
    <row r="135" spans="1:34" x14ac:dyDescent="0.3">
      <c r="A135" t="s">
        <v>33</v>
      </c>
      <c r="B135">
        <v>2016</v>
      </c>
      <c r="C135" t="s">
        <v>42</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v>127.9</v>
      </c>
      <c r="V135">
        <v>114.8</v>
      </c>
      <c r="W135">
        <v>124.3</v>
      </c>
      <c r="X135">
        <v>121.4</v>
      </c>
      <c r="Y135">
        <v>111.8</v>
      </c>
      <c r="Z135">
        <v>120.8</v>
      </c>
      <c r="AA135">
        <v>131.6</v>
      </c>
      <c r="AB135">
        <v>121.2</v>
      </c>
      <c r="AC135">
        <v>120.5</v>
      </c>
      <c r="AD135">
        <v>128</v>
      </c>
      <c r="AE135">
        <f t="shared" si="9"/>
        <v>1756.3999999999996</v>
      </c>
      <c r="AF135">
        <f t="shared" si="10"/>
        <v>378</v>
      </c>
      <c r="AG135">
        <f t="shared" si="11"/>
        <v>253</v>
      </c>
      <c r="AH135">
        <f t="shared" si="8"/>
        <v>598.59999999999991</v>
      </c>
    </row>
    <row r="136" spans="1:34" x14ac:dyDescent="0.3">
      <c r="A136" t="s">
        <v>34</v>
      </c>
      <c r="B136">
        <v>2016</v>
      </c>
      <c r="C136" t="s">
        <v>42</v>
      </c>
      <c r="D136">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v>127.9</v>
      </c>
      <c r="V136">
        <v>124.1</v>
      </c>
      <c r="W136">
        <v>127.9</v>
      </c>
      <c r="X136">
        <v>125.4</v>
      </c>
      <c r="Y136">
        <v>114.3</v>
      </c>
      <c r="Z136">
        <v>122.9</v>
      </c>
      <c r="AA136">
        <v>131.80000000000001</v>
      </c>
      <c r="AB136">
        <v>122.1</v>
      </c>
      <c r="AC136">
        <v>122.8</v>
      </c>
      <c r="AD136">
        <v>130.9</v>
      </c>
      <c r="AE136">
        <f t="shared" si="9"/>
        <v>1763.6999999999998</v>
      </c>
      <c r="AF136">
        <f t="shared" si="10"/>
        <v>397</v>
      </c>
      <c r="AG136">
        <f t="shared" si="11"/>
        <v>257.20000000000005</v>
      </c>
      <c r="AH136">
        <f t="shared" si="8"/>
        <v>610</v>
      </c>
    </row>
    <row r="137" spans="1:34" x14ac:dyDescent="0.3">
      <c r="A137" t="s">
        <v>30</v>
      </c>
      <c r="B137">
        <v>2016</v>
      </c>
      <c r="C137" t="s">
        <v>43</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v>139.30000000000001</v>
      </c>
      <c r="V137">
        <v>129.80000000000001</v>
      </c>
      <c r="W137">
        <v>131.80000000000001</v>
      </c>
      <c r="X137">
        <v>128.69999999999999</v>
      </c>
      <c r="Y137">
        <v>117.8</v>
      </c>
      <c r="Z137">
        <v>126.5</v>
      </c>
      <c r="AA137">
        <v>133</v>
      </c>
      <c r="AB137">
        <v>123</v>
      </c>
      <c r="AC137">
        <v>125.7</v>
      </c>
      <c r="AD137">
        <v>133.80000000000001</v>
      </c>
      <c r="AE137">
        <f t="shared" si="9"/>
        <v>1771.8000000000002</v>
      </c>
      <c r="AF137">
        <f t="shared" si="10"/>
        <v>412.7</v>
      </c>
      <c r="AG137">
        <f t="shared" si="11"/>
        <v>261.7</v>
      </c>
      <c r="AH137">
        <f t="shared" si="8"/>
        <v>624.80000000000007</v>
      </c>
    </row>
    <row r="138" spans="1:34" x14ac:dyDescent="0.3">
      <c r="A138" t="s">
        <v>33</v>
      </c>
      <c r="B138">
        <v>2016</v>
      </c>
      <c r="C138" t="s">
        <v>43</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v>128.69999999999999</v>
      </c>
      <c r="V138">
        <v>115.2</v>
      </c>
      <c r="W138">
        <v>124.5</v>
      </c>
      <c r="X138">
        <v>121.8</v>
      </c>
      <c r="Y138">
        <v>112.8</v>
      </c>
      <c r="Z138">
        <v>121.2</v>
      </c>
      <c r="AA138">
        <v>131.9</v>
      </c>
      <c r="AB138">
        <v>120.8</v>
      </c>
      <c r="AC138">
        <v>120.9</v>
      </c>
      <c r="AD138">
        <v>128.6</v>
      </c>
      <c r="AE138">
        <f t="shared" si="9"/>
        <v>1762.8999999999999</v>
      </c>
      <c r="AF138">
        <f t="shared" si="10"/>
        <v>379</v>
      </c>
      <c r="AG138">
        <f t="shared" si="11"/>
        <v>253.7</v>
      </c>
      <c r="AH138">
        <f t="shared" si="8"/>
        <v>600.20000000000005</v>
      </c>
    </row>
    <row r="139" spans="1:34" x14ac:dyDescent="0.3">
      <c r="A139" t="s">
        <v>34</v>
      </c>
      <c r="B139">
        <v>2016</v>
      </c>
      <c r="C139" t="s">
        <v>43</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v>128.69999999999999</v>
      </c>
      <c r="V139">
        <v>124.3</v>
      </c>
      <c r="W139">
        <v>128.4</v>
      </c>
      <c r="X139">
        <v>126.1</v>
      </c>
      <c r="Y139">
        <v>115.2</v>
      </c>
      <c r="Z139">
        <v>123.5</v>
      </c>
      <c r="AA139">
        <v>132.4</v>
      </c>
      <c r="AB139">
        <v>122.1</v>
      </c>
      <c r="AC139">
        <v>123.4</v>
      </c>
      <c r="AD139">
        <v>131.4</v>
      </c>
      <c r="AE139">
        <f t="shared" si="9"/>
        <v>1766.7999999999995</v>
      </c>
      <c r="AF139">
        <f t="shared" si="10"/>
        <v>399.1</v>
      </c>
      <c r="AG139">
        <f t="shared" si="11"/>
        <v>258.5</v>
      </c>
      <c r="AH139">
        <f t="shared" si="8"/>
        <v>612.6</v>
      </c>
    </row>
    <row r="140" spans="1:34" x14ac:dyDescent="0.3">
      <c r="A140" t="s">
        <v>30</v>
      </c>
      <c r="B140">
        <v>2016</v>
      </c>
      <c r="C140" t="s">
        <v>45</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v>139.30000000000001</v>
      </c>
      <c r="V140">
        <v>130.30000000000001</v>
      </c>
      <c r="W140">
        <v>132.1</v>
      </c>
      <c r="X140">
        <v>129.1</v>
      </c>
      <c r="Y140">
        <v>118.2</v>
      </c>
      <c r="Z140">
        <v>126.9</v>
      </c>
      <c r="AA140">
        <v>133.69999999999999</v>
      </c>
      <c r="AB140">
        <v>123.5</v>
      </c>
      <c r="AC140">
        <v>126.1</v>
      </c>
      <c r="AD140">
        <v>133.6</v>
      </c>
      <c r="AE140">
        <f t="shared" si="9"/>
        <v>1764.6</v>
      </c>
      <c r="AF140">
        <f t="shared" si="10"/>
        <v>413.59999999999997</v>
      </c>
      <c r="AG140">
        <f t="shared" si="11"/>
        <v>262.79999999999995</v>
      </c>
      <c r="AH140">
        <f t="shared" si="8"/>
        <v>626.80000000000007</v>
      </c>
    </row>
    <row r="141" spans="1:34" x14ac:dyDescent="0.3">
      <c r="A141" t="s">
        <v>33</v>
      </c>
      <c r="B141">
        <v>2016</v>
      </c>
      <c r="C141" t="s">
        <v>45</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v>129.1</v>
      </c>
      <c r="V141">
        <v>116.2</v>
      </c>
      <c r="W141">
        <v>124.7</v>
      </c>
      <c r="X141">
        <v>122.1</v>
      </c>
      <c r="Y141">
        <v>113.4</v>
      </c>
      <c r="Z141">
        <v>121.7</v>
      </c>
      <c r="AA141">
        <v>132.1</v>
      </c>
      <c r="AB141">
        <v>121.3</v>
      </c>
      <c r="AC141">
        <v>121.3</v>
      </c>
      <c r="AD141">
        <v>128.5</v>
      </c>
      <c r="AE141">
        <f t="shared" si="9"/>
        <v>1755.2</v>
      </c>
      <c r="AF141">
        <f t="shared" si="10"/>
        <v>380.2</v>
      </c>
      <c r="AG141">
        <f t="shared" si="11"/>
        <v>254.2</v>
      </c>
      <c r="AH141">
        <f t="shared" si="8"/>
        <v>602.4</v>
      </c>
    </row>
    <row r="142" spans="1:34" x14ac:dyDescent="0.3">
      <c r="A142" t="s">
        <v>34</v>
      </c>
      <c r="B142">
        <v>2016</v>
      </c>
      <c r="C142" t="s">
        <v>45</v>
      </c>
      <c r="D142">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v>129.1</v>
      </c>
      <c r="V142">
        <v>125</v>
      </c>
      <c r="W142">
        <v>128.6</v>
      </c>
      <c r="X142">
        <v>126.4</v>
      </c>
      <c r="Y142">
        <v>115.7</v>
      </c>
      <c r="Z142">
        <v>124</v>
      </c>
      <c r="AA142">
        <v>132.80000000000001</v>
      </c>
      <c r="AB142">
        <v>122.6</v>
      </c>
      <c r="AC142">
        <v>123.8</v>
      </c>
      <c r="AD142">
        <v>131.19999999999999</v>
      </c>
      <c r="AE142">
        <f t="shared" si="9"/>
        <v>1759.8</v>
      </c>
      <c r="AF142">
        <f t="shared" si="10"/>
        <v>400.1</v>
      </c>
      <c r="AG142">
        <f t="shared" si="11"/>
        <v>259.20000000000005</v>
      </c>
      <c r="AH142">
        <f t="shared" si="8"/>
        <v>614.69999999999993</v>
      </c>
    </row>
    <row r="143" spans="1:34" x14ac:dyDescent="0.3">
      <c r="A143" t="s">
        <v>30</v>
      </c>
      <c r="B143">
        <v>2016</v>
      </c>
      <c r="C143" t="s">
        <v>46</v>
      </c>
      <c r="D143">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v>139.30000000000001</v>
      </c>
      <c r="V143">
        <v>132</v>
      </c>
      <c r="W143">
        <v>132.9</v>
      </c>
      <c r="X143">
        <v>129.69999999999999</v>
      </c>
      <c r="Y143">
        <v>118.6</v>
      </c>
      <c r="Z143">
        <v>127.3</v>
      </c>
      <c r="AA143">
        <v>134.19999999999999</v>
      </c>
      <c r="AB143">
        <v>121.9</v>
      </c>
      <c r="AC143">
        <v>126.3</v>
      </c>
      <c r="AD143">
        <v>132.80000000000001</v>
      </c>
      <c r="AE143">
        <f t="shared" si="9"/>
        <v>1749.1</v>
      </c>
      <c r="AF143">
        <f t="shared" si="10"/>
        <v>415.3</v>
      </c>
      <c r="AG143">
        <f t="shared" si="11"/>
        <v>263.89999999999998</v>
      </c>
      <c r="AH143">
        <f t="shared" si="8"/>
        <v>627</v>
      </c>
    </row>
    <row r="144" spans="1:34" x14ac:dyDescent="0.3">
      <c r="A144" t="s">
        <v>33</v>
      </c>
      <c r="B144">
        <v>2016</v>
      </c>
      <c r="C144" t="s">
        <v>46</v>
      </c>
      <c r="D144">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v>128.5</v>
      </c>
      <c r="V144">
        <v>117.8</v>
      </c>
      <c r="W144">
        <v>125</v>
      </c>
      <c r="X144">
        <v>122.3</v>
      </c>
      <c r="Y144">
        <v>113.7</v>
      </c>
      <c r="Z144">
        <v>121.8</v>
      </c>
      <c r="AA144">
        <v>132.30000000000001</v>
      </c>
      <c r="AB144">
        <v>119.9</v>
      </c>
      <c r="AC144">
        <v>121.4</v>
      </c>
      <c r="AD144">
        <v>127.6</v>
      </c>
      <c r="AE144">
        <f t="shared" si="9"/>
        <v>1729.8</v>
      </c>
      <c r="AF144">
        <f t="shared" si="10"/>
        <v>381</v>
      </c>
      <c r="AG144">
        <f t="shared" si="11"/>
        <v>254.60000000000002</v>
      </c>
      <c r="AH144">
        <f t="shared" si="8"/>
        <v>601.79999999999995</v>
      </c>
    </row>
    <row r="145" spans="1:34" x14ac:dyDescent="0.3">
      <c r="A145" t="s">
        <v>34</v>
      </c>
      <c r="B145">
        <v>2016</v>
      </c>
      <c r="C145" t="s">
        <v>46</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v>128.5</v>
      </c>
      <c r="V145">
        <v>126.6</v>
      </c>
      <c r="W145">
        <v>129.19999999999999</v>
      </c>
      <c r="X145">
        <v>126.9</v>
      </c>
      <c r="Y145">
        <v>116</v>
      </c>
      <c r="Z145">
        <v>124.2</v>
      </c>
      <c r="AA145">
        <v>133.1</v>
      </c>
      <c r="AB145">
        <v>121.1</v>
      </c>
      <c r="AC145">
        <v>123.9</v>
      </c>
      <c r="AD145">
        <v>130.4</v>
      </c>
      <c r="AE145">
        <f t="shared" si="9"/>
        <v>1740.7</v>
      </c>
      <c r="AF145">
        <f t="shared" si="10"/>
        <v>401.5</v>
      </c>
      <c r="AG145">
        <f t="shared" si="11"/>
        <v>260</v>
      </c>
      <c r="AH145">
        <f t="shared" si="8"/>
        <v>614.4</v>
      </c>
    </row>
    <row r="146" spans="1:34" x14ac:dyDescent="0.3">
      <c r="A146" t="s">
        <v>30</v>
      </c>
      <c r="B146">
        <v>2017</v>
      </c>
      <c r="C146"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v>139.30000000000001</v>
      </c>
      <c r="V146">
        <v>132.1</v>
      </c>
      <c r="W146">
        <v>133.19999999999999</v>
      </c>
      <c r="X146">
        <v>129.9</v>
      </c>
      <c r="Y146">
        <v>119.1</v>
      </c>
      <c r="Z146">
        <v>127</v>
      </c>
      <c r="AA146">
        <v>134.6</v>
      </c>
      <c r="AB146">
        <v>122.3</v>
      </c>
      <c r="AC146">
        <v>126.6</v>
      </c>
      <c r="AD146">
        <v>132.4</v>
      </c>
      <c r="AE146">
        <f t="shared" si="9"/>
        <v>1737.3000000000002</v>
      </c>
      <c r="AF146">
        <f t="shared" si="10"/>
        <v>416.5</v>
      </c>
      <c r="AG146">
        <f t="shared" si="11"/>
        <v>264.5</v>
      </c>
      <c r="AH146">
        <f t="shared" si="8"/>
        <v>628.19999999999993</v>
      </c>
    </row>
    <row r="147" spans="1:34" x14ac:dyDescent="0.3">
      <c r="A147" t="s">
        <v>33</v>
      </c>
      <c r="B147">
        <v>2017</v>
      </c>
      <c r="C147" t="s">
        <v>31</v>
      </c>
      <c r="D147">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v>129.6</v>
      </c>
      <c r="V147">
        <v>118</v>
      </c>
      <c r="W147">
        <v>125.1</v>
      </c>
      <c r="X147">
        <v>122.6</v>
      </c>
      <c r="Y147">
        <v>115.2</v>
      </c>
      <c r="Z147">
        <v>122</v>
      </c>
      <c r="AA147">
        <v>132.4</v>
      </c>
      <c r="AB147">
        <v>120.9</v>
      </c>
      <c r="AC147">
        <v>122.1</v>
      </c>
      <c r="AD147">
        <v>127.8</v>
      </c>
      <c r="AE147">
        <f t="shared" si="9"/>
        <v>1713.2</v>
      </c>
      <c r="AF147">
        <f t="shared" si="10"/>
        <v>381.5</v>
      </c>
      <c r="AG147">
        <f t="shared" si="11"/>
        <v>255</v>
      </c>
      <c r="AH147">
        <f t="shared" si="8"/>
        <v>605.30000000000007</v>
      </c>
    </row>
    <row r="148" spans="1:34" x14ac:dyDescent="0.3">
      <c r="A148" t="s">
        <v>34</v>
      </c>
      <c r="B148">
        <v>2017</v>
      </c>
      <c r="C148"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v>129.6</v>
      </c>
      <c r="V148">
        <v>126.8</v>
      </c>
      <c r="W148">
        <v>129.4</v>
      </c>
      <c r="X148">
        <v>127.1</v>
      </c>
      <c r="Y148">
        <v>117</v>
      </c>
      <c r="Z148">
        <v>124.2</v>
      </c>
      <c r="AA148">
        <v>133.30000000000001</v>
      </c>
      <c r="AB148">
        <v>121.7</v>
      </c>
      <c r="AC148">
        <v>124.4</v>
      </c>
      <c r="AD148">
        <v>130.30000000000001</v>
      </c>
      <c r="AE148">
        <f t="shared" si="9"/>
        <v>1727.2999999999995</v>
      </c>
      <c r="AF148">
        <f t="shared" si="10"/>
        <v>402.4</v>
      </c>
      <c r="AG148">
        <f t="shared" si="11"/>
        <v>260.39999999999998</v>
      </c>
      <c r="AH148">
        <f t="shared" si="8"/>
        <v>616.70000000000005</v>
      </c>
    </row>
    <row r="149" spans="1:34" x14ac:dyDescent="0.3">
      <c r="A149" t="s">
        <v>30</v>
      </c>
      <c r="B149">
        <v>2017</v>
      </c>
      <c r="C149" t="s">
        <v>35</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v>139.30000000000001</v>
      </c>
      <c r="V149">
        <v>133.19999999999999</v>
      </c>
      <c r="W149">
        <v>133.6</v>
      </c>
      <c r="X149">
        <v>130.1</v>
      </c>
      <c r="Y149">
        <v>119.5</v>
      </c>
      <c r="Z149">
        <v>127.7</v>
      </c>
      <c r="AA149">
        <v>134.9</v>
      </c>
      <c r="AB149">
        <v>123.2</v>
      </c>
      <c r="AC149">
        <v>127</v>
      </c>
      <c r="AD149">
        <v>132.6</v>
      </c>
      <c r="AE149">
        <f t="shared" si="9"/>
        <v>1734.5000000000002</v>
      </c>
      <c r="AF149">
        <f t="shared" si="10"/>
        <v>416.90000000000003</v>
      </c>
      <c r="AG149">
        <f t="shared" si="11"/>
        <v>265</v>
      </c>
      <c r="AH149">
        <f t="shared" si="8"/>
        <v>631</v>
      </c>
    </row>
    <row r="150" spans="1:34" x14ac:dyDescent="0.3">
      <c r="A150" t="s">
        <v>33</v>
      </c>
      <c r="B150">
        <v>2017</v>
      </c>
      <c r="C150" t="s">
        <v>35</v>
      </c>
      <c r="D150">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v>130.5</v>
      </c>
      <c r="V150">
        <v>119.2</v>
      </c>
      <c r="W150">
        <v>125.3</v>
      </c>
      <c r="X150">
        <v>122.9</v>
      </c>
      <c r="Y150">
        <v>115.5</v>
      </c>
      <c r="Z150">
        <v>122.2</v>
      </c>
      <c r="AA150">
        <v>132.4</v>
      </c>
      <c r="AB150">
        <v>121.7</v>
      </c>
      <c r="AC150">
        <v>122.4</v>
      </c>
      <c r="AD150">
        <v>128.19999999999999</v>
      </c>
      <c r="AE150">
        <f t="shared" si="9"/>
        <v>1705.3000000000002</v>
      </c>
      <c r="AF150">
        <f t="shared" si="10"/>
        <v>382.3</v>
      </c>
      <c r="AG150">
        <f t="shared" si="11"/>
        <v>255.3</v>
      </c>
      <c r="AH150">
        <f t="shared" si="8"/>
        <v>607.1</v>
      </c>
    </row>
    <row r="151" spans="1:34" x14ac:dyDescent="0.3">
      <c r="A151" t="s">
        <v>34</v>
      </c>
      <c r="B151">
        <v>2017</v>
      </c>
      <c r="C151" t="s">
        <v>35</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v>130.5</v>
      </c>
      <c r="V151">
        <v>127.9</v>
      </c>
      <c r="W151">
        <v>129.69999999999999</v>
      </c>
      <c r="X151">
        <v>127.4</v>
      </c>
      <c r="Y151">
        <v>117.4</v>
      </c>
      <c r="Z151">
        <v>124.6</v>
      </c>
      <c r="AA151">
        <v>133.4</v>
      </c>
      <c r="AB151">
        <v>122.6</v>
      </c>
      <c r="AC151">
        <v>124.8</v>
      </c>
      <c r="AD151">
        <v>130.6</v>
      </c>
      <c r="AE151">
        <f t="shared" si="9"/>
        <v>1722.3000000000002</v>
      </c>
      <c r="AF151">
        <f t="shared" si="10"/>
        <v>403</v>
      </c>
      <c r="AG151">
        <f t="shared" si="11"/>
        <v>260.8</v>
      </c>
      <c r="AH151">
        <f t="shared" si="8"/>
        <v>619.09999999999991</v>
      </c>
    </row>
    <row r="152" spans="1:34" x14ac:dyDescent="0.3">
      <c r="A152" t="s">
        <v>30</v>
      </c>
      <c r="B152">
        <v>2017</v>
      </c>
      <c r="C152" t="s">
        <v>36</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v>139.30000000000001</v>
      </c>
      <c r="V152">
        <v>134.19999999999999</v>
      </c>
      <c r="W152">
        <v>134.1</v>
      </c>
      <c r="X152">
        <v>130.6</v>
      </c>
      <c r="Y152">
        <v>119.8</v>
      </c>
      <c r="Z152">
        <v>128.30000000000001</v>
      </c>
      <c r="AA152">
        <v>135.19999999999999</v>
      </c>
      <c r="AB152">
        <v>123.3</v>
      </c>
      <c r="AC152">
        <v>127.4</v>
      </c>
      <c r="AD152">
        <v>132.80000000000001</v>
      </c>
      <c r="AE152">
        <f t="shared" si="9"/>
        <v>1728.5000000000002</v>
      </c>
      <c r="AF152">
        <f t="shared" si="10"/>
        <v>418.59999999999997</v>
      </c>
      <c r="AG152">
        <f t="shared" si="11"/>
        <v>265.79999999999995</v>
      </c>
      <c r="AH152">
        <f t="shared" si="8"/>
        <v>632.9</v>
      </c>
    </row>
    <row r="153" spans="1:34" x14ac:dyDescent="0.3">
      <c r="A153" t="s">
        <v>33</v>
      </c>
      <c r="B153">
        <v>2017</v>
      </c>
      <c r="C153" t="s">
        <v>36</v>
      </c>
      <c r="D153">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v>131.1</v>
      </c>
      <c r="V153">
        <v>120.8</v>
      </c>
      <c r="W153">
        <v>125.6</v>
      </c>
      <c r="X153">
        <v>123.1</v>
      </c>
      <c r="Y153">
        <v>115.6</v>
      </c>
      <c r="Z153">
        <v>122.4</v>
      </c>
      <c r="AA153">
        <v>132.80000000000001</v>
      </c>
      <c r="AB153">
        <v>121.7</v>
      </c>
      <c r="AC153">
        <v>122.6</v>
      </c>
      <c r="AD153">
        <v>128.69999999999999</v>
      </c>
      <c r="AE153">
        <f t="shared" si="9"/>
        <v>1705.6999999999998</v>
      </c>
      <c r="AF153">
        <f t="shared" si="10"/>
        <v>383.20000000000005</v>
      </c>
      <c r="AG153">
        <f t="shared" si="11"/>
        <v>255.9</v>
      </c>
      <c r="AH153">
        <f t="shared" si="8"/>
        <v>607.9</v>
      </c>
    </row>
    <row r="154" spans="1:34" x14ac:dyDescent="0.3">
      <c r="A154" t="s">
        <v>34</v>
      </c>
      <c r="B154">
        <v>2017</v>
      </c>
      <c r="C154" t="s">
        <v>36</v>
      </c>
      <c r="D154">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v>131.1</v>
      </c>
      <c r="V154">
        <v>129.1</v>
      </c>
      <c r="W154">
        <v>130.1</v>
      </c>
      <c r="X154">
        <v>127.8</v>
      </c>
      <c r="Y154">
        <v>117.6</v>
      </c>
      <c r="Z154">
        <v>125</v>
      </c>
      <c r="AA154">
        <v>133.80000000000001</v>
      </c>
      <c r="AB154">
        <v>122.6</v>
      </c>
      <c r="AC154">
        <v>125.1</v>
      </c>
      <c r="AD154">
        <v>130.9</v>
      </c>
      <c r="AE154">
        <f t="shared" si="9"/>
        <v>1718.9</v>
      </c>
      <c r="AF154">
        <f t="shared" si="10"/>
        <v>404.29999999999995</v>
      </c>
      <c r="AG154">
        <f t="shared" si="11"/>
        <v>261.60000000000002</v>
      </c>
      <c r="AH154">
        <f t="shared" si="8"/>
        <v>620.4</v>
      </c>
    </row>
    <row r="155" spans="1:34" x14ac:dyDescent="0.3">
      <c r="A155" t="s">
        <v>30</v>
      </c>
      <c r="B155">
        <v>2017</v>
      </c>
      <c r="C155" t="s">
        <v>37</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v>139.30000000000001</v>
      </c>
      <c r="V155">
        <v>135</v>
      </c>
      <c r="W155">
        <v>134.30000000000001</v>
      </c>
      <c r="X155">
        <v>131</v>
      </c>
      <c r="Y155">
        <v>119.2</v>
      </c>
      <c r="Z155">
        <v>128.30000000000001</v>
      </c>
      <c r="AA155">
        <v>135.69999999999999</v>
      </c>
      <c r="AB155">
        <v>123.7</v>
      </c>
      <c r="AC155">
        <v>127.5</v>
      </c>
      <c r="AD155">
        <v>132.9</v>
      </c>
      <c r="AE155">
        <f t="shared" si="9"/>
        <v>1726.3</v>
      </c>
      <c r="AF155">
        <f t="shared" si="10"/>
        <v>420.80000000000007</v>
      </c>
      <c r="AG155">
        <f t="shared" si="11"/>
        <v>266.7</v>
      </c>
      <c r="AH155">
        <f t="shared" si="8"/>
        <v>633</v>
      </c>
    </row>
    <row r="156" spans="1:34" x14ac:dyDescent="0.3">
      <c r="A156" t="s">
        <v>33</v>
      </c>
      <c r="B156">
        <v>2017</v>
      </c>
      <c r="C156" t="s">
        <v>37</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v>131.69999999999999</v>
      </c>
      <c r="V156">
        <v>121.4</v>
      </c>
      <c r="W156">
        <v>126</v>
      </c>
      <c r="X156">
        <v>123.4</v>
      </c>
      <c r="Y156">
        <v>114.3</v>
      </c>
      <c r="Z156">
        <v>122.6</v>
      </c>
      <c r="AA156">
        <v>133.6</v>
      </c>
      <c r="AB156">
        <v>122.2</v>
      </c>
      <c r="AC156">
        <v>122.5</v>
      </c>
      <c r="AD156">
        <v>129.1</v>
      </c>
      <c r="AE156">
        <f t="shared" si="9"/>
        <v>1708.1</v>
      </c>
      <c r="AF156">
        <f t="shared" si="10"/>
        <v>384.2</v>
      </c>
      <c r="AG156">
        <f t="shared" si="11"/>
        <v>257</v>
      </c>
      <c r="AH156">
        <f t="shared" si="8"/>
        <v>607.59999999999991</v>
      </c>
    </row>
    <row r="157" spans="1:34" x14ac:dyDescent="0.3">
      <c r="A157" t="s">
        <v>34</v>
      </c>
      <c r="B157">
        <v>2017</v>
      </c>
      <c r="C157" t="s">
        <v>37</v>
      </c>
      <c r="D157">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v>131.69999999999999</v>
      </c>
      <c r="V157">
        <v>129.80000000000001</v>
      </c>
      <c r="W157">
        <v>130.4</v>
      </c>
      <c r="X157">
        <v>128.1</v>
      </c>
      <c r="Y157">
        <v>116.6</v>
      </c>
      <c r="Z157">
        <v>125.1</v>
      </c>
      <c r="AA157">
        <v>134.5</v>
      </c>
      <c r="AB157">
        <v>123.1</v>
      </c>
      <c r="AC157">
        <v>125.1</v>
      </c>
      <c r="AD157">
        <v>131.1</v>
      </c>
      <c r="AE157">
        <f t="shared" si="9"/>
        <v>1718.4</v>
      </c>
      <c r="AF157">
        <f t="shared" si="10"/>
        <v>406.1</v>
      </c>
      <c r="AG157">
        <f t="shared" si="11"/>
        <v>262.60000000000002</v>
      </c>
      <c r="AH157">
        <f t="shared" si="8"/>
        <v>620.30000000000007</v>
      </c>
    </row>
    <row r="158" spans="1:34" x14ac:dyDescent="0.3">
      <c r="A158" t="s">
        <v>30</v>
      </c>
      <c r="B158">
        <v>2017</v>
      </c>
      <c r="C158" t="s">
        <v>38</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v>139.30000000000001</v>
      </c>
      <c r="V158">
        <v>135</v>
      </c>
      <c r="W158">
        <v>134.9</v>
      </c>
      <c r="X158">
        <v>131.4</v>
      </c>
      <c r="Y158">
        <v>119.4</v>
      </c>
      <c r="Z158">
        <v>129.4</v>
      </c>
      <c r="AA158">
        <v>136.30000000000001</v>
      </c>
      <c r="AB158">
        <v>123.7</v>
      </c>
      <c r="AC158">
        <v>127.9</v>
      </c>
      <c r="AD158">
        <v>133.30000000000001</v>
      </c>
      <c r="AE158">
        <f t="shared" si="9"/>
        <v>1727.4999999999995</v>
      </c>
      <c r="AF158">
        <f t="shared" si="10"/>
        <v>421.6</v>
      </c>
      <c r="AG158">
        <f t="shared" si="11"/>
        <v>267.70000000000005</v>
      </c>
      <c r="AH158">
        <f t="shared" si="8"/>
        <v>635.30000000000007</v>
      </c>
    </row>
    <row r="159" spans="1:34" x14ac:dyDescent="0.3">
      <c r="A159" t="s">
        <v>33</v>
      </c>
      <c r="B159">
        <v>2017</v>
      </c>
      <c r="C159" t="s">
        <v>38</v>
      </c>
      <c r="D15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v>132.1</v>
      </c>
      <c r="V159">
        <v>120.1</v>
      </c>
      <c r="W159">
        <v>126.5</v>
      </c>
      <c r="X159">
        <v>123.6</v>
      </c>
      <c r="Y159">
        <v>114.3</v>
      </c>
      <c r="Z159">
        <v>122.8</v>
      </c>
      <c r="AA159">
        <v>133.80000000000001</v>
      </c>
      <c r="AB159">
        <v>122</v>
      </c>
      <c r="AC159">
        <v>122.6</v>
      </c>
      <c r="AD159">
        <v>129.30000000000001</v>
      </c>
      <c r="AE159">
        <f t="shared" si="9"/>
        <v>1709.6</v>
      </c>
      <c r="AF159">
        <f t="shared" si="10"/>
        <v>384.9</v>
      </c>
      <c r="AG159">
        <f t="shared" si="11"/>
        <v>257.39999999999998</v>
      </c>
      <c r="AH159">
        <f t="shared" si="8"/>
        <v>608.20000000000005</v>
      </c>
    </row>
    <row r="160" spans="1:34" x14ac:dyDescent="0.3">
      <c r="A160" t="s">
        <v>34</v>
      </c>
      <c r="B160">
        <v>2017</v>
      </c>
      <c r="C160" t="s">
        <v>38</v>
      </c>
      <c r="D160">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v>132.1</v>
      </c>
      <c r="V160">
        <v>129.4</v>
      </c>
      <c r="W160">
        <v>130.9</v>
      </c>
      <c r="X160">
        <v>128.4</v>
      </c>
      <c r="Y160">
        <v>116.7</v>
      </c>
      <c r="Z160">
        <v>125.7</v>
      </c>
      <c r="AA160">
        <v>134.80000000000001</v>
      </c>
      <c r="AB160">
        <v>123</v>
      </c>
      <c r="AC160">
        <v>125.3</v>
      </c>
      <c r="AD160">
        <v>131.4</v>
      </c>
      <c r="AE160">
        <f t="shared" si="9"/>
        <v>1719.6000000000001</v>
      </c>
      <c r="AF160">
        <f t="shared" si="10"/>
        <v>406.8</v>
      </c>
      <c r="AG160">
        <f t="shared" si="11"/>
        <v>263.20000000000005</v>
      </c>
      <c r="AH160">
        <f t="shared" si="8"/>
        <v>621.6</v>
      </c>
    </row>
    <row r="161" spans="1:34" x14ac:dyDescent="0.3">
      <c r="A161" t="s">
        <v>30</v>
      </c>
      <c r="B161">
        <v>2017</v>
      </c>
      <c r="C161" t="s">
        <v>39</v>
      </c>
      <c r="D161">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v>139.30000000000001</v>
      </c>
      <c r="V161">
        <v>134.80000000000001</v>
      </c>
      <c r="W161">
        <v>135.19999999999999</v>
      </c>
      <c r="X161">
        <v>131.30000000000001</v>
      </c>
      <c r="Y161">
        <v>119.4</v>
      </c>
      <c r="Z161">
        <v>129.80000000000001</v>
      </c>
      <c r="AA161">
        <v>136.9</v>
      </c>
      <c r="AB161">
        <v>124.1</v>
      </c>
      <c r="AC161">
        <v>128.1</v>
      </c>
      <c r="AD161">
        <v>133.9</v>
      </c>
      <c r="AE161">
        <f t="shared" si="9"/>
        <v>1738.8000000000002</v>
      </c>
      <c r="AF161">
        <f t="shared" si="10"/>
        <v>423.09999999999997</v>
      </c>
      <c r="AG161">
        <f t="shared" si="11"/>
        <v>268.20000000000005</v>
      </c>
      <c r="AH161">
        <f t="shared" si="8"/>
        <v>636.6</v>
      </c>
    </row>
    <row r="162" spans="1:34" x14ac:dyDescent="0.3">
      <c r="A162" t="s">
        <v>33</v>
      </c>
      <c r="B162">
        <v>2017</v>
      </c>
      <c r="C162" t="s">
        <v>39</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v>131.4</v>
      </c>
      <c r="V162">
        <v>119</v>
      </c>
      <c r="W162">
        <v>126.8</v>
      </c>
      <c r="X162">
        <v>123.8</v>
      </c>
      <c r="Y162">
        <v>113.9</v>
      </c>
      <c r="Z162">
        <v>122.9</v>
      </c>
      <c r="AA162">
        <v>134.30000000000001</v>
      </c>
      <c r="AB162">
        <v>122.5</v>
      </c>
      <c r="AC162">
        <v>122.7</v>
      </c>
      <c r="AD162">
        <v>129.9</v>
      </c>
      <c r="AE162">
        <f t="shared" si="9"/>
        <v>1731.0000000000002</v>
      </c>
      <c r="AF162">
        <f t="shared" si="10"/>
        <v>384.9</v>
      </c>
      <c r="AG162">
        <f t="shared" si="11"/>
        <v>258.10000000000002</v>
      </c>
      <c r="AH162">
        <f t="shared" si="8"/>
        <v>608.80000000000007</v>
      </c>
    </row>
    <row r="163" spans="1:34" x14ac:dyDescent="0.3">
      <c r="A163" t="s">
        <v>34</v>
      </c>
      <c r="B163">
        <v>2017</v>
      </c>
      <c r="C163" t="s">
        <v>39</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v>131.4</v>
      </c>
      <c r="V163">
        <v>128.80000000000001</v>
      </c>
      <c r="W163">
        <v>131.19999999999999</v>
      </c>
      <c r="X163">
        <v>128.5</v>
      </c>
      <c r="Y163">
        <v>116.5</v>
      </c>
      <c r="Z163">
        <v>125.9</v>
      </c>
      <c r="AA163">
        <v>135.4</v>
      </c>
      <c r="AB163">
        <v>123.4</v>
      </c>
      <c r="AC163">
        <v>125.5</v>
      </c>
      <c r="AD163">
        <v>132</v>
      </c>
      <c r="AE163">
        <f t="shared" si="9"/>
        <v>1734.7</v>
      </c>
      <c r="AF163">
        <f t="shared" si="10"/>
        <v>407.7</v>
      </c>
      <c r="AG163">
        <f t="shared" si="11"/>
        <v>263.89999999999998</v>
      </c>
      <c r="AH163">
        <f t="shared" si="8"/>
        <v>622.5</v>
      </c>
    </row>
    <row r="164" spans="1:34" x14ac:dyDescent="0.3">
      <c r="A164" t="s">
        <v>30</v>
      </c>
      <c r="B164">
        <v>2017</v>
      </c>
      <c r="C164" t="s">
        <v>40</v>
      </c>
      <c r="D164">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v>139.30000000000001</v>
      </c>
      <c r="V164">
        <v>135.30000000000001</v>
      </c>
      <c r="W164">
        <v>136.1</v>
      </c>
      <c r="X164">
        <v>132.1</v>
      </c>
      <c r="Y164">
        <v>119.1</v>
      </c>
      <c r="Z164">
        <v>130.6</v>
      </c>
      <c r="AA164">
        <v>138.6</v>
      </c>
      <c r="AB164">
        <v>124.4</v>
      </c>
      <c r="AC164">
        <v>128.6</v>
      </c>
      <c r="AD164">
        <v>136.19999999999999</v>
      </c>
      <c r="AE164">
        <f t="shared" si="9"/>
        <v>1772.9</v>
      </c>
      <c r="AF164">
        <f t="shared" si="10"/>
        <v>425.9</v>
      </c>
      <c r="AG164">
        <f t="shared" si="11"/>
        <v>270.7</v>
      </c>
      <c r="AH164">
        <f t="shared" si="8"/>
        <v>638.79999999999995</v>
      </c>
    </row>
    <row r="165" spans="1:34" x14ac:dyDescent="0.3">
      <c r="A165" t="s">
        <v>33</v>
      </c>
      <c r="B165">
        <v>2017</v>
      </c>
      <c r="C165" t="s">
        <v>40</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v>132.6</v>
      </c>
      <c r="V165">
        <v>119.7</v>
      </c>
      <c r="W165">
        <v>127.2</v>
      </c>
      <c r="X165">
        <v>125</v>
      </c>
      <c r="Y165">
        <v>113.2</v>
      </c>
      <c r="Z165">
        <v>123.5</v>
      </c>
      <c r="AA165">
        <v>135.5</v>
      </c>
      <c r="AB165">
        <v>122.4</v>
      </c>
      <c r="AC165">
        <v>123</v>
      </c>
      <c r="AD165">
        <v>131.80000000000001</v>
      </c>
      <c r="AE165">
        <f t="shared" si="9"/>
        <v>1768.1</v>
      </c>
      <c r="AF165">
        <f t="shared" si="10"/>
        <v>385.70000000000005</v>
      </c>
      <c r="AG165">
        <f t="shared" si="11"/>
        <v>260.5</v>
      </c>
      <c r="AH165">
        <f t="shared" si="8"/>
        <v>609.29999999999995</v>
      </c>
    </row>
    <row r="166" spans="1:34" x14ac:dyDescent="0.3">
      <c r="A166" t="s">
        <v>34</v>
      </c>
      <c r="B166">
        <v>2017</v>
      </c>
      <c r="C166" t="s">
        <v>40</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v>132.6</v>
      </c>
      <c r="V166">
        <v>129.4</v>
      </c>
      <c r="W166">
        <v>131.9</v>
      </c>
      <c r="X166">
        <v>129.4</v>
      </c>
      <c r="Y166">
        <v>116</v>
      </c>
      <c r="Z166">
        <v>126.6</v>
      </c>
      <c r="AA166">
        <v>136.80000000000001</v>
      </c>
      <c r="AB166">
        <v>123.6</v>
      </c>
      <c r="AC166">
        <v>125.9</v>
      </c>
      <c r="AD166">
        <v>134.19999999999999</v>
      </c>
      <c r="AE166">
        <f t="shared" si="9"/>
        <v>1769.3999999999999</v>
      </c>
      <c r="AF166">
        <f t="shared" si="10"/>
        <v>409.7</v>
      </c>
      <c r="AG166">
        <f t="shared" si="11"/>
        <v>266.20000000000005</v>
      </c>
      <c r="AH166">
        <f t="shared" si="8"/>
        <v>624</v>
      </c>
    </row>
    <row r="167" spans="1:34" x14ac:dyDescent="0.3">
      <c r="A167" t="s">
        <v>30</v>
      </c>
      <c r="B167">
        <v>2017</v>
      </c>
      <c r="C167" t="s">
        <v>41</v>
      </c>
      <c r="D167">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v>139.30000000000001</v>
      </c>
      <c r="V167">
        <v>136.4</v>
      </c>
      <c r="W167">
        <v>137.30000000000001</v>
      </c>
      <c r="X167">
        <v>133</v>
      </c>
      <c r="Y167">
        <v>120.3</v>
      </c>
      <c r="Z167">
        <v>131.5</v>
      </c>
      <c r="AA167">
        <v>140.19999999999999</v>
      </c>
      <c r="AB167">
        <v>125.4</v>
      </c>
      <c r="AC167">
        <v>129.69999999999999</v>
      </c>
      <c r="AD167">
        <v>137.80000000000001</v>
      </c>
      <c r="AE167">
        <f t="shared" si="9"/>
        <v>1792.4999999999998</v>
      </c>
      <c r="AF167">
        <f t="shared" si="10"/>
        <v>429</v>
      </c>
      <c r="AG167">
        <f t="shared" si="11"/>
        <v>273.2</v>
      </c>
      <c r="AH167">
        <f t="shared" si="8"/>
        <v>644.20000000000005</v>
      </c>
    </row>
    <row r="168" spans="1:34" x14ac:dyDescent="0.3">
      <c r="A168" t="s">
        <v>33</v>
      </c>
      <c r="B168">
        <v>2017</v>
      </c>
      <c r="C168" t="s">
        <v>41</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v>134.4</v>
      </c>
      <c r="V168">
        <v>118.9</v>
      </c>
      <c r="W168">
        <v>127.7</v>
      </c>
      <c r="X168">
        <v>125.7</v>
      </c>
      <c r="Y168">
        <v>114.6</v>
      </c>
      <c r="Z168">
        <v>124.1</v>
      </c>
      <c r="AA168">
        <v>135.69999999999999</v>
      </c>
      <c r="AB168">
        <v>123.3</v>
      </c>
      <c r="AC168">
        <v>123.8</v>
      </c>
      <c r="AD168">
        <v>132.69999999999999</v>
      </c>
      <c r="AE168">
        <f t="shared" si="9"/>
        <v>1772.9999999999998</v>
      </c>
      <c r="AF168">
        <f t="shared" si="10"/>
        <v>388.4</v>
      </c>
      <c r="AG168">
        <f t="shared" si="11"/>
        <v>261.39999999999998</v>
      </c>
      <c r="AH168">
        <f t="shared" si="8"/>
        <v>613.5</v>
      </c>
    </row>
    <row r="169" spans="1:34" x14ac:dyDescent="0.3">
      <c r="A169" t="s">
        <v>34</v>
      </c>
      <c r="B169">
        <v>2017</v>
      </c>
      <c r="C169" t="s">
        <v>41</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v>134.4</v>
      </c>
      <c r="V169">
        <v>129.80000000000001</v>
      </c>
      <c r="W169">
        <v>132.80000000000001</v>
      </c>
      <c r="X169">
        <v>130.19999999999999</v>
      </c>
      <c r="Y169">
        <v>117.3</v>
      </c>
      <c r="Z169">
        <v>127.3</v>
      </c>
      <c r="AA169">
        <v>137.6</v>
      </c>
      <c r="AB169">
        <v>124.5</v>
      </c>
      <c r="AC169">
        <v>126.8</v>
      </c>
      <c r="AD169">
        <v>135.4</v>
      </c>
      <c r="AE169">
        <f t="shared" si="9"/>
        <v>1783.8</v>
      </c>
      <c r="AF169">
        <f t="shared" si="10"/>
        <v>412.6</v>
      </c>
      <c r="AG169">
        <f t="shared" si="11"/>
        <v>267.79999999999995</v>
      </c>
      <c r="AH169">
        <f t="shared" si="8"/>
        <v>628.70000000000005</v>
      </c>
    </row>
    <row r="170" spans="1:34" x14ac:dyDescent="0.3">
      <c r="A170" t="s">
        <v>30</v>
      </c>
      <c r="B170">
        <v>2017</v>
      </c>
      <c r="C170" t="s">
        <v>42</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v>139.30000000000001</v>
      </c>
      <c r="V170">
        <v>137.4</v>
      </c>
      <c r="W170">
        <v>137.9</v>
      </c>
      <c r="X170">
        <v>133.4</v>
      </c>
      <c r="Y170">
        <v>121.2</v>
      </c>
      <c r="Z170">
        <v>132.30000000000001</v>
      </c>
      <c r="AA170">
        <v>139.6</v>
      </c>
      <c r="AB170">
        <v>126.7</v>
      </c>
      <c r="AC170">
        <v>130.30000000000001</v>
      </c>
      <c r="AD170">
        <v>137.6</v>
      </c>
      <c r="AE170">
        <f t="shared" si="9"/>
        <v>1784.3</v>
      </c>
      <c r="AF170">
        <f t="shared" si="10"/>
        <v>430.99999999999994</v>
      </c>
      <c r="AG170">
        <f t="shared" si="11"/>
        <v>273</v>
      </c>
      <c r="AH170">
        <f t="shared" si="8"/>
        <v>648.40000000000009</v>
      </c>
    </row>
    <row r="171" spans="1:34" x14ac:dyDescent="0.3">
      <c r="A171" t="s">
        <v>33</v>
      </c>
      <c r="B171">
        <v>2017</v>
      </c>
      <c r="C171" t="s">
        <v>42</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v>135.69999999999999</v>
      </c>
      <c r="V171">
        <v>120.6</v>
      </c>
      <c r="W171">
        <v>128.1</v>
      </c>
      <c r="X171">
        <v>126.1</v>
      </c>
      <c r="Y171">
        <v>115.7</v>
      </c>
      <c r="Z171">
        <v>124.5</v>
      </c>
      <c r="AA171">
        <v>135.9</v>
      </c>
      <c r="AB171">
        <v>124.4</v>
      </c>
      <c r="AC171">
        <v>124.5</v>
      </c>
      <c r="AD171">
        <v>132.4</v>
      </c>
      <c r="AE171">
        <f t="shared" si="9"/>
        <v>1749.7</v>
      </c>
      <c r="AF171">
        <f t="shared" si="10"/>
        <v>389.9</v>
      </c>
      <c r="AG171">
        <f t="shared" si="11"/>
        <v>262</v>
      </c>
      <c r="AH171">
        <f t="shared" si="8"/>
        <v>617.20000000000005</v>
      </c>
    </row>
    <row r="172" spans="1:34" x14ac:dyDescent="0.3">
      <c r="A172" t="s">
        <v>34</v>
      </c>
      <c r="B172">
        <v>2017</v>
      </c>
      <c r="C172" t="s">
        <v>42</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v>135.69999999999999</v>
      </c>
      <c r="V172">
        <v>131</v>
      </c>
      <c r="W172">
        <v>133.30000000000001</v>
      </c>
      <c r="X172">
        <v>130.6</v>
      </c>
      <c r="Y172">
        <v>118.3</v>
      </c>
      <c r="Z172">
        <v>127.9</v>
      </c>
      <c r="AA172">
        <v>137.4</v>
      </c>
      <c r="AB172">
        <v>125.7</v>
      </c>
      <c r="AC172">
        <v>127.5</v>
      </c>
      <c r="AD172">
        <v>135.19999999999999</v>
      </c>
      <c r="AE172">
        <f t="shared" si="9"/>
        <v>1769.9999999999998</v>
      </c>
      <c r="AF172">
        <f t="shared" si="10"/>
        <v>414.5</v>
      </c>
      <c r="AG172">
        <f t="shared" si="11"/>
        <v>268</v>
      </c>
      <c r="AH172">
        <f t="shared" si="8"/>
        <v>632.70000000000005</v>
      </c>
    </row>
    <row r="173" spans="1:34" x14ac:dyDescent="0.3">
      <c r="A173" t="s">
        <v>30</v>
      </c>
      <c r="B173">
        <v>2017</v>
      </c>
      <c r="C173" t="s">
        <v>43</v>
      </c>
      <c r="D173">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v>139.30000000000001</v>
      </c>
      <c r="V173">
        <v>138.1</v>
      </c>
      <c r="W173">
        <v>138.4</v>
      </c>
      <c r="X173">
        <v>134.19999999999999</v>
      </c>
      <c r="Y173">
        <v>121</v>
      </c>
      <c r="Z173">
        <v>133</v>
      </c>
      <c r="AA173">
        <v>140.1</v>
      </c>
      <c r="AB173">
        <v>127.4</v>
      </c>
      <c r="AC173">
        <v>130.69999999999999</v>
      </c>
      <c r="AD173">
        <v>138.30000000000001</v>
      </c>
      <c r="AE173">
        <f t="shared" si="9"/>
        <v>1790.8999999999999</v>
      </c>
      <c r="AF173">
        <f t="shared" si="10"/>
        <v>433.99999999999994</v>
      </c>
      <c r="AG173">
        <f t="shared" si="11"/>
        <v>274.29999999999995</v>
      </c>
      <c r="AH173">
        <f t="shared" si="8"/>
        <v>650.5</v>
      </c>
    </row>
    <row r="174" spans="1:34" x14ac:dyDescent="0.3">
      <c r="A174" t="s">
        <v>33</v>
      </c>
      <c r="B174">
        <v>2017</v>
      </c>
      <c r="C174" t="s">
        <v>43</v>
      </c>
      <c r="D174">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v>137.30000000000001</v>
      </c>
      <c r="V174">
        <v>122.6</v>
      </c>
      <c r="W174">
        <v>128.30000000000001</v>
      </c>
      <c r="X174">
        <v>126.6</v>
      </c>
      <c r="Y174">
        <v>115</v>
      </c>
      <c r="Z174">
        <v>124.8</v>
      </c>
      <c r="AA174">
        <v>136.30000000000001</v>
      </c>
      <c r="AB174">
        <v>124.6</v>
      </c>
      <c r="AC174">
        <v>124.5</v>
      </c>
      <c r="AD174">
        <v>133.5</v>
      </c>
      <c r="AE174">
        <f t="shared" si="9"/>
        <v>1765.6999999999998</v>
      </c>
      <c r="AF174">
        <f t="shared" si="10"/>
        <v>391.5</v>
      </c>
      <c r="AG174">
        <f t="shared" si="11"/>
        <v>262.89999999999998</v>
      </c>
      <c r="AH174">
        <f t="shared" si="8"/>
        <v>617.20000000000005</v>
      </c>
    </row>
    <row r="175" spans="1:34" x14ac:dyDescent="0.3">
      <c r="A175" t="s">
        <v>34</v>
      </c>
      <c r="B175">
        <v>2017</v>
      </c>
      <c r="C175" t="s">
        <v>43</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v>137.30000000000001</v>
      </c>
      <c r="V175">
        <v>132.19999999999999</v>
      </c>
      <c r="W175">
        <v>133.6</v>
      </c>
      <c r="X175">
        <v>131.30000000000001</v>
      </c>
      <c r="Y175">
        <v>117.8</v>
      </c>
      <c r="Z175">
        <v>128.4</v>
      </c>
      <c r="AA175">
        <v>137.9</v>
      </c>
      <c r="AB175">
        <v>126.2</v>
      </c>
      <c r="AC175">
        <v>127.7</v>
      </c>
      <c r="AD175">
        <v>136.1</v>
      </c>
      <c r="AE175">
        <f t="shared" si="9"/>
        <v>1779.6999999999998</v>
      </c>
      <c r="AF175">
        <f t="shared" si="10"/>
        <v>416.90000000000003</v>
      </c>
      <c r="AG175">
        <f t="shared" si="11"/>
        <v>269.20000000000005</v>
      </c>
      <c r="AH175">
        <f t="shared" si="8"/>
        <v>633.69999999999993</v>
      </c>
    </row>
    <row r="176" spans="1:34" x14ac:dyDescent="0.3">
      <c r="A176" t="s">
        <v>30</v>
      </c>
      <c r="B176">
        <v>2017</v>
      </c>
      <c r="C176" t="s">
        <v>45</v>
      </c>
      <c r="D176">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v>139.30000000000001</v>
      </c>
      <c r="V176">
        <v>141.1</v>
      </c>
      <c r="W176">
        <v>139.4</v>
      </c>
      <c r="X176">
        <v>135.80000000000001</v>
      </c>
      <c r="Y176">
        <v>121.6</v>
      </c>
      <c r="Z176">
        <v>133.69999999999999</v>
      </c>
      <c r="AA176">
        <v>141.5</v>
      </c>
      <c r="AB176">
        <v>128.1</v>
      </c>
      <c r="AC176">
        <v>131.69999999999999</v>
      </c>
      <c r="AD176">
        <v>140</v>
      </c>
      <c r="AE176">
        <f t="shared" si="9"/>
        <v>1817.7000000000003</v>
      </c>
      <c r="AF176">
        <f t="shared" si="10"/>
        <v>437</v>
      </c>
      <c r="AG176">
        <f t="shared" si="11"/>
        <v>277.3</v>
      </c>
      <c r="AH176">
        <f t="shared" si="8"/>
        <v>654.5</v>
      </c>
    </row>
    <row r="177" spans="1:34" x14ac:dyDescent="0.3">
      <c r="A177" t="s">
        <v>33</v>
      </c>
      <c r="B177">
        <v>2017</v>
      </c>
      <c r="C177" t="s">
        <v>45</v>
      </c>
      <c r="D177">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v>138.6</v>
      </c>
      <c r="V177">
        <v>125.7</v>
      </c>
      <c r="W177">
        <v>128.80000000000001</v>
      </c>
      <c r="X177">
        <v>127.4</v>
      </c>
      <c r="Y177">
        <v>115.3</v>
      </c>
      <c r="Z177">
        <v>125.1</v>
      </c>
      <c r="AA177">
        <v>136.6</v>
      </c>
      <c r="AB177">
        <v>124.9</v>
      </c>
      <c r="AC177">
        <v>124.9</v>
      </c>
      <c r="AD177">
        <v>134.80000000000001</v>
      </c>
      <c r="AE177">
        <f t="shared" si="9"/>
        <v>1796.7</v>
      </c>
      <c r="AF177">
        <f t="shared" si="10"/>
        <v>393.9</v>
      </c>
      <c r="AG177">
        <f t="shared" si="11"/>
        <v>264</v>
      </c>
      <c r="AH177">
        <f t="shared" si="8"/>
        <v>619</v>
      </c>
    </row>
    <row r="178" spans="1:34" x14ac:dyDescent="0.3">
      <c r="A178" t="s">
        <v>34</v>
      </c>
      <c r="B178">
        <v>2017</v>
      </c>
      <c r="C178" t="s">
        <v>45</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v>138.6</v>
      </c>
      <c r="V178">
        <v>135.30000000000001</v>
      </c>
      <c r="W178">
        <v>134.4</v>
      </c>
      <c r="X178">
        <v>132.6</v>
      </c>
      <c r="Y178">
        <v>118.3</v>
      </c>
      <c r="Z178">
        <v>128.9</v>
      </c>
      <c r="AA178">
        <v>138.6</v>
      </c>
      <c r="AB178">
        <v>126.8</v>
      </c>
      <c r="AC178">
        <v>128.4</v>
      </c>
      <c r="AD178">
        <v>137.6</v>
      </c>
      <c r="AE178">
        <f t="shared" si="9"/>
        <v>1808.2</v>
      </c>
      <c r="AF178">
        <f t="shared" si="10"/>
        <v>419.6</v>
      </c>
      <c r="AG178">
        <f t="shared" si="11"/>
        <v>271.2</v>
      </c>
      <c r="AH178">
        <f t="shared" si="8"/>
        <v>636.80000000000007</v>
      </c>
    </row>
    <row r="179" spans="1:34" x14ac:dyDescent="0.3">
      <c r="A179" t="s">
        <v>30</v>
      </c>
      <c r="B179">
        <v>2017</v>
      </c>
      <c r="C179" t="s">
        <v>46</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v>139.30000000000001</v>
      </c>
      <c r="V179">
        <v>142.6</v>
      </c>
      <c r="W179">
        <v>139.5</v>
      </c>
      <c r="X179">
        <v>136.1</v>
      </c>
      <c r="Y179">
        <v>122</v>
      </c>
      <c r="Z179">
        <v>133.4</v>
      </c>
      <c r="AA179">
        <v>141.1</v>
      </c>
      <c r="AB179">
        <v>127.8</v>
      </c>
      <c r="AC179">
        <v>131.9</v>
      </c>
      <c r="AD179">
        <v>139.80000000000001</v>
      </c>
      <c r="AE179">
        <f t="shared" si="9"/>
        <v>1813.6000000000001</v>
      </c>
      <c r="AF179">
        <f t="shared" si="10"/>
        <v>437.09999999999997</v>
      </c>
      <c r="AG179">
        <f t="shared" si="11"/>
        <v>277.2</v>
      </c>
      <c r="AH179">
        <f t="shared" si="8"/>
        <v>654.59999999999991</v>
      </c>
    </row>
    <row r="180" spans="1:34" x14ac:dyDescent="0.3">
      <c r="A180" t="s">
        <v>33</v>
      </c>
      <c r="B180">
        <v>2017</v>
      </c>
      <c r="C180" t="s">
        <v>46</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v>139.1</v>
      </c>
      <c r="V180">
        <v>126.8</v>
      </c>
      <c r="W180">
        <v>129.30000000000001</v>
      </c>
      <c r="X180">
        <v>128.19999999999999</v>
      </c>
      <c r="Y180">
        <v>115.3</v>
      </c>
      <c r="Z180">
        <v>125.6</v>
      </c>
      <c r="AA180">
        <v>136.69999999999999</v>
      </c>
      <c r="AB180">
        <v>124.6</v>
      </c>
      <c r="AC180">
        <v>125.1</v>
      </c>
      <c r="AD180">
        <v>134.1</v>
      </c>
      <c r="AE180">
        <f t="shared" si="9"/>
        <v>1767.5</v>
      </c>
      <c r="AF180">
        <f t="shared" si="10"/>
        <v>395.2</v>
      </c>
      <c r="AG180">
        <f t="shared" si="11"/>
        <v>264.89999999999998</v>
      </c>
      <c r="AH180">
        <f t="shared" si="8"/>
        <v>619.90000000000009</v>
      </c>
    </row>
    <row r="181" spans="1:34" x14ac:dyDescent="0.3">
      <c r="A181" t="s">
        <v>34</v>
      </c>
      <c r="B181">
        <v>2017</v>
      </c>
      <c r="C181" t="s">
        <v>46</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v>139.1</v>
      </c>
      <c r="V181">
        <v>136.6</v>
      </c>
      <c r="W181">
        <v>134.69999999999999</v>
      </c>
      <c r="X181">
        <v>133.1</v>
      </c>
      <c r="Y181">
        <v>118.5</v>
      </c>
      <c r="Z181">
        <v>129</v>
      </c>
      <c r="AA181">
        <v>138.5</v>
      </c>
      <c r="AB181">
        <v>126.5</v>
      </c>
      <c r="AC181">
        <v>128.6</v>
      </c>
      <c r="AD181">
        <v>137.19999999999999</v>
      </c>
      <c r="AE181">
        <f t="shared" si="9"/>
        <v>1794.9999999999998</v>
      </c>
      <c r="AF181">
        <f t="shared" si="10"/>
        <v>420.2</v>
      </c>
      <c r="AG181">
        <f t="shared" si="11"/>
        <v>271.60000000000002</v>
      </c>
      <c r="AH181">
        <f t="shared" si="8"/>
        <v>637.29999999999995</v>
      </c>
    </row>
    <row r="182" spans="1:34" x14ac:dyDescent="0.3">
      <c r="A182" t="s">
        <v>30</v>
      </c>
      <c r="B182">
        <v>2018</v>
      </c>
      <c r="C182"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v>139.30000000000001</v>
      </c>
      <c r="V182">
        <v>142.30000000000001</v>
      </c>
      <c r="W182">
        <v>139.80000000000001</v>
      </c>
      <c r="X182">
        <v>136</v>
      </c>
      <c r="Y182">
        <v>122.7</v>
      </c>
      <c r="Z182">
        <v>134.30000000000001</v>
      </c>
      <c r="AA182">
        <v>141.6</v>
      </c>
      <c r="AB182">
        <v>128.6</v>
      </c>
      <c r="AC182">
        <v>132.30000000000001</v>
      </c>
      <c r="AD182">
        <v>139.30000000000001</v>
      </c>
      <c r="AE182">
        <f t="shared" si="9"/>
        <v>1800.7</v>
      </c>
      <c r="AF182">
        <f t="shared" si="10"/>
        <v>438.1</v>
      </c>
      <c r="AG182">
        <f t="shared" si="11"/>
        <v>277.60000000000002</v>
      </c>
      <c r="AH182">
        <f t="shared" si="8"/>
        <v>657.7</v>
      </c>
    </row>
    <row r="183" spans="1:34" x14ac:dyDescent="0.3">
      <c r="A183" t="s">
        <v>33</v>
      </c>
      <c r="B183">
        <v>2018</v>
      </c>
      <c r="C183"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v>140.4</v>
      </c>
      <c r="V183">
        <v>127.3</v>
      </c>
      <c r="W183">
        <v>129.5</v>
      </c>
      <c r="X183">
        <v>129</v>
      </c>
      <c r="Y183">
        <v>116.3</v>
      </c>
      <c r="Z183">
        <v>126.2</v>
      </c>
      <c r="AA183">
        <v>137.1</v>
      </c>
      <c r="AB183">
        <v>125.5</v>
      </c>
      <c r="AC183">
        <v>125.8</v>
      </c>
      <c r="AD183">
        <v>134.1</v>
      </c>
      <c r="AE183">
        <f t="shared" si="9"/>
        <v>1748.3000000000002</v>
      </c>
      <c r="AF183">
        <f t="shared" si="10"/>
        <v>396.29999999999995</v>
      </c>
      <c r="AG183">
        <f t="shared" si="11"/>
        <v>266.10000000000002</v>
      </c>
      <c r="AH183">
        <f t="shared" si="8"/>
        <v>623.29999999999995</v>
      </c>
    </row>
    <row r="184" spans="1:34" x14ac:dyDescent="0.3">
      <c r="A184" t="s">
        <v>34</v>
      </c>
      <c r="B184">
        <v>2018</v>
      </c>
      <c r="C184"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v>140.4</v>
      </c>
      <c r="V184">
        <v>136.6</v>
      </c>
      <c r="W184">
        <v>134.9</v>
      </c>
      <c r="X184">
        <v>133.30000000000001</v>
      </c>
      <c r="Y184">
        <v>119.3</v>
      </c>
      <c r="Z184">
        <v>129.69999999999999</v>
      </c>
      <c r="AA184">
        <v>139</v>
      </c>
      <c r="AB184">
        <v>127.3</v>
      </c>
      <c r="AC184">
        <v>129.1</v>
      </c>
      <c r="AD184">
        <v>136.9</v>
      </c>
      <c r="AE184">
        <f t="shared" si="9"/>
        <v>1779.9</v>
      </c>
      <c r="AF184">
        <f t="shared" si="10"/>
        <v>421.3</v>
      </c>
      <c r="AG184">
        <f t="shared" si="11"/>
        <v>272.3</v>
      </c>
      <c r="AH184">
        <f t="shared" si="8"/>
        <v>640.29999999999995</v>
      </c>
    </row>
    <row r="185" spans="1:34" x14ac:dyDescent="0.3">
      <c r="A185" t="s">
        <v>30</v>
      </c>
      <c r="B185">
        <v>2018</v>
      </c>
      <c r="C185" t="s">
        <v>35</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v>139.30000000000001</v>
      </c>
      <c r="V185">
        <v>142.4</v>
      </c>
      <c r="W185">
        <v>139.9</v>
      </c>
      <c r="X185">
        <v>136.19999999999999</v>
      </c>
      <c r="Y185">
        <v>123.3</v>
      </c>
      <c r="Z185">
        <v>134.30000000000001</v>
      </c>
      <c r="AA185">
        <v>141.5</v>
      </c>
      <c r="AB185">
        <v>128.80000000000001</v>
      </c>
      <c r="AC185">
        <v>132.5</v>
      </c>
      <c r="AD185">
        <v>138.5</v>
      </c>
      <c r="AE185">
        <f t="shared" si="9"/>
        <v>1781.5</v>
      </c>
      <c r="AF185">
        <f t="shared" si="10"/>
        <v>438.90000000000003</v>
      </c>
      <c r="AG185">
        <f t="shared" si="11"/>
        <v>277.7</v>
      </c>
      <c r="AH185">
        <f t="shared" si="8"/>
        <v>658.8</v>
      </c>
    </row>
    <row r="186" spans="1:34" x14ac:dyDescent="0.3">
      <c r="A186" t="s">
        <v>33</v>
      </c>
      <c r="B186">
        <v>2018</v>
      </c>
      <c r="C186" t="s">
        <v>35</v>
      </c>
      <c r="D186">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v>141.30000000000001</v>
      </c>
      <c r="V186">
        <v>127.3</v>
      </c>
      <c r="W186">
        <v>129.9</v>
      </c>
      <c r="X186">
        <v>129.80000000000001</v>
      </c>
      <c r="Y186">
        <v>117.4</v>
      </c>
      <c r="Z186">
        <v>126.5</v>
      </c>
      <c r="AA186">
        <v>137.19999999999999</v>
      </c>
      <c r="AB186">
        <v>126.2</v>
      </c>
      <c r="AC186">
        <v>126.5</v>
      </c>
      <c r="AD186">
        <v>134</v>
      </c>
      <c r="AE186">
        <f t="shared" si="9"/>
        <v>1727.9</v>
      </c>
      <c r="AF186">
        <f t="shared" si="10"/>
        <v>397.09999999999997</v>
      </c>
      <c r="AG186">
        <f t="shared" si="11"/>
        <v>267</v>
      </c>
      <c r="AH186">
        <f t="shared" si="8"/>
        <v>626.5</v>
      </c>
    </row>
    <row r="187" spans="1:34" x14ac:dyDescent="0.3">
      <c r="A187" t="s">
        <v>34</v>
      </c>
      <c r="B187">
        <v>2018</v>
      </c>
      <c r="C187" t="s">
        <v>35</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v>141.30000000000001</v>
      </c>
      <c r="V187">
        <v>136.69999999999999</v>
      </c>
      <c r="W187">
        <v>135.19999999999999</v>
      </c>
      <c r="X187">
        <v>133.80000000000001</v>
      </c>
      <c r="Y187">
        <v>120.2</v>
      </c>
      <c r="Z187">
        <v>129.9</v>
      </c>
      <c r="AA187">
        <v>139</v>
      </c>
      <c r="AB187">
        <v>127.7</v>
      </c>
      <c r="AC187">
        <v>129.6</v>
      </c>
      <c r="AD187">
        <v>136.4</v>
      </c>
      <c r="AE187">
        <f t="shared" si="9"/>
        <v>1760.3999999999996</v>
      </c>
      <c r="AF187">
        <f t="shared" si="10"/>
        <v>422</v>
      </c>
      <c r="AG187">
        <f t="shared" si="11"/>
        <v>272.8</v>
      </c>
      <c r="AH187">
        <f t="shared" si="8"/>
        <v>642.6</v>
      </c>
    </row>
    <row r="188" spans="1:34" x14ac:dyDescent="0.3">
      <c r="A188" t="s">
        <v>30</v>
      </c>
      <c r="B188">
        <v>2018</v>
      </c>
      <c r="C188" t="s">
        <v>36</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v>139.30000000000001</v>
      </c>
      <c r="V188">
        <v>142.6</v>
      </c>
      <c r="W188">
        <v>139.9</v>
      </c>
      <c r="X188">
        <v>136.69999999999999</v>
      </c>
      <c r="Y188">
        <v>124.6</v>
      </c>
      <c r="Z188">
        <v>135.1</v>
      </c>
      <c r="AA188">
        <v>142.69999999999999</v>
      </c>
      <c r="AB188">
        <v>129.30000000000001</v>
      </c>
      <c r="AC188">
        <v>133.30000000000001</v>
      </c>
      <c r="AD188">
        <v>138.69999999999999</v>
      </c>
      <c r="AE188">
        <f t="shared" si="9"/>
        <v>1781.9999999999998</v>
      </c>
      <c r="AF188">
        <f t="shared" si="10"/>
        <v>440.5</v>
      </c>
      <c r="AG188">
        <f t="shared" si="11"/>
        <v>279.39999999999998</v>
      </c>
      <c r="AH188">
        <f t="shared" si="8"/>
        <v>662.2</v>
      </c>
    </row>
    <row r="189" spans="1:34" x14ac:dyDescent="0.3">
      <c r="A189" t="s">
        <v>33</v>
      </c>
      <c r="B189">
        <v>2018</v>
      </c>
      <c r="C189" t="s">
        <v>36</v>
      </c>
      <c r="D18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v>142</v>
      </c>
      <c r="V189">
        <v>126.4</v>
      </c>
      <c r="W189">
        <v>130.80000000000001</v>
      </c>
      <c r="X189">
        <v>130.5</v>
      </c>
      <c r="Y189">
        <v>117.8</v>
      </c>
      <c r="Z189">
        <v>126.8</v>
      </c>
      <c r="AA189">
        <v>137.80000000000001</v>
      </c>
      <c r="AB189">
        <v>126.7</v>
      </c>
      <c r="AC189">
        <v>127.1</v>
      </c>
      <c r="AD189">
        <v>134</v>
      </c>
      <c r="AE189">
        <f t="shared" si="9"/>
        <v>1715.5</v>
      </c>
      <c r="AF189">
        <f t="shared" si="10"/>
        <v>398.59999999999997</v>
      </c>
      <c r="AG189">
        <f t="shared" si="11"/>
        <v>268.3</v>
      </c>
      <c r="AH189">
        <f t="shared" si="8"/>
        <v>629.20000000000005</v>
      </c>
    </row>
    <row r="190" spans="1:34" x14ac:dyDescent="0.3">
      <c r="A190" t="s">
        <v>34</v>
      </c>
      <c r="B190">
        <v>2018</v>
      </c>
      <c r="C190" t="s">
        <v>36</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v>142</v>
      </c>
      <c r="V190">
        <v>136.5</v>
      </c>
      <c r="W190">
        <v>135.6</v>
      </c>
      <c r="X190">
        <v>134.30000000000001</v>
      </c>
      <c r="Y190">
        <v>121</v>
      </c>
      <c r="Z190">
        <v>130.4</v>
      </c>
      <c r="AA190">
        <v>139.80000000000001</v>
      </c>
      <c r="AB190">
        <v>128.19999999999999</v>
      </c>
      <c r="AC190">
        <v>130.30000000000001</v>
      </c>
      <c r="AD190">
        <v>136.5</v>
      </c>
      <c r="AE190">
        <f t="shared" si="9"/>
        <v>1756</v>
      </c>
      <c r="AF190">
        <f t="shared" si="10"/>
        <v>423.6</v>
      </c>
      <c r="AG190">
        <f t="shared" si="11"/>
        <v>274.10000000000002</v>
      </c>
      <c r="AH190">
        <f t="shared" si="8"/>
        <v>645.5</v>
      </c>
    </row>
    <row r="191" spans="1:34" x14ac:dyDescent="0.3">
      <c r="A191" t="s">
        <v>30</v>
      </c>
      <c r="B191">
        <v>2018</v>
      </c>
      <c r="C191" t="s">
        <v>37</v>
      </c>
      <c r="D191">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v>139.30000000000001</v>
      </c>
      <c r="V191">
        <v>143.80000000000001</v>
      </c>
      <c r="W191">
        <v>140.9</v>
      </c>
      <c r="X191">
        <v>137.6</v>
      </c>
      <c r="Y191">
        <v>125.3</v>
      </c>
      <c r="Z191">
        <v>136</v>
      </c>
      <c r="AA191">
        <v>143.69999999999999</v>
      </c>
      <c r="AB191">
        <v>130.4</v>
      </c>
      <c r="AC191">
        <v>134.19999999999999</v>
      </c>
      <c r="AD191">
        <v>139.1</v>
      </c>
      <c r="AE191">
        <f t="shared" si="9"/>
        <v>1780</v>
      </c>
      <c r="AF191">
        <f t="shared" si="10"/>
        <v>442.5</v>
      </c>
      <c r="AG191">
        <f t="shared" si="11"/>
        <v>281.29999999999995</v>
      </c>
      <c r="AH191">
        <f t="shared" si="8"/>
        <v>666.8</v>
      </c>
    </row>
    <row r="192" spans="1:34" x14ac:dyDescent="0.3">
      <c r="A192" t="s">
        <v>33</v>
      </c>
      <c r="B192">
        <v>2018</v>
      </c>
      <c r="C192" t="s">
        <v>37</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v>142.9</v>
      </c>
      <c r="V192">
        <v>124.6</v>
      </c>
      <c r="W192">
        <v>131.80000000000001</v>
      </c>
      <c r="X192">
        <v>131.30000000000001</v>
      </c>
      <c r="Y192">
        <v>118.9</v>
      </c>
      <c r="Z192">
        <v>127.6</v>
      </c>
      <c r="AA192">
        <v>139.69999999999999</v>
      </c>
      <c r="AB192">
        <v>127.6</v>
      </c>
      <c r="AC192">
        <v>128.19999999999999</v>
      </c>
      <c r="AD192">
        <v>134.80000000000001</v>
      </c>
      <c r="AE192">
        <f t="shared" si="9"/>
        <v>1720.0000000000002</v>
      </c>
      <c r="AF192">
        <f t="shared" si="10"/>
        <v>401.40000000000003</v>
      </c>
      <c r="AG192">
        <f t="shared" si="11"/>
        <v>271</v>
      </c>
      <c r="AH192">
        <f t="shared" si="8"/>
        <v>634.09999999999991</v>
      </c>
    </row>
    <row r="193" spans="1:34" x14ac:dyDescent="0.3">
      <c r="A193" t="s">
        <v>34</v>
      </c>
      <c r="B193">
        <v>2018</v>
      </c>
      <c r="C193" t="s">
        <v>37</v>
      </c>
      <c r="D193">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v>142.9</v>
      </c>
      <c r="V193">
        <v>136.5</v>
      </c>
      <c r="W193">
        <v>136.6</v>
      </c>
      <c r="X193">
        <v>135.19999999999999</v>
      </c>
      <c r="Y193">
        <v>121.9</v>
      </c>
      <c r="Z193">
        <v>131.30000000000001</v>
      </c>
      <c r="AA193">
        <v>141.4</v>
      </c>
      <c r="AB193">
        <v>129.19999999999999</v>
      </c>
      <c r="AC193">
        <v>131.30000000000001</v>
      </c>
      <c r="AD193">
        <v>137.1</v>
      </c>
      <c r="AE193">
        <f t="shared" si="9"/>
        <v>1757.1000000000001</v>
      </c>
      <c r="AF193">
        <f t="shared" si="10"/>
        <v>426</v>
      </c>
      <c r="AG193">
        <f t="shared" si="11"/>
        <v>276.60000000000002</v>
      </c>
      <c r="AH193">
        <f t="shared" si="8"/>
        <v>650.29999999999995</v>
      </c>
    </row>
    <row r="194" spans="1:34" x14ac:dyDescent="0.3">
      <c r="A194" t="s">
        <v>30</v>
      </c>
      <c r="B194">
        <v>2018</v>
      </c>
      <c r="C194" t="s">
        <v>38</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v>139.30000000000001</v>
      </c>
      <c r="V194">
        <v>144.30000000000001</v>
      </c>
      <c r="W194">
        <v>141.80000000000001</v>
      </c>
      <c r="X194">
        <v>138.4</v>
      </c>
      <c r="Y194">
        <v>126.4</v>
      </c>
      <c r="Z194">
        <v>136.80000000000001</v>
      </c>
      <c r="AA194">
        <v>144.4</v>
      </c>
      <c r="AB194">
        <v>131.19999999999999</v>
      </c>
      <c r="AC194">
        <v>135.1</v>
      </c>
      <c r="AD194">
        <v>139.80000000000001</v>
      </c>
      <c r="AE194">
        <f t="shared" si="9"/>
        <v>1782.4</v>
      </c>
      <c r="AF194">
        <f t="shared" si="10"/>
        <v>444.7</v>
      </c>
      <c r="AG194">
        <f t="shared" si="11"/>
        <v>282.8</v>
      </c>
      <c r="AH194">
        <f t="shared" ref="AH194:AH257" si="12">SUM(W194,Y194,Z194,AB194,AC194)</f>
        <v>671.30000000000007</v>
      </c>
    </row>
    <row r="195" spans="1:34" x14ac:dyDescent="0.3">
      <c r="A195" t="s">
        <v>33</v>
      </c>
      <c r="B195">
        <v>2018</v>
      </c>
      <c r="C195" t="s">
        <v>38</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v>143.19999999999999</v>
      </c>
      <c r="V195">
        <v>124.7</v>
      </c>
      <c r="W195">
        <v>132.5</v>
      </c>
      <c r="X195">
        <v>132</v>
      </c>
      <c r="Y195">
        <v>119.8</v>
      </c>
      <c r="Z195">
        <v>128</v>
      </c>
      <c r="AA195">
        <v>140.4</v>
      </c>
      <c r="AB195">
        <v>128.1</v>
      </c>
      <c r="AC195">
        <v>128.9</v>
      </c>
      <c r="AD195">
        <v>135.4</v>
      </c>
      <c r="AE195">
        <f t="shared" ref="AE195:AE258" si="13">SUM(D195,E195,F195,G195,H195,I195,J195,K195,L195,M195,N195,O195,P195)</f>
        <v>1722.8999999999999</v>
      </c>
      <c r="AF195">
        <f t="shared" ref="AF195:AF258" si="14">SUM(R195,S195,T195)</f>
        <v>403.5</v>
      </c>
      <c r="AG195">
        <f t="shared" ref="AG195:AG258" si="15">SUM(X195,AA195)</f>
        <v>272.39999999999998</v>
      </c>
      <c r="AH195">
        <f t="shared" si="12"/>
        <v>637.29999999999995</v>
      </c>
    </row>
    <row r="196" spans="1:34" x14ac:dyDescent="0.3">
      <c r="A196" t="s">
        <v>34</v>
      </c>
      <c r="B196">
        <v>2018</v>
      </c>
      <c r="C196" t="s">
        <v>38</v>
      </c>
      <c r="D196">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v>143.19999999999999</v>
      </c>
      <c r="V196">
        <v>136.9</v>
      </c>
      <c r="W196">
        <v>137.4</v>
      </c>
      <c r="X196">
        <v>136</v>
      </c>
      <c r="Y196">
        <v>122.9</v>
      </c>
      <c r="Z196">
        <v>131.80000000000001</v>
      </c>
      <c r="AA196">
        <v>142.1</v>
      </c>
      <c r="AB196">
        <v>129.9</v>
      </c>
      <c r="AC196">
        <v>132.1</v>
      </c>
      <c r="AD196">
        <v>137.80000000000001</v>
      </c>
      <c r="AE196">
        <f t="shared" si="13"/>
        <v>1759.8</v>
      </c>
      <c r="AF196">
        <f t="shared" si="14"/>
        <v>428.09999999999997</v>
      </c>
      <c r="AG196">
        <f t="shared" si="15"/>
        <v>278.10000000000002</v>
      </c>
      <c r="AH196">
        <f t="shared" si="12"/>
        <v>654.1</v>
      </c>
    </row>
    <row r="197" spans="1:34" x14ac:dyDescent="0.3">
      <c r="A197" t="s">
        <v>30</v>
      </c>
      <c r="B197">
        <v>2018</v>
      </c>
      <c r="C197" t="s">
        <v>39</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v>139.30000000000001</v>
      </c>
      <c r="V197">
        <v>145.1</v>
      </c>
      <c r="W197">
        <v>142.19999999999999</v>
      </c>
      <c r="X197">
        <v>138.4</v>
      </c>
      <c r="Y197">
        <v>127.4</v>
      </c>
      <c r="Z197">
        <v>137.80000000000001</v>
      </c>
      <c r="AA197">
        <v>145.1</v>
      </c>
      <c r="AB197">
        <v>131.4</v>
      </c>
      <c r="AC197">
        <v>135.6</v>
      </c>
      <c r="AD197">
        <v>140.5</v>
      </c>
      <c r="AE197">
        <f t="shared" si="13"/>
        <v>1790.2999999999997</v>
      </c>
      <c r="AF197">
        <f t="shared" si="14"/>
        <v>446.3</v>
      </c>
      <c r="AG197">
        <f t="shared" si="15"/>
        <v>283.5</v>
      </c>
      <c r="AH197">
        <f t="shared" si="12"/>
        <v>674.40000000000009</v>
      </c>
    </row>
    <row r="198" spans="1:34" x14ac:dyDescent="0.3">
      <c r="A198" t="s">
        <v>33</v>
      </c>
      <c r="B198">
        <v>2018</v>
      </c>
      <c r="C198" t="s">
        <v>39</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v>142.5</v>
      </c>
      <c r="V198">
        <v>126.5</v>
      </c>
      <c r="W198">
        <v>133.1</v>
      </c>
      <c r="X198">
        <v>132.6</v>
      </c>
      <c r="Y198">
        <v>120.4</v>
      </c>
      <c r="Z198">
        <v>128.5</v>
      </c>
      <c r="AA198">
        <v>141.19999999999999</v>
      </c>
      <c r="AB198">
        <v>128.19999999999999</v>
      </c>
      <c r="AC198">
        <v>129.5</v>
      </c>
      <c r="AD198">
        <v>136.19999999999999</v>
      </c>
      <c r="AE198">
        <f t="shared" si="13"/>
        <v>1747.3000000000002</v>
      </c>
      <c r="AF198">
        <f t="shared" si="14"/>
        <v>405</v>
      </c>
      <c r="AG198">
        <f t="shared" si="15"/>
        <v>273.79999999999995</v>
      </c>
      <c r="AH198">
        <f t="shared" si="12"/>
        <v>639.70000000000005</v>
      </c>
    </row>
    <row r="199" spans="1:34" x14ac:dyDescent="0.3">
      <c r="A199" t="s">
        <v>34</v>
      </c>
      <c r="B199">
        <v>2018</v>
      </c>
      <c r="C199" t="s">
        <v>39</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v>142.5</v>
      </c>
      <c r="V199">
        <v>138.1</v>
      </c>
      <c r="W199">
        <v>137.9</v>
      </c>
      <c r="X199">
        <v>136.19999999999999</v>
      </c>
      <c r="Y199">
        <v>123.7</v>
      </c>
      <c r="Z199">
        <v>132.6</v>
      </c>
      <c r="AA199">
        <v>142.80000000000001</v>
      </c>
      <c r="AB199">
        <v>130.1</v>
      </c>
      <c r="AC199">
        <v>132.6</v>
      </c>
      <c r="AD199">
        <v>138.5</v>
      </c>
      <c r="AE199">
        <f t="shared" si="13"/>
        <v>1774.1000000000001</v>
      </c>
      <c r="AF199">
        <f t="shared" si="14"/>
        <v>429.7</v>
      </c>
      <c r="AG199">
        <f t="shared" si="15"/>
        <v>279</v>
      </c>
      <c r="AH199">
        <f t="shared" si="12"/>
        <v>656.90000000000009</v>
      </c>
    </row>
    <row r="200" spans="1:34" x14ac:dyDescent="0.3">
      <c r="A200" t="s">
        <v>30</v>
      </c>
      <c r="B200">
        <v>2018</v>
      </c>
      <c r="C200" t="s">
        <v>40</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v>139.30000000000001</v>
      </c>
      <c r="V200">
        <v>146.80000000000001</v>
      </c>
      <c r="W200">
        <v>143.1</v>
      </c>
      <c r="X200">
        <v>139</v>
      </c>
      <c r="Y200">
        <v>127.5</v>
      </c>
      <c r="Z200">
        <v>138.4</v>
      </c>
      <c r="AA200">
        <v>145.80000000000001</v>
      </c>
      <c r="AB200">
        <v>131.4</v>
      </c>
      <c r="AC200">
        <v>136</v>
      </c>
      <c r="AD200">
        <v>141.80000000000001</v>
      </c>
      <c r="AE200">
        <f t="shared" si="13"/>
        <v>1810.5000000000002</v>
      </c>
      <c r="AF200">
        <f t="shared" si="14"/>
        <v>447.20000000000005</v>
      </c>
      <c r="AG200">
        <f t="shared" si="15"/>
        <v>284.8</v>
      </c>
      <c r="AH200">
        <f t="shared" si="12"/>
        <v>676.4</v>
      </c>
    </row>
    <row r="201" spans="1:34" x14ac:dyDescent="0.3">
      <c r="A201" t="s">
        <v>33</v>
      </c>
      <c r="B201">
        <v>2018</v>
      </c>
      <c r="C201" t="s">
        <v>40</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v>143.6</v>
      </c>
      <c r="V201">
        <v>128.1</v>
      </c>
      <c r="W201">
        <v>133.6</v>
      </c>
      <c r="X201">
        <v>133.6</v>
      </c>
      <c r="Y201">
        <v>120.1</v>
      </c>
      <c r="Z201">
        <v>129</v>
      </c>
      <c r="AA201">
        <v>144</v>
      </c>
      <c r="AB201">
        <v>128.19999999999999</v>
      </c>
      <c r="AC201">
        <v>130.19999999999999</v>
      </c>
      <c r="AD201">
        <v>137.5</v>
      </c>
      <c r="AE201">
        <f t="shared" si="13"/>
        <v>1771.1</v>
      </c>
      <c r="AF201">
        <f t="shared" si="14"/>
        <v>406.4</v>
      </c>
      <c r="AG201">
        <f t="shared" si="15"/>
        <v>277.60000000000002</v>
      </c>
      <c r="AH201">
        <f t="shared" si="12"/>
        <v>641.09999999999991</v>
      </c>
    </row>
    <row r="202" spans="1:34" x14ac:dyDescent="0.3">
      <c r="A202" t="s">
        <v>34</v>
      </c>
      <c r="B202">
        <v>2018</v>
      </c>
      <c r="C202" t="s">
        <v>40</v>
      </c>
      <c r="D202">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v>143.6</v>
      </c>
      <c r="V202">
        <v>139.69999999999999</v>
      </c>
      <c r="W202">
        <v>138.6</v>
      </c>
      <c r="X202">
        <v>137</v>
      </c>
      <c r="Y202">
        <v>123.6</v>
      </c>
      <c r="Z202">
        <v>133.1</v>
      </c>
      <c r="AA202">
        <v>144.69999999999999</v>
      </c>
      <c r="AB202">
        <v>130.1</v>
      </c>
      <c r="AC202">
        <v>133.19999999999999</v>
      </c>
      <c r="AD202">
        <v>139.80000000000001</v>
      </c>
      <c r="AE202">
        <f t="shared" si="13"/>
        <v>1795.3</v>
      </c>
      <c r="AF202">
        <f t="shared" si="14"/>
        <v>430.80000000000007</v>
      </c>
      <c r="AG202">
        <f t="shared" si="15"/>
        <v>281.7</v>
      </c>
      <c r="AH202">
        <f t="shared" si="12"/>
        <v>658.59999999999991</v>
      </c>
    </row>
    <row r="203" spans="1:34" x14ac:dyDescent="0.3">
      <c r="A203" t="s">
        <v>30</v>
      </c>
      <c r="B203">
        <v>2018</v>
      </c>
      <c r="C203" t="s">
        <v>41</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v>139.30000000000001</v>
      </c>
      <c r="V203">
        <v>147.69999999999999</v>
      </c>
      <c r="W203">
        <v>143.80000000000001</v>
      </c>
      <c r="X203">
        <v>139.4</v>
      </c>
      <c r="Y203">
        <v>128.30000000000001</v>
      </c>
      <c r="Z203">
        <v>138.6</v>
      </c>
      <c r="AA203">
        <v>146.9</v>
      </c>
      <c r="AB203">
        <v>131.30000000000001</v>
      </c>
      <c r="AC203">
        <v>136.6</v>
      </c>
      <c r="AD203">
        <v>142.5</v>
      </c>
      <c r="AE203">
        <f t="shared" si="13"/>
        <v>1818.8</v>
      </c>
      <c r="AF203">
        <f t="shared" si="14"/>
        <v>449.2</v>
      </c>
      <c r="AG203">
        <f t="shared" si="15"/>
        <v>286.3</v>
      </c>
      <c r="AH203">
        <f t="shared" si="12"/>
        <v>678.6</v>
      </c>
    </row>
    <row r="204" spans="1:34" x14ac:dyDescent="0.3">
      <c r="A204" t="s">
        <v>33</v>
      </c>
      <c r="B204">
        <v>2018</v>
      </c>
      <c r="C204" t="s">
        <v>41</v>
      </c>
      <c r="D204">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v>144.6</v>
      </c>
      <c r="V204">
        <v>129.80000000000001</v>
      </c>
      <c r="W204">
        <v>134.4</v>
      </c>
      <c r="X204">
        <v>134.9</v>
      </c>
      <c r="Y204">
        <v>120.7</v>
      </c>
      <c r="Z204">
        <v>129.80000000000001</v>
      </c>
      <c r="AA204">
        <v>145.30000000000001</v>
      </c>
      <c r="AB204">
        <v>128.30000000000001</v>
      </c>
      <c r="AC204">
        <v>131</v>
      </c>
      <c r="AD204">
        <v>138</v>
      </c>
      <c r="AE204">
        <f t="shared" si="13"/>
        <v>1767.6</v>
      </c>
      <c r="AF204">
        <f t="shared" si="14"/>
        <v>407.3</v>
      </c>
      <c r="AG204">
        <f t="shared" si="15"/>
        <v>280.20000000000005</v>
      </c>
      <c r="AH204">
        <f t="shared" si="12"/>
        <v>644.20000000000005</v>
      </c>
    </row>
    <row r="205" spans="1:34" x14ac:dyDescent="0.3">
      <c r="A205" t="s">
        <v>34</v>
      </c>
      <c r="B205">
        <v>2018</v>
      </c>
      <c r="C205" t="s">
        <v>41</v>
      </c>
      <c r="D205">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v>144.6</v>
      </c>
      <c r="V205">
        <v>140.9</v>
      </c>
      <c r="W205">
        <v>139.4</v>
      </c>
      <c r="X205">
        <v>137.69999999999999</v>
      </c>
      <c r="Y205">
        <v>124.3</v>
      </c>
      <c r="Z205">
        <v>133.6</v>
      </c>
      <c r="AA205">
        <v>146</v>
      </c>
      <c r="AB205">
        <v>130.1</v>
      </c>
      <c r="AC205">
        <v>133.9</v>
      </c>
      <c r="AD205">
        <v>140.4</v>
      </c>
      <c r="AE205">
        <f t="shared" si="13"/>
        <v>1798.7000000000003</v>
      </c>
      <c r="AF205">
        <f t="shared" si="14"/>
        <v>432.20000000000005</v>
      </c>
      <c r="AG205">
        <f t="shared" si="15"/>
        <v>283.7</v>
      </c>
      <c r="AH205">
        <f t="shared" si="12"/>
        <v>661.3</v>
      </c>
    </row>
    <row r="206" spans="1:34" x14ac:dyDescent="0.3">
      <c r="A206" t="s">
        <v>30</v>
      </c>
      <c r="B206">
        <v>2018</v>
      </c>
      <c r="C206" t="s">
        <v>42</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v>139.30000000000001</v>
      </c>
      <c r="V206">
        <v>149</v>
      </c>
      <c r="W206">
        <v>144</v>
      </c>
      <c r="X206">
        <v>140</v>
      </c>
      <c r="Y206">
        <v>129.9</v>
      </c>
      <c r="Z206">
        <v>140</v>
      </c>
      <c r="AA206">
        <v>147.6</v>
      </c>
      <c r="AB206">
        <v>132</v>
      </c>
      <c r="AC206">
        <v>137.4</v>
      </c>
      <c r="AD206">
        <v>142.1</v>
      </c>
      <c r="AE206">
        <f t="shared" si="13"/>
        <v>1799.8000000000002</v>
      </c>
      <c r="AF206">
        <f t="shared" si="14"/>
        <v>449.5</v>
      </c>
      <c r="AG206">
        <f t="shared" si="15"/>
        <v>287.60000000000002</v>
      </c>
      <c r="AH206">
        <f t="shared" si="12"/>
        <v>683.3</v>
      </c>
    </row>
    <row r="207" spans="1:34" x14ac:dyDescent="0.3">
      <c r="A207" t="s">
        <v>33</v>
      </c>
      <c r="B207">
        <v>2018</v>
      </c>
      <c r="C207" t="s">
        <v>42</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v>145.30000000000001</v>
      </c>
      <c r="V207">
        <v>131.19999999999999</v>
      </c>
      <c r="W207">
        <v>134.9</v>
      </c>
      <c r="X207">
        <v>135.69999999999999</v>
      </c>
      <c r="Y207">
        <v>122.5</v>
      </c>
      <c r="Z207">
        <v>130.19999999999999</v>
      </c>
      <c r="AA207">
        <v>145.19999999999999</v>
      </c>
      <c r="AB207">
        <v>129.30000000000001</v>
      </c>
      <c r="AC207">
        <v>131.9</v>
      </c>
      <c r="AD207">
        <v>138.1</v>
      </c>
      <c r="AE207">
        <f t="shared" si="13"/>
        <v>1748.4</v>
      </c>
      <c r="AF207">
        <f t="shared" si="14"/>
        <v>409.20000000000005</v>
      </c>
      <c r="AG207">
        <f t="shared" si="15"/>
        <v>280.89999999999998</v>
      </c>
      <c r="AH207">
        <f t="shared" si="12"/>
        <v>648.79999999999995</v>
      </c>
    </row>
    <row r="208" spans="1:34" x14ac:dyDescent="0.3">
      <c r="A208" t="s">
        <v>34</v>
      </c>
      <c r="B208">
        <v>2018</v>
      </c>
      <c r="C208" t="s">
        <v>42</v>
      </c>
      <c r="D208">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v>145.30000000000001</v>
      </c>
      <c r="V208">
        <v>142.30000000000001</v>
      </c>
      <c r="W208">
        <v>139.69999999999999</v>
      </c>
      <c r="X208">
        <v>138.4</v>
      </c>
      <c r="Y208">
        <v>126</v>
      </c>
      <c r="Z208">
        <v>134.5</v>
      </c>
      <c r="AA208">
        <v>146.19999999999999</v>
      </c>
      <c r="AB208">
        <v>130.9</v>
      </c>
      <c r="AC208">
        <v>134.69999999999999</v>
      </c>
      <c r="AD208">
        <v>140.19999999999999</v>
      </c>
      <c r="AE208">
        <f t="shared" si="13"/>
        <v>1779.5</v>
      </c>
      <c r="AF208">
        <f t="shared" si="14"/>
        <v>433.29999999999995</v>
      </c>
      <c r="AG208">
        <f t="shared" si="15"/>
        <v>284.60000000000002</v>
      </c>
      <c r="AH208">
        <f t="shared" si="12"/>
        <v>665.8</v>
      </c>
    </row>
    <row r="209" spans="1:34" x14ac:dyDescent="0.3">
      <c r="A209" t="s">
        <v>30</v>
      </c>
      <c r="B209">
        <v>2018</v>
      </c>
      <c r="C209" t="s">
        <v>43</v>
      </c>
      <c r="D20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v>139.30000000000001</v>
      </c>
      <c r="V209">
        <v>149.69999999999999</v>
      </c>
      <c r="W209">
        <v>147.5</v>
      </c>
      <c r="X209">
        <v>144.80000000000001</v>
      </c>
      <c r="Y209">
        <v>130.80000000000001</v>
      </c>
      <c r="Z209">
        <v>140.1</v>
      </c>
      <c r="AA209">
        <v>148</v>
      </c>
      <c r="AB209">
        <v>134.4</v>
      </c>
      <c r="AC209">
        <v>139.80000000000001</v>
      </c>
      <c r="AD209">
        <v>142.19999999999999</v>
      </c>
      <c r="AE209">
        <f t="shared" si="13"/>
        <v>1782.2</v>
      </c>
      <c r="AF209">
        <f t="shared" si="14"/>
        <v>445</v>
      </c>
      <c r="AG209">
        <f t="shared" si="15"/>
        <v>292.8</v>
      </c>
      <c r="AH209">
        <f t="shared" si="12"/>
        <v>692.59999999999991</v>
      </c>
    </row>
    <row r="210" spans="1:34" x14ac:dyDescent="0.3">
      <c r="A210" t="s">
        <v>33</v>
      </c>
      <c r="B210">
        <v>2018</v>
      </c>
      <c r="C210" t="s">
        <v>43</v>
      </c>
      <c r="D210">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v>146.30000000000001</v>
      </c>
      <c r="V210">
        <v>133.4</v>
      </c>
      <c r="W210">
        <v>135.1</v>
      </c>
      <c r="X210">
        <v>136.19999999999999</v>
      </c>
      <c r="Y210">
        <v>123.3</v>
      </c>
      <c r="Z210">
        <v>130.69999999999999</v>
      </c>
      <c r="AA210">
        <v>145.5</v>
      </c>
      <c r="AB210">
        <v>130.4</v>
      </c>
      <c r="AC210">
        <v>132.5</v>
      </c>
      <c r="AD210">
        <v>138.9</v>
      </c>
      <c r="AE210">
        <f t="shared" si="13"/>
        <v>1754.1</v>
      </c>
      <c r="AF210">
        <f t="shared" si="14"/>
        <v>411</v>
      </c>
      <c r="AG210">
        <f t="shared" si="15"/>
        <v>281.7</v>
      </c>
      <c r="AH210">
        <f t="shared" si="12"/>
        <v>652</v>
      </c>
    </row>
    <row r="211" spans="1:34" x14ac:dyDescent="0.3">
      <c r="A211" t="s">
        <v>34</v>
      </c>
      <c r="B211">
        <v>2018</v>
      </c>
      <c r="C211" t="s">
        <v>43</v>
      </c>
      <c r="D211">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v>146.9</v>
      </c>
      <c r="V211">
        <v>145.30000000000001</v>
      </c>
      <c r="W211">
        <v>142.19999999999999</v>
      </c>
      <c r="X211">
        <v>142.1</v>
      </c>
      <c r="Y211">
        <v>125.5</v>
      </c>
      <c r="Z211">
        <v>136.5</v>
      </c>
      <c r="AA211">
        <v>147.80000000000001</v>
      </c>
      <c r="AB211">
        <v>132</v>
      </c>
      <c r="AC211">
        <v>136.30000000000001</v>
      </c>
      <c r="AD211">
        <v>140.80000000000001</v>
      </c>
      <c r="AE211">
        <f t="shared" si="13"/>
        <v>1776.2</v>
      </c>
      <c r="AF211">
        <f t="shared" si="14"/>
        <v>434</v>
      </c>
      <c r="AG211">
        <f t="shared" si="15"/>
        <v>289.89999999999998</v>
      </c>
      <c r="AH211">
        <f t="shared" si="12"/>
        <v>672.5</v>
      </c>
    </row>
    <row r="212" spans="1:34" x14ac:dyDescent="0.3">
      <c r="A212" t="s">
        <v>30</v>
      </c>
      <c r="B212">
        <v>2018</v>
      </c>
      <c r="C212" t="s">
        <v>45</v>
      </c>
      <c r="D212">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v>139.30000000000001</v>
      </c>
      <c r="V212">
        <v>150.30000000000001</v>
      </c>
      <c r="W212">
        <v>148</v>
      </c>
      <c r="X212">
        <v>145.4</v>
      </c>
      <c r="Y212">
        <v>130.30000000000001</v>
      </c>
      <c r="Z212">
        <v>143.1</v>
      </c>
      <c r="AA212">
        <v>150.19999999999999</v>
      </c>
      <c r="AB212">
        <v>133.1</v>
      </c>
      <c r="AC212">
        <v>140.1</v>
      </c>
      <c r="AD212">
        <v>142.4</v>
      </c>
      <c r="AE212">
        <f t="shared" si="13"/>
        <v>1787.4999999999995</v>
      </c>
      <c r="AF212">
        <f t="shared" si="14"/>
        <v>448</v>
      </c>
      <c r="AG212">
        <f t="shared" si="15"/>
        <v>295.60000000000002</v>
      </c>
      <c r="AH212">
        <f t="shared" si="12"/>
        <v>694.6</v>
      </c>
    </row>
    <row r="213" spans="1:34" x14ac:dyDescent="0.3">
      <c r="A213" t="s">
        <v>33</v>
      </c>
      <c r="B213">
        <v>2018</v>
      </c>
      <c r="C213" t="s">
        <v>45</v>
      </c>
      <c r="D213">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v>146.9</v>
      </c>
      <c r="V213">
        <v>136.69999999999999</v>
      </c>
      <c r="W213">
        <v>135.80000000000001</v>
      </c>
      <c r="X213">
        <v>136.80000000000001</v>
      </c>
      <c r="Y213">
        <v>121.2</v>
      </c>
      <c r="Z213">
        <v>131.30000000000001</v>
      </c>
      <c r="AA213">
        <v>146.1</v>
      </c>
      <c r="AB213">
        <v>130.5</v>
      </c>
      <c r="AC213">
        <v>132.19999999999999</v>
      </c>
      <c r="AD213">
        <v>139</v>
      </c>
      <c r="AE213">
        <f t="shared" si="13"/>
        <v>1757.4999999999998</v>
      </c>
      <c r="AF213">
        <f t="shared" si="14"/>
        <v>413.1</v>
      </c>
      <c r="AG213">
        <f t="shared" si="15"/>
        <v>282.89999999999998</v>
      </c>
      <c r="AH213">
        <f t="shared" si="12"/>
        <v>651</v>
      </c>
    </row>
    <row r="214" spans="1:34" x14ac:dyDescent="0.3">
      <c r="A214" t="s">
        <v>34</v>
      </c>
      <c r="B214">
        <v>2018</v>
      </c>
      <c r="C214" t="s">
        <v>45</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v>146.9</v>
      </c>
      <c r="V214">
        <v>145.1</v>
      </c>
      <c r="W214">
        <v>142.19999999999999</v>
      </c>
      <c r="X214">
        <v>142.1</v>
      </c>
      <c r="Y214">
        <v>125.5</v>
      </c>
      <c r="Z214">
        <v>136.5</v>
      </c>
      <c r="AA214">
        <v>147.80000000000001</v>
      </c>
      <c r="AB214">
        <v>132</v>
      </c>
      <c r="AC214">
        <v>136.30000000000001</v>
      </c>
      <c r="AD214">
        <v>140.80000000000001</v>
      </c>
      <c r="AE214">
        <f t="shared" si="13"/>
        <v>1775.7000000000003</v>
      </c>
      <c r="AF214">
        <f t="shared" si="14"/>
        <v>433.8</v>
      </c>
      <c r="AG214">
        <f t="shared" si="15"/>
        <v>289.89999999999998</v>
      </c>
      <c r="AH214">
        <f t="shared" si="12"/>
        <v>672.5</v>
      </c>
    </row>
    <row r="215" spans="1:34" x14ac:dyDescent="0.3">
      <c r="A215" t="s">
        <v>30</v>
      </c>
      <c r="B215">
        <v>2018</v>
      </c>
      <c r="C215" t="s">
        <v>46</v>
      </c>
      <c r="D215">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v>139.30000000000001</v>
      </c>
      <c r="V215">
        <v>149</v>
      </c>
      <c r="W215">
        <v>149.5</v>
      </c>
      <c r="X215">
        <v>149.6</v>
      </c>
      <c r="Y215">
        <v>128.9</v>
      </c>
      <c r="Z215">
        <v>143.30000000000001</v>
      </c>
      <c r="AA215">
        <v>155.1</v>
      </c>
      <c r="AB215">
        <v>133.19999999999999</v>
      </c>
      <c r="AC215">
        <v>141.6</v>
      </c>
      <c r="AD215">
        <v>141.9</v>
      </c>
      <c r="AE215">
        <f t="shared" si="13"/>
        <v>1773.1000000000001</v>
      </c>
      <c r="AF215">
        <f t="shared" si="14"/>
        <v>448.3</v>
      </c>
      <c r="AG215">
        <f t="shared" si="15"/>
        <v>304.7</v>
      </c>
      <c r="AH215">
        <f t="shared" si="12"/>
        <v>696.5</v>
      </c>
    </row>
    <row r="216" spans="1:34" x14ac:dyDescent="0.3">
      <c r="A216" t="s">
        <v>33</v>
      </c>
      <c r="B216">
        <v>2018</v>
      </c>
      <c r="C216" t="s">
        <v>46</v>
      </c>
      <c r="D216">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v>146.5</v>
      </c>
      <c r="V216">
        <v>132.4</v>
      </c>
      <c r="W216">
        <v>136.19999999999999</v>
      </c>
      <c r="X216">
        <v>137.30000000000001</v>
      </c>
      <c r="Y216">
        <v>118.8</v>
      </c>
      <c r="Z216">
        <v>131.69999999999999</v>
      </c>
      <c r="AA216">
        <v>146.5</v>
      </c>
      <c r="AB216">
        <v>130.80000000000001</v>
      </c>
      <c r="AC216">
        <v>131.69999999999999</v>
      </c>
      <c r="AD216">
        <v>138</v>
      </c>
      <c r="AE216">
        <f t="shared" si="13"/>
        <v>1746.6</v>
      </c>
      <c r="AF216">
        <f t="shared" si="14"/>
        <v>413.8</v>
      </c>
      <c r="AG216">
        <f t="shared" si="15"/>
        <v>283.8</v>
      </c>
      <c r="AH216">
        <f t="shared" si="12"/>
        <v>649.20000000000005</v>
      </c>
    </row>
    <row r="217" spans="1:34" x14ac:dyDescent="0.3">
      <c r="A217" t="s">
        <v>34</v>
      </c>
      <c r="B217">
        <v>2018</v>
      </c>
      <c r="C217" t="s">
        <v>46</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v>146.5</v>
      </c>
      <c r="V217">
        <v>142.69999999999999</v>
      </c>
      <c r="W217">
        <v>143.19999999999999</v>
      </c>
      <c r="X217">
        <v>144.9</v>
      </c>
      <c r="Y217">
        <v>123.6</v>
      </c>
      <c r="Z217">
        <v>136.80000000000001</v>
      </c>
      <c r="AA217">
        <v>150.1</v>
      </c>
      <c r="AB217">
        <v>132.19999999999999</v>
      </c>
      <c r="AC217">
        <v>136.80000000000001</v>
      </c>
      <c r="AD217">
        <v>140.1</v>
      </c>
      <c r="AE217">
        <f t="shared" si="13"/>
        <v>1762.7999999999997</v>
      </c>
      <c r="AF217">
        <f t="shared" si="14"/>
        <v>434.3</v>
      </c>
      <c r="AG217">
        <f t="shared" si="15"/>
        <v>295</v>
      </c>
      <c r="AH217">
        <f t="shared" si="12"/>
        <v>672.59999999999991</v>
      </c>
    </row>
    <row r="218" spans="1:34" x14ac:dyDescent="0.3">
      <c r="A218" t="s">
        <v>30</v>
      </c>
      <c r="B218">
        <v>2019</v>
      </c>
      <c r="C218" t="s">
        <v>31</v>
      </c>
      <c r="D218">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v>139.30000000000001</v>
      </c>
      <c r="V218">
        <v>146.19999999999999</v>
      </c>
      <c r="W218">
        <v>150.1</v>
      </c>
      <c r="X218">
        <v>149.6</v>
      </c>
      <c r="Y218">
        <v>128.6</v>
      </c>
      <c r="Z218">
        <v>142.9</v>
      </c>
      <c r="AA218">
        <v>155.19999999999999</v>
      </c>
      <c r="AB218">
        <v>133.5</v>
      </c>
      <c r="AC218">
        <v>141.69999999999999</v>
      </c>
      <c r="AD218">
        <v>141</v>
      </c>
      <c r="AE218">
        <f t="shared" si="13"/>
        <v>1759.6000000000001</v>
      </c>
      <c r="AF218">
        <f t="shared" si="14"/>
        <v>445.6</v>
      </c>
      <c r="AG218">
        <f t="shared" si="15"/>
        <v>304.79999999999995</v>
      </c>
      <c r="AH218">
        <f t="shared" si="12"/>
        <v>696.8</v>
      </c>
    </row>
    <row r="219" spans="1:34" x14ac:dyDescent="0.3">
      <c r="A219" t="s">
        <v>33</v>
      </c>
      <c r="B219">
        <v>2019</v>
      </c>
      <c r="C219"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v>147.69999999999999</v>
      </c>
      <c r="V219">
        <v>128.6</v>
      </c>
      <c r="W219">
        <v>136.30000000000001</v>
      </c>
      <c r="X219">
        <v>137.80000000000001</v>
      </c>
      <c r="Y219">
        <v>118.6</v>
      </c>
      <c r="Z219">
        <v>131.9</v>
      </c>
      <c r="AA219">
        <v>146.6</v>
      </c>
      <c r="AB219">
        <v>131.69999999999999</v>
      </c>
      <c r="AC219">
        <v>131.80000000000001</v>
      </c>
      <c r="AD219">
        <v>138</v>
      </c>
      <c r="AE219">
        <f t="shared" si="13"/>
        <v>1744.3000000000002</v>
      </c>
      <c r="AF219">
        <f t="shared" si="14"/>
        <v>414.5</v>
      </c>
      <c r="AG219">
        <f t="shared" si="15"/>
        <v>284.39999999999998</v>
      </c>
      <c r="AH219">
        <f t="shared" si="12"/>
        <v>650.29999999999995</v>
      </c>
    </row>
    <row r="220" spans="1:34" x14ac:dyDescent="0.3">
      <c r="A220" t="s">
        <v>34</v>
      </c>
      <c r="B220">
        <v>2019</v>
      </c>
      <c r="C220" t="s">
        <v>31</v>
      </c>
      <c r="D220">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v>147.69999999999999</v>
      </c>
      <c r="V220">
        <v>139.5</v>
      </c>
      <c r="W220">
        <v>143.6</v>
      </c>
      <c r="X220">
        <v>145.1</v>
      </c>
      <c r="Y220">
        <v>123.3</v>
      </c>
      <c r="Z220">
        <v>136.69999999999999</v>
      </c>
      <c r="AA220">
        <v>150.19999999999999</v>
      </c>
      <c r="AB220">
        <v>132.80000000000001</v>
      </c>
      <c r="AC220">
        <v>136.9</v>
      </c>
      <c r="AD220">
        <v>139.6</v>
      </c>
      <c r="AE220">
        <f t="shared" si="13"/>
        <v>1753.3999999999999</v>
      </c>
      <c r="AF220">
        <f t="shared" si="14"/>
        <v>433</v>
      </c>
      <c r="AG220">
        <f t="shared" si="15"/>
        <v>295.29999999999995</v>
      </c>
      <c r="AH220">
        <f t="shared" si="12"/>
        <v>673.3</v>
      </c>
    </row>
    <row r="221" spans="1:34" x14ac:dyDescent="0.3">
      <c r="A221" t="s">
        <v>30</v>
      </c>
      <c r="B221">
        <v>2019</v>
      </c>
      <c r="C221" t="s">
        <v>35</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v>139.30000000000001</v>
      </c>
      <c r="V221">
        <v>145.30000000000001</v>
      </c>
      <c r="W221">
        <v>150.1</v>
      </c>
      <c r="X221">
        <v>149.9</v>
      </c>
      <c r="Y221">
        <v>129.19999999999999</v>
      </c>
      <c r="Z221">
        <v>143.4</v>
      </c>
      <c r="AA221">
        <v>155.5</v>
      </c>
      <c r="AB221">
        <v>134.9</v>
      </c>
      <c r="AC221">
        <v>142.19999999999999</v>
      </c>
      <c r="AD221">
        <v>141</v>
      </c>
      <c r="AE221">
        <f t="shared" si="13"/>
        <v>1759.8000000000002</v>
      </c>
      <c r="AF221">
        <f t="shared" si="14"/>
        <v>446.5</v>
      </c>
      <c r="AG221">
        <f t="shared" si="15"/>
        <v>305.39999999999998</v>
      </c>
      <c r="AH221">
        <f t="shared" si="12"/>
        <v>699.8</v>
      </c>
    </row>
    <row r="222" spans="1:34" x14ac:dyDescent="0.3">
      <c r="A222" t="s">
        <v>33</v>
      </c>
      <c r="B222">
        <v>2019</v>
      </c>
      <c r="C222" t="s">
        <v>35</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v>148.5</v>
      </c>
      <c r="V222">
        <v>127.1</v>
      </c>
      <c r="W222">
        <v>136.6</v>
      </c>
      <c r="X222">
        <v>138.5</v>
      </c>
      <c r="Y222">
        <v>119.2</v>
      </c>
      <c r="Z222">
        <v>132.19999999999999</v>
      </c>
      <c r="AA222">
        <v>146.6</v>
      </c>
      <c r="AB222">
        <v>133</v>
      </c>
      <c r="AC222">
        <v>132.4</v>
      </c>
      <c r="AD222">
        <v>138.6</v>
      </c>
      <c r="AE222">
        <f t="shared" si="13"/>
        <v>1754.4</v>
      </c>
      <c r="AF222">
        <f t="shared" si="14"/>
        <v>415.5</v>
      </c>
      <c r="AG222">
        <f t="shared" si="15"/>
        <v>285.10000000000002</v>
      </c>
      <c r="AH222">
        <f t="shared" si="12"/>
        <v>653.4</v>
      </c>
    </row>
    <row r="223" spans="1:34" x14ac:dyDescent="0.3">
      <c r="A223" t="s">
        <v>34</v>
      </c>
      <c r="B223">
        <v>2019</v>
      </c>
      <c r="C223" t="s">
        <v>35</v>
      </c>
      <c r="D223">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v>148.5</v>
      </c>
      <c r="V223">
        <v>138.4</v>
      </c>
      <c r="W223">
        <v>143.69999999999999</v>
      </c>
      <c r="X223">
        <v>145.6</v>
      </c>
      <c r="Y223">
        <v>123.9</v>
      </c>
      <c r="Z223">
        <v>137.1</v>
      </c>
      <c r="AA223">
        <v>150.30000000000001</v>
      </c>
      <c r="AB223">
        <v>134.1</v>
      </c>
      <c r="AC223">
        <v>137.4</v>
      </c>
      <c r="AD223">
        <v>139.9</v>
      </c>
      <c r="AE223">
        <f t="shared" si="13"/>
        <v>1757.1</v>
      </c>
      <c r="AF223">
        <f t="shared" si="14"/>
        <v>433.9</v>
      </c>
      <c r="AG223">
        <f t="shared" si="15"/>
        <v>295.89999999999998</v>
      </c>
      <c r="AH223">
        <f t="shared" si="12"/>
        <v>676.2</v>
      </c>
    </row>
    <row r="224" spans="1:34" x14ac:dyDescent="0.3">
      <c r="A224" t="s">
        <v>30</v>
      </c>
      <c r="B224">
        <v>2019</v>
      </c>
      <c r="C224" t="s">
        <v>36</v>
      </c>
      <c r="D224">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v>139.30000000000001</v>
      </c>
      <c r="V224">
        <v>146.4</v>
      </c>
      <c r="W224">
        <v>150</v>
      </c>
      <c r="X224">
        <v>150.4</v>
      </c>
      <c r="Y224">
        <v>129.9</v>
      </c>
      <c r="Z224">
        <v>143.80000000000001</v>
      </c>
      <c r="AA224">
        <v>155.5</v>
      </c>
      <c r="AB224">
        <v>134</v>
      </c>
      <c r="AC224">
        <v>142.4</v>
      </c>
      <c r="AD224">
        <v>141.19999999999999</v>
      </c>
      <c r="AE224">
        <f t="shared" si="13"/>
        <v>1761.2000000000003</v>
      </c>
      <c r="AF224">
        <f t="shared" si="14"/>
        <v>447</v>
      </c>
      <c r="AG224">
        <f t="shared" si="15"/>
        <v>305.89999999999998</v>
      </c>
      <c r="AH224">
        <f t="shared" si="12"/>
        <v>700.1</v>
      </c>
    </row>
    <row r="225" spans="1:34" x14ac:dyDescent="0.3">
      <c r="A225" t="s">
        <v>33</v>
      </c>
      <c r="B225">
        <v>2019</v>
      </c>
      <c r="C225" t="s">
        <v>36</v>
      </c>
      <c r="D225">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v>149</v>
      </c>
      <c r="V225">
        <v>128.80000000000001</v>
      </c>
      <c r="W225">
        <v>136.80000000000001</v>
      </c>
      <c r="X225">
        <v>139.19999999999999</v>
      </c>
      <c r="Y225">
        <v>119.9</v>
      </c>
      <c r="Z225">
        <v>133</v>
      </c>
      <c r="AA225">
        <v>146.69999999999999</v>
      </c>
      <c r="AB225">
        <v>132.5</v>
      </c>
      <c r="AC225">
        <v>132.80000000000001</v>
      </c>
      <c r="AD225">
        <v>139.5</v>
      </c>
      <c r="AE225">
        <f t="shared" si="13"/>
        <v>1768.4</v>
      </c>
      <c r="AF225">
        <f t="shared" si="14"/>
        <v>416.29999999999995</v>
      </c>
      <c r="AG225">
        <f t="shared" si="15"/>
        <v>285.89999999999998</v>
      </c>
      <c r="AH225">
        <f t="shared" si="12"/>
        <v>655</v>
      </c>
    </row>
    <row r="226" spans="1:34" x14ac:dyDescent="0.3">
      <c r="A226" t="s">
        <v>34</v>
      </c>
      <c r="B226">
        <v>2019</v>
      </c>
      <c r="C226" t="s">
        <v>36</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v>149</v>
      </c>
      <c r="V226">
        <v>139.69999999999999</v>
      </c>
      <c r="W226">
        <v>143.80000000000001</v>
      </c>
      <c r="X226">
        <v>146.19999999999999</v>
      </c>
      <c r="Y226">
        <v>124.6</v>
      </c>
      <c r="Z226">
        <v>137.69999999999999</v>
      </c>
      <c r="AA226">
        <v>150.30000000000001</v>
      </c>
      <c r="AB226">
        <v>133.4</v>
      </c>
      <c r="AC226">
        <v>137.69999999999999</v>
      </c>
      <c r="AD226">
        <v>140.4</v>
      </c>
      <c r="AE226">
        <f t="shared" si="13"/>
        <v>1762.9</v>
      </c>
      <c r="AF226">
        <f t="shared" si="14"/>
        <v>434.5</v>
      </c>
      <c r="AG226">
        <f t="shared" si="15"/>
        <v>296.5</v>
      </c>
      <c r="AH226">
        <f t="shared" si="12"/>
        <v>677.2</v>
      </c>
    </row>
    <row r="227" spans="1:34" x14ac:dyDescent="0.3">
      <c r="A227" t="s">
        <v>30</v>
      </c>
      <c r="B227">
        <v>2019</v>
      </c>
      <c r="C227" t="s">
        <v>38</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v>163.30000000000001</v>
      </c>
      <c r="R227">
        <v>151.30000000000001</v>
      </c>
      <c r="S227">
        <v>146.6</v>
      </c>
      <c r="T227">
        <v>150.69999999999999</v>
      </c>
      <c r="U227">
        <v>139.30000000000001</v>
      </c>
      <c r="V227">
        <v>146.9</v>
      </c>
      <c r="W227">
        <v>149.5</v>
      </c>
      <c r="X227">
        <v>151.30000000000001</v>
      </c>
      <c r="Y227">
        <v>130.19999999999999</v>
      </c>
      <c r="Z227">
        <v>145.9</v>
      </c>
      <c r="AA227">
        <v>156.69999999999999</v>
      </c>
      <c r="AB227">
        <v>133.9</v>
      </c>
      <c r="AC227">
        <v>142.9</v>
      </c>
      <c r="AD227">
        <v>142.4</v>
      </c>
      <c r="AE227">
        <f t="shared" si="13"/>
        <v>1782.1000000000001</v>
      </c>
      <c r="AF227">
        <f t="shared" si="14"/>
        <v>448.59999999999997</v>
      </c>
      <c r="AG227">
        <f t="shared" si="15"/>
        <v>308</v>
      </c>
      <c r="AH227">
        <f t="shared" si="12"/>
        <v>702.4</v>
      </c>
    </row>
    <row r="228" spans="1:34" x14ac:dyDescent="0.3">
      <c r="A228" t="s">
        <v>33</v>
      </c>
      <c r="B228">
        <v>2019</v>
      </c>
      <c r="C228" t="s">
        <v>38</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v>166.2</v>
      </c>
      <c r="R228">
        <v>144</v>
      </c>
      <c r="S228">
        <v>131.69999999999999</v>
      </c>
      <c r="T228">
        <v>142.19999999999999</v>
      </c>
      <c r="U228">
        <v>150.1</v>
      </c>
      <c r="V228">
        <v>129.4</v>
      </c>
      <c r="W228">
        <v>137.19999999999999</v>
      </c>
      <c r="X228">
        <v>139.80000000000001</v>
      </c>
      <c r="Y228">
        <v>120.1</v>
      </c>
      <c r="Z228">
        <v>134</v>
      </c>
      <c r="AA228">
        <v>148</v>
      </c>
      <c r="AB228">
        <v>132.6</v>
      </c>
      <c r="AC228">
        <v>133.30000000000001</v>
      </c>
      <c r="AD228">
        <v>141.5</v>
      </c>
      <c r="AE228">
        <f t="shared" si="13"/>
        <v>1811.5000000000002</v>
      </c>
      <c r="AF228">
        <f t="shared" si="14"/>
        <v>417.9</v>
      </c>
      <c r="AG228">
        <f t="shared" si="15"/>
        <v>287.8</v>
      </c>
      <c r="AH228">
        <f t="shared" si="12"/>
        <v>657.2</v>
      </c>
    </row>
    <row r="229" spans="1:34" x14ac:dyDescent="0.3">
      <c r="A229" t="s">
        <v>34</v>
      </c>
      <c r="B229">
        <v>2019</v>
      </c>
      <c r="C229" t="s">
        <v>38</v>
      </c>
      <c r="D229">
        <v>138.30000000000001</v>
      </c>
      <c r="E229">
        <v>158.5</v>
      </c>
      <c r="F229">
        <v>136</v>
      </c>
      <c r="G229">
        <v>142.5</v>
      </c>
      <c r="H229">
        <v>122</v>
      </c>
      <c r="I229">
        <v>146.5</v>
      </c>
      <c r="J229">
        <v>143</v>
      </c>
      <c r="K229">
        <v>124.9</v>
      </c>
      <c r="L229">
        <v>109.9</v>
      </c>
      <c r="M229">
        <v>139.9</v>
      </c>
      <c r="N229">
        <v>134</v>
      </c>
      <c r="O229">
        <v>155.5</v>
      </c>
      <c r="P229">
        <v>140.9</v>
      </c>
      <c r="Q229">
        <v>164.1</v>
      </c>
      <c r="R229">
        <v>148.4</v>
      </c>
      <c r="S229">
        <v>140.4</v>
      </c>
      <c r="T229">
        <v>147.30000000000001</v>
      </c>
      <c r="U229">
        <v>150.1</v>
      </c>
      <c r="V229">
        <v>140.30000000000001</v>
      </c>
      <c r="W229">
        <v>143.69999999999999</v>
      </c>
      <c r="X229">
        <v>146.9</v>
      </c>
      <c r="Y229">
        <v>124.9</v>
      </c>
      <c r="Z229">
        <v>139.19999999999999</v>
      </c>
      <c r="AA229">
        <v>151.6</v>
      </c>
      <c r="AB229">
        <v>133.4</v>
      </c>
      <c r="AC229">
        <v>138.19999999999999</v>
      </c>
      <c r="AD229">
        <v>142</v>
      </c>
      <c r="AE229">
        <f t="shared" si="13"/>
        <v>1791.9000000000003</v>
      </c>
      <c r="AF229">
        <f t="shared" si="14"/>
        <v>436.1</v>
      </c>
      <c r="AG229">
        <f t="shared" si="15"/>
        <v>298.5</v>
      </c>
      <c r="AH229">
        <f t="shared" si="12"/>
        <v>679.40000000000009</v>
      </c>
    </row>
    <row r="230" spans="1:34" x14ac:dyDescent="0.3">
      <c r="A230" t="s">
        <v>30</v>
      </c>
      <c r="B230">
        <v>2019</v>
      </c>
      <c r="C230" t="s">
        <v>39</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v>164.2</v>
      </c>
      <c r="R230">
        <v>151.4</v>
      </c>
      <c r="S230">
        <v>146.5</v>
      </c>
      <c r="T230">
        <v>150.69999999999999</v>
      </c>
      <c r="U230">
        <v>139.30000000000001</v>
      </c>
      <c r="V230">
        <v>147.80000000000001</v>
      </c>
      <c r="W230">
        <v>149.6</v>
      </c>
      <c r="X230">
        <v>151.69999999999999</v>
      </c>
      <c r="Y230">
        <v>130.19999999999999</v>
      </c>
      <c r="Z230">
        <v>146.4</v>
      </c>
      <c r="AA230">
        <v>157.69999999999999</v>
      </c>
      <c r="AB230">
        <v>134.80000000000001</v>
      </c>
      <c r="AC230">
        <v>143.30000000000001</v>
      </c>
      <c r="AD230">
        <v>143.6</v>
      </c>
      <c r="AE230">
        <f t="shared" si="13"/>
        <v>1804.1999999999998</v>
      </c>
      <c r="AF230">
        <f t="shared" si="14"/>
        <v>448.59999999999997</v>
      </c>
      <c r="AG230">
        <f t="shared" si="15"/>
        <v>309.39999999999998</v>
      </c>
      <c r="AH230">
        <f t="shared" si="12"/>
        <v>704.3</v>
      </c>
    </row>
    <row r="231" spans="1:34" x14ac:dyDescent="0.3">
      <c r="A231" t="s">
        <v>33</v>
      </c>
      <c r="B231">
        <v>2019</v>
      </c>
      <c r="C231" t="s">
        <v>39</v>
      </c>
      <c r="D231">
        <v>140.69999999999999</v>
      </c>
      <c r="E231">
        <v>159.6</v>
      </c>
      <c r="F231">
        <v>140.4</v>
      </c>
      <c r="G231">
        <v>143.4</v>
      </c>
      <c r="H231">
        <v>118.6</v>
      </c>
      <c r="I231">
        <v>150.9</v>
      </c>
      <c r="J231">
        <v>169.8</v>
      </c>
      <c r="K231">
        <v>127.4</v>
      </c>
      <c r="L231">
        <v>111.8</v>
      </c>
      <c r="M231">
        <v>141</v>
      </c>
      <c r="N231">
        <v>129</v>
      </c>
      <c r="O231">
        <v>155.1</v>
      </c>
      <c r="P231">
        <v>145.6</v>
      </c>
      <c r="Q231">
        <v>166.7</v>
      </c>
      <c r="R231">
        <v>144.30000000000001</v>
      </c>
      <c r="S231">
        <v>131.69999999999999</v>
      </c>
      <c r="T231">
        <v>142.4</v>
      </c>
      <c r="U231">
        <v>149.4</v>
      </c>
      <c r="V231">
        <v>130.5</v>
      </c>
      <c r="W231">
        <v>137.4</v>
      </c>
      <c r="X231">
        <v>140.30000000000001</v>
      </c>
      <c r="Y231">
        <v>119.6</v>
      </c>
      <c r="Z231">
        <v>134.30000000000001</v>
      </c>
      <c r="AA231">
        <v>148.9</v>
      </c>
      <c r="AB231">
        <v>133.69999999999999</v>
      </c>
      <c r="AC231">
        <v>133.6</v>
      </c>
      <c r="AD231">
        <v>142.1</v>
      </c>
      <c r="AE231">
        <f t="shared" si="13"/>
        <v>1833.2999999999997</v>
      </c>
      <c r="AF231">
        <f t="shared" si="14"/>
        <v>418.4</v>
      </c>
      <c r="AG231">
        <f t="shared" si="15"/>
        <v>289.20000000000005</v>
      </c>
      <c r="AH231">
        <f t="shared" si="12"/>
        <v>658.6</v>
      </c>
    </row>
    <row r="232" spans="1:34" x14ac:dyDescent="0.3">
      <c r="A232" t="s">
        <v>34</v>
      </c>
      <c r="B232">
        <v>2019</v>
      </c>
      <c r="C232" t="s">
        <v>39</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v>164.9</v>
      </c>
      <c r="R232">
        <v>148.6</v>
      </c>
      <c r="S232">
        <v>140.4</v>
      </c>
      <c r="T232">
        <v>147.4</v>
      </c>
      <c r="U232">
        <v>149.4</v>
      </c>
      <c r="V232">
        <v>141.19999999999999</v>
      </c>
      <c r="W232">
        <v>143.80000000000001</v>
      </c>
      <c r="X232">
        <v>147.4</v>
      </c>
      <c r="Y232">
        <v>124.6</v>
      </c>
      <c r="Z232">
        <v>139.6</v>
      </c>
      <c r="AA232">
        <v>152.5</v>
      </c>
      <c r="AB232">
        <v>134.30000000000001</v>
      </c>
      <c r="AC232">
        <v>138.6</v>
      </c>
      <c r="AD232">
        <v>142.9</v>
      </c>
      <c r="AE232">
        <f t="shared" si="13"/>
        <v>1814.1000000000001</v>
      </c>
      <c r="AF232">
        <f t="shared" si="14"/>
        <v>436.4</v>
      </c>
      <c r="AG232">
        <f t="shared" si="15"/>
        <v>299.89999999999998</v>
      </c>
      <c r="AH232">
        <f t="shared" si="12"/>
        <v>680.9</v>
      </c>
    </row>
    <row r="233" spans="1:34" x14ac:dyDescent="0.3">
      <c r="A233" t="s">
        <v>30</v>
      </c>
      <c r="B233">
        <v>2019</v>
      </c>
      <c r="C233" t="s">
        <v>40</v>
      </c>
      <c r="D233">
        <v>138.4</v>
      </c>
      <c r="E233">
        <v>164</v>
      </c>
      <c r="F233">
        <v>138.4</v>
      </c>
      <c r="G233">
        <v>143.9</v>
      </c>
      <c r="H233">
        <v>124.4</v>
      </c>
      <c r="I233">
        <v>146.4</v>
      </c>
      <c r="J233">
        <v>150.1</v>
      </c>
      <c r="K233">
        <v>130.6</v>
      </c>
      <c r="L233">
        <v>110.8</v>
      </c>
      <c r="M233">
        <v>141.69999999999999</v>
      </c>
      <c r="N233">
        <v>138.5</v>
      </c>
      <c r="O233">
        <v>156.69999999999999</v>
      </c>
      <c r="P233">
        <v>143</v>
      </c>
      <c r="Q233">
        <v>164.5</v>
      </c>
      <c r="R233">
        <v>151.6</v>
      </c>
      <c r="S233">
        <v>146.6</v>
      </c>
      <c r="T233">
        <v>150.9</v>
      </c>
      <c r="U233">
        <v>139.30000000000001</v>
      </c>
      <c r="V233">
        <v>146.80000000000001</v>
      </c>
      <c r="W233">
        <v>150</v>
      </c>
      <c r="X233">
        <v>152.19999999999999</v>
      </c>
      <c r="Y233">
        <v>131.19999999999999</v>
      </c>
      <c r="Z233">
        <v>147.5</v>
      </c>
      <c r="AA233">
        <v>159.1</v>
      </c>
      <c r="AB233">
        <v>136.1</v>
      </c>
      <c r="AC233">
        <v>144.19999999999999</v>
      </c>
      <c r="AD233">
        <v>144.9</v>
      </c>
      <c r="AE233">
        <f t="shared" si="13"/>
        <v>1826.8999999999999</v>
      </c>
      <c r="AF233">
        <f t="shared" si="14"/>
        <v>449.1</v>
      </c>
      <c r="AG233">
        <f t="shared" si="15"/>
        <v>311.29999999999995</v>
      </c>
      <c r="AH233">
        <f t="shared" si="12"/>
        <v>709</v>
      </c>
    </row>
    <row r="234" spans="1:34" x14ac:dyDescent="0.3">
      <c r="A234" t="s">
        <v>33</v>
      </c>
      <c r="B234">
        <v>2019</v>
      </c>
      <c r="C234" t="s">
        <v>40</v>
      </c>
      <c r="D234">
        <v>141.4</v>
      </c>
      <c r="E234">
        <v>160.19999999999999</v>
      </c>
      <c r="F234">
        <v>142.5</v>
      </c>
      <c r="G234">
        <v>144.1</v>
      </c>
      <c r="H234">
        <v>119.3</v>
      </c>
      <c r="I234">
        <v>154.69999999999999</v>
      </c>
      <c r="J234">
        <v>180.1</v>
      </c>
      <c r="K234">
        <v>128.9</v>
      </c>
      <c r="L234">
        <v>111.8</v>
      </c>
      <c r="M234">
        <v>141.6</v>
      </c>
      <c r="N234">
        <v>129.5</v>
      </c>
      <c r="O234">
        <v>155.6</v>
      </c>
      <c r="P234">
        <v>147.69999999999999</v>
      </c>
      <c r="Q234">
        <v>167.2</v>
      </c>
      <c r="R234">
        <v>144.69999999999999</v>
      </c>
      <c r="S234">
        <v>131.9</v>
      </c>
      <c r="T234">
        <v>142.69999999999999</v>
      </c>
      <c r="U234">
        <v>150.6</v>
      </c>
      <c r="V234">
        <v>127</v>
      </c>
      <c r="W234">
        <v>137.69999999999999</v>
      </c>
      <c r="X234">
        <v>140.80000000000001</v>
      </c>
      <c r="Y234">
        <v>120.6</v>
      </c>
      <c r="Z234">
        <v>135</v>
      </c>
      <c r="AA234">
        <v>150.4</v>
      </c>
      <c r="AB234">
        <v>135.1</v>
      </c>
      <c r="AC234">
        <v>134.5</v>
      </c>
      <c r="AD234">
        <v>143.30000000000001</v>
      </c>
      <c r="AE234">
        <f t="shared" si="13"/>
        <v>1857.3999999999999</v>
      </c>
      <c r="AF234">
        <f t="shared" si="14"/>
        <v>419.3</v>
      </c>
      <c r="AG234">
        <f t="shared" si="15"/>
        <v>291.20000000000005</v>
      </c>
      <c r="AH234">
        <f t="shared" si="12"/>
        <v>662.9</v>
      </c>
    </row>
    <row r="235" spans="1:34" x14ac:dyDescent="0.3">
      <c r="A235" t="s">
        <v>34</v>
      </c>
      <c r="B235">
        <v>2019</v>
      </c>
      <c r="C235" t="s">
        <v>40</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v>165.2</v>
      </c>
      <c r="R235">
        <v>148.9</v>
      </c>
      <c r="S235">
        <v>140.5</v>
      </c>
      <c r="T235">
        <v>147.6</v>
      </c>
      <c r="U235">
        <v>150.6</v>
      </c>
      <c r="V235">
        <v>139.30000000000001</v>
      </c>
      <c r="W235">
        <v>144.19999999999999</v>
      </c>
      <c r="X235">
        <v>147.9</v>
      </c>
      <c r="Y235">
        <v>125.6</v>
      </c>
      <c r="Z235">
        <v>140.5</v>
      </c>
      <c r="AA235">
        <v>154</v>
      </c>
      <c r="AB235">
        <v>135.69999999999999</v>
      </c>
      <c r="AC235">
        <v>139.5</v>
      </c>
      <c r="AD235">
        <v>144.19999999999999</v>
      </c>
      <c r="AE235">
        <f t="shared" si="13"/>
        <v>1837.5</v>
      </c>
      <c r="AF235">
        <f t="shared" si="14"/>
        <v>437</v>
      </c>
      <c r="AG235">
        <f t="shared" si="15"/>
        <v>301.89999999999998</v>
      </c>
      <c r="AH235">
        <f t="shared" si="12"/>
        <v>685.5</v>
      </c>
    </row>
    <row r="236" spans="1:34" x14ac:dyDescent="0.3">
      <c r="A236" t="s">
        <v>30</v>
      </c>
      <c r="B236">
        <v>2019</v>
      </c>
      <c r="C236" t="s">
        <v>41</v>
      </c>
      <c r="D236">
        <v>139.19999999999999</v>
      </c>
      <c r="E236">
        <v>161.9</v>
      </c>
      <c r="F236">
        <v>137.1</v>
      </c>
      <c r="G236">
        <v>144.6</v>
      </c>
      <c r="H236">
        <v>124.7</v>
      </c>
      <c r="I236">
        <v>145.5</v>
      </c>
      <c r="J236">
        <v>156.19999999999999</v>
      </c>
      <c r="K236">
        <v>131.5</v>
      </c>
      <c r="L236">
        <v>111.7</v>
      </c>
      <c r="M236">
        <v>142.69999999999999</v>
      </c>
      <c r="N236">
        <v>138.5</v>
      </c>
      <c r="O236">
        <v>156.9</v>
      </c>
      <c r="P236">
        <v>144</v>
      </c>
      <c r="Q236">
        <v>165.1</v>
      </c>
      <c r="R236">
        <v>151.80000000000001</v>
      </c>
      <c r="S236">
        <v>146.6</v>
      </c>
      <c r="T236">
        <v>151.1</v>
      </c>
      <c r="U236">
        <v>139.30000000000001</v>
      </c>
      <c r="V236">
        <v>146.4</v>
      </c>
      <c r="W236">
        <v>150.19999999999999</v>
      </c>
      <c r="X236">
        <v>152.69999999999999</v>
      </c>
      <c r="Y236">
        <v>131.4</v>
      </c>
      <c r="Z236">
        <v>148</v>
      </c>
      <c r="AA236">
        <v>159.69999999999999</v>
      </c>
      <c r="AB236">
        <v>138.80000000000001</v>
      </c>
      <c r="AC236">
        <v>144.9</v>
      </c>
      <c r="AD236">
        <v>145.69999999999999</v>
      </c>
      <c r="AE236">
        <f t="shared" si="13"/>
        <v>1834.5000000000002</v>
      </c>
      <c r="AF236">
        <f t="shared" si="14"/>
        <v>449.5</v>
      </c>
      <c r="AG236">
        <f t="shared" si="15"/>
        <v>312.39999999999998</v>
      </c>
      <c r="AH236">
        <f t="shared" si="12"/>
        <v>713.30000000000007</v>
      </c>
    </row>
    <row r="237" spans="1:34" x14ac:dyDescent="0.3">
      <c r="A237" t="s">
        <v>33</v>
      </c>
      <c r="B237">
        <v>2019</v>
      </c>
      <c r="C237" t="s">
        <v>41</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v>167.9</v>
      </c>
      <c r="R237">
        <v>145</v>
      </c>
      <c r="S237">
        <v>132.19999999999999</v>
      </c>
      <c r="T237">
        <v>143</v>
      </c>
      <c r="U237">
        <v>151.6</v>
      </c>
      <c r="V237">
        <v>125.5</v>
      </c>
      <c r="W237">
        <v>138.1</v>
      </c>
      <c r="X237">
        <v>141.5</v>
      </c>
      <c r="Y237">
        <v>120.8</v>
      </c>
      <c r="Z237">
        <v>135.4</v>
      </c>
      <c r="AA237">
        <v>151.5</v>
      </c>
      <c r="AB237">
        <v>137.80000000000001</v>
      </c>
      <c r="AC237">
        <v>135.30000000000001</v>
      </c>
      <c r="AD237">
        <v>144.19999999999999</v>
      </c>
      <c r="AE237">
        <f t="shared" si="13"/>
        <v>1869.1</v>
      </c>
      <c r="AF237">
        <f t="shared" si="14"/>
        <v>420.2</v>
      </c>
      <c r="AG237">
        <f t="shared" si="15"/>
        <v>293</v>
      </c>
      <c r="AH237">
        <f t="shared" si="12"/>
        <v>667.39999999999986</v>
      </c>
    </row>
    <row r="238" spans="1:34" x14ac:dyDescent="0.3">
      <c r="A238" t="s">
        <v>34</v>
      </c>
      <c r="B238">
        <v>2019</v>
      </c>
      <c r="C238" t="s">
        <v>41</v>
      </c>
      <c r="D238">
        <v>140.1</v>
      </c>
      <c r="E238">
        <v>160.6</v>
      </c>
      <c r="F238">
        <v>138.5</v>
      </c>
      <c r="G238">
        <v>144.69999999999999</v>
      </c>
      <c r="H238">
        <v>122.9</v>
      </c>
      <c r="I238">
        <v>149.4</v>
      </c>
      <c r="J238">
        <v>167.4</v>
      </c>
      <c r="K238">
        <v>130.9</v>
      </c>
      <c r="L238">
        <v>112</v>
      </c>
      <c r="M238">
        <v>142.6</v>
      </c>
      <c r="N238">
        <v>134.9</v>
      </c>
      <c r="O238">
        <v>156.6</v>
      </c>
      <c r="P238">
        <v>145.9</v>
      </c>
      <c r="Q238">
        <v>165.8</v>
      </c>
      <c r="R238">
        <v>149.1</v>
      </c>
      <c r="S238">
        <v>140.6</v>
      </c>
      <c r="T238">
        <v>147.9</v>
      </c>
      <c r="U238">
        <v>151.6</v>
      </c>
      <c r="V238">
        <v>138.5</v>
      </c>
      <c r="W238">
        <v>144.5</v>
      </c>
      <c r="X238">
        <v>148.5</v>
      </c>
      <c r="Y238">
        <v>125.8</v>
      </c>
      <c r="Z238">
        <v>140.9</v>
      </c>
      <c r="AA238">
        <v>154.9</v>
      </c>
      <c r="AB238">
        <v>138.4</v>
      </c>
      <c r="AC238">
        <v>140.19999999999999</v>
      </c>
      <c r="AD238">
        <v>145</v>
      </c>
      <c r="AE238">
        <f t="shared" si="13"/>
        <v>1846.5</v>
      </c>
      <c r="AF238">
        <f t="shared" si="14"/>
        <v>437.6</v>
      </c>
      <c r="AG238">
        <f t="shared" si="15"/>
        <v>303.39999999999998</v>
      </c>
      <c r="AH238">
        <f t="shared" si="12"/>
        <v>689.8</v>
      </c>
    </row>
    <row r="239" spans="1:34" x14ac:dyDescent="0.3">
      <c r="A239" t="s">
        <v>30</v>
      </c>
      <c r="B239">
        <v>2019</v>
      </c>
      <c r="C239" t="s">
        <v>42</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v>165.7</v>
      </c>
      <c r="R239">
        <v>151.69999999999999</v>
      </c>
      <c r="S239">
        <v>146.6</v>
      </c>
      <c r="T239">
        <v>151</v>
      </c>
      <c r="U239">
        <v>139.30000000000001</v>
      </c>
      <c r="V239">
        <v>146.9</v>
      </c>
      <c r="W239">
        <v>150.30000000000001</v>
      </c>
      <c r="X239">
        <v>153.4</v>
      </c>
      <c r="Y239">
        <v>131.6</v>
      </c>
      <c r="Z239">
        <v>148.30000000000001</v>
      </c>
      <c r="AA239">
        <v>160.19999999999999</v>
      </c>
      <c r="AB239">
        <v>140.19999999999999</v>
      </c>
      <c r="AC239">
        <v>145.4</v>
      </c>
      <c r="AD239">
        <v>146.69999999999999</v>
      </c>
      <c r="AE239">
        <f t="shared" si="13"/>
        <v>1848.7</v>
      </c>
      <c r="AF239">
        <f t="shared" si="14"/>
        <v>449.29999999999995</v>
      </c>
      <c r="AG239">
        <f t="shared" si="15"/>
        <v>313.60000000000002</v>
      </c>
      <c r="AH239">
        <f t="shared" si="12"/>
        <v>715.8</v>
      </c>
    </row>
    <row r="240" spans="1:34" x14ac:dyDescent="0.3">
      <c r="A240" t="s">
        <v>33</v>
      </c>
      <c r="B240">
        <v>2019</v>
      </c>
      <c r="C240" t="s">
        <v>42</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v>168.6</v>
      </c>
      <c r="R240">
        <v>145.30000000000001</v>
      </c>
      <c r="S240">
        <v>132.19999999999999</v>
      </c>
      <c r="T240">
        <v>143.30000000000001</v>
      </c>
      <c r="U240">
        <v>152.19999999999999</v>
      </c>
      <c r="V240">
        <v>126.6</v>
      </c>
      <c r="W240">
        <v>138.30000000000001</v>
      </c>
      <c r="X240">
        <v>141.9</v>
      </c>
      <c r="Y240">
        <v>121.2</v>
      </c>
      <c r="Z240">
        <v>135.9</v>
      </c>
      <c r="AA240">
        <v>151.6</v>
      </c>
      <c r="AB240">
        <v>139</v>
      </c>
      <c r="AC240">
        <v>135.69999999999999</v>
      </c>
      <c r="AD240">
        <v>144.69999999999999</v>
      </c>
      <c r="AE240">
        <f t="shared" si="13"/>
        <v>1874.9</v>
      </c>
      <c r="AF240">
        <f t="shared" si="14"/>
        <v>420.8</v>
      </c>
      <c r="AG240">
        <f t="shared" si="15"/>
        <v>293.5</v>
      </c>
      <c r="AH240">
        <f t="shared" si="12"/>
        <v>670.09999999999991</v>
      </c>
    </row>
    <row r="241" spans="1:34" x14ac:dyDescent="0.3">
      <c r="A241" t="s">
        <v>34</v>
      </c>
      <c r="B241">
        <v>2019</v>
      </c>
      <c r="C241" t="s">
        <v>42</v>
      </c>
      <c r="D241">
        <v>140.9</v>
      </c>
      <c r="E241">
        <v>160.80000000000001</v>
      </c>
      <c r="F241">
        <v>139.6</v>
      </c>
      <c r="G241">
        <v>145.4</v>
      </c>
      <c r="H241">
        <v>123.5</v>
      </c>
      <c r="I241">
        <v>146.6</v>
      </c>
      <c r="J241">
        <v>173.2</v>
      </c>
      <c r="K241">
        <v>131.6</v>
      </c>
      <c r="L241">
        <v>113.2</v>
      </c>
      <c r="M241">
        <v>144.1</v>
      </c>
      <c r="N241">
        <v>135</v>
      </c>
      <c r="O241">
        <v>156.80000000000001</v>
      </c>
      <c r="P241">
        <v>147</v>
      </c>
      <c r="Q241">
        <v>166.5</v>
      </c>
      <c r="R241">
        <v>149.19999999999999</v>
      </c>
      <c r="S241">
        <v>140.6</v>
      </c>
      <c r="T241">
        <v>147.9</v>
      </c>
      <c r="U241">
        <v>152.19999999999999</v>
      </c>
      <c r="V241">
        <v>139.19999999999999</v>
      </c>
      <c r="W241">
        <v>144.6</v>
      </c>
      <c r="X241">
        <v>149</v>
      </c>
      <c r="Y241">
        <v>126.1</v>
      </c>
      <c r="Z241">
        <v>141.30000000000001</v>
      </c>
      <c r="AA241">
        <v>155.19999999999999</v>
      </c>
      <c r="AB241">
        <v>139.69999999999999</v>
      </c>
      <c r="AC241">
        <v>140.69999999999999</v>
      </c>
      <c r="AD241">
        <v>145.80000000000001</v>
      </c>
      <c r="AE241">
        <f t="shared" si="13"/>
        <v>1857.6999999999998</v>
      </c>
      <c r="AF241">
        <f t="shared" si="14"/>
        <v>437.69999999999993</v>
      </c>
      <c r="AG241">
        <f t="shared" si="15"/>
        <v>304.2</v>
      </c>
      <c r="AH241">
        <f t="shared" si="12"/>
        <v>692.40000000000009</v>
      </c>
    </row>
    <row r="242" spans="1:34" x14ac:dyDescent="0.3">
      <c r="A242" t="s">
        <v>30</v>
      </c>
      <c r="B242">
        <v>2019</v>
      </c>
      <c r="C242" t="s">
        <v>43</v>
      </c>
      <c r="D242">
        <v>141</v>
      </c>
      <c r="E242">
        <v>161.6</v>
      </c>
      <c r="F242">
        <v>141.19999999999999</v>
      </c>
      <c r="G242">
        <v>146.5</v>
      </c>
      <c r="H242">
        <v>125.6</v>
      </c>
      <c r="I242">
        <v>145.69999999999999</v>
      </c>
      <c r="J242">
        <v>178.8</v>
      </c>
      <c r="K242">
        <v>133.1</v>
      </c>
      <c r="L242">
        <v>113.6</v>
      </c>
      <c r="M242">
        <v>145.5</v>
      </c>
      <c r="N242">
        <v>138.6</v>
      </c>
      <c r="O242">
        <v>157.4</v>
      </c>
      <c r="P242">
        <v>148.30000000000001</v>
      </c>
      <c r="Q242">
        <v>166.3</v>
      </c>
      <c r="R242">
        <v>151.69999999999999</v>
      </c>
      <c r="S242">
        <v>146.69999999999999</v>
      </c>
      <c r="T242">
        <v>151</v>
      </c>
      <c r="U242">
        <v>139.30000000000001</v>
      </c>
      <c r="V242">
        <v>147.69999999999999</v>
      </c>
      <c r="W242">
        <v>150.6</v>
      </c>
      <c r="X242">
        <v>153.69999999999999</v>
      </c>
      <c r="Y242">
        <v>131.69999999999999</v>
      </c>
      <c r="Z242">
        <v>148.69999999999999</v>
      </c>
      <c r="AA242">
        <v>160.69999999999999</v>
      </c>
      <c r="AB242">
        <v>140.30000000000001</v>
      </c>
      <c r="AC242">
        <v>145.69999999999999</v>
      </c>
      <c r="AD242">
        <v>148.30000000000001</v>
      </c>
      <c r="AE242">
        <f t="shared" si="13"/>
        <v>1876.8999999999996</v>
      </c>
      <c r="AF242">
        <f t="shared" si="14"/>
        <v>449.4</v>
      </c>
      <c r="AG242">
        <f t="shared" si="15"/>
        <v>314.39999999999998</v>
      </c>
      <c r="AH242">
        <f t="shared" si="12"/>
        <v>717</v>
      </c>
    </row>
    <row r="243" spans="1:34" x14ac:dyDescent="0.3">
      <c r="A243" t="s">
        <v>33</v>
      </c>
      <c r="B243">
        <v>2019</v>
      </c>
      <c r="C243" t="s">
        <v>43</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v>169.3</v>
      </c>
      <c r="R243">
        <v>145.9</v>
      </c>
      <c r="S243">
        <v>132.4</v>
      </c>
      <c r="T243">
        <v>143.9</v>
      </c>
      <c r="U243">
        <v>153</v>
      </c>
      <c r="V243">
        <v>128.9</v>
      </c>
      <c r="W243">
        <v>138.69999999999999</v>
      </c>
      <c r="X243">
        <v>142.4</v>
      </c>
      <c r="Y243">
        <v>121.5</v>
      </c>
      <c r="Z243">
        <v>136.19999999999999</v>
      </c>
      <c r="AA243">
        <v>151.69999999999999</v>
      </c>
      <c r="AB243">
        <v>139.5</v>
      </c>
      <c r="AC243">
        <v>136</v>
      </c>
      <c r="AD243">
        <v>146</v>
      </c>
      <c r="AE243">
        <f t="shared" si="13"/>
        <v>1902.6000000000001</v>
      </c>
      <c r="AF243">
        <f t="shared" si="14"/>
        <v>422.20000000000005</v>
      </c>
      <c r="AG243">
        <f t="shared" si="15"/>
        <v>294.10000000000002</v>
      </c>
      <c r="AH243">
        <f t="shared" si="12"/>
        <v>671.9</v>
      </c>
    </row>
    <row r="244" spans="1:34" x14ac:dyDescent="0.3">
      <c r="A244" t="s">
        <v>34</v>
      </c>
      <c r="B244">
        <v>2019</v>
      </c>
      <c r="C244" t="s">
        <v>43</v>
      </c>
      <c r="D244">
        <v>141.80000000000001</v>
      </c>
      <c r="E244">
        <v>161</v>
      </c>
      <c r="F244">
        <v>142.6</v>
      </c>
      <c r="G244">
        <v>146.19999999999999</v>
      </c>
      <c r="H244">
        <v>123.9</v>
      </c>
      <c r="I244">
        <v>148</v>
      </c>
      <c r="J244">
        <v>188.4</v>
      </c>
      <c r="K244">
        <v>132.5</v>
      </c>
      <c r="L244">
        <v>114</v>
      </c>
      <c r="M244">
        <v>145.4</v>
      </c>
      <c r="N244">
        <v>135.1</v>
      </c>
      <c r="O244">
        <v>157.1</v>
      </c>
      <c r="P244">
        <v>149.6</v>
      </c>
      <c r="Q244">
        <v>167.1</v>
      </c>
      <c r="R244">
        <v>149.4</v>
      </c>
      <c r="S244">
        <v>140.80000000000001</v>
      </c>
      <c r="T244">
        <v>148.19999999999999</v>
      </c>
      <c r="U244">
        <v>153</v>
      </c>
      <c r="V244">
        <v>140.6</v>
      </c>
      <c r="W244">
        <v>145</v>
      </c>
      <c r="X244">
        <v>149.4</v>
      </c>
      <c r="Y244">
        <v>126.3</v>
      </c>
      <c r="Z244">
        <v>141.69999999999999</v>
      </c>
      <c r="AA244">
        <v>155.4</v>
      </c>
      <c r="AB244">
        <v>140</v>
      </c>
      <c r="AC244">
        <v>141</v>
      </c>
      <c r="AD244">
        <v>147.19999999999999</v>
      </c>
      <c r="AE244">
        <f t="shared" si="13"/>
        <v>1885.5999999999997</v>
      </c>
      <c r="AF244">
        <f t="shared" si="14"/>
        <v>438.40000000000003</v>
      </c>
      <c r="AG244">
        <f t="shared" si="15"/>
        <v>304.8</v>
      </c>
      <c r="AH244">
        <f t="shared" si="12"/>
        <v>694</v>
      </c>
    </row>
    <row r="245" spans="1:34" x14ac:dyDescent="0.3">
      <c r="A245" t="s">
        <v>30</v>
      </c>
      <c r="B245">
        <v>2019</v>
      </c>
      <c r="C245" t="s">
        <v>45</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v>167.2</v>
      </c>
      <c r="R245">
        <v>152.30000000000001</v>
      </c>
      <c r="S245">
        <v>147</v>
      </c>
      <c r="T245">
        <v>151.5</v>
      </c>
      <c r="U245">
        <v>139.30000000000001</v>
      </c>
      <c r="V245">
        <v>148.4</v>
      </c>
      <c r="W245">
        <v>150.9</v>
      </c>
      <c r="X245">
        <v>154.30000000000001</v>
      </c>
      <c r="Y245">
        <v>132.1</v>
      </c>
      <c r="Z245">
        <v>149.1</v>
      </c>
      <c r="AA245">
        <v>160.80000000000001</v>
      </c>
      <c r="AB245">
        <v>140.6</v>
      </c>
      <c r="AC245">
        <v>146.1</v>
      </c>
      <c r="AD245">
        <v>149.9</v>
      </c>
      <c r="AE245">
        <f t="shared" si="13"/>
        <v>1904.6000000000001</v>
      </c>
      <c r="AF245">
        <f t="shared" si="14"/>
        <v>450.8</v>
      </c>
      <c r="AG245">
        <f t="shared" si="15"/>
        <v>315.10000000000002</v>
      </c>
      <c r="AH245">
        <f t="shared" si="12"/>
        <v>718.80000000000007</v>
      </c>
    </row>
    <row r="246" spans="1:34" x14ac:dyDescent="0.3">
      <c r="A246" t="s">
        <v>33</v>
      </c>
      <c r="B246">
        <v>2019</v>
      </c>
      <c r="C246" t="s">
        <v>45</v>
      </c>
      <c r="D246">
        <v>144.1</v>
      </c>
      <c r="E246">
        <v>162.4</v>
      </c>
      <c r="F246">
        <v>148.4</v>
      </c>
      <c r="G246">
        <v>145.9</v>
      </c>
      <c r="H246">
        <v>121.5</v>
      </c>
      <c r="I246">
        <v>148.80000000000001</v>
      </c>
      <c r="J246">
        <v>215.7</v>
      </c>
      <c r="K246">
        <v>134.6</v>
      </c>
      <c r="L246">
        <v>115</v>
      </c>
      <c r="M246">
        <v>146.30000000000001</v>
      </c>
      <c r="N246">
        <v>130.5</v>
      </c>
      <c r="O246">
        <v>157.19999999999999</v>
      </c>
      <c r="P246">
        <v>153.6</v>
      </c>
      <c r="Q246">
        <v>169.9</v>
      </c>
      <c r="R246">
        <v>146.30000000000001</v>
      </c>
      <c r="S246">
        <v>132.6</v>
      </c>
      <c r="T246">
        <v>144.19999999999999</v>
      </c>
      <c r="U246">
        <v>153.5</v>
      </c>
      <c r="V246">
        <v>132.19999999999999</v>
      </c>
      <c r="W246">
        <v>139.1</v>
      </c>
      <c r="X246">
        <v>142.80000000000001</v>
      </c>
      <c r="Y246">
        <v>121.7</v>
      </c>
      <c r="Z246">
        <v>136.69999999999999</v>
      </c>
      <c r="AA246">
        <v>151.80000000000001</v>
      </c>
      <c r="AB246">
        <v>139.80000000000001</v>
      </c>
      <c r="AC246">
        <v>136.30000000000001</v>
      </c>
      <c r="AD246">
        <v>147</v>
      </c>
      <c r="AE246">
        <f t="shared" si="13"/>
        <v>1923.9999999999998</v>
      </c>
      <c r="AF246">
        <f t="shared" si="14"/>
        <v>423.09999999999997</v>
      </c>
      <c r="AG246">
        <f t="shared" si="15"/>
        <v>294.60000000000002</v>
      </c>
      <c r="AH246">
        <f t="shared" si="12"/>
        <v>673.59999999999991</v>
      </c>
    </row>
    <row r="247" spans="1:34" x14ac:dyDescent="0.3">
      <c r="A247" t="s">
        <v>34</v>
      </c>
      <c r="B247">
        <v>2019</v>
      </c>
      <c r="C247" t="s">
        <v>45</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v>167.9</v>
      </c>
      <c r="R247">
        <v>149.9</v>
      </c>
      <c r="S247">
        <v>141</v>
      </c>
      <c r="T247">
        <v>148.6</v>
      </c>
      <c r="U247">
        <v>153.5</v>
      </c>
      <c r="V247">
        <v>142.30000000000001</v>
      </c>
      <c r="W247">
        <v>145.30000000000001</v>
      </c>
      <c r="X247">
        <v>149.9</v>
      </c>
      <c r="Y247">
        <v>126.6</v>
      </c>
      <c r="Z247">
        <v>142.1</v>
      </c>
      <c r="AA247">
        <v>155.5</v>
      </c>
      <c r="AB247">
        <v>140.30000000000001</v>
      </c>
      <c r="AC247">
        <v>141.30000000000001</v>
      </c>
      <c r="AD247">
        <v>148.6</v>
      </c>
      <c r="AE247">
        <f t="shared" si="13"/>
        <v>1910.9</v>
      </c>
      <c r="AF247">
        <f t="shared" si="14"/>
        <v>439.5</v>
      </c>
      <c r="AG247">
        <f t="shared" si="15"/>
        <v>305.39999999999998</v>
      </c>
      <c r="AH247">
        <f t="shared" si="12"/>
        <v>695.59999999999991</v>
      </c>
    </row>
    <row r="248" spans="1:34" x14ac:dyDescent="0.3">
      <c r="A248" t="s">
        <v>30</v>
      </c>
      <c r="B248">
        <v>2019</v>
      </c>
      <c r="C248" t="s">
        <v>46</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v>167.8</v>
      </c>
      <c r="R248">
        <v>152.6</v>
      </c>
      <c r="S248">
        <v>147.30000000000001</v>
      </c>
      <c r="T248">
        <v>151.9</v>
      </c>
      <c r="U248">
        <v>139.30000000000001</v>
      </c>
      <c r="V248">
        <v>149.9</v>
      </c>
      <c r="W248">
        <v>151.19999999999999</v>
      </c>
      <c r="X248">
        <v>154.80000000000001</v>
      </c>
      <c r="Y248">
        <v>135</v>
      </c>
      <c r="Z248">
        <v>149.5</v>
      </c>
      <c r="AA248">
        <v>161.1</v>
      </c>
      <c r="AB248">
        <v>140.6</v>
      </c>
      <c r="AC248">
        <v>147.1</v>
      </c>
      <c r="AD248">
        <v>152.30000000000001</v>
      </c>
      <c r="AE248">
        <f t="shared" si="13"/>
        <v>1940.9999999999995</v>
      </c>
      <c r="AF248">
        <f t="shared" si="14"/>
        <v>451.79999999999995</v>
      </c>
      <c r="AG248">
        <f t="shared" si="15"/>
        <v>315.89999999999998</v>
      </c>
      <c r="AH248">
        <f t="shared" si="12"/>
        <v>723.4</v>
      </c>
    </row>
    <row r="249" spans="1:34" x14ac:dyDescent="0.3">
      <c r="A249" t="s">
        <v>33</v>
      </c>
      <c r="B249">
        <v>2019</v>
      </c>
      <c r="C249" t="s">
        <v>46</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v>170.4</v>
      </c>
      <c r="R249">
        <v>146.80000000000001</v>
      </c>
      <c r="S249">
        <v>132.80000000000001</v>
      </c>
      <c r="T249">
        <v>144.6</v>
      </c>
      <c r="U249">
        <v>152.80000000000001</v>
      </c>
      <c r="V249">
        <v>133.6</v>
      </c>
      <c r="W249">
        <v>139.80000000000001</v>
      </c>
      <c r="X249">
        <v>143.19999999999999</v>
      </c>
      <c r="Y249">
        <v>125.2</v>
      </c>
      <c r="Z249">
        <v>136.80000000000001</v>
      </c>
      <c r="AA249">
        <v>151.9</v>
      </c>
      <c r="AB249">
        <v>140.19999999999999</v>
      </c>
      <c r="AC249">
        <v>137.69999999999999</v>
      </c>
      <c r="AD249">
        <v>148.30000000000001</v>
      </c>
      <c r="AE249">
        <f t="shared" si="13"/>
        <v>1956.7</v>
      </c>
      <c r="AF249">
        <f t="shared" si="14"/>
        <v>424.20000000000005</v>
      </c>
      <c r="AG249">
        <f t="shared" si="15"/>
        <v>295.10000000000002</v>
      </c>
      <c r="AH249">
        <f t="shared" si="12"/>
        <v>679.7</v>
      </c>
    </row>
    <row r="250" spans="1:34" x14ac:dyDescent="0.3">
      <c r="A250" t="s">
        <v>34</v>
      </c>
      <c r="B250">
        <v>2019</v>
      </c>
      <c r="C250" t="s">
        <v>46</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v>168.5</v>
      </c>
      <c r="R250">
        <v>150.30000000000001</v>
      </c>
      <c r="S250">
        <v>141.30000000000001</v>
      </c>
      <c r="T250">
        <v>149</v>
      </c>
      <c r="U250">
        <v>152.80000000000001</v>
      </c>
      <c r="V250">
        <v>143.69999999999999</v>
      </c>
      <c r="W250">
        <v>145.80000000000001</v>
      </c>
      <c r="X250">
        <v>150.4</v>
      </c>
      <c r="Y250">
        <v>129.80000000000001</v>
      </c>
      <c r="Z250">
        <v>142.30000000000001</v>
      </c>
      <c r="AA250">
        <v>155.69999999999999</v>
      </c>
      <c r="AB250">
        <v>140.4</v>
      </c>
      <c r="AC250">
        <v>142.5</v>
      </c>
      <c r="AD250">
        <v>150.4</v>
      </c>
      <c r="AE250">
        <f t="shared" si="13"/>
        <v>1946.1000000000001</v>
      </c>
      <c r="AF250">
        <f t="shared" si="14"/>
        <v>440.6</v>
      </c>
      <c r="AG250">
        <f t="shared" si="15"/>
        <v>306.10000000000002</v>
      </c>
      <c r="AH250">
        <f t="shared" si="12"/>
        <v>700.80000000000007</v>
      </c>
    </row>
    <row r="251" spans="1:34" x14ac:dyDescent="0.3">
      <c r="A251" t="s">
        <v>30</v>
      </c>
      <c r="B251">
        <v>2020</v>
      </c>
      <c r="C251" t="s">
        <v>31</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v>168.6</v>
      </c>
      <c r="R251">
        <v>152.80000000000001</v>
      </c>
      <c r="S251">
        <v>147.4</v>
      </c>
      <c r="T251">
        <v>152.1</v>
      </c>
      <c r="U251">
        <v>139.30000000000001</v>
      </c>
      <c r="V251">
        <v>150.4</v>
      </c>
      <c r="W251">
        <v>151.69999999999999</v>
      </c>
      <c r="X251">
        <v>155.69999999999999</v>
      </c>
      <c r="Y251">
        <v>136.30000000000001</v>
      </c>
      <c r="Z251">
        <v>150.1</v>
      </c>
      <c r="AA251">
        <v>161.69999999999999</v>
      </c>
      <c r="AB251">
        <v>142.5</v>
      </c>
      <c r="AC251">
        <v>148.1</v>
      </c>
      <c r="AD251">
        <v>151.9</v>
      </c>
      <c r="AE251">
        <f t="shared" si="13"/>
        <v>1938.6</v>
      </c>
      <c r="AF251">
        <f t="shared" si="14"/>
        <v>452.30000000000007</v>
      </c>
      <c r="AG251">
        <f t="shared" si="15"/>
        <v>317.39999999999998</v>
      </c>
      <c r="AH251">
        <f t="shared" si="12"/>
        <v>728.7</v>
      </c>
    </row>
    <row r="252" spans="1:34" x14ac:dyDescent="0.3">
      <c r="A252" t="s">
        <v>33</v>
      </c>
      <c r="B252">
        <v>2020</v>
      </c>
      <c r="C252" t="s">
        <v>31</v>
      </c>
      <c r="D252">
        <v>145.6</v>
      </c>
      <c r="E252">
        <v>167.6</v>
      </c>
      <c r="F252">
        <v>157</v>
      </c>
      <c r="G252">
        <v>149.30000000000001</v>
      </c>
      <c r="H252">
        <v>126.3</v>
      </c>
      <c r="I252">
        <v>144.4</v>
      </c>
      <c r="J252">
        <v>207.8</v>
      </c>
      <c r="K252">
        <v>139.1</v>
      </c>
      <c r="L252">
        <v>114.8</v>
      </c>
      <c r="M252">
        <v>149.5</v>
      </c>
      <c r="N252">
        <v>131.1</v>
      </c>
      <c r="O252">
        <v>158.5</v>
      </c>
      <c r="P252">
        <v>154.4</v>
      </c>
      <c r="Q252">
        <v>170.8</v>
      </c>
      <c r="R252">
        <v>147</v>
      </c>
      <c r="S252">
        <v>133.19999999999999</v>
      </c>
      <c r="T252">
        <v>144.9</v>
      </c>
      <c r="U252">
        <v>153.9</v>
      </c>
      <c r="V252">
        <v>135.1</v>
      </c>
      <c r="W252">
        <v>140.1</v>
      </c>
      <c r="X252">
        <v>143.80000000000001</v>
      </c>
      <c r="Y252">
        <v>126.1</v>
      </c>
      <c r="Z252">
        <v>137.19999999999999</v>
      </c>
      <c r="AA252">
        <v>152.1</v>
      </c>
      <c r="AB252">
        <v>142.1</v>
      </c>
      <c r="AC252">
        <v>138.4</v>
      </c>
      <c r="AD252">
        <v>148.19999999999999</v>
      </c>
      <c r="AE252">
        <f t="shared" si="13"/>
        <v>1945.3999999999999</v>
      </c>
      <c r="AF252">
        <f t="shared" si="14"/>
        <v>425.1</v>
      </c>
      <c r="AG252">
        <f t="shared" si="15"/>
        <v>295.89999999999998</v>
      </c>
      <c r="AH252">
        <f t="shared" si="12"/>
        <v>683.9</v>
      </c>
    </row>
    <row r="253" spans="1:34" x14ac:dyDescent="0.3">
      <c r="A253" t="s">
        <v>34</v>
      </c>
      <c r="B253">
        <v>2020</v>
      </c>
      <c r="C253" t="s">
        <v>31</v>
      </c>
      <c r="D253">
        <v>144.30000000000001</v>
      </c>
      <c r="E253">
        <v>167.4</v>
      </c>
      <c r="F253">
        <v>154.9</v>
      </c>
      <c r="G253">
        <v>150.1</v>
      </c>
      <c r="H253">
        <v>129.9</v>
      </c>
      <c r="I253">
        <v>143.19999999999999</v>
      </c>
      <c r="J253">
        <v>197</v>
      </c>
      <c r="K253">
        <v>140.4</v>
      </c>
      <c r="L253">
        <v>114.1</v>
      </c>
      <c r="M253">
        <v>150.9</v>
      </c>
      <c r="N253">
        <v>136.1</v>
      </c>
      <c r="O253">
        <v>158.6</v>
      </c>
      <c r="P253">
        <v>153.5</v>
      </c>
      <c r="Q253">
        <v>169.2</v>
      </c>
      <c r="R253">
        <v>150.5</v>
      </c>
      <c r="S253">
        <v>141.5</v>
      </c>
      <c r="T253">
        <v>149.19999999999999</v>
      </c>
      <c r="U253">
        <v>153.9</v>
      </c>
      <c r="V253">
        <v>144.6</v>
      </c>
      <c r="W253">
        <v>146.19999999999999</v>
      </c>
      <c r="X253">
        <v>151.19999999999999</v>
      </c>
      <c r="Y253">
        <v>130.9</v>
      </c>
      <c r="Z253">
        <v>142.80000000000001</v>
      </c>
      <c r="AA253">
        <v>156.1</v>
      </c>
      <c r="AB253">
        <v>142.30000000000001</v>
      </c>
      <c r="AC253">
        <v>143.4</v>
      </c>
      <c r="AD253">
        <v>150.19999999999999</v>
      </c>
      <c r="AE253">
        <f t="shared" si="13"/>
        <v>1940.3999999999999</v>
      </c>
      <c r="AF253">
        <f t="shared" si="14"/>
        <v>441.2</v>
      </c>
      <c r="AG253">
        <f t="shared" si="15"/>
        <v>307.29999999999995</v>
      </c>
      <c r="AH253">
        <f t="shared" si="12"/>
        <v>705.6</v>
      </c>
    </row>
    <row r="254" spans="1:34" x14ac:dyDescent="0.3">
      <c r="A254" t="s">
        <v>30</v>
      </c>
      <c r="B254">
        <v>2020</v>
      </c>
      <c r="C254" t="s">
        <v>35</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v>169.4</v>
      </c>
      <c r="R254">
        <v>153</v>
      </c>
      <c r="S254">
        <v>147.5</v>
      </c>
      <c r="T254">
        <v>152.30000000000001</v>
      </c>
      <c r="U254">
        <v>139.30000000000001</v>
      </c>
      <c r="V254">
        <v>152.30000000000001</v>
      </c>
      <c r="W254">
        <v>151.80000000000001</v>
      </c>
      <c r="X254">
        <v>156.19999999999999</v>
      </c>
      <c r="Y254">
        <v>136</v>
      </c>
      <c r="Z254">
        <v>150.4</v>
      </c>
      <c r="AA254">
        <v>161.9</v>
      </c>
      <c r="AB254">
        <v>143.4</v>
      </c>
      <c r="AC254">
        <v>148.4</v>
      </c>
      <c r="AD254">
        <v>150.4</v>
      </c>
      <c r="AE254">
        <f t="shared" si="13"/>
        <v>1909.7999999999997</v>
      </c>
      <c r="AF254">
        <f t="shared" si="14"/>
        <v>452.8</v>
      </c>
      <c r="AG254">
        <f t="shared" si="15"/>
        <v>318.10000000000002</v>
      </c>
      <c r="AH254">
        <f t="shared" si="12"/>
        <v>730</v>
      </c>
    </row>
    <row r="255" spans="1:34" x14ac:dyDescent="0.3">
      <c r="A255" t="s">
        <v>33</v>
      </c>
      <c r="B255">
        <v>2020</v>
      </c>
      <c r="C255" t="s">
        <v>35</v>
      </c>
      <c r="D255">
        <v>146.19999999999999</v>
      </c>
      <c r="E255">
        <v>167.6</v>
      </c>
      <c r="F255">
        <v>153.1</v>
      </c>
      <c r="G255">
        <v>150.69999999999999</v>
      </c>
      <c r="H255">
        <v>127.4</v>
      </c>
      <c r="I255">
        <v>143.1</v>
      </c>
      <c r="J255">
        <v>181.7</v>
      </c>
      <c r="K255">
        <v>139.6</v>
      </c>
      <c r="L255">
        <v>114.6</v>
      </c>
      <c r="M255">
        <v>150.4</v>
      </c>
      <c r="N255">
        <v>131.5</v>
      </c>
      <c r="O255">
        <v>159</v>
      </c>
      <c r="P255">
        <v>151.69999999999999</v>
      </c>
      <c r="Q255">
        <v>172</v>
      </c>
      <c r="R255">
        <v>147.30000000000001</v>
      </c>
      <c r="S255">
        <v>133.5</v>
      </c>
      <c r="T255">
        <v>145.19999999999999</v>
      </c>
      <c r="U255">
        <v>154.80000000000001</v>
      </c>
      <c r="V255">
        <v>138.9</v>
      </c>
      <c r="W255">
        <v>140.4</v>
      </c>
      <c r="X255">
        <v>144.4</v>
      </c>
      <c r="Y255">
        <v>125.2</v>
      </c>
      <c r="Z255">
        <v>137.69999999999999</v>
      </c>
      <c r="AA255">
        <v>152.19999999999999</v>
      </c>
      <c r="AB255">
        <v>143.5</v>
      </c>
      <c r="AC255">
        <v>138.4</v>
      </c>
      <c r="AD255">
        <v>147.69999999999999</v>
      </c>
      <c r="AE255">
        <f t="shared" si="13"/>
        <v>1916.6</v>
      </c>
      <c r="AF255">
        <f t="shared" si="14"/>
        <v>426</v>
      </c>
      <c r="AG255">
        <f t="shared" si="15"/>
        <v>296.60000000000002</v>
      </c>
      <c r="AH255">
        <f t="shared" si="12"/>
        <v>685.19999999999993</v>
      </c>
    </row>
    <row r="256" spans="1:34" x14ac:dyDescent="0.3">
      <c r="A256" t="s">
        <v>34</v>
      </c>
      <c r="B256">
        <v>2020</v>
      </c>
      <c r="C256" t="s">
        <v>35</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v>170.1</v>
      </c>
      <c r="R256">
        <v>150.80000000000001</v>
      </c>
      <c r="S256">
        <v>141.69999999999999</v>
      </c>
      <c r="T256">
        <v>149.5</v>
      </c>
      <c r="U256">
        <v>154.80000000000001</v>
      </c>
      <c r="V256">
        <v>147.19999999999999</v>
      </c>
      <c r="W256">
        <v>146.4</v>
      </c>
      <c r="X256">
        <v>151.69999999999999</v>
      </c>
      <c r="Y256">
        <v>130.30000000000001</v>
      </c>
      <c r="Z256">
        <v>143.19999999999999</v>
      </c>
      <c r="AA256">
        <v>156.19999999999999</v>
      </c>
      <c r="AB256">
        <v>143.4</v>
      </c>
      <c r="AC256">
        <v>143.6</v>
      </c>
      <c r="AD256">
        <v>149.1</v>
      </c>
      <c r="AE256">
        <f t="shared" si="13"/>
        <v>1911.6</v>
      </c>
      <c r="AF256">
        <f t="shared" si="14"/>
        <v>442</v>
      </c>
      <c r="AG256">
        <f t="shared" si="15"/>
        <v>307.89999999999998</v>
      </c>
      <c r="AH256">
        <f t="shared" si="12"/>
        <v>706.90000000000009</v>
      </c>
    </row>
    <row r="257" spans="1:34" x14ac:dyDescent="0.3">
      <c r="A257" t="s">
        <v>30</v>
      </c>
      <c r="B257">
        <v>2020</v>
      </c>
      <c r="C257" t="s">
        <v>36</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v>170.5</v>
      </c>
      <c r="R257">
        <v>153.4</v>
      </c>
      <c r="S257">
        <v>147.6</v>
      </c>
      <c r="T257">
        <v>152.5</v>
      </c>
      <c r="U257">
        <v>139.30000000000001</v>
      </c>
      <c r="V257">
        <v>153.4</v>
      </c>
      <c r="W257">
        <v>151.5</v>
      </c>
      <c r="X257">
        <v>156.69999999999999</v>
      </c>
      <c r="Y257">
        <v>135.80000000000001</v>
      </c>
      <c r="Z257">
        <v>151.19999999999999</v>
      </c>
      <c r="AA257">
        <v>161.19999999999999</v>
      </c>
      <c r="AB257">
        <v>145.1</v>
      </c>
      <c r="AC257">
        <v>148.6</v>
      </c>
      <c r="AD257">
        <v>149.80000000000001</v>
      </c>
      <c r="AE257">
        <f t="shared" si="13"/>
        <v>1894.5999999999997</v>
      </c>
      <c r="AF257">
        <f t="shared" si="14"/>
        <v>453.5</v>
      </c>
      <c r="AG257">
        <f t="shared" si="15"/>
        <v>317.89999999999998</v>
      </c>
      <c r="AH257">
        <f t="shared" si="12"/>
        <v>732.2</v>
      </c>
    </row>
    <row r="258" spans="1:34" x14ac:dyDescent="0.3">
      <c r="A258" t="s">
        <v>33</v>
      </c>
      <c r="B258">
        <v>2020</v>
      </c>
      <c r="C258" t="s">
        <v>36</v>
      </c>
      <c r="D258">
        <v>146.5</v>
      </c>
      <c r="E258">
        <v>167.5</v>
      </c>
      <c r="F258">
        <v>148.9</v>
      </c>
      <c r="G258">
        <v>151.1</v>
      </c>
      <c r="H258">
        <v>127.5</v>
      </c>
      <c r="I258">
        <v>143.30000000000001</v>
      </c>
      <c r="J258">
        <v>167</v>
      </c>
      <c r="K258">
        <v>139.69999999999999</v>
      </c>
      <c r="L258">
        <v>114.4</v>
      </c>
      <c r="M258">
        <v>151.5</v>
      </c>
      <c r="N258">
        <v>131.9</v>
      </c>
      <c r="O258">
        <v>159.1</v>
      </c>
      <c r="P258">
        <v>150.1</v>
      </c>
      <c r="Q258">
        <v>173.3</v>
      </c>
      <c r="R258">
        <v>147.69999999999999</v>
      </c>
      <c r="S258">
        <v>133.80000000000001</v>
      </c>
      <c r="T258">
        <v>145.6</v>
      </c>
      <c r="U258">
        <v>154.5</v>
      </c>
      <c r="V258">
        <v>141.4</v>
      </c>
      <c r="W258">
        <v>140.80000000000001</v>
      </c>
      <c r="X258">
        <v>145</v>
      </c>
      <c r="Y258">
        <v>124.6</v>
      </c>
      <c r="Z258">
        <v>137.9</v>
      </c>
      <c r="AA258">
        <v>152.5</v>
      </c>
      <c r="AB258">
        <v>145.30000000000001</v>
      </c>
      <c r="AC258">
        <v>138.69999999999999</v>
      </c>
      <c r="AD258">
        <v>147.30000000000001</v>
      </c>
      <c r="AE258">
        <f t="shared" si="13"/>
        <v>1898.5</v>
      </c>
      <c r="AF258">
        <f t="shared" si="14"/>
        <v>427.1</v>
      </c>
      <c r="AG258">
        <f t="shared" si="15"/>
        <v>297.5</v>
      </c>
      <c r="AH258">
        <f t="shared" ref="AH258:AH321" si="16">SUM(W258,Y258,Z258,AB258,AC258)</f>
        <v>687.3</v>
      </c>
    </row>
    <row r="259" spans="1:34" x14ac:dyDescent="0.3">
      <c r="A259" t="s">
        <v>34</v>
      </c>
      <c r="B259">
        <v>2020</v>
      </c>
      <c r="C259" t="s">
        <v>36</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v>171.2</v>
      </c>
      <c r="R259">
        <v>151.19999999999999</v>
      </c>
      <c r="S259">
        <v>141.9</v>
      </c>
      <c r="T259">
        <v>149.80000000000001</v>
      </c>
      <c r="U259">
        <v>154.5</v>
      </c>
      <c r="V259">
        <v>148.9</v>
      </c>
      <c r="W259">
        <v>146.4</v>
      </c>
      <c r="X259">
        <v>152.30000000000001</v>
      </c>
      <c r="Y259">
        <v>129.9</v>
      </c>
      <c r="Z259">
        <v>143.69999999999999</v>
      </c>
      <c r="AA259">
        <v>156.1</v>
      </c>
      <c r="AB259">
        <v>145.19999999999999</v>
      </c>
      <c r="AC259">
        <v>143.80000000000001</v>
      </c>
      <c r="AD259">
        <v>148.6</v>
      </c>
      <c r="AE259">
        <f t="shared" ref="AE259:AE322" si="17">SUM(D259,E259,F259,G259,H259,I259,J259,K259,L259,M259,N259,O259,P259)</f>
        <v>1895.4</v>
      </c>
      <c r="AF259">
        <f t="shared" ref="AF259:AF322" si="18">SUM(R259,S259,T259)</f>
        <v>442.90000000000003</v>
      </c>
      <c r="AG259">
        <f t="shared" ref="AG259:AG322" si="19">SUM(X259,AA259)</f>
        <v>308.39999999999998</v>
      </c>
      <c r="AH259">
        <f t="shared" si="16"/>
        <v>709</v>
      </c>
    </row>
    <row r="260" spans="1:34" x14ac:dyDescent="0.3">
      <c r="A260" t="s">
        <v>30</v>
      </c>
      <c r="B260">
        <v>2020</v>
      </c>
      <c r="C260" t="s">
        <v>37</v>
      </c>
      <c r="D260">
        <v>147.19999999999999</v>
      </c>
      <c r="E260" s="9">
        <f t="shared" ref="E260:E265" si="20">(E251+E254+E257)/3</f>
        <v>167.20000000000002</v>
      </c>
      <c r="F260">
        <v>146.9</v>
      </c>
      <c r="G260">
        <v>155.6</v>
      </c>
      <c r="H260">
        <v>137.1</v>
      </c>
      <c r="I260">
        <v>147.30000000000001</v>
      </c>
      <c r="J260">
        <v>162.69999999999999</v>
      </c>
      <c r="K260">
        <v>150.19999999999999</v>
      </c>
      <c r="L260">
        <v>119.8</v>
      </c>
      <c r="M260">
        <v>158.69999999999999</v>
      </c>
      <c r="N260">
        <v>139.19999999999999</v>
      </c>
      <c r="O260" s="9">
        <f>(O251+O254+O257)/3</f>
        <v>159.29999999999998</v>
      </c>
      <c r="P260">
        <v>150.1</v>
      </c>
      <c r="Q260" s="9">
        <f>(Q251+Q254+Q257)/3</f>
        <v>169.5</v>
      </c>
      <c r="R260" s="8">
        <f>(R251+R254+R257)/3</f>
        <v>153.06666666666669</v>
      </c>
      <c r="S260" s="9">
        <f>(S251+S254+S257)/3</f>
        <v>147.5</v>
      </c>
      <c r="T260" s="9">
        <f>(T251+T254+T257)/3</f>
        <v>152.29999999999998</v>
      </c>
      <c r="U260">
        <v>139.30000000000001</v>
      </c>
      <c r="V260">
        <v>148.4</v>
      </c>
      <c r="W260" s="8">
        <f>(W251+W254+W257)/3</f>
        <v>151.66666666666666</v>
      </c>
      <c r="X260">
        <v>154.30000000000001</v>
      </c>
      <c r="Y260" s="8">
        <f t="shared" ref="Y260:AD260" si="21">(Y251+Y254+Y257)/3</f>
        <v>136.03333333333333</v>
      </c>
      <c r="Z260" s="8">
        <f t="shared" si="21"/>
        <v>150.56666666666666</v>
      </c>
      <c r="AA260" s="9">
        <f t="shared" si="21"/>
        <v>161.6</v>
      </c>
      <c r="AB260" s="8">
        <f t="shared" si="21"/>
        <v>143.66666666666666</v>
      </c>
      <c r="AC260" s="8">
        <f t="shared" si="21"/>
        <v>148.36666666666667</v>
      </c>
      <c r="AD260" s="9">
        <f t="shared" si="21"/>
        <v>150.70000000000002</v>
      </c>
      <c r="AE260">
        <f t="shared" si="17"/>
        <v>1941.3</v>
      </c>
      <c r="AF260" s="7">
        <f t="shared" si="18"/>
        <v>452.86666666666667</v>
      </c>
      <c r="AG260">
        <f t="shared" si="19"/>
        <v>315.89999999999998</v>
      </c>
      <c r="AH260">
        <f t="shared" si="16"/>
        <v>730.3</v>
      </c>
    </row>
    <row r="261" spans="1:34" x14ac:dyDescent="0.3">
      <c r="A261" t="s">
        <v>33</v>
      </c>
      <c r="B261">
        <v>2020</v>
      </c>
      <c r="C261" t="s">
        <v>37</v>
      </c>
      <c r="D261">
        <v>151.80000000000001</v>
      </c>
      <c r="E261" s="8">
        <f t="shared" si="20"/>
        <v>167.56666666666666</v>
      </c>
      <c r="F261">
        <v>151.9</v>
      </c>
      <c r="G261">
        <v>155.5</v>
      </c>
      <c r="H261">
        <v>131.6</v>
      </c>
      <c r="I261">
        <v>152.9</v>
      </c>
      <c r="J261">
        <v>180</v>
      </c>
      <c r="K261">
        <v>150.80000000000001</v>
      </c>
      <c r="L261">
        <v>121.2</v>
      </c>
      <c r="M261">
        <v>154</v>
      </c>
      <c r="N261">
        <v>133.5</v>
      </c>
      <c r="O261" s="8">
        <f t="shared" ref="O261:P265" si="22">(O252+O255+O258)/3</f>
        <v>158.86666666666667</v>
      </c>
      <c r="P261">
        <v>153.5</v>
      </c>
      <c r="Q261" s="8">
        <f t="shared" ref="Q261:T265" si="23">(Q252+Q255+Q258)/3</f>
        <v>172.03333333333333</v>
      </c>
      <c r="R261" s="8">
        <f t="shared" si="23"/>
        <v>147.33333333333334</v>
      </c>
      <c r="S261" s="9">
        <f t="shared" si="23"/>
        <v>133.5</v>
      </c>
      <c r="T261" s="8">
        <f t="shared" si="23"/>
        <v>145.23333333333335</v>
      </c>
      <c r="U261">
        <v>155.6</v>
      </c>
      <c r="V261">
        <v>137.1</v>
      </c>
      <c r="W261" s="8">
        <f t="shared" ref="W261:X265" si="24">(W252+W255+W258)/3</f>
        <v>140.43333333333334</v>
      </c>
      <c r="X261">
        <v>144.80000000000001</v>
      </c>
      <c r="Y261" s="9">
        <f t="shared" ref="Y261:AD265" si="25">(Y252+Y255+Y258)/3</f>
        <v>125.3</v>
      </c>
      <c r="Z261" s="9">
        <f t="shared" si="25"/>
        <v>137.6</v>
      </c>
      <c r="AA261" s="8">
        <f t="shared" si="25"/>
        <v>152.26666666666665</v>
      </c>
      <c r="AB261" s="8">
        <f t="shared" si="25"/>
        <v>143.63333333333335</v>
      </c>
      <c r="AC261" s="9">
        <f t="shared" si="25"/>
        <v>138.5</v>
      </c>
      <c r="AD261" s="8">
        <f t="shared" si="25"/>
        <v>147.73333333333332</v>
      </c>
      <c r="AE261" s="7">
        <f t="shared" si="17"/>
        <v>1963.1333333333332</v>
      </c>
      <c r="AF261" s="7">
        <f t="shared" si="18"/>
        <v>426.06666666666672</v>
      </c>
      <c r="AG261" s="7">
        <f>SUM(X261,AA261)</f>
        <v>297.06666666666666</v>
      </c>
      <c r="AH261" s="7">
        <f t="shared" si="16"/>
        <v>685.4666666666667</v>
      </c>
    </row>
    <row r="262" spans="1:34" x14ac:dyDescent="0.3">
      <c r="A262" t="s">
        <v>34</v>
      </c>
      <c r="B262">
        <v>2020</v>
      </c>
      <c r="C262" t="s">
        <v>37</v>
      </c>
      <c r="D262">
        <v>148.69999999999999</v>
      </c>
      <c r="E262" s="9">
        <f t="shared" si="20"/>
        <v>167.29999999999998</v>
      </c>
      <c r="F262">
        <v>148.80000000000001</v>
      </c>
      <c r="G262">
        <v>155.6</v>
      </c>
      <c r="H262">
        <v>135.1</v>
      </c>
      <c r="I262">
        <v>149.9</v>
      </c>
      <c r="J262">
        <v>168.6</v>
      </c>
      <c r="K262">
        <v>150.4</v>
      </c>
      <c r="L262">
        <v>120.3</v>
      </c>
      <c r="M262">
        <v>157.1</v>
      </c>
      <c r="N262">
        <v>136.80000000000001</v>
      </c>
      <c r="O262" s="9">
        <f t="shared" si="22"/>
        <v>159.1</v>
      </c>
      <c r="P262">
        <v>151.4</v>
      </c>
      <c r="Q262" s="8">
        <f t="shared" si="23"/>
        <v>170.16666666666666</v>
      </c>
      <c r="R262" s="8">
        <f t="shared" si="23"/>
        <v>150.83333333333334</v>
      </c>
      <c r="S262" s="9">
        <f t="shared" si="23"/>
        <v>141.70000000000002</v>
      </c>
      <c r="T262" s="9">
        <f t="shared" si="23"/>
        <v>149.5</v>
      </c>
      <c r="U262">
        <v>155.6</v>
      </c>
      <c r="V262">
        <v>144.1</v>
      </c>
      <c r="W262" s="8">
        <f t="shared" si="24"/>
        <v>146.33333333333334</v>
      </c>
      <c r="X262">
        <v>150.69999999999999</v>
      </c>
      <c r="Y262" s="8">
        <f t="shared" si="25"/>
        <v>130.36666666666667</v>
      </c>
      <c r="Z262" s="8">
        <f t="shared" si="25"/>
        <v>143.23333333333332</v>
      </c>
      <c r="AA262" s="8">
        <f t="shared" si="25"/>
        <v>156.13333333333333</v>
      </c>
      <c r="AB262" s="8">
        <f t="shared" si="25"/>
        <v>143.63333333333335</v>
      </c>
      <c r="AC262" s="9">
        <f t="shared" si="25"/>
        <v>143.6</v>
      </c>
      <c r="AD262" s="9">
        <f t="shared" si="25"/>
        <v>149.29999999999998</v>
      </c>
      <c r="AE262">
        <f t="shared" si="17"/>
        <v>1949.1</v>
      </c>
      <c r="AF262" s="7">
        <f t="shared" si="18"/>
        <v>442.03333333333336</v>
      </c>
      <c r="AG262" s="7">
        <f t="shared" si="19"/>
        <v>306.83333333333331</v>
      </c>
      <c r="AH262" s="7">
        <f t="shared" si="16"/>
        <v>707.16666666666674</v>
      </c>
    </row>
    <row r="263" spans="1:34" x14ac:dyDescent="0.3">
      <c r="A263" t="s">
        <v>30</v>
      </c>
      <c r="B263">
        <v>2020</v>
      </c>
      <c r="C263" t="s">
        <v>38</v>
      </c>
      <c r="D263" s="8">
        <f>(D254+D257+D260)/3</f>
        <v>145.26666666666668</v>
      </c>
      <c r="E263" s="8">
        <f t="shared" si="20"/>
        <v>167.16666666666666</v>
      </c>
      <c r="F263" s="9">
        <f t="shared" ref="F263:N263" si="26">(F254+F257+F260)/3</f>
        <v>148.46666666666667</v>
      </c>
      <c r="G263" s="8">
        <f t="shared" si="26"/>
        <v>152.73333333333335</v>
      </c>
      <c r="H263" s="9">
        <f t="shared" si="26"/>
        <v>134.70000000000002</v>
      </c>
      <c r="I263" s="9">
        <f t="shared" si="26"/>
        <v>143.26666666666668</v>
      </c>
      <c r="J263" s="8">
        <f t="shared" si="26"/>
        <v>160.03333333333333</v>
      </c>
      <c r="K263" s="9">
        <f t="shared" si="26"/>
        <v>144.6</v>
      </c>
      <c r="L263" s="8">
        <f t="shared" si="26"/>
        <v>115.16666666666667</v>
      </c>
      <c r="M263" s="9">
        <f t="shared" si="26"/>
        <v>155.16666666666666</v>
      </c>
      <c r="N263" s="9">
        <f t="shared" si="26"/>
        <v>139.79999999999998</v>
      </c>
      <c r="O263" s="9">
        <f t="shared" si="22"/>
        <v>159.5</v>
      </c>
      <c r="P263" s="8">
        <f>(P254+P257+P260)/3</f>
        <v>149.36666666666667</v>
      </c>
      <c r="Q263" s="9">
        <f>(Q254+Q257+Q260)/3</f>
        <v>169.79999999999998</v>
      </c>
      <c r="R263" s="8">
        <f t="shared" ref="R263:T265" si="27">(R254+R257+R260)/3</f>
        <v>153.15555555555557</v>
      </c>
      <c r="S263" s="8">
        <f t="shared" si="27"/>
        <v>147.53333333333333</v>
      </c>
      <c r="T263" s="8">
        <f t="shared" si="27"/>
        <v>152.36666666666667</v>
      </c>
      <c r="U263">
        <v>139.30000000000001</v>
      </c>
      <c r="V263" s="8">
        <f>(V254+V257+V260)/3</f>
        <v>151.36666666666667</v>
      </c>
      <c r="W263" s="8">
        <f t="shared" si="24"/>
        <v>151.65555555555557</v>
      </c>
      <c r="X263" s="8">
        <f>(X254+X257+X260)/3</f>
        <v>155.73333333333332</v>
      </c>
      <c r="Y263" s="8">
        <f t="shared" si="25"/>
        <v>135.94444444444446</v>
      </c>
      <c r="Z263" s="8">
        <f t="shared" si="25"/>
        <v>150.72222222222223</v>
      </c>
      <c r="AA263" s="8">
        <f t="shared" si="25"/>
        <v>161.56666666666669</v>
      </c>
      <c r="AB263" s="8">
        <f t="shared" si="25"/>
        <v>144.05555555555554</v>
      </c>
      <c r="AC263" s="8">
        <f t="shared" si="25"/>
        <v>148.45555555555555</v>
      </c>
      <c r="AD263" s="9">
        <f t="shared" si="25"/>
        <v>150.30000000000004</v>
      </c>
      <c r="AE263" s="7">
        <f t="shared" si="17"/>
        <v>1915.2333333333336</v>
      </c>
      <c r="AF263" s="7">
        <f t="shared" si="18"/>
        <v>453.05555555555554</v>
      </c>
      <c r="AG263">
        <f t="shared" si="19"/>
        <v>317.3</v>
      </c>
      <c r="AH263" s="7">
        <f t="shared" si="16"/>
        <v>730.83333333333326</v>
      </c>
    </row>
    <row r="264" spans="1:34" x14ac:dyDescent="0.3">
      <c r="A264" t="s">
        <v>33</v>
      </c>
      <c r="B264">
        <v>2020</v>
      </c>
      <c r="C264" t="s">
        <v>38</v>
      </c>
      <c r="D264" s="8">
        <f>(D255+D258+D261)/3</f>
        <v>148.16666666666666</v>
      </c>
      <c r="E264" s="8">
        <f t="shared" si="20"/>
        <v>167.55555555555557</v>
      </c>
      <c r="F264" s="9">
        <f>(F255+F258+F261)/3</f>
        <v>151.29999999999998</v>
      </c>
      <c r="G264" s="8">
        <f t="shared" ref="G264:H265" si="28">(G255+G258+G261)/3</f>
        <v>152.43333333333331</v>
      </c>
      <c r="H264" s="8">
        <f t="shared" si="28"/>
        <v>128.83333333333334</v>
      </c>
      <c r="I264" s="9">
        <f>(I255+I258+I261)/3</f>
        <v>146.43333333333331</v>
      </c>
      <c r="J264" s="8">
        <f t="shared" ref="J264:N264" si="29">(J255+J258+J261)/3</f>
        <v>176.23333333333335</v>
      </c>
      <c r="K264" s="8">
        <f t="shared" si="29"/>
        <v>143.36666666666665</v>
      </c>
      <c r="L264" s="8">
        <f t="shared" si="29"/>
        <v>116.73333333333333</v>
      </c>
      <c r="M264" s="9">
        <f t="shared" si="29"/>
        <v>151.96666666666667</v>
      </c>
      <c r="N264" s="9">
        <f t="shared" si="29"/>
        <v>132.29999999999998</v>
      </c>
      <c r="O264" s="8">
        <f t="shared" si="22"/>
        <v>158.98888888888891</v>
      </c>
      <c r="P264" s="8">
        <f t="shared" si="22"/>
        <v>151.76666666666665</v>
      </c>
      <c r="Q264" s="8">
        <f t="shared" si="23"/>
        <v>172.44444444444446</v>
      </c>
      <c r="R264" s="8">
        <f t="shared" si="27"/>
        <v>147.44444444444446</v>
      </c>
      <c r="S264" s="9">
        <f t="shared" si="27"/>
        <v>133.6</v>
      </c>
      <c r="T264" s="8">
        <f t="shared" si="27"/>
        <v>145.34444444444443</v>
      </c>
      <c r="U264">
        <v>139.30000000000001</v>
      </c>
      <c r="V264" s="8">
        <f>(V255+V258+V261)/3</f>
        <v>139.13333333333333</v>
      </c>
      <c r="W264" s="8">
        <f t="shared" si="24"/>
        <v>140.54444444444445</v>
      </c>
      <c r="X264" s="8">
        <f t="shared" si="24"/>
        <v>144.73333333333332</v>
      </c>
      <c r="Y264" s="8">
        <f t="shared" si="25"/>
        <v>125.03333333333335</v>
      </c>
      <c r="Z264" s="8">
        <f t="shared" si="25"/>
        <v>137.73333333333335</v>
      </c>
      <c r="AA264" s="8">
        <f t="shared" si="25"/>
        <v>152.32222222222222</v>
      </c>
      <c r="AB264" s="8">
        <f t="shared" si="25"/>
        <v>144.14444444444447</v>
      </c>
      <c r="AC264" s="8">
        <f t="shared" si="25"/>
        <v>138.53333333333333</v>
      </c>
      <c r="AD264" s="8">
        <f t="shared" si="25"/>
        <v>147.57777777777778</v>
      </c>
      <c r="AE264" s="7">
        <f t="shared" si="17"/>
        <v>1926.0777777777776</v>
      </c>
      <c r="AF264" s="7">
        <f t="shared" si="18"/>
        <v>426.38888888888891</v>
      </c>
      <c r="AG264" s="7">
        <f t="shared" si="19"/>
        <v>297.05555555555554</v>
      </c>
      <c r="AH264" s="7">
        <f t="shared" si="16"/>
        <v>685.98888888888894</v>
      </c>
    </row>
    <row r="265" spans="1:34" x14ac:dyDescent="0.3">
      <c r="A265" t="s">
        <v>34</v>
      </c>
      <c r="B265">
        <v>2020</v>
      </c>
      <c r="C265" t="s">
        <v>38</v>
      </c>
      <c r="D265" s="9">
        <f>(D256+D259+D262)/3</f>
        <v>146.19999999999999</v>
      </c>
      <c r="E265" s="8">
        <f t="shared" si="20"/>
        <v>167.26666666666665</v>
      </c>
      <c r="F265" s="9">
        <f>(F256+F259+F262)/3</f>
        <v>149.56666666666666</v>
      </c>
      <c r="G265" s="8">
        <f t="shared" si="28"/>
        <v>152.63333333333333</v>
      </c>
      <c r="H265" s="8">
        <f>(H256+H259+H262)/3</f>
        <v>132.56666666666669</v>
      </c>
      <c r="I265" s="9">
        <f>(I256+I259+I262)/3</f>
        <v>144.73333333333335</v>
      </c>
      <c r="J265" s="8">
        <f>(J256+J259+J262)/3</f>
        <v>165.53333333333333</v>
      </c>
      <c r="K265" s="9">
        <f>(K256+K259+K262)/3</f>
        <v>144.20000000000002</v>
      </c>
      <c r="L265" s="9">
        <f>(L256+L259+L262)/3</f>
        <v>115.7</v>
      </c>
      <c r="M265" s="9">
        <f>(M256+M259+M262)/3</f>
        <v>154.1</v>
      </c>
      <c r="N265" s="8">
        <f>(N256+N259+N262)/3</f>
        <v>136.66666666666666</v>
      </c>
      <c r="O265" s="8">
        <f t="shared" si="22"/>
        <v>159.26666666666665</v>
      </c>
      <c r="P265" s="8">
        <f t="shared" si="22"/>
        <v>150.26666666666665</v>
      </c>
      <c r="Q265" s="8">
        <f t="shared" si="23"/>
        <v>170.48888888888885</v>
      </c>
      <c r="R265" s="8">
        <f t="shared" si="27"/>
        <v>150.94444444444446</v>
      </c>
      <c r="S265" s="8">
        <f t="shared" si="27"/>
        <v>141.76666666666668</v>
      </c>
      <c r="T265" s="9">
        <f t="shared" si="27"/>
        <v>149.6</v>
      </c>
      <c r="U265">
        <v>139.30000000000001</v>
      </c>
      <c r="V265" s="8">
        <f>(V256+V259+V262)/3</f>
        <v>146.73333333333335</v>
      </c>
      <c r="W265" s="8">
        <f t="shared" si="24"/>
        <v>146.37777777777777</v>
      </c>
      <c r="X265" s="8">
        <f t="shared" si="24"/>
        <v>151.56666666666666</v>
      </c>
      <c r="Y265" s="8">
        <f t="shared" si="25"/>
        <v>130.1888888888889</v>
      </c>
      <c r="Z265" s="8">
        <f t="shared" si="25"/>
        <v>143.37777777777777</v>
      </c>
      <c r="AA265" s="8">
        <f t="shared" si="25"/>
        <v>156.14444444444442</v>
      </c>
      <c r="AB265" s="8">
        <f t="shared" si="25"/>
        <v>144.07777777777778</v>
      </c>
      <c r="AC265" s="8">
        <f t="shared" si="25"/>
        <v>143.66666666666666</v>
      </c>
      <c r="AD265" s="9">
        <f t="shared" si="25"/>
        <v>149</v>
      </c>
      <c r="AE265">
        <f t="shared" si="17"/>
        <v>1918.7</v>
      </c>
      <c r="AF265" s="7">
        <f t="shared" si="18"/>
        <v>442.31111111111113</v>
      </c>
      <c r="AG265" s="7">
        <f t="shared" si="19"/>
        <v>307.71111111111111</v>
      </c>
      <c r="AH265" s="7">
        <f t="shared" si="16"/>
        <v>707.68888888888887</v>
      </c>
    </row>
    <row r="266" spans="1:34" x14ac:dyDescent="0.3">
      <c r="A266" t="s">
        <v>30</v>
      </c>
      <c r="B266">
        <v>2020</v>
      </c>
      <c r="C266" t="s">
        <v>39</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v>182.4</v>
      </c>
      <c r="R266">
        <v>154.69999999999999</v>
      </c>
      <c r="S266">
        <v>150</v>
      </c>
      <c r="T266">
        <v>154.1</v>
      </c>
      <c r="U266">
        <v>139.30000000000001</v>
      </c>
      <c r="V266">
        <v>144.9</v>
      </c>
      <c r="W266">
        <v>151.69999999999999</v>
      </c>
      <c r="X266">
        <v>158.19999999999999</v>
      </c>
      <c r="Y266">
        <v>141.4</v>
      </c>
      <c r="Z266">
        <v>153.19999999999999</v>
      </c>
      <c r="AA266">
        <v>161.80000000000001</v>
      </c>
      <c r="AB266">
        <v>151.19999999999999</v>
      </c>
      <c r="AC266">
        <v>151.69999999999999</v>
      </c>
      <c r="AD266">
        <v>152.69999999999999</v>
      </c>
      <c r="AE266">
        <f t="shared" si="17"/>
        <v>1951</v>
      </c>
      <c r="AF266">
        <f t="shared" si="18"/>
        <v>458.79999999999995</v>
      </c>
      <c r="AG266">
        <f t="shared" si="19"/>
        <v>320</v>
      </c>
      <c r="AH266">
        <f t="shared" si="16"/>
        <v>749.2</v>
      </c>
    </row>
    <row r="267" spans="1:34" x14ac:dyDescent="0.3">
      <c r="A267" t="s">
        <v>33</v>
      </c>
      <c r="B267">
        <v>2020</v>
      </c>
      <c r="C267" t="s">
        <v>39</v>
      </c>
      <c r="D267">
        <v>152.69999999999999</v>
      </c>
      <c r="E267">
        <v>197</v>
      </c>
      <c r="F267">
        <v>154.6</v>
      </c>
      <c r="G267">
        <v>153.4</v>
      </c>
      <c r="H267">
        <v>132.9</v>
      </c>
      <c r="I267">
        <v>151.80000000000001</v>
      </c>
      <c r="J267">
        <v>171.2</v>
      </c>
      <c r="K267">
        <v>152</v>
      </c>
      <c r="L267">
        <v>116.3</v>
      </c>
      <c r="M267">
        <v>158.80000000000001</v>
      </c>
      <c r="N267">
        <v>135.6</v>
      </c>
      <c r="O267">
        <v>161.69999999999999</v>
      </c>
      <c r="P267">
        <v>157</v>
      </c>
      <c r="Q267">
        <v>186.7</v>
      </c>
      <c r="R267">
        <v>149.1</v>
      </c>
      <c r="S267">
        <v>136.6</v>
      </c>
      <c r="T267">
        <v>147.19999999999999</v>
      </c>
      <c r="U267">
        <v>154.69999999999999</v>
      </c>
      <c r="V267">
        <v>137.1</v>
      </c>
      <c r="W267">
        <v>140.4</v>
      </c>
      <c r="X267">
        <v>148.1</v>
      </c>
      <c r="Y267">
        <v>129.30000000000001</v>
      </c>
      <c r="Z267">
        <v>144.5</v>
      </c>
      <c r="AA267">
        <v>152.5</v>
      </c>
      <c r="AB267">
        <v>152.19999999999999</v>
      </c>
      <c r="AC267">
        <v>142</v>
      </c>
      <c r="AD267">
        <v>150.80000000000001</v>
      </c>
      <c r="AE267">
        <f t="shared" si="17"/>
        <v>1994.9999999999998</v>
      </c>
      <c r="AF267">
        <f t="shared" si="18"/>
        <v>432.9</v>
      </c>
      <c r="AG267">
        <f t="shared" si="19"/>
        <v>300.60000000000002</v>
      </c>
      <c r="AH267">
        <f t="shared" si="16"/>
        <v>708.40000000000009</v>
      </c>
    </row>
    <row r="268" spans="1:34" x14ac:dyDescent="0.3">
      <c r="A268" t="s">
        <v>34</v>
      </c>
      <c r="B268">
        <v>2020</v>
      </c>
      <c r="C268" t="s">
        <v>39</v>
      </c>
      <c r="D268">
        <v>149.6</v>
      </c>
      <c r="E268">
        <v>192.7</v>
      </c>
      <c r="F268">
        <v>151.4</v>
      </c>
      <c r="G268">
        <v>153.30000000000001</v>
      </c>
      <c r="H268">
        <v>136.30000000000001</v>
      </c>
      <c r="I268">
        <v>147.19999999999999</v>
      </c>
      <c r="J268">
        <v>156.5</v>
      </c>
      <c r="K268">
        <v>150.9</v>
      </c>
      <c r="L268">
        <v>114.2</v>
      </c>
      <c r="M268">
        <v>159.5</v>
      </c>
      <c r="N268">
        <v>139.4</v>
      </c>
      <c r="O268">
        <v>161.80000000000001</v>
      </c>
      <c r="P268">
        <v>154</v>
      </c>
      <c r="Q268">
        <v>183.5</v>
      </c>
      <c r="R268">
        <v>152.5</v>
      </c>
      <c r="S268">
        <v>144.4</v>
      </c>
      <c r="T268">
        <v>151.4</v>
      </c>
      <c r="U268">
        <v>154.69999999999999</v>
      </c>
      <c r="V268">
        <v>141.9</v>
      </c>
      <c r="W268">
        <v>146.4</v>
      </c>
      <c r="X268">
        <v>154.4</v>
      </c>
      <c r="Y268">
        <v>135</v>
      </c>
      <c r="Z268">
        <v>148.30000000000001</v>
      </c>
      <c r="AA268">
        <v>156.4</v>
      </c>
      <c r="AB268">
        <v>151.6</v>
      </c>
      <c r="AC268">
        <v>147</v>
      </c>
      <c r="AD268">
        <v>151.80000000000001</v>
      </c>
      <c r="AE268">
        <f t="shared" si="17"/>
        <v>1966.8000000000002</v>
      </c>
      <c r="AF268">
        <f t="shared" si="18"/>
        <v>448.29999999999995</v>
      </c>
      <c r="AG268">
        <f t="shared" si="19"/>
        <v>310.8</v>
      </c>
      <c r="AH268">
        <f t="shared" si="16"/>
        <v>728.3</v>
      </c>
    </row>
    <row r="269" spans="1:34" x14ac:dyDescent="0.3">
      <c r="A269" t="s">
        <v>30</v>
      </c>
      <c r="B269">
        <v>2020</v>
      </c>
      <c r="C269" t="s">
        <v>40</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v>152.30000000000001</v>
      </c>
      <c r="Q269">
        <v>182.4</v>
      </c>
      <c r="R269">
        <v>154.69999999999999</v>
      </c>
      <c r="S269">
        <v>150</v>
      </c>
      <c r="T269">
        <v>154.1</v>
      </c>
      <c r="U269">
        <v>139.30000000000001</v>
      </c>
      <c r="V269">
        <v>144.9</v>
      </c>
      <c r="W269">
        <v>151.69999999999999</v>
      </c>
      <c r="X269">
        <v>158.19999999999999</v>
      </c>
      <c r="Y269">
        <v>141.4</v>
      </c>
      <c r="Z269">
        <v>153.19999999999999</v>
      </c>
      <c r="AA269">
        <v>161.80000000000001</v>
      </c>
      <c r="AB269">
        <v>151.19999999999999</v>
      </c>
      <c r="AC269">
        <v>151.69999999999999</v>
      </c>
      <c r="AD269">
        <v>152.69999999999999</v>
      </c>
      <c r="AE269">
        <f t="shared" si="17"/>
        <v>1951</v>
      </c>
      <c r="AF269">
        <f t="shared" si="18"/>
        <v>458.79999999999995</v>
      </c>
      <c r="AG269">
        <f t="shared" si="19"/>
        <v>320</v>
      </c>
      <c r="AH269">
        <f t="shared" si="16"/>
        <v>749.2</v>
      </c>
    </row>
    <row r="270" spans="1:34" x14ac:dyDescent="0.3">
      <c r="A270" t="s">
        <v>33</v>
      </c>
      <c r="B270">
        <v>2020</v>
      </c>
      <c r="C270" t="s">
        <v>40</v>
      </c>
      <c r="D270">
        <v>152.69999999999999</v>
      </c>
      <c r="E270">
        <v>197</v>
      </c>
      <c r="F270">
        <v>154.6</v>
      </c>
      <c r="G270">
        <v>153.4</v>
      </c>
      <c r="H270">
        <v>132.9</v>
      </c>
      <c r="I270">
        <v>151.80000000000001</v>
      </c>
      <c r="J270">
        <v>171.2</v>
      </c>
      <c r="K270">
        <v>152</v>
      </c>
      <c r="L270">
        <v>116.3</v>
      </c>
      <c r="M270">
        <v>158.80000000000001</v>
      </c>
      <c r="N270">
        <v>135.6</v>
      </c>
      <c r="O270">
        <v>161.69999999999999</v>
      </c>
      <c r="P270">
        <v>157</v>
      </c>
      <c r="Q270">
        <v>186.7</v>
      </c>
      <c r="R270">
        <v>149.1</v>
      </c>
      <c r="S270">
        <v>136.6</v>
      </c>
      <c r="T270">
        <v>147.19999999999999</v>
      </c>
      <c r="U270">
        <v>154.69999999999999</v>
      </c>
      <c r="V270">
        <v>137.1</v>
      </c>
      <c r="W270">
        <v>140.4</v>
      </c>
      <c r="X270">
        <v>148.1</v>
      </c>
      <c r="Y270">
        <v>129.30000000000001</v>
      </c>
      <c r="Z270">
        <v>144.5</v>
      </c>
      <c r="AA270">
        <v>152.5</v>
      </c>
      <c r="AB270">
        <v>152.19999999999999</v>
      </c>
      <c r="AC270">
        <v>142</v>
      </c>
      <c r="AD270">
        <v>150.80000000000001</v>
      </c>
      <c r="AE270">
        <f t="shared" si="17"/>
        <v>1994.9999999999998</v>
      </c>
      <c r="AF270">
        <f t="shared" si="18"/>
        <v>432.9</v>
      </c>
      <c r="AG270">
        <f t="shared" si="19"/>
        <v>300.60000000000002</v>
      </c>
      <c r="AH270">
        <f t="shared" si="16"/>
        <v>708.40000000000009</v>
      </c>
    </row>
    <row r="271" spans="1:34" x14ac:dyDescent="0.3">
      <c r="A271" t="s">
        <v>34</v>
      </c>
      <c r="B271">
        <v>2020</v>
      </c>
      <c r="C271" t="s">
        <v>40</v>
      </c>
      <c r="D271">
        <v>149.6</v>
      </c>
      <c r="E271">
        <v>192.7</v>
      </c>
      <c r="F271">
        <v>151.4</v>
      </c>
      <c r="G271">
        <v>153.30000000000001</v>
      </c>
      <c r="H271">
        <v>136.30000000000001</v>
      </c>
      <c r="I271">
        <v>147.19999999999999</v>
      </c>
      <c r="J271">
        <v>156.5</v>
      </c>
      <c r="K271">
        <v>150.9</v>
      </c>
      <c r="L271">
        <v>114.2</v>
      </c>
      <c r="M271">
        <v>159.5</v>
      </c>
      <c r="N271">
        <v>139.4</v>
      </c>
      <c r="O271">
        <v>161.80000000000001</v>
      </c>
      <c r="P271">
        <v>154</v>
      </c>
      <c r="Q271">
        <v>183.5</v>
      </c>
      <c r="R271">
        <v>152.5</v>
      </c>
      <c r="S271">
        <v>144.4</v>
      </c>
      <c r="T271">
        <v>151.4</v>
      </c>
      <c r="U271">
        <v>154.69999999999999</v>
      </c>
      <c r="V271">
        <v>141.9</v>
      </c>
      <c r="W271">
        <v>146.4</v>
      </c>
      <c r="X271">
        <v>154.4</v>
      </c>
      <c r="Y271">
        <v>135</v>
      </c>
      <c r="Z271">
        <v>148.30000000000001</v>
      </c>
      <c r="AA271">
        <v>156.4</v>
      </c>
      <c r="AB271">
        <v>151.6</v>
      </c>
      <c r="AC271">
        <v>147</v>
      </c>
      <c r="AD271">
        <v>151.80000000000001</v>
      </c>
      <c r="AE271">
        <f t="shared" si="17"/>
        <v>1966.8000000000002</v>
      </c>
      <c r="AF271">
        <f t="shared" si="18"/>
        <v>448.29999999999995</v>
      </c>
      <c r="AG271">
        <f t="shared" si="19"/>
        <v>310.8</v>
      </c>
      <c r="AH271">
        <f t="shared" si="16"/>
        <v>728.3</v>
      </c>
    </row>
    <row r="272" spans="1:34" x14ac:dyDescent="0.3">
      <c r="A272" t="s">
        <v>30</v>
      </c>
      <c r="B272">
        <v>2020</v>
      </c>
      <c r="C272" t="s">
        <v>41</v>
      </c>
      <c r="D272">
        <v>147.6</v>
      </c>
      <c r="E272">
        <v>187.2</v>
      </c>
      <c r="F272">
        <v>148.4</v>
      </c>
      <c r="G272">
        <v>153.30000000000001</v>
      </c>
      <c r="H272">
        <v>139.80000000000001</v>
      </c>
      <c r="I272">
        <v>146.9</v>
      </c>
      <c r="J272">
        <v>171</v>
      </c>
      <c r="K272">
        <v>149.9</v>
      </c>
      <c r="L272">
        <v>114.2</v>
      </c>
      <c r="M272">
        <v>160</v>
      </c>
      <c r="N272">
        <v>143.5</v>
      </c>
      <c r="O272">
        <v>161.5</v>
      </c>
      <c r="P272">
        <v>155.30000000000001</v>
      </c>
      <c r="Q272">
        <v>180.9</v>
      </c>
      <c r="R272">
        <v>155.1</v>
      </c>
      <c r="S272">
        <v>149.30000000000001</v>
      </c>
      <c r="T272">
        <v>154.30000000000001</v>
      </c>
      <c r="U272">
        <v>139.30000000000001</v>
      </c>
      <c r="V272">
        <v>145.80000000000001</v>
      </c>
      <c r="W272">
        <v>151.9</v>
      </c>
      <c r="X272">
        <v>158.80000000000001</v>
      </c>
      <c r="Y272">
        <v>143.6</v>
      </c>
      <c r="Z272">
        <v>152.19999999999999</v>
      </c>
      <c r="AA272">
        <v>162.69999999999999</v>
      </c>
      <c r="AB272">
        <v>153.6</v>
      </c>
      <c r="AC272">
        <v>153</v>
      </c>
      <c r="AD272">
        <v>154.69999999999999</v>
      </c>
      <c r="AE272">
        <f t="shared" si="17"/>
        <v>1978.6</v>
      </c>
      <c r="AF272">
        <f t="shared" si="18"/>
        <v>458.7</v>
      </c>
      <c r="AG272">
        <f t="shared" si="19"/>
        <v>321.5</v>
      </c>
      <c r="AH272">
        <f t="shared" si="16"/>
        <v>754.3</v>
      </c>
    </row>
    <row r="273" spans="1:34" x14ac:dyDescent="0.3">
      <c r="A273" t="s">
        <v>33</v>
      </c>
      <c r="B273">
        <v>2020</v>
      </c>
      <c r="C273" t="s">
        <v>41</v>
      </c>
      <c r="D273">
        <v>151.6</v>
      </c>
      <c r="E273">
        <v>197.8</v>
      </c>
      <c r="F273">
        <v>154.5</v>
      </c>
      <c r="G273">
        <v>153.4</v>
      </c>
      <c r="H273">
        <v>133.4</v>
      </c>
      <c r="I273">
        <v>154.5</v>
      </c>
      <c r="J273">
        <v>191.9</v>
      </c>
      <c r="K273">
        <v>151.30000000000001</v>
      </c>
      <c r="L273">
        <v>116.8</v>
      </c>
      <c r="M273">
        <v>160</v>
      </c>
      <c r="N273">
        <v>136.5</v>
      </c>
      <c r="O273">
        <v>163.30000000000001</v>
      </c>
      <c r="P273">
        <v>159.9</v>
      </c>
      <c r="Q273">
        <v>187.2</v>
      </c>
      <c r="R273">
        <v>150</v>
      </c>
      <c r="S273">
        <v>135.19999999999999</v>
      </c>
      <c r="T273">
        <v>147.80000000000001</v>
      </c>
      <c r="U273">
        <v>155.5</v>
      </c>
      <c r="V273">
        <v>138.30000000000001</v>
      </c>
      <c r="W273">
        <v>144.5</v>
      </c>
      <c r="X273">
        <v>148.69999999999999</v>
      </c>
      <c r="Y273">
        <v>133.9</v>
      </c>
      <c r="Z273">
        <v>141.19999999999999</v>
      </c>
      <c r="AA273">
        <v>155.5</v>
      </c>
      <c r="AB273">
        <v>155.19999999999999</v>
      </c>
      <c r="AC273">
        <v>144.80000000000001</v>
      </c>
      <c r="AD273">
        <v>152.9</v>
      </c>
      <c r="AE273">
        <f t="shared" si="17"/>
        <v>2024.8999999999999</v>
      </c>
      <c r="AF273">
        <f t="shared" si="18"/>
        <v>433</v>
      </c>
      <c r="AG273">
        <f t="shared" si="19"/>
        <v>304.2</v>
      </c>
      <c r="AH273">
        <f t="shared" si="16"/>
        <v>719.59999999999991</v>
      </c>
    </row>
    <row r="274" spans="1:34" x14ac:dyDescent="0.3">
      <c r="A274" t="s">
        <v>34</v>
      </c>
      <c r="B274">
        <v>2020</v>
      </c>
      <c r="C274" t="s">
        <v>41</v>
      </c>
      <c r="D274">
        <v>148.9</v>
      </c>
      <c r="E274">
        <v>190.9</v>
      </c>
      <c r="F274">
        <v>150.80000000000001</v>
      </c>
      <c r="G274">
        <v>153.30000000000001</v>
      </c>
      <c r="H274">
        <v>137.4</v>
      </c>
      <c r="I274">
        <v>150.4</v>
      </c>
      <c r="J274">
        <v>178.1</v>
      </c>
      <c r="K274">
        <v>150.4</v>
      </c>
      <c r="L274">
        <v>115.1</v>
      </c>
      <c r="M274">
        <v>160</v>
      </c>
      <c r="N274">
        <v>140.6</v>
      </c>
      <c r="O274">
        <v>162.30000000000001</v>
      </c>
      <c r="P274">
        <v>157</v>
      </c>
      <c r="Q274">
        <v>182.6</v>
      </c>
      <c r="R274">
        <v>153.1</v>
      </c>
      <c r="S274">
        <v>143.4</v>
      </c>
      <c r="T274">
        <v>151.69999999999999</v>
      </c>
      <c r="U274">
        <v>155.5</v>
      </c>
      <c r="V274">
        <v>143</v>
      </c>
      <c r="W274">
        <v>148.4</v>
      </c>
      <c r="X274">
        <v>155</v>
      </c>
      <c r="Y274">
        <v>138.5</v>
      </c>
      <c r="Z274">
        <v>146</v>
      </c>
      <c r="AA274">
        <v>158.5</v>
      </c>
      <c r="AB274">
        <v>154.30000000000001</v>
      </c>
      <c r="AC274">
        <v>149</v>
      </c>
      <c r="AD274">
        <v>153.9</v>
      </c>
      <c r="AE274">
        <f t="shared" si="17"/>
        <v>1995.1999999999998</v>
      </c>
      <c r="AF274">
        <f t="shared" si="18"/>
        <v>448.2</v>
      </c>
      <c r="AG274">
        <f t="shared" si="19"/>
        <v>313.5</v>
      </c>
      <c r="AH274">
        <f t="shared" si="16"/>
        <v>736.2</v>
      </c>
    </row>
    <row r="275" spans="1:34" x14ac:dyDescent="0.3">
      <c r="A275" t="s">
        <v>30</v>
      </c>
      <c r="B275">
        <v>2020</v>
      </c>
      <c r="C275" t="s">
        <v>42</v>
      </c>
      <c r="D275">
        <v>146.9</v>
      </c>
      <c r="E275">
        <v>183.9</v>
      </c>
      <c r="F275">
        <v>149.5</v>
      </c>
      <c r="G275">
        <v>153.4</v>
      </c>
      <c r="H275">
        <v>140.4</v>
      </c>
      <c r="I275">
        <v>147</v>
      </c>
      <c r="J275">
        <v>178.8</v>
      </c>
      <c r="K275">
        <v>149.30000000000001</v>
      </c>
      <c r="L275">
        <v>115.1</v>
      </c>
      <c r="M275">
        <v>160</v>
      </c>
      <c r="N275">
        <v>145.4</v>
      </c>
      <c r="O275">
        <v>161.6</v>
      </c>
      <c r="P275">
        <v>156.1</v>
      </c>
      <c r="Q275">
        <v>182.9</v>
      </c>
      <c r="R275">
        <v>155.4</v>
      </c>
      <c r="S275">
        <v>149.9</v>
      </c>
      <c r="T275">
        <v>154.6</v>
      </c>
      <c r="U275">
        <v>139.30000000000001</v>
      </c>
      <c r="V275">
        <v>146.4</v>
      </c>
      <c r="W275">
        <v>151.6</v>
      </c>
      <c r="X275">
        <v>159.1</v>
      </c>
      <c r="Y275">
        <v>144.6</v>
      </c>
      <c r="Z275">
        <v>152.80000000000001</v>
      </c>
      <c r="AA275">
        <v>161.1</v>
      </c>
      <c r="AB275">
        <v>157.4</v>
      </c>
      <c r="AC275">
        <v>153.69999999999999</v>
      </c>
      <c r="AD275">
        <v>155.4</v>
      </c>
      <c r="AE275">
        <f t="shared" si="17"/>
        <v>1987.3999999999999</v>
      </c>
      <c r="AF275">
        <f t="shared" si="18"/>
        <v>459.9</v>
      </c>
      <c r="AG275">
        <f t="shared" si="19"/>
        <v>320.2</v>
      </c>
      <c r="AH275">
        <f t="shared" si="16"/>
        <v>760.09999999999991</v>
      </c>
    </row>
    <row r="276" spans="1:34" x14ac:dyDescent="0.3">
      <c r="A276" t="s">
        <v>33</v>
      </c>
      <c r="B276">
        <v>2020</v>
      </c>
      <c r="C276" t="s">
        <v>42</v>
      </c>
      <c r="D276">
        <v>151.5</v>
      </c>
      <c r="E276">
        <v>193.1</v>
      </c>
      <c r="F276">
        <v>157.30000000000001</v>
      </c>
      <c r="G276">
        <v>153.9</v>
      </c>
      <c r="H276">
        <v>134.4</v>
      </c>
      <c r="I276">
        <v>155.4</v>
      </c>
      <c r="J276">
        <v>202</v>
      </c>
      <c r="K276">
        <v>150.80000000000001</v>
      </c>
      <c r="L276">
        <v>118.9</v>
      </c>
      <c r="M276">
        <v>160.9</v>
      </c>
      <c r="N276">
        <v>137.69999999999999</v>
      </c>
      <c r="O276">
        <v>164.4</v>
      </c>
      <c r="P276">
        <v>161.30000000000001</v>
      </c>
      <c r="Q276">
        <v>188.7</v>
      </c>
      <c r="R276">
        <v>150.19999999999999</v>
      </c>
      <c r="S276">
        <v>136.30000000000001</v>
      </c>
      <c r="T276">
        <v>148.1</v>
      </c>
      <c r="U276">
        <v>156.30000000000001</v>
      </c>
      <c r="V276">
        <v>137.19999999999999</v>
      </c>
      <c r="W276">
        <v>145.4</v>
      </c>
      <c r="X276">
        <v>150</v>
      </c>
      <c r="Y276">
        <v>135.1</v>
      </c>
      <c r="Z276">
        <v>141.80000000000001</v>
      </c>
      <c r="AA276">
        <v>154.9</v>
      </c>
      <c r="AB276">
        <v>159.80000000000001</v>
      </c>
      <c r="AC276">
        <v>146</v>
      </c>
      <c r="AD276">
        <v>154</v>
      </c>
      <c r="AE276">
        <f t="shared" si="17"/>
        <v>2041.6000000000001</v>
      </c>
      <c r="AF276">
        <f t="shared" si="18"/>
        <v>434.6</v>
      </c>
      <c r="AG276">
        <f t="shared" si="19"/>
        <v>304.89999999999998</v>
      </c>
      <c r="AH276">
        <f t="shared" si="16"/>
        <v>728.1</v>
      </c>
    </row>
    <row r="277" spans="1:34" x14ac:dyDescent="0.3">
      <c r="A277" t="s">
        <v>34</v>
      </c>
      <c r="B277">
        <v>2020</v>
      </c>
      <c r="C277" t="s">
        <v>42</v>
      </c>
      <c r="D277">
        <v>148.4</v>
      </c>
      <c r="E277">
        <v>187.1</v>
      </c>
      <c r="F277">
        <v>152.5</v>
      </c>
      <c r="G277">
        <v>153.6</v>
      </c>
      <c r="H277">
        <v>138.19999999999999</v>
      </c>
      <c r="I277">
        <v>150.9</v>
      </c>
      <c r="J277">
        <v>186.7</v>
      </c>
      <c r="K277">
        <v>149.80000000000001</v>
      </c>
      <c r="L277">
        <v>116.4</v>
      </c>
      <c r="M277">
        <v>160.30000000000001</v>
      </c>
      <c r="N277">
        <v>142.19999999999999</v>
      </c>
      <c r="O277">
        <v>162.9</v>
      </c>
      <c r="P277">
        <v>158</v>
      </c>
      <c r="Q277">
        <v>184.4</v>
      </c>
      <c r="R277">
        <v>153.4</v>
      </c>
      <c r="S277">
        <v>144.30000000000001</v>
      </c>
      <c r="T277">
        <v>152</v>
      </c>
      <c r="U277">
        <v>156.30000000000001</v>
      </c>
      <c r="V277">
        <v>142.9</v>
      </c>
      <c r="W277">
        <v>148.69999999999999</v>
      </c>
      <c r="X277">
        <v>155.6</v>
      </c>
      <c r="Y277">
        <v>139.6</v>
      </c>
      <c r="Z277">
        <v>146.6</v>
      </c>
      <c r="AA277">
        <v>157.5</v>
      </c>
      <c r="AB277">
        <v>158.4</v>
      </c>
      <c r="AC277">
        <v>150</v>
      </c>
      <c r="AD277">
        <v>154.69999999999999</v>
      </c>
      <c r="AE277">
        <f t="shared" si="17"/>
        <v>2007</v>
      </c>
      <c r="AF277">
        <f t="shared" si="18"/>
        <v>449.70000000000005</v>
      </c>
      <c r="AG277">
        <f t="shared" si="19"/>
        <v>313.10000000000002</v>
      </c>
      <c r="AH277">
        <f t="shared" si="16"/>
        <v>743.3</v>
      </c>
    </row>
    <row r="278" spans="1:34" x14ac:dyDescent="0.3">
      <c r="A278" t="s">
        <v>30</v>
      </c>
      <c r="B278">
        <v>2020</v>
      </c>
      <c r="C278" t="s">
        <v>43</v>
      </c>
      <c r="D278">
        <v>146</v>
      </c>
      <c r="E278">
        <v>186.3</v>
      </c>
      <c r="F278">
        <v>159.19999999999999</v>
      </c>
      <c r="G278">
        <v>153.6</v>
      </c>
      <c r="H278">
        <v>142.6</v>
      </c>
      <c r="I278">
        <v>147.19999999999999</v>
      </c>
      <c r="J278">
        <v>200.6</v>
      </c>
      <c r="K278">
        <v>150.30000000000001</v>
      </c>
      <c r="L278">
        <v>115.3</v>
      </c>
      <c r="M278">
        <v>160.9</v>
      </c>
      <c r="N278">
        <v>147.4</v>
      </c>
      <c r="O278">
        <v>161.9</v>
      </c>
      <c r="P278">
        <v>159.6</v>
      </c>
      <c r="Q278">
        <v>182.7</v>
      </c>
      <c r="R278">
        <v>155.69999999999999</v>
      </c>
      <c r="S278">
        <v>150.6</v>
      </c>
      <c r="T278">
        <v>155</v>
      </c>
      <c r="U278">
        <v>139.30000000000001</v>
      </c>
      <c r="V278">
        <v>146.80000000000001</v>
      </c>
      <c r="W278">
        <v>152</v>
      </c>
      <c r="X278">
        <v>159.5</v>
      </c>
      <c r="Y278">
        <v>146.4</v>
      </c>
      <c r="Z278">
        <v>152.4</v>
      </c>
      <c r="AA278">
        <v>162.5</v>
      </c>
      <c r="AB278">
        <v>156.19999999999999</v>
      </c>
      <c r="AC278">
        <v>154.30000000000001</v>
      </c>
      <c r="AD278">
        <v>157.5</v>
      </c>
      <c r="AE278">
        <f t="shared" si="17"/>
        <v>2030.9</v>
      </c>
      <c r="AF278">
        <f t="shared" si="18"/>
        <v>461.29999999999995</v>
      </c>
      <c r="AG278">
        <f t="shared" si="19"/>
        <v>322</v>
      </c>
      <c r="AH278">
        <f t="shared" si="16"/>
        <v>761.3</v>
      </c>
    </row>
    <row r="279" spans="1:34" x14ac:dyDescent="0.3">
      <c r="A279" t="s">
        <v>33</v>
      </c>
      <c r="B279">
        <v>2020</v>
      </c>
      <c r="C279" t="s">
        <v>43</v>
      </c>
      <c r="D279">
        <v>150.6</v>
      </c>
      <c r="E279">
        <v>193.7</v>
      </c>
      <c r="F279">
        <v>164.8</v>
      </c>
      <c r="G279">
        <v>153.69999999999999</v>
      </c>
      <c r="H279">
        <v>135.69999999999999</v>
      </c>
      <c r="I279">
        <v>155.69999999999999</v>
      </c>
      <c r="J279">
        <v>226</v>
      </c>
      <c r="K279">
        <v>152.19999999999999</v>
      </c>
      <c r="L279">
        <v>118.1</v>
      </c>
      <c r="M279">
        <v>161.30000000000001</v>
      </c>
      <c r="N279">
        <v>139.19999999999999</v>
      </c>
      <c r="O279">
        <v>164.8</v>
      </c>
      <c r="P279">
        <v>164.4</v>
      </c>
      <c r="Q279">
        <v>188.7</v>
      </c>
      <c r="R279">
        <v>150.5</v>
      </c>
      <c r="S279">
        <v>136.1</v>
      </c>
      <c r="T279">
        <v>148.30000000000001</v>
      </c>
      <c r="U279">
        <v>156.5</v>
      </c>
      <c r="V279">
        <v>137.1</v>
      </c>
      <c r="W279">
        <v>145.1</v>
      </c>
      <c r="X279">
        <v>151</v>
      </c>
      <c r="Y279">
        <v>135.4</v>
      </c>
      <c r="Z279">
        <v>142</v>
      </c>
      <c r="AA279">
        <v>155.69999999999999</v>
      </c>
      <c r="AB279">
        <v>158.1</v>
      </c>
      <c r="AC279">
        <v>146.19999999999999</v>
      </c>
      <c r="AD279">
        <v>155.19999999999999</v>
      </c>
      <c r="AE279">
        <f t="shared" si="17"/>
        <v>2080.1999999999998</v>
      </c>
      <c r="AF279">
        <f t="shared" si="18"/>
        <v>434.90000000000003</v>
      </c>
      <c r="AG279">
        <f t="shared" si="19"/>
        <v>306.7</v>
      </c>
      <c r="AH279">
        <f t="shared" si="16"/>
        <v>726.8</v>
      </c>
    </row>
    <row r="280" spans="1:34" x14ac:dyDescent="0.3">
      <c r="A280" t="s">
        <v>34</v>
      </c>
      <c r="B280">
        <v>2020</v>
      </c>
      <c r="C280" t="s">
        <v>43</v>
      </c>
      <c r="D280">
        <v>147.5</v>
      </c>
      <c r="E280">
        <v>188.9</v>
      </c>
      <c r="F280">
        <v>161.4</v>
      </c>
      <c r="G280">
        <v>153.6</v>
      </c>
      <c r="H280">
        <v>140.1</v>
      </c>
      <c r="I280">
        <v>151.19999999999999</v>
      </c>
      <c r="J280">
        <v>209.2</v>
      </c>
      <c r="K280">
        <v>150.9</v>
      </c>
      <c r="L280">
        <v>116.2</v>
      </c>
      <c r="M280">
        <v>161</v>
      </c>
      <c r="N280">
        <v>144</v>
      </c>
      <c r="O280">
        <v>163.19999999999999</v>
      </c>
      <c r="P280">
        <v>161.4</v>
      </c>
      <c r="Q280">
        <v>184.3</v>
      </c>
      <c r="R280">
        <v>153.69999999999999</v>
      </c>
      <c r="S280">
        <v>144.6</v>
      </c>
      <c r="T280">
        <v>152.30000000000001</v>
      </c>
      <c r="U280">
        <v>156.5</v>
      </c>
      <c r="V280">
        <v>143.1</v>
      </c>
      <c r="W280">
        <v>148.69999999999999</v>
      </c>
      <c r="X280">
        <v>156.30000000000001</v>
      </c>
      <c r="Y280">
        <v>140.6</v>
      </c>
      <c r="Z280">
        <v>146.5</v>
      </c>
      <c r="AA280">
        <v>158.5</v>
      </c>
      <c r="AB280">
        <v>157</v>
      </c>
      <c r="AC280">
        <v>150.4</v>
      </c>
      <c r="AD280">
        <v>156.4</v>
      </c>
      <c r="AE280">
        <f t="shared" si="17"/>
        <v>2048.6000000000004</v>
      </c>
      <c r="AF280">
        <f t="shared" si="18"/>
        <v>450.59999999999997</v>
      </c>
      <c r="AG280">
        <f t="shared" si="19"/>
        <v>314.8</v>
      </c>
      <c r="AH280">
        <f t="shared" si="16"/>
        <v>743.19999999999993</v>
      </c>
    </row>
    <row r="281" spans="1:34" x14ac:dyDescent="0.3">
      <c r="A281" t="s">
        <v>30</v>
      </c>
      <c r="B281">
        <v>2020</v>
      </c>
      <c r="C281" t="s">
        <v>45</v>
      </c>
      <c r="D281">
        <v>145.4</v>
      </c>
      <c r="E281">
        <v>188.6</v>
      </c>
      <c r="F281">
        <v>171.6</v>
      </c>
      <c r="G281">
        <v>153.80000000000001</v>
      </c>
      <c r="H281">
        <v>145.4</v>
      </c>
      <c r="I281">
        <v>146.5</v>
      </c>
      <c r="J281">
        <v>222.2</v>
      </c>
      <c r="K281">
        <v>155.9</v>
      </c>
      <c r="L281">
        <v>114.9</v>
      </c>
      <c r="M281">
        <v>162</v>
      </c>
      <c r="N281">
        <v>150</v>
      </c>
      <c r="O281">
        <v>162.69999999999999</v>
      </c>
      <c r="P281">
        <v>163.4</v>
      </c>
      <c r="Q281">
        <v>183.4</v>
      </c>
      <c r="R281">
        <v>156.30000000000001</v>
      </c>
      <c r="S281">
        <v>151</v>
      </c>
      <c r="T281">
        <v>155.5</v>
      </c>
      <c r="U281">
        <v>139.30000000000001</v>
      </c>
      <c r="V281">
        <v>147.5</v>
      </c>
      <c r="W281">
        <v>152.80000000000001</v>
      </c>
      <c r="X281">
        <v>160.4</v>
      </c>
      <c r="Y281">
        <v>146.1</v>
      </c>
      <c r="Z281">
        <v>153.6</v>
      </c>
      <c r="AA281">
        <v>161.6</v>
      </c>
      <c r="AB281">
        <v>156.19999999999999</v>
      </c>
      <c r="AC281">
        <v>154.5</v>
      </c>
      <c r="AD281">
        <v>159.80000000000001</v>
      </c>
      <c r="AE281">
        <f t="shared" si="17"/>
        <v>2082.4</v>
      </c>
      <c r="AF281">
        <f t="shared" si="18"/>
        <v>462.8</v>
      </c>
      <c r="AG281">
        <f t="shared" si="19"/>
        <v>322</v>
      </c>
      <c r="AH281">
        <f t="shared" si="16"/>
        <v>763.2</v>
      </c>
    </row>
    <row r="282" spans="1:34" x14ac:dyDescent="0.3">
      <c r="A282" t="s">
        <v>33</v>
      </c>
      <c r="B282">
        <v>2020</v>
      </c>
      <c r="C282" t="s">
        <v>45</v>
      </c>
      <c r="D282">
        <v>149.69999999999999</v>
      </c>
      <c r="E282">
        <v>195.5</v>
      </c>
      <c r="F282">
        <v>176.9</v>
      </c>
      <c r="G282">
        <v>153.9</v>
      </c>
      <c r="H282">
        <v>138</v>
      </c>
      <c r="I282">
        <v>150.5</v>
      </c>
      <c r="J282">
        <v>245.3</v>
      </c>
      <c r="K282">
        <v>158.69999999999999</v>
      </c>
      <c r="L282">
        <v>117.2</v>
      </c>
      <c r="M282">
        <v>161.4</v>
      </c>
      <c r="N282">
        <v>141.5</v>
      </c>
      <c r="O282">
        <v>165.1</v>
      </c>
      <c r="P282">
        <v>167</v>
      </c>
      <c r="Q282">
        <v>188.8</v>
      </c>
      <c r="R282">
        <v>151.1</v>
      </c>
      <c r="S282">
        <v>136.4</v>
      </c>
      <c r="T282">
        <v>148.80000000000001</v>
      </c>
      <c r="U282">
        <v>158</v>
      </c>
      <c r="V282">
        <v>137.30000000000001</v>
      </c>
      <c r="W282">
        <v>145.1</v>
      </c>
      <c r="X282">
        <v>152</v>
      </c>
      <c r="Y282">
        <v>135.19999999999999</v>
      </c>
      <c r="Z282">
        <v>144.4</v>
      </c>
      <c r="AA282">
        <v>156.4</v>
      </c>
      <c r="AB282">
        <v>157.9</v>
      </c>
      <c r="AC282">
        <v>146.6</v>
      </c>
      <c r="AD282">
        <v>156.69999999999999</v>
      </c>
      <c r="AE282">
        <f t="shared" si="17"/>
        <v>2120.6999999999998</v>
      </c>
      <c r="AF282">
        <f t="shared" si="18"/>
        <v>436.3</v>
      </c>
      <c r="AG282">
        <f t="shared" si="19"/>
        <v>308.39999999999998</v>
      </c>
      <c r="AH282">
        <f t="shared" si="16"/>
        <v>729.19999999999993</v>
      </c>
    </row>
    <row r="283" spans="1:34" x14ac:dyDescent="0.3">
      <c r="A283" t="s">
        <v>34</v>
      </c>
      <c r="B283">
        <v>2020</v>
      </c>
      <c r="C283" t="s">
        <v>45</v>
      </c>
      <c r="D283">
        <v>146.80000000000001</v>
      </c>
      <c r="E283">
        <v>191</v>
      </c>
      <c r="F283">
        <v>173.6</v>
      </c>
      <c r="G283">
        <v>153.80000000000001</v>
      </c>
      <c r="H283">
        <v>142.69999999999999</v>
      </c>
      <c r="I283">
        <v>148.4</v>
      </c>
      <c r="J283">
        <v>230</v>
      </c>
      <c r="K283">
        <v>156.80000000000001</v>
      </c>
      <c r="L283">
        <v>115.7</v>
      </c>
      <c r="M283">
        <v>161.80000000000001</v>
      </c>
      <c r="N283">
        <v>146.5</v>
      </c>
      <c r="O283">
        <v>163.80000000000001</v>
      </c>
      <c r="P283">
        <v>164.7</v>
      </c>
      <c r="Q283">
        <v>184.8</v>
      </c>
      <c r="R283">
        <v>154.30000000000001</v>
      </c>
      <c r="S283">
        <v>144.9</v>
      </c>
      <c r="T283">
        <v>152.80000000000001</v>
      </c>
      <c r="U283">
        <v>158</v>
      </c>
      <c r="V283">
        <v>143.6</v>
      </c>
      <c r="W283">
        <v>149.19999999999999</v>
      </c>
      <c r="X283">
        <v>157.19999999999999</v>
      </c>
      <c r="Y283">
        <v>140.4</v>
      </c>
      <c r="Z283">
        <v>148.4</v>
      </c>
      <c r="AA283">
        <v>158.6</v>
      </c>
      <c r="AB283">
        <v>156.9</v>
      </c>
      <c r="AC283">
        <v>150.69999999999999</v>
      </c>
      <c r="AD283">
        <v>158.4</v>
      </c>
      <c r="AE283">
        <f t="shared" si="17"/>
        <v>2095.6</v>
      </c>
      <c r="AF283">
        <f t="shared" si="18"/>
        <v>452.00000000000006</v>
      </c>
      <c r="AG283">
        <f t="shared" si="19"/>
        <v>315.79999999999995</v>
      </c>
      <c r="AH283">
        <f t="shared" si="16"/>
        <v>745.59999999999991</v>
      </c>
    </row>
    <row r="284" spans="1:34" x14ac:dyDescent="0.3">
      <c r="A284" t="s">
        <v>30</v>
      </c>
      <c r="B284">
        <v>2020</v>
      </c>
      <c r="C284" t="s">
        <v>46</v>
      </c>
      <c r="D284">
        <v>144.6</v>
      </c>
      <c r="E284">
        <v>188.5</v>
      </c>
      <c r="F284">
        <v>173.4</v>
      </c>
      <c r="G284">
        <v>154</v>
      </c>
      <c r="H284">
        <v>150</v>
      </c>
      <c r="I284">
        <v>145.9</v>
      </c>
      <c r="J284">
        <v>225.2</v>
      </c>
      <c r="K284">
        <v>159.5</v>
      </c>
      <c r="L284">
        <v>114.4</v>
      </c>
      <c r="M284">
        <v>163.5</v>
      </c>
      <c r="N284">
        <v>153.4</v>
      </c>
      <c r="O284">
        <v>163.6</v>
      </c>
      <c r="P284">
        <v>164.5</v>
      </c>
      <c r="Q284">
        <v>183.6</v>
      </c>
      <c r="R284">
        <v>157</v>
      </c>
      <c r="S284">
        <v>151.6</v>
      </c>
      <c r="T284">
        <v>156.30000000000001</v>
      </c>
      <c r="U284">
        <v>139.30000000000001</v>
      </c>
      <c r="V284">
        <v>148.69999999999999</v>
      </c>
      <c r="W284">
        <v>153.4</v>
      </c>
      <c r="X284">
        <v>161.6</v>
      </c>
      <c r="Y284">
        <v>146.4</v>
      </c>
      <c r="Z284">
        <v>153.9</v>
      </c>
      <c r="AA284">
        <v>162.9</v>
      </c>
      <c r="AB284">
        <v>156.6</v>
      </c>
      <c r="AC284">
        <v>155.19999999999999</v>
      </c>
      <c r="AD284">
        <v>160.69999999999999</v>
      </c>
      <c r="AE284">
        <f t="shared" si="17"/>
        <v>2100.5</v>
      </c>
      <c r="AF284">
        <f t="shared" si="18"/>
        <v>464.90000000000003</v>
      </c>
      <c r="AG284">
        <f t="shared" si="19"/>
        <v>324.5</v>
      </c>
      <c r="AH284">
        <f t="shared" si="16"/>
        <v>765.5</v>
      </c>
    </row>
    <row r="285" spans="1:34" x14ac:dyDescent="0.3">
      <c r="A285" t="s">
        <v>33</v>
      </c>
      <c r="B285">
        <v>2020</v>
      </c>
      <c r="C285" t="s">
        <v>46</v>
      </c>
      <c r="D285">
        <v>149</v>
      </c>
      <c r="E285">
        <v>195.7</v>
      </c>
      <c r="F285">
        <v>178.3</v>
      </c>
      <c r="G285">
        <v>154.19999999999999</v>
      </c>
      <c r="H285">
        <v>140.69999999999999</v>
      </c>
      <c r="I285">
        <v>149.69999999999999</v>
      </c>
      <c r="J285">
        <v>240.9</v>
      </c>
      <c r="K285">
        <v>161.5</v>
      </c>
      <c r="L285">
        <v>117.1</v>
      </c>
      <c r="M285">
        <v>161.9</v>
      </c>
      <c r="N285">
        <v>143.30000000000001</v>
      </c>
      <c r="O285">
        <v>166.1</v>
      </c>
      <c r="P285">
        <v>167</v>
      </c>
      <c r="Q285">
        <v>190.2</v>
      </c>
      <c r="R285">
        <v>151.9</v>
      </c>
      <c r="S285">
        <v>136.69999999999999</v>
      </c>
      <c r="T285">
        <v>149.6</v>
      </c>
      <c r="U285">
        <v>158.4</v>
      </c>
      <c r="V285">
        <v>137.9</v>
      </c>
      <c r="W285">
        <v>145.5</v>
      </c>
      <c r="X285">
        <v>152.9</v>
      </c>
      <c r="Y285">
        <v>135.5</v>
      </c>
      <c r="Z285">
        <v>144.30000000000001</v>
      </c>
      <c r="AA285">
        <v>156.9</v>
      </c>
      <c r="AB285">
        <v>157.9</v>
      </c>
      <c r="AC285">
        <v>146.9</v>
      </c>
      <c r="AD285">
        <v>156.9</v>
      </c>
      <c r="AE285">
        <f t="shared" si="17"/>
        <v>2125.4</v>
      </c>
      <c r="AF285">
        <f t="shared" si="18"/>
        <v>438.20000000000005</v>
      </c>
      <c r="AG285">
        <f t="shared" si="19"/>
        <v>309.8</v>
      </c>
      <c r="AH285">
        <f t="shared" si="16"/>
        <v>730.1</v>
      </c>
    </row>
    <row r="286" spans="1:34" x14ac:dyDescent="0.3">
      <c r="A286" t="s">
        <v>34</v>
      </c>
      <c r="B286">
        <v>2020</v>
      </c>
      <c r="C286" t="s">
        <v>46</v>
      </c>
      <c r="D286">
        <v>146</v>
      </c>
      <c r="E286">
        <v>191</v>
      </c>
      <c r="F286">
        <v>175.3</v>
      </c>
      <c r="G286">
        <v>154.1</v>
      </c>
      <c r="H286">
        <v>146.6</v>
      </c>
      <c r="I286">
        <v>147.69999999999999</v>
      </c>
      <c r="J286">
        <v>230.5</v>
      </c>
      <c r="K286">
        <v>160.19999999999999</v>
      </c>
      <c r="L286">
        <v>115.3</v>
      </c>
      <c r="M286">
        <v>163</v>
      </c>
      <c r="N286">
        <v>149.19999999999999</v>
      </c>
      <c r="O286">
        <v>164.8</v>
      </c>
      <c r="P286">
        <v>165.4</v>
      </c>
      <c r="Q286">
        <v>185.4</v>
      </c>
      <c r="R286">
        <v>155</v>
      </c>
      <c r="S286">
        <v>145.4</v>
      </c>
      <c r="T286">
        <v>153.6</v>
      </c>
      <c r="U286">
        <v>158.4</v>
      </c>
      <c r="V286">
        <v>144.6</v>
      </c>
      <c r="W286">
        <v>149.69999999999999</v>
      </c>
      <c r="X286">
        <v>158.30000000000001</v>
      </c>
      <c r="Y286">
        <v>140.69999999999999</v>
      </c>
      <c r="Z286">
        <v>148.5</v>
      </c>
      <c r="AA286">
        <v>159.4</v>
      </c>
      <c r="AB286">
        <v>157.1</v>
      </c>
      <c r="AC286">
        <v>151.19999999999999</v>
      </c>
      <c r="AD286">
        <v>158.9</v>
      </c>
      <c r="AE286">
        <f t="shared" si="17"/>
        <v>2109.1</v>
      </c>
      <c r="AF286">
        <f t="shared" si="18"/>
        <v>454</v>
      </c>
      <c r="AG286">
        <f t="shared" si="19"/>
        <v>317.70000000000005</v>
      </c>
      <c r="AH286">
        <f t="shared" si="16"/>
        <v>747.2</v>
      </c>
    </row>
    <row r="287" spans="1:34" x14ac:dyDescent="0.3">
      <c r="A287" t="s">
        <v>30</v>
      </c>
      <c r="B287">
        <v>2021</v>
      </c>
      <c r="C287" t="s">
        <v>31</v>
      </c>
      <c r="D287">
        <v>143.4</v>
      </c>
      <c r="E287">
        <v>187.5</v>
      </c>
      <c r="F287">
        <v>173.4</v>
      </c>
      <c r="G287">
        <v>154</v>
      </c>
      <c r="H287">
        <v>154.80000000000001</v>
      </c>
      <c r="I287">
        <v>147</v>
      </c>
      <c r="J287">
        <v>187.8</v>
      </c>
      <c r="K287">
        <v>159.5</v>
      </c>
      <c r="L287">
        <v>113.8</v>
      </c>
      <c r="M287">
        <v>164.5</v>
      </c>
      <c r="N287">
        <v>156.1</v>
      </c>
      <c r="O287">
        <v>164.3</v>
      </c>
      <c r="P287">
        <v>159.6</v>
      </c>
      <c r="Q287">
        <v>184.6</v>
      </c>
      <c r="R287">
        <v>157.5</v>
      </c>
      <c r="S287">
        <v>152.4</v>
      </c>
      <c r="T287">
        <v>156.80000000000001</v>
      </c>
      <c r="U287">
        <v>139.30000000000001</v>
      </c>
      <c r="V287">
        <v>150.9</v>
      </c>
      <c r="W287">
        <v>153.9</v>
      </c>
      <c r="X287">
        <v>162.5</v>
      </c>
      <c r="Y287">
        <v>147.5</v>
      </c>
      <c r="Z287">
        <v>155.1</v>
      </c>
      <c r="AA287">
        <v>163.5</v>
      </c>
      <c r="AB287">
        <v>156.19999999999999</v>
      </c>
      <c r="AC287">
        <v>155.9</v>
      </c>
      <c r="AD287">
        <v>158.5</v>
      </c>
      <c r="AE287">
        <f t="shared" si="17"/>
        <v>2065.6999999999998</v>
      </c>
      <c r="AF287">
        <f t="shared" si="18"/>
        <v>466.7</v>
      </c>
      <c r="AG287">
        <f t="shared" si="19"/>
        <v>326</v>
      </c>
      <c r="AH287">
        <f t="shared" si="16"/>
        <v>768.6</v>
      </c>
    </row>
    <row r="288" spans="1:34" x14ac:dyDescent="0.3">
      <c r="A288" t="s">
        <v>33</v>
      </c>
      <c r="B288">
        <v>2021</v>
      </c>
      <c r="C288" t="s">
        <v>31</v>
      </c>
      <c r="D288">
        <v>148</v>
      </c>
      <c r="E288">
        <v>194.8</v>
      </c>
      <c r="F288">
        <v>178.4</v>
      </c>
      <c r="G288">
        <v>154.4</v>
      </c>
      <c r="H288">
        <v>144.1</v>
      </c>
      <c r="I288">
        <v>152.6</v>
      </c>
      <c r="J288">
        <v>206.8</v>
      </c>
      <c r="K288">
        <v>162.1</v>
      </c>
      <c r="L288">
        <v>116.3</v>
      </c>
      <c r="M288">
        <v>163</v>
      </c>
      <c r="N288">
        <v>145.9</v>
      </c>
      <c r="O288">
        <v>167.2</v>
      </c>
      <c r="P288">
        <v>163.4</v>
      </c>
      <c r="Q288">
        <v>191.8</v>
      </c>
      <c r="R288">
        <v>152.5</v>
      </c>
      <c r="S288">
        <v>137.30000000000001</v>
      </c>
      <c r="T288">
        <v>150.19999999999999</v>
      </c>
      <c r="U288">
        <v>157.69999999999999</v>
      </c>
      <c r="V288">
        <v>142.9</v>
      </c>
      <c r="W288">
        <v>145.69999999999999</v>
      </c>
      <c r="X288">
        <v>154.1</v>
      </c>
      <c r="Y288">
        <v>136.9</v>
      </c>
      <c r="Z288">
        <v>145.4</v>
      </c>
      <c r="AA288">
        <v>156.1</v>
      </c>
      <c r="AB288">
        <v>157.69999999999999</v>
      </c>
      <c r="AC288">
        <v>147.6</v>
      </c>
      <c r="AD288">
        <v>156</v>
      </c>
      <c r="AE288">
        <f t="shared" si="17"/>
        <v>2097</v>
      </c>
      <c r="AF288">
        <f t="shared" si="18"/>
        <v>440</v>
      </c>
      <c r="AG288">
        <f t="shared" si="19"/>
        <v>310.2</v>
      </c>
      <c r="AH288">
        <f t="shared" si="16"/>
        <v>733.30000000000007</v>
      </c>
    </row>
    <row r="289" spans="1:34" x14ac:dyDescent="0.3">
      <c r="A289" t="s">
        <v>34</v>
      </c>
      <c r="B289">
        <v>2021</v>
      </c>
      <c r="C289" t="s">
        <v>31</v>
      </c>
      <c r="D289">
        <v>144.9</v>
      </c>
      <c r="E289">
        <v>190.1</v>
      </c>
      <c r="F289">
        <v>175.3</v>
      </c>
      <c r="G289">
        <v>154.1</v>
      </c>
      <c r="H289">
        <v>150.9</v>
      </c>
      <c r="I289">
        <v>149.6</v>
      </c>
      <c r="J289">
        <v>194.2</v>
      </c>
      <c r="K289">
        <v>160.4</v>
      </c>
      <c r="L289">
        <v>114.6</v>
      </c>
      <c r="M289">
        <v>164</v>
      </c>
      <c r="N289">
        <v>151.80000000000001</v>
      </c>
      <c r="O289">
        <v>165.6</v>
      </c>
      <c r="P289">
        <v>161</v>
      </c>
      <c r="Q289">
        <v>186.5</v>
      </c>
      <c r="R289">
        <v>155.5</v>
      </c>
      <c r="S289">
        <v>146.1</v>
      </c>
      <c r="T289">
        <v>154.19999999999999</v>
      </c>
      <c r="U289">
        <v>157.69999999999999</v>
      </c>
      <c r="V289">
        <v>147.9</v>
      </c>
      <c r="W289">
        <v>150</v>
      </c>
      <c r="X289">
        <v>159.30000000000001</v>
      </c>
      <c r="Y289">
        <v>141.9</v>
      </c>
      <c r="Z289">
        <v>149.6</v>
      </c>
      <c r="AA289">
        <v>159.19999999999999</v>
      </c>
      <c r="AB289">
        <v>156.80000000000001</v>
      </c>
      <c r="AC289">
        <v>151.9</v>
      </c>
      <c r="AD289">
        <v>157.30000000000001</v>
      </c>
      <c r="AE289">
        <f t="shared" si="17"/>
        <v>2076.5</v>
      </c>
      <c r="AF289">
        <f t="shared" si="18"/>
        <v>455.8</v>
      </c>
      <c r="AG289">
        <f t="shared" si="19"/>
        <v>318.5</v>
      </c>
      <c r="AH289">
        <f t="shared" si="16"/>
        <v>750.19999999999993</v>
      </c>
    </row>
    <row r="290" spans="1:34" x14ac:dyDescent="0.3">
      <c r="A290" t="s">
        <v>30</v>
      </c>
      <c r="B290">
        <v>2021</v>
      </c>
      <c r="C290" t="s">
        <v>35</v>
      </c>
      <c r="D290">
        <v>142.80000000000001</v>
      </c>
      <c r="E290">
        <v>184</v>
      </c>
      <c r="F290">
        <v>168</v>
      </c>
      <c r="G290">
        <v>154.4</v>
      </c>
      <c r="H290">
        <v>163</v>
      </c>
      <c r="I290">
        <v>147.80000000000001</v>
      </c>
      <c r="J290">
        <v>149.69999999999999</v>
      </c>
      <c r="K290">
        <v>158.30000000000001</v>
      </c>
      <c r="L290">
        <v>111.8</v>
      </c>
      <c r="M290">
        <v>165</v>
      </c>
      <c r="N290">
        <v>160</v>
      </c>
      <c r="O290">
        <v>165.8</v>
      </c>
      <c r="P290">
        <v>154.69999999999999</v>
      </c>
      <c r="Q290">
        <v>186.5</v>
      </c>
      <c r="R290">
        <v>159.1</v>
      </c>
      <c r="S290">
        <v>153.9</v>
      </c>
      <c r="T290">
        <v>158.4</v>
      </c>
      <c r="U290">
        <v>139.30000000000001</v>
      </c>
      <c r="V290">
        <v>154.4</v>
      </c>
      <c r="W290">
        <v>154.80000000000001</v>
      </c>
      <c r="X290">
        <v>164.3</v>
      </c>
      <c r="Y290">
        <v>150.19999999999999</v>
      </c>
      <c r="Z290">
        <v>157</v>
      </c>
      <c r="AA290">
        <v>163.6</v>
      </c>
      <c r="AB290">
        <v>155.19999999999999</v>
      </c>
      <c r="AC290">
        <v>157.19999999999999</v>
      </c>
      <c r="AD290">
        <v>156.69999999999999</v>
      </c>
      <c r="AE290">
        <f t="shared" si="17"/>
        <v>2025.3</v>
      </c>
      <c r="AF290">
        <f t="shared" si="18"/>
        <v>471.4</v>
      </c>
      <c r="AG290">
        <f t="shared" si="19"/>
        <v>327.9</v>
      </c>
      <c r="AH290">
        <f t="shared" si="16"/>
        <v>774.40000000000009</v>
      </c>
    </row>
    <row r="291" spans="1:34" x14ac:dyDescent="0.3">
      <c r="A291" t="s">
        <v>33</v>
      </c>
      <c r="B291">
        <v>2021</v>
      </c>
      <c r="C291" t="s">
        <v>35</v>
      </c>
      <c r="D291">
        <v>147.6</v>
      </c>
      <c r="E291">
        <v>191.2</v>
      </c>
      <c r="F291">
        <v>169.9</v>
      </c>
      <c r="G291">
        <v>155.1</v>
      </c>
      <c r="H291">
        <v>151.4</v>
      </c>
      <c r="I291">
        <v>154</v>
      </c>
      <c r="J291">
        <v>180.2</v>
      </c>
      <c r="K291">
        <v>159.80000000000001</v>
      </c>
      <c r="L291">
        <v>114.9</v>
      </c>
      <c r="M291">
        <v>162.5</v>
      </c>
      <c r="N291">
        <v>149.19999999999999</v>
      </c>
      <c r="O291">
        <v>169.4</v>
      </c>
      <c r="P291">
        <v>160.80000000000001</v>
      </c>
      <c r="Q291">
        <v>193.3</v>
      </c>
      <c r="R291">
        <v>154.19999999999999</v>
      </c>
      <c r="S291">
        <v>138.19999999999999</v>
      </c>
      <c r="T291">
        <v>151.80000000000001</v>
      </c>
      <c r="U291">
        <v>159.80000000000001</v>
      </c>
      <c r="V291">
        <v>149.1</v>
      </c>
      <c r="W291">
        <v>146.5</v>
      </c>
      <c r="X291">
        <v>156.30000000000001</v>
      </c>
      <c r="Y291">
        <v>140.5</v>
      </c>
      <c r="Z291">
        <v>147.30000000000001</v>
      </c>
      <c r="AA291">
        <v>156.6</v>
      </c>
      <c r="AB291">
        <v>156.69999999999999</v>
      </c>
      <c r="AC291">
        <v>149.30000000000001</v>
      </c>
      <c r="AD291">
        <v>156.5</v>
      </c>
      <c r="AE291">
        <f t="shared" si="17"/>
        <v>2066</v>
      </c>
      <c r="AF291">
        <f t="shared" si="18"/>
        <v>444.2</v>
      </c>
      <c r="AG291">
        <f t="shared" si="19"/>
        <v>312.89999999999998</v>
      </c>
      <c r="AH291">
        <f t="shared" si="16"/>
        <v>740.3</v>
      </c>
    </row>
    <row r="292" spans="1:34" x14ac:dyDescent="0.3">
      <c r="A292" t="s">
        <v>34</v>
      </c>
      <c r="B292">
        <v>2021</v>
      </c>
      <c r="C292" t="s">
        <v>35</v>
      </c>
      <c r="D292">
        <v>144.30000000000001</v>
      </c>
      <c r="E292">
        <v>186.5</v>
      </c>
      <c r="F292">
        <v>168.7</v>
      </c>
      <c r="G292">
        <v>154.69999999999999</v>
      </c>
      <c r="H292">
        <v>158.69999999999999</v>
      </c>
      <c r="I292">
        <v>150.69999999999999</v>
      </c>
      <c r="J292">
        <v>160</v>
      </c>
      <c r="K292">
        <v>158.80000000000001</v>
      </c>
      <c r="L292">
        <v>112.8</v>
      </c>
      <c r="M292">
        <v>164.2</v>
      </c>
      <c r="N292">
        <v>155.5</v>
      </c>
      <c r="O292">
        <v>167.5</v>
      </c>
      <c r="P292">
        <v>156.9</v>
      </c>
      <c r="Q292">
        <v>188.3</v>
      </c>
      <c r="R292">
        <v>157.19999999999999</v>
      </c>
      <c r="S292">
        <v>147.4</v>
      </c>
      <c r="T292">
        <v>155.80000000000001</v>
      </c>
      <c r="U292">
        <v>159.80000000000001</v>
      </c>
      <c r="V292">
        <v>152.4</v>
      </c>
      <c r="W292">
        <v>150.9</v>
      </c>
      <c r="X292">
        <v>161.30000000000001</v>
      </c>
      <c r="Y292">
        <v>145.1</v>
      </c>
      <c r="Z292">
        <v>151.5</v>
      </c>
      <c r="AA292">
        <v>159.5</v>
      </c>
      <c r="AB292">
        <v>155.80000000000001</v>
      </c>
      <c r="AC292">
        <v>153.4</v>
      </c>
      <c r="AD292">
        <v>156.6</v>
      </c>
      <c r="AE292">
        <f t="shared" si="17"/>
        <v>2039.3000000000002</v>
      </c>
      <c r="AF292">
        <f t="shared" si="18"/>
        <v>460.40000000000003</v>
      </c>
      <c r="AG292">
        <f t="shared" si="19"/>
        <v>320.8</v>
      </c>
      <c r="AH292">
        <f t="shared" si="16"/>
        <v>756.69999999999993</v>
      </c>
    </row>
    <row r="293" spans="1:34" x14ac:dyDescent="0.3">
      <c r="A293" t="s">
        <v>30</v>
      </c>
      <c r="B293">
        <v>2021</v>
      </c>
      <c r="C293" t="s">
        <v>36</v>
      </c>
      <c r="D293">
        <v>142.5</v>
      </c>
      <c r="E293">
        <v>189.4</v>
      </c>
      <c r="F293">
        <v>163.19999999999999</v>
      </c>
      <c r="G293">
        <v>154.5</v>
      </c>
      <c r="H293">
        <v>168.2</v>
      </c>
      <c r="I293">
        <v>150.5</v>
      </c>
      <c r="J293">
        <v>141</v>
      </c>
      <c r="K293">
        <v>159.19999999999999</v>
      </c>
      <c r="L293">
        <v>111.7</v>
      </c>
      <c r="M293">
        <v>164</v>
      </c>
      <c r="N293">
        <v>160.6</v>
      </c>
      <c r="O293">
        <v>166.4</v>
      </c>
      <c r="P293">
        <v>154.5</v>
      </c>
      <c r="Q293">
        <v>186.1</v>
      </c>
      <c r="R293">
        <v>159.6</v>
      </c>
      <c r="S293">
        <v>154.4</v>
      </c>
      <c r="T293">
        <v>158.9</v>
      </c>
      <c r="U293">
        <v>139.30000000000001</v>
      </c>
      <c r="V293">
        <v>156</v>
      </c>
      <c r="W293">
        <v>154.80000000000001</v>
      </c>
      <c r="X293">
        <v>164.6</v>
      </c>
      <c r="Y293">
        <v>151.30000000000001</v>
      </c>
      <c r="Z293">
        <v>157.80000000000001</v>
      </c>
      <c r="AA293">
        <v>163.80000000000001</v>
      </c>
      <c r="AB293">
        <v>153.1</v>
      </c>
      <c r="AC293">
        <v>157.30000000000001</v>
      </c>
      <c r="AD293">
        <v>156.69999999999999</v>
      </c>
      <c r="AE293">
        <f t="shared" si="17"/>
        <v>2025.7</v>
      </c>
      <c r="AF293">
        <f t="shared" si="18"/>
        <v>472.9</v>
      </c>
      <c r="AG293">
        <f t="shared" si="19"/>
        <v>328.4</v>
      </c>
      <c r="AH293">
        <f t="shared" si="16"/>
        <v>774.3</v>
      </c>
    </row>
    <row r="294" spans="1:34" x14ac:dyDescent="0.3">
      <c r="A294" t="s">
        <v>33</v>
      </c>
      <c r="B294">
        <v>2021</v>
      </c>
      <c r="C294" t="s">
        <v>36</v>
      </c>
      <c r="D294">
        <v>147.5</v>
      </c>
      <c r="E294">
        <v>197.5</v>
      </c>
      <c r="F294">
        <v>164.7</v>
      </c>
      <c r="G294">
        <v>155.6</v>
      </c>
      <c r="H294">
        <v>156.4</v>
      </c>
      <c r="I294">
        <v>157.30000000000001</v>
      </c>
      <c r="J294">
        <v>166.1</v>
      </c>
      <c r="K294">
        <v>161.1</v>
      </c>
      <c r="L294">
        <v>114.3</v>
      </c>
      <c r="M294">
        <v>162.6</v>
      </c>
      <c r="N294">
        <v>150.69999999999999</v>
      </c>
      <c r="O294">
        <v>170.3</v>
      </c>
      <c r="P294">
        <v>160.4</v>
      </c>
      <c r="Q294">
        <v>193.5</v>
      </c>
      <c r="R294">
        <v>155.1</v>
      </c>
      <c r="S294">
        <v>138.69999999999999</v>
      </c>
      <c r="T294">
        <v>152.6</v>
      </c>
      <c r="U294">
        <v>159.9</v>
      </c>
      <c r="V294">
        <v>154.80000000000001</v>
      </c>
      <c r="W294">
        <v>147.19999999999999</v>
      </c>
      <c r="X294">
        <v>156.9</v>
      </c>
      <c r="Y294">
        <v>141.69999999999999</v>
      </c>
      <c r="Z294">
        <v>148.6</v>
      </c>
      <c r="AA294">
        <v>157.6</v>
      </c>
      <c r="AB294">
        <v>154.9</v>
      </c>
      <c r="AC294">
        <v>150</v>
      </c>
      <c r="AD294">
        <v>156.9</v>
      </c>
      <c r="AE294">
        <f t="shared" si="17"/>
        <v>2064.4999999999995</v>
      </c>
      <c r="AF294">
        <f t="shared" si="18"/>
        <v>446.4</v>
      </c>
      <c r="AG294">
        <f t="shared" si="19"/>
        <v>314.5</v>
      </c>
      <c r="AH294">
        <f t="shared" si="16"/>
        <v>742.4</v>
      </c>
    </row>
    <row r="295" spans="1:34" x14ac:dyDescent="0.3">
      <c r="A295" t="s">
        <v>34</v>
      </c>
      <c r="B295">
        <v>2021</v>
      </c>
      <c r="C295" t="s">
        <v>36</v>
      </c>
      <c r="D295">
        <v>144.1</v>
      </c>
      <c r="E295">
        <v>192.2</v>
      </c>
      <c r="F295">
        <v>163.80000000000001</v>
      </c>
      <c r="G295">
        <v>154.9</v>
      </c>
      <c r="H295">
        <v>163.9</v>
      </c>
      <c r="I295">
        <v>153.69999999999999</v>
      </c>
      <c r="J295">
        <v>149.5</v>
      </c>
      <c r="K295">
        <v>159.80000000000001</v>
      </c>
      <c r="L295">
        <v>112.6</v>
      </c>
      <c r="M295">
        <v>163.5</v>
      </c>
      <c r="N295">
        <v>156.5</v>
      </c>
      <c r="O295">
        <v>168.2</v>
      </c>
      <c r="P295">
        <v>156.69999999999999</v>
      </c>
      <c r="Q295">
        <v>188.1</v>
      </c>
      <c r="R295">
        <v>157.80000000000001</v>
      </c>
      <c r="S295">
        <v>147.9</v>
      </c>
      <c r="T295">
        <v>156.4</v>
      </c>
      <c r="U295">
        <v>159.9</v>
      </c>
      <c r="V295">
        <v>155.5</v>
      </c>
      <c r="W295">
        <v>151.19999999999999</v>
      </c>
      <c r="X295">
        <v>161.69999999999999</v>
      </c>
      <c r="Y295">
        <v>146.19999999999999</v>
      </c>
      <c r="Z295">
        <v>152.6</v>
      </c>
      <c r="AA295">
        <v>160.19999999999999</v>
      </c>
      <c r="AB295">
        <v>153.80000000000001</v>
      </c>
      <c r="AC295">
        <v>153.80000000000001</v>
      </c>
      <c r="AD295">
        <v>156.80000000000001</v>
      </c>
      <c r="AE295">
        <f t="shared" si="17"/>
        <v>2039.3999999999999</v>
      </c>
      <c r="AF295">
        <f t="shared" si="18"/>
        <v>462.1</v>
      </c>
      <c r="AG295">
        <f t="shared" si="19"/>
        <v>321.89999999999998</v>
      </c>
      <c r="AH295">
        <f t="shared" si="16"/>
        <v>757.59999999999991</v>
      </c>
    </row>
    <row r="296" spans="1:34" x14ac:dyDescent="0.3">
      <c r="A296" t="s">
        <v>30</v>
      </c>
      <c r="B296">
        <v>2021</v>
      </c>
      <c r="C296" t="s">
        <v>37</v>
      </c>
      <c r="D296">
        <v>142.69999999999999</v>
      </c>
      <c r="E296">
        <v>195.5</v>
      </c>
      <c r="F296">
        <v>163.4</v>
      </c>
      <c r="G296">
        <v>155</v>
      </c>
      <c r="H296">
        <v>175.2</v>
      </c>
      <c r="I296">
        <v>160.6</v>
      </c>
      <c r="J296">
        <v>135.1</v>
      </c>
      <c r="K296">
        <v>161.1</v>
      </c>
      <c r="L296">
        <v>112.2</v>
      </c>
      <c r="M296">
        <v>164.4</v>
      </c>
      <c r="N296">
        <v>161.9</v>
      </c>
      <c r="O296">
        <v>166.8</v>
      </c>
      <c r="P296">
        <v>155.6</v>
      </c>
      <c r="Q296">
        <v>186.8</v>
      </c>
      <c r="R296">
        <v>160.69999999999999</v>
      </c>
      <c r="S296">
        <v>155.1</v>
      </c>
      <c r="T296">
        <v>159.9</v>
      </c>
      <c r="U296">
        <v>139.30000000000001</v>
      </c>
      <c r="V296">
        <v>156</v>
      </c>
      <c r="W296">
        <v>155.5</v>
      </c>
      <c r="X296">
        <v>165.3</v>
      </c>
      <c r="Y296">
        <v>151.69999999999999</v>
      </c>
      <c r="Z296">
        <v>158.6</v>
      </c>
      <c r="AA296">
        <v>164.1</v>
      </c>
      <c r="AB296">
        <v>154.6</v>
      </c>
      <c r="AC296">
        <v>158</v>
      </c>
      <c r="AD296">
        <v>157.6</v>
      </c>
      <c r="AE296">
        <f t="shared" si="17"/>
        <v>2049.5</v>
      </c>
      <c r="AF296">
        <f t="shared" si="18"/>
        <v>475.69999999999993</v>
      </c>
      <c r="AG296">
        <f t="shared" si="19"/>
        <v>329.4</v>
      </c>
      <c r="AH296">
        <f t="shared" si="16"/>
        <v>778.4</v>
      </c>
    </row>
    <row r="297" spans="1:34" x14ac:dyDescent="0.3">
      <c r="A297" t="s">
        <v>33</v>
      </c>
      <c r="B297">
        <v>2021</v>
      </c>
      <c r="C297" t="s">
        <v>37</v>
      </c>
      <c r="D297">
        <v>147.6</v>
      </c>
      <c r="E297">
        <v>202.5</v>
      </c>
      <c r="F297">
        <v>166.4</v>
      </c>
      <c r="G297">
        <v>156</v>
      </c>
      <c r="H297">
        <v>161.4</v>
      </c>
      <c r="I297">
        <v>168.8</v>
      </c>
      <c r="J297">
        <v>161.6</v>
      </c>
      <c r="K297">
        <v>162.80000000000001</v>
      </c>
      <c r="L297">
        <v>114.8</v>
      </c>
      <c r="M297">
        <v>162.80000000000001</v>
      </c>
      <c r="N297">
        <v>151.5</v>
      </c>
      <c r="O297">
        <v>171.4</v>
      </c>
      <c r="P297">
        <v>162</v>
      </c>
      <c r="Q297">
        <v>194.4</v>
      </c>
      <c r="R297">
        <v>155.9</v>
      </c>
      <c r="S297">
        <v>139.30000000000001</v>
      </c>
      <c r="T297">
        <v>153.4</v>
      </c>
      <c r="U297">
        <v>161.4</v>
      </c>
      <c r="V297">
        <v>154.9</v>
      </c>
      <c r="W297">
        <v>147.6</v>
      </c>
      <c r="X297">
        <v>157.5</v>
      </c>
      <c r="Y297">
        <v>142.1</v>
      </c>
      <c r="Z297">
        <v>149.1</v>
      </c>
      <c r="AA297">
        <v>157.6</v>
      </c>
      <c r="AB297">
        <v>156.6</v>
      </c>
      <c r="AC297">
        <v>150.5</v>
      </c>
      <c r="AD297">
        <v>158</v>
      </c>
      <c r="AE297">
        <f t="shared" si="17"/>
        <v>2089.6</v>
      </c>
      <c r="AF297">
        <f t="shared" si="18"/>
        <v>448.6</v>
      </c>
      <c r="AG297">
        <f t="shared" si="19"/>
        <v>315.10000000000002</v>
      </c>
      <c r="AH297">
        <f t="shared" si="16"/>
        <v>745.9</v>
      </c>
    </row>
    <row r="298" spans="1:34" x14ac:dyDescent="0.3">
      <c r="A298" t="s">
        <v>34</v>
      </c>
      <c r="B298">
        <v>2021</v>
      </c>
      <c r="C298" t="s">
        <v>37</v>
      </c>
      <c r="D298">
        <v>144.30000000000001</v>
      </c>
      <c r="E298">
        <v>198</v>
      </c>
      <c r="F298">
        <v>164.6</v>
      </c>
      <c r="G298">
        <v>155.4</v>
      </c>
      <c r="H298">
        <v>170.1</v>
      </c>
      <c r="I298">
        <v>164.4</v>
      </c>
      <c r="J298">
        <v>144.1</v>
      </c>
      <c r="K298">
        <v>161.69999999999999</v>
      </c>
      <c r="L298">
        <v>113.1</v>
      </c>
      <c r="M298">
        <v>163.9</v>
      </c>
      <c r="N298">
        <v>157.6</v>
      </c>
      <c r="O298">
        <v>168.9</v>
      </c>
      <c r="P298">
        <v>158</v>
      </c>
      <c r="Q298">
        <v>188.8</v>
      </c>
      <c r="R298">
        <v>158.80000000000001</v>
      </c>
      <c r="S298">
        <v>148.5</v>
      </c>
      <c r="T298">
        <v>157.30000000000001</v>
      </c>
      <c r="U298">
        <v>161.4</v>
      </c>
      <c r="V298">
        <v>155.6</v>
      </c>
      <c r="W298">
        <v>151.80000000000001</v>
      </c>
      <c r="X298">
        <v>162.30000000000001</v>
      </c>
      <c r="Y298">
        <v>146.6</v>
      </c>
      <c r="Z298">
        <v>153.19999999999999</v>
      </c>
      <c r="AA298">
        <v>160.30000000000001</v>
      </c>
      <c r="AB298">
        <v>155.4</v>
      </c>
      <c r="AC298">
        <v>154.4</v>
      </c>
      <c r="AD298">
        <v>157.80000000000001</v>
      </c>
      <c r="AE298">
        <f t="shared" si="17"/>
        <v>2064.1</v>
      </c>
      <c r="AF298">
        <f t="shared" si="18"/>
        <v>464.6</v>
      </c>
      <c r="AG298">
        <f t="shared" si="19"/>
        <v>322.60000000000002</v>
      </c>
      <c r="AH298">
        <f t="shared" si="16"/>
        <v>761.4</v>
      </c>
    </row>
    <row r="299" spans="1:34" x14ac:dyDescent="0.3">
      <c r="A299" t="s">
        <v>30</v>
      </c>
      <c r="B299">
        <v>2021</v>
      </c>
      <c r="C299" t="s">
        <v>38</v>
      </c>
      <c r="D299">
        <v>145.1</v>
      </c>
      <c r="E299">
        <v>198.5</v>
      </c>
      <c r="F299">
        <v>168.6</v>
      </c>
      <c r="G299">
        <v>155.80000000000001</v>
      </c>
      <c r="H299">
        <v>184.4</v>
      </c>
      <c r="I299">
        <v>162.30000000000001</v>
      </c>
      <c r="J299">
        <v>138.4</v>
      </c>
      <c r="K299">
        <v>165.1</v>
      </c>
      <c r="L299">
        <v>114.3</v>
      </c>
      <c r="M299">
        <v>169.7</v>
      </c>
      <c r="N299">
        <v>164.6</v>
      </c>
      <c r="O299">
        <v>169.8</v>
      </c>
      <c r="P299">
        <v>158.69999999999999</v>
      </c>
      <c r="Q299">
        <v>189.6</v>
      </c>
      <c r="R299">
        <v>165.3</v>
      </c>
      <c r="S299">
        <v>160.6</v>
      </c>
      <c r="T299">
        <v>164.5</v>
      </c>
      <c r="U299">
        <v>139.30000000000001</v>
      </c>
      <c r="V299">
        <v>161.69999999999999</v>
      </c>
      <c r="W299">
        <v>158.80000000000001</v>
      </c>
      <c r="X299">
        <v>169.1</v>
      </c>
      <c r="Y299">
        <v>153.19999999999999</v>
      </c>
      <c r="Z299">
        <v>160</v>
      </c>
      <c r="AA299">
        <v>167.6</v>
      </c>
      <c r="AB299">
        <v>159.30000000000001</v>
      </c>
      <c r="AC299">
        <v>161.1</v>
      </c>
      <c r="AD299">
        <v>161.1</v>
      </c>
      <c r="AE299">
        <f t="shared" si="17"/>
        <v>2095.2999999999997</v>
      </c>
      <c r="AF299">
        <f t="shared" si="18"/>
        <v>490.4</v>
      </c>
      <c r="AG299">
        <f t="shared" si="19"/>
        <v>336.7</v>
      </c>
      <c r="AH299">
        <f t="shared" si="16"/>
        <v>792.4</v>
      </c>
    </row>
    <row r="300" spans="1:34" x14ac:dyDescent="0.3">
      <c r="A300" t="s">
        <v>33</v>
      </c>
      <c r="B300">
        <v>2021</v>
      </c>
      <c r="C300" t="s">
        <v>38</v>
      </c>
      <c r="D300">
        <v>148.80000000000001</v>
      </c>
      <c r="E300">
        <v>204.3</v>
      </c>
      <c r="F300">
        <v>173</v>
      </c>
      <c r="G300">
        <v>156.5</v>
      </c>
      <c r="H300">
        <v>168.8</v>
      </c>
      <c r="I300">
        <v>172.5</v>
      </c>
      <c r="J300">
        <v>166.5</v>
      </c>
      <c r="K300">
        <v>165.9</v>
      </c>
      <c r="L300">
        <v>115.9</v>
      </c>
      <c r="M300">
        <v>165.2</v>
      </c>
      <c r="N300">
        <v>152</v>
      </c>
      <c r="O300">
        <v>171.1</v>
      </c>
      <c r="P300">
        <v>164.2</v>
      </c>
      <c r="Q300">
        <v>198.2</v>
      </c>
      <c r="R300">
        <v>156.5</v>
      </c>
      <c r="S300">
        <v>140.19999999999999</v>
      </c>
      <c r="T300">
        <v>154.1</v>
      </c>
      <c r="U300">
        <v>161.6</v>
      </c>
      <c r="V300">
        <v>155.5</v>
      </c>
      <c r="W300">
        <v>150.1</v>
      </c>
      <c r="X300">
        <v>160.4</v>
      </c>
      <c r="Y300">
        <v>145</v>
      </c>
      <c r="Z300">
        <v>152.6</v>
      </c>
      <c r="AA300">
        <v>156.6</v>
      </c>
      <c r="AB300">
        <v>157.5</v>
      </c>
      <c r="AC300">
        <v>152.30000000000001</v>
      </c>
      <c r="AD300">
        <v>159.5</v>
      </c>
      <c r="AE300">
        <f t="shared" si="17"/>
        <v>2124.7000000000003</v>
      </c>
      <c r="AF300">
        <f t="shared" si="18"/>
        <v>450.79999999999995</v>
      </c>
      <c r="AG300">
        <f t="shared" si="19"/>
        <v>317</v>
      </c>
      <c r="AH300">
        <f t="shared" si="16"/>
        <v>757.5</v>
      </c>
    </row>
    <row r="301" spans="1:34" x14ac:dyDescent="0.3">
      <c r="A301" t="s">
        <v>34</v>
      </c>
      <c r="B301">
        <v>2021</v>
      </c>
      <c r="C301" t="s">
        <v>38</v>
      </c>
      <c r="D301">
        <v>146.30000000000001</v>
      </c>
      <c r="E301">
        <v>200.5</v>
      </c>
      <c r="F301">
        <v>170.3</v>
      </c>
      <c r="G301">
        <v>156.1</v>
      </c>
      <c r="H301">
        <v>178.7</v>
      </c>
      <c r="I301">
        <v>167.1</v>
      </c>
      <c r="J301">
        <v>147.9</v>
      </c>
      <c r="K301">
        <v>165.4</v>
      </c>
      <c r="L301">
        <v>114.8</v>
      </c>
      <c r="M301">
        <v>168.2</v>
      </c>
      <c r="N301">
        <v>159.30000000000001</v>
      </c>
      <c r="O301">
        <v>170.4</v>
      </c>
      <c r="P301">
        <v>160.69999999999999</v>
      </c>
      <c r="Q301">
        <v>191.9</v>
      </c>
      <c r="R301">
        <v>161.80000000000001</v>
      </c>
      <c r="S301">
        <v>152.1</v>
      </c>
      <c r="T301">
        <v>160.4</v>
      </c>
      <c r="U301">
        <v>161.6</v>
      </c>
      <c r="V301">
        <v>159.4</v>
      </c>
      <c r="W301">
        <v>154.69999999999999</v>
      </c>
      <c r="X301">
        <v>165.8</v>
      </c>
      <c r="Y301">
        <v>148.9</v>
      </c>
      <c r="Z301">
        <v>155.80000000000001</v>
      </c>
      <c r="AA301">
        <v>161.19999999999999</v>
      </c>
      <c r="AB301">
        <v>158.6</v>
      </c>
      <c r="AC301">
        <v>156.80000000000001</v>
      </c>
      <c r="AD301">
        <v>160.4</v>
      </c>
      <c r="AE301">
        <f t="shared" si="17"/>
        <v>2105.7000000000003</v>
      </c>
      <c r="AF301">
        <f t="shared" si="18"/>
        <v>474.29999999999995</v>
      </c>
      <c r="AG301">
        <f t="shared" si="19"/>
        <v>327</v>
      </c>
      <c r="AH301">
        <f t="shared" si="16"/>
        <v>774.8</v>
      </c>
    </row>
    <row r="302" spans="1:34" x14ac:dyDescent="0.3">
      <c r="A302" t="s">
        <v>30</v>
      </c>
      <c r="B302">
        <v>2021</v>
      </c>
      <c r="C302" t="s">
        <v>39</v>
      </c>
      <c r="D302">
        <v>145.6</v>
      </c>
      <c r="E302">
        <v>200.1</v>
      </c>
      <c r="F302">
        <v>179.3</v>
      </c>
      <c r="G302">
        <v>156.1</v>
      </c>
      <c r="H302">
        <v>190.4</v>
      </c>
      <c r="I302">
        <v>158.6</v>
      </c>
      <c r="J302">
        <v>144.69999999999999</v>
      </c>
      <c r="K302">
        <v>165.5</v>
      </c>
      <c r="L302">
        <v>114.6</v>
      </c>
      <c r="M302">
        <v>170</v>
      </c>
      <c r="N302">
        <v>165.5</v>
      </c>
      <c r="O302">
        <v>171.7</v>
      </c>
      <c r="P302">
        <v>160.5</v>
      </c>
      <c r="Q302">
        <v>189.1</v>
      </c>
      <c r="R302">
        <v>165.3</v>
      </c>
      <c r="S302">
        <v>159.9</v>
      </c>
      <c r="T302">
        <v>164.6</v>
      </c>
      <c r="U302">
        <v>139.30000000000001</v>
      </c>
      <c r="V302">
        <v>162.1</v>
      </c>
      <c r="W302">
        <v>159.19999999999999</v>
      </c>
      <c r="X302">
        <v>169.7</v>
      </c>
      <c r="Y302">
        <v>154.19999999999999</v>
      </c>
      <c r="Z302">
        <v>160.4</v>
      </c>
      <c r="AA302">
        <v>166.8</v>
      </c>
      <c r="AB302">
        <v>159.4</v>
      </c>
      <c r="AC302">
        <v>161.5</v>
      </c>
      <c r="AD302">
        <v>162.1</v>
      </c>
      <c r="AE302">
        <f t="shared" si="17"/>
        <v>2122.6</v>
      </c>
      <c r="AF302">
        <f t="shared" si="18"/>
        <v>489.80000000000007</v>
      </c>
      <c r="AG302">
        <f t="shared" si="19"/>
        <v>336.5</v>
      </c>
      <c r="AH302">
        <f t="shared" si="16"/>
        <v>794.69999999999993</v>
      </c>
    </row>
    <row r="303" spans="1:34" x14ac:dyDescent="0.3">
      <c r="A303" t="s">
        <v>33</v>
      </c>
      <c r="B303">
        <v>2021</v>
      </c>
      <c r="C303" t="s">
        <v>39</v>
      </c>
      <c r="D303">
        <v>149.19999999999999</v>
      </c>
      <c r="E303">
        <v>205.5</v>
      </c>
      <c r="F303">
        <v>182.8</v>
      </c>
      <c r="G303">
        <v>156.5</v>
      </c>
      <c r="H303">
        <v>172.2</v>
      </c>
      <c r="I303">
        <v>171.5</v>
      </c>
      <c r="J303">
        <v>176.2</v>
      </c>
      <c r="K303">
        <v>166.9</v>
      </c>
      <c r="L303">
        <v>116.1</v>
      </c>
      <c r="M303">
        <v>165.5</v>
      </c>
      <c r="N303">
        <v>152.30000000000001</v>
      </c>
      <c r="O303">
        <v>173.3</v>
      </c>
      <c r="P303">
        <v>166.2</v>
      </c>
      <c r="Q303">
        <v>195.6</v>
      </c>
      <c r="R303">
        <v>157.30000000000001</v>
      </c>
      <c r="S303">
        <v>140.5</v>
      </c>
      <c r="T303">
        <v>154.80000000000001</v>
      </c>
      <c r="U303">
        <v>160.5</v>
      </c>
      <c r="V303">
        <v>156.1</v>
      </c>
      <c r="W303">
        <v>149.80000000000001</v>
      </c>
      <c r="X303">
        <v>160.80000000000001</v>
      </c>
      <c r="Y303">
        <v>147.5</v>
      </c>
      <c r="Z303">
        <v>150.69999999999999</v>
      </c>
      <c r="AA303">
        <v>158.1</v>
      </c>
      <c r="AB303">
        <v>158</v>
      </c>
      <c r="AC303">
        <v>153.4</v>
      </c>
      <c r="AD303">
        <v>160.4</v>
      </c>
      <c r="AE303">
        <f t="shared" si="17"/>
        <v>2154.1999999999998</v>
      </c>
      <c r="AF303">
        <f t="shared" si="18"/>
        <v>452.6</v>
      </c>
      <c r="AG303">
        <f t="shared" si="19"/>
        <v>318.89999999999998</v>
      </c>
      <c r="AH303">
        <f t="shared" si="16"/>
        <v>759.4</v>
      </c>
    </row>
    <row r="304" spans="1:34" x14ac:dyDescent="0.3">
      <c r="A304" t="s">
        <v>34</v>
      </c>
      <c r="B304">
        <v>2021</v>
      </c>
      <c r="C304" t="s">
        <v>39</v>
      </c>
      <c r="D304">
        <v>146.69999999999999</v>
      </c>
      <c r="E304">
        <v>202</v>
      </c>
      <c r="F304">
        <v>180.7</v>
      </c>
      <c r="G304">
        <v>156.19999999999999</v>
      </c>
      <c r="H304">
        <v>183.7</v>
      </c>
      <c r="I304">
        <v>164.6</v>
      </c>
      <c r="J304">
        <v>155.4</v>
      </c>
      <c r="K304">
        <v>166</v>
      </c>
      <c r="L304">
        <v>115.1</v>
      </c>
      <c r="M304">
        <v>168.5</v>
      </c>
      <c r="N304">
        <v>160</v>
      </c>
      <c r="O304">
        <v>172.4</v>
      </c>
      <c r="P304">
        <v>162.6</v>
      </c>
      <c r="Q304">
        <v>190.8</v>
      </c>
      <c r="R304">
        <v>162.19999999999999</v>
      </c>
      <c r="S304">
        <v>151.80000000000001</v>
      </c>
      <c r="T304">
        <v>160.69999999999999</v>
      </c>
      <c r="U304">
        <v>160.5</v>
      </c>
      <c r="V304">
        <v>159.80000000000001</v>
      </c>
      <c r="W304">
        <v>154.80000000000001</v>
      </c>
      <c r="X304">
        <v>166.3</v>
      </c>
      <c r="Y304">
        <v>150.69999999999999</v>
      </c>
      <c r="Z304">
        <v>154.9</v>
      </c>
      <c r="AA304">
        <v>161.69999999999999</v>
      </c>
      <c r="AB304">
        <v>158.80000000000001</v>
      </c>
      <c r="AC304">
        <v>157.6</v>
      </c>
      <c r="AD304">
        <v>161.30000000000001</v>
      </c>
      <c r="AE304">
        <f t="shared" si="17"/>
        <v>2133.9</v>
      </c>
      <c r="AF304">
        <f t="shared" si="18"/>
        <v>474.7</v>
      </c>
      <c r="AG304">
        <f t="shared" si="19"/>
        <v>328</v>
      </c>
      <c r="AH304">
        <f t="shared" si="16"/>
        <v>776.80000000000007</v>
      </c>
    </row>
    <row r="305" spans="1:34" x14ac:dyDescent="0.3">
      <c r="A305" t="s">
        <v>30</v>
      </c>
      <c r="B305">
        <v>2021</v>
      </c>
      <c r="C305" t="s">
        <v>40</v>
      </c>
      <c r="D305">
        <v>145.1</v>
      </c>
      <c r="E305">
        <v>204.5</v>
      </c>
      <c r="F305">
        <v>180.4</v>
      </c>
      <c r="G305">
        <v>157.1</v>
      </c>
      <c r="H305">
        <v>188.7</v>
      </c>
      <c r="I305">
        <v>157.69999999999999</v>
      </c>
      <c r="J305">
        <v>152.80000000000001</v>
      </c>
      <c r="K305">
        <v>163.6</v>
      </c>
      <c r="L305">
        <v>113.9</v>
      </c>
      <c r="M305">
        <v>169.7</v>
      </c>
      <c r="N305">
        <v>166.2</v>
      </c>
      <c r="O305">
        <v>171</v>
      </c>
      <c r="P305">
        <v>161.69999999999999</v>
      </c>
      <c r="Q305">
        <v>189.7</v>
      </c>
      <c r="R305">
        <v>166</v>
      </c>
      <c r="S305">
        <v>161.1</v>
      </c>
      <c r="T305">
        <v>165.3</v>
      </c>
      <c r="U305">
        <v>139.30000000000001</v>
      </c>
      <c r="V305">
        <v>162.5</v>
      </c>
      <c r="W305">
        <v>160.30000000000001</v>
      </c>
      <c r="X305">
        <v>170.4</v>
      </c>
      <c r="Y305">
        <v>157.1</v>
      </c>
      <c r="Z305">
        <v>160.69999999999999</v>
      </c>
      <c r="AA305">
        <v>167.2</v>
      </c>
      <c r="AB305">
        <v>160.4</v>
      </c>
      <c r="AC305">
        <v>162.80000000000001</v>
      </c>
      <c r="AD305">
        <v>163.19999999999999</v>
      </c>
      <c r="AE305">
        <f t="shared" si="17"/>
        <v>2132.4</v>
      </c>
      <c r="AF305">
        <f t="shared" si="18"/>
        <v>492.40000000000003</v>
      </c>
      <c r="AG305">
        <f t="shared" si="19"/>
        <v>337.6</v>
      </c>
      <c r="AH305">
        <f t="shared" si="16"/>
        <v>801.3</v>
      </c>
    </row>
    <row r="306" spans="1:34" x14ac:dyDescent="0.3">
      <c r="A306" t="s">
        <v>33</v>
      </c>
      <c r="B306">
        <v>2021</v>
      </c>
      <c r="C306" t="s">
        <v>40</v>
      </c>
      <c r="D306">
        <v>149.1</v>
      </c>
      <c r="E306">
        <v>210.9</v>
      </c>
      <c r="F306">
        <v>185</v>
      </c>
      <c r="G306">
        <v>158.19999999999999</v>
      </c>
      <c r="H306">
        <v>170.6</v>
      </c>
      <c r="I306">
        <v>170.9</v>
      </c>
      <c r="J306">
        <v>186.4</v>
      </c>
      <c r="K306">
        <v>164.7</v>
      </c>
      <c r="L306">
        <v>115.7</v>
      </c>
      <c r="M306">
        <v>165.5</v>
      </c>
      <c r="N306">
        <v>153.4</v>
      </c>
      <c r="O306">
        <v>173.5</v>
      </c>
      <c r="P306">
        <v>167.9</v>
      </c>
      <c r="Q306">
        <v>195.5</v>
      </c>
      <c r="R306">
        <v>157.9</v>
      </c>
      <c r="S306">
        <v>141.9</v>
      </c>
      <c r="T306">
        <v>155.5</v>
      </c>
      <c r="U306">
        <v>161.5</v>
      </c>
      <c r="V306">
        <v>157.69999999999999</v>
      </c>
      <c r="W306">
        <v>150.69999999999999</v>
      </c>
      <c r="X306">
        <v>161.5</v>
      </c>
      <c r="Y306">
        <v>149.5</v>
      </c>
      <c r="Z306">
        <v>151.19999999999999</v>
      </c>
      <c r="AA306">
        <v>160.30000000000001</v>
      </c>
      <c r="AB306">
        <v>159.6</v>
      </c>
      <c r="AC306">
        <v>155</v>
      </c>
      <c r="AD306">
        <v>161.80000000000001</v>
      </c>
      <c r="AE306">
        <f t="shared" si="17"/>
        <v>2171.8000000000002</v>
      </c>
      <c r="AF306">
        <f t="shared" si="18"/>
        <v>455.3</v>
      </c>
      <c r="AG306">
        <f t="shared" si="19"/>
        <v>321.8</v>
      </c>
      <c r="AH306">
        <f t="shared" si="16"/>
        <v>766</v>
      </c>
    </row>
    <row r="307" spans="1:34" x14ac:dyDescent="0.3">
      <c r="A307" t="s">
        <v>34</v>
      </c>
      <c r="B307">
        <v>2021</v>
      </c>
      <c r="C307" t="s">
        <v>40</v>
      </c>
      <c r="D307">
        <v>146.4</v>
      </c>
      <c r="E307">
        <v>206.8</v>
      </c>
      <c r="F307">
        <v>182.2</v>
      </c>
      <c r="G307">
        <v>157.5</v>
      </c>
      <c r="H307">
        <v>182.1</v>
      </c>
      <c r="I307">
        <v>163.9</v>
      </c>
      <c r="J307">
        <v>164.2</v>
      </c>
      <c r="K307">
        <v>164</v>
      </c>
      <c r="L307">
        <v>114.5</v>
      </c>
      <c r="M307">
        <v>168.3</v>
      </c>
      <c r="N307">
        <v>160.9</v>
      </c>
      <c r="O307">
        <v>172.2</v>
      </c>
      <c r="P307">
        <v>164</v>
      </c>
      <c r="Q307">
        <v>191.2</v>
      </c>
      <c r="R307">
        <v>162.80000000000001</v>
      </c>
      <c r="S307">
        <v>153.1</v>
      </c>
      <c r="T307">
        <v>161.4</v>
      </c>
      <c r="U307">
        <v>161.5</v>
      </c>
      <c r="V307">
        <v>160.69999999999999</v>
      </c>
      <c r="W307">
        <v>155.80000000000001</v>
      </c>
      <c r="X307">
        <v>167</v>
      </c>
      <c r="Y307">
        <v>153.1</v>
      </c>
      <c r="Z307">
        <v>155.30000000000001</v>
      </c>
      <c r="AA307">
        <v>163.19999999999999</v>
      </c>
      <c r="AB307">
        <v>160.1</v>
      </c>
      <c r="AC307">
        <v>159</v>
      </c>
      <c r="AD307">
        <v>162.5</v>
      </c>
      <c r="AE307">
        <f t="shared" si="17"/>
        <v>2147</v>
      </c>
      <c r="AF307">
        <f t="shared" si="18"/>
        <v>477.29999999999995</v>
      </c>
      <c r="AG307">
        <f t="shared" si="19"/>
        <v>330.2</v>
      </c>
      <c r="AH307">
        <f t="shared" si="16"/>
        <v>783.3</v>
      </c>
    </row>
    <row r="308" spans="1:34" x14ac:dyDescent="0.3">
      <c r="A308" t="s">
        <v>30</v>
      </c>
      <c r="B308">
        <v>2021</v>
      </c>
      <c r="C308" t="s">
        <v>41</v>
      </c>
      <c r="D308">
        <v>144.9</v>
      </c>
      <c r="E308">
        <v>202.3</v>
      </c>
      <c r="F308">
        <v>176.5</v>
      </c>
      <c r="G308">
        <v>157.5</v>
      </c>
      <c r="H308">
        <v>190.9</v>
      </c>
      <c r="I308">
        <v>155.69999999999999</v>
      </c>
      <c r="J308">
        <v>153.9</v>
      </c>
      <c r="K308">
        <v>162.80000000000001</v>
      </c>
      <c r="L308">
        <v>115.2</v>
      </c>
      <c r="M308">
        <v>169.8</v>
      </c>
      <c r="N308">
        <v>167.6</v>
      </c>
      <c r="O308">
        <v>171.9</v>
      </c>
      <c r="P308">
        <v>161.80000000000001</v>
      </c>
      <c r="Q308">
        <v>190.2</v>
      </c>
      <c r="R308">
        <v>167</v>
      </c>
      <c r="S308">
        <v>162.6</v>
      </c>
      <c r="T308">
        <v>166.3</v>
      </c>
      <c r="U308">
        <v>139.30000000000001</v>
      </c>
      <c r="V308">
        <v>163.1</v>
      </c>
      <c r="W308">
        <v>160.9</v>
      </c>
      <c r="X308">
        <v>171.1</v>
      </c>
      <c r="Y308">
        <v>157.69999999999999</v>
      </c>
      <c r="Z308">
        <v>161.1</v>
      </c>
      <c r="AA308">
        <v>167.5</v>
      </c>
      <c r="AB308">
        <v>160.30000000000001</v>
      </c>
      <c r="AC308">
        <v>163.30000000000001</v>
      </c>
      <c r="AD308">
        <v>163.6</v>
      </c>
      <c r="AE308">
        <f t="shared" si="17"/>
        <v>2130.8000000000002</v>
      </c>
      <c r="AF308">
        <f t="shared" si="18"/>
        <v>495.90000000000003</v>
      </c>
      <c r="AG308">
        <f t="shared" si="19"/>
        <v>338.6</v>
      </c>
      <c r="AH308">
        <f t="shared" si="16"/>
        <v>803.3</v>
      </c>
    </row>
    <row r="309" spans="1:34" x14ac:dyDescent="0.3">
      <c r="A309" t="s">
        <v>33</v>
      </c>
      <c r="B309">
        <v>2021</v>
      </c>
      <c r="C309" t="s">
        <v>41</v>
      </c>
      <c r="D309">
        <v>149.30000000000001</v>
      </c>
      <c r="E309">
        <v>207.4</v>
      </c>
      <c r="F309">
        <v>174.1</v>
      </c>
      <c r="G309">
        <v>159.19999999999999</v>
      </c>
      <c r="H309">
        <v>175</v>
      </c>
      <c r="I309">
        <v>161.30000000000001</v>
      </c>
      <c r="J309">
        <v>183.3</v>
      </c>
      <c r="K309">
        <v>164.5</v>
      </c>
      <c r="L309">
        <v>120.4</v>
      </c>
      <c r="M309">
        <v>166.2</v>
      </c>
      <c r="N309">
        <v>154.80000000000001</v>
      </c>
      <c r="O309">
        <v>175.1</v>
      </c>
      <c r="P309">
        <v>167.3</v>
      </c>
      <c r="Q309">
        <v>196.5</v>
      </c>
      <c r="R309">
        <v>159.80000000000001</v>
      </c>
      <c r="S309">
        <v>143.6</v>
      </c>
      <c r="T309">
        <v>157.30000000000001</v>
      </c>
      <c r="U309">
        <v>162.1</v>
      </c>
      <c r="V309">
        <v>160.69999999999999</v>
      </c>
      <c r="W309">
        <v>153.19999999999999</v>
      </c>
      <c r="X309">
        <v>162.80000000000001</v>
      </c>
      <c r="Y309">
        <v>150.4</v>
      </c>
      <c r="Z309">
        <v>153.69999999999999</v>
      </c>
      <c r="AA309">
        <v>160.4</v>
      </c>
      <c r="AB309">
        <v>159.6</v>
      </c>
      <c r="AC309">
        <v>156</v>
      </c>
      <c r="AD309">
        <v>162.30000000000001</v>
      </c>
      <c r="AE309">
        <f t="shared" si="17"/>
        <v>2157.9</v>
      </c>
      <c r="AF309">
        <f t="shared" si="18"/>
        <v>460.7</v>
      </c>
      <c r="AG309">
        <f t="shared" si="19"/>
        <v>323.20000000000005</v>
      </c>
      <c r="AH309">
        <f t="shared" si="16"/>
        <v>772.9</v>
      </c>
    </row>
    <row r="310" spans="1:34" x14ac:dyDescent="0.3">
      <c r="A310" t="s">
        <v>34</v>
      </c>
      <c r="B310">
        <v>2021</v>
      </c>
      <c r="C310" t="s">
        <v>41</v>
      </c>
      <c r="D310">
        <v>146.6</v>
      </c>
      <c r="E310">
        <v>204</v>
      </c>
      <c r="F310">
        <v>172.8</v>
      </c>
      <c r="G310">
        <v>158.4</v>
      </c>
      <c r="H310">
        <v>188</v>
      </c>
      <c r="I310">
        <v>156.80000000000001</v>
      </c>
      <c r="J310">
        <v>162.19999999999999</v>
      </c>
      <c r="K310">
        <v>164.1</v>
      </c>
      <c r="L310">
        <v>119.7</v>
      </c>
      <c r="M310">
        <v>168.8</v>
      </c>
      <c r="N310">
        <v>162.69999999999999</v>
      </c>
      <c r="O310">
        <v>173.9</v>
      </c>
      <c r="P310">
        <v>164</v>
      </c>
      <c r="Q310">
        <v>192.1</v>
      </c>
      <c r="R310">
        <v>164.5</v>
      </c>
      <c r="S310">
        <v>155.30000000000001</v>
      </c>
      <c r="T310">
        <v>163.19999999999999</v>
      </c>
      <c r="U310">
        <v>162.1</v>
      </c>
      <c r="V310">
        <v>162.6</v>
      </c>
      <c r="W310">
        <v>157.5</v>
      </c>
      <c r="X310">
        <v>168.4</v>
      </c>
      <c r="Y310">
        <v>154</v>
      </c>
      <c r="Z310">
        <v>157.6</v>
      </c>
      <c r="AA310">
        <v>163.80000000000001</v>
      </c>
      <c r="AB310">
        <v>160</v>
      </c>
      <c r="AC310">
        <v>160</v>
      </c>
      <c r="AD310">
        <v>163.19999999999999</v>
      </c>
      <c r="AE310">
        <f t="shared" si="17"/>
        <v>2142</v>
      </c>
      <c r="AF310">
        <f t="shared" si="18"/>
        <v>483</v>
      </c>
      <c r="AG310">
        <f t="shared" si="19"/>
        <v>332.20000000000005</v>
      </c>
      <c r="AH310">
        <f t="shared" si="16"/>
        <v>789.1</v>
      </c>
    </row>
    <row r="311" spans="1:34" x14ac:dyDescent="0.3">
      <c r="A311" t="s">
        <v>30</v>
      </c>
      <c r="B311">
        <v>2021</v>
      </c>
      <c r="C311" t="s">
        <v>42</v>
      </c>
      <c r="D311">
        <v>145.4</v>
      </c>
      <c r="E311">
        <v>202.1</v>
      </c>
      <c r="F311">
        <v>172</v>
      </c>
      <c r="G311">
        <v>158</v>
      </c>
      <c r="H311">
        <v>195.5</v>
      </c>
      <c r="I311">
        <v>152.69999999999999</v>
      </c>
      <c r="J311">
        <v>151.4</v>
      </c>
      <c r="K311">
        <v>163.9</v>
      </c>
      <c r="L311">
        <v>119.3</v>
      </c>
      <c r="M311">
        <v>170.1</v>
      </c>
      <c r="N311">
        <v>168.3</v>
      </c>
      <c r="O311">
        <v>172.8</v>
      </c>
      <c r="P311">
        <v>162.1</v>
      </c>
      <c r="Q311">
        <v>190.5</v>
      </c>
      <c r="R311">
        <v>167.7</v>
      </c>
      <c r="S311">
        <v>163.6</v>
      </c>
      <c r="T311">
        <v>167.1</v>
      </c>
      <c r="U311">
        <v>139.30000000000001</v>
      </c>
      <c r="V311">
        <v>163.69999999999999</v>
      </c>
      <c r="W311">
        <v>161.30000000000001</v>
      </c>
      <c r="X311">
        <v>171.9</v>
      </c>
      <c r="Y311">
        <v>157.80000000000001</v>
      </c>
      <c r="Z311">
        <v>162.69999999999999</v>
      </c>
      <c r="AA311">
        <v>168.5</v>
      </c>
      <c r="AB311">
        <v>160.19999999999999</v>
      </c>
      <c r="AC311">
        <v>163.80000000000001</v>
      </c>
      <c r="AD311">
        <v>164</v>
      </c>
      <c r="AE311">
        <f t="shared" si="17"/>
        <v>2133.6</v>
      </c>
      <c r="AF311">
        <f t="shared" si="18"/>
        <v>498.4</v>
      </c>
      <c r="AG311">
        <f t="shared" si="19"/>
        <v>340.4</v>
      </c>
      <c r="AH311">
        <f t="shared" si="16"/>
        <v>805.8</v>
      </c>
    </row>
    <row r="312" spans="1:34" x14ac:dyDescent="0.3">
      <c r="A312" t="s">
        <v>33</v>
      </c>
      <c r="B312">
        <v>2021</v>
      </c>
      <c r="C312" t="s">
        <v>42</v>
      </c>
      <c r="D312">
        <v>149.30000000000001</v>
      </c>
      <c r="E312">
        <v>207.4</v>
      </c>
      <c r="F312">
        <v>174.1</v>
      </c>
      <c r="G312">
        <v>159.1</v>
      </c>
      <c r="H312">
        <v>175</v>
      </c>
      <c r="I312">
        <v>161.19999999999999</v>
      </c>
      <c r="J312">
        <v>183.5</v>
      </c>
      <c r="K312">
        <v>164.5</v>
      </c>
      <c r="L312">
        <v>120.4</v>
      </c>
      <c r="M312">
        <v>166.2</v>
      </c>
      <c r="N312">
        <v>154.80000000000001</v>
      </c>
      <c r="O312">
        <v>175.1</v>
      </c>
      <c r="P312">
        <v>167.3</v>
      </c>
      <c r="Q312">
        <v>196.5</v>
      </c>
      <c r="R312">
        <v>159.80000000000001</v>
      </c>
      <c r="S312">
        <v>143.6</v>
      </c>
      <c r="T312">
        <v>157.4</v>
      </c>
      <c r="U312">
        <v>162.1</v>
      </c>
      <c r="V312">
        <v>160.80000000000001</v>
      </c>
      <c r="W312">
        <v>153.30000000000001</v>
      </c>
      <c r="X312">
        <v>162.80000000000001</v>
      </c>
      <c r="Y312">
        <v>150.5</v>
      </c>
      <c r="Z312">
        <v>153.9</v>
      </c>
      <c r="AA312">
        <v>160.30000000000001</v>
      </c>
      <c r="AB312">
        <v>159.6</v>
      </c>
      <c r="AC312">
        <v>156</v>
      </c>
      <c r="AD312">
        <v>162.30000000000001</v>
      </c>
      <c r="AE312">
        <f t="shared" si="17"/>
        <v>2157.9</v>
      </c>
      <c r="AF312">
        <f t="shared" si="18"/>
        <v>460.79999999999995</v>
      </c>
      <c r="AG312">
        <f t="shared" si="19"/>
        <v>323.10000000000002</v>
      </c>
      <c r="AH312">
        <f t="shared" si="16"/>
        <v>773.30000000000007</v>
      </c>
    </row>
    <row r="313" spans="1:34" x14ac:dyDescent="0.3">
      <c r="A313" t="s">
        <v>34</v>
      </c>
      <c r="B313">
        <v>2021</v>
      </c>
      <c r="C313" t="s">
        <v>42</v>
      </c>
      <c r="D313">
        <v>146.6</v>
      </c>
      <c r="E313">
        <v>204</v>
      </c>
      <c r="F313">
        <v>172.8</v>
      </c>
      <c r="G313">
        <v>158.4</v>
      </c>
      <c r="H313">
        <v>188</v>
      </c>
      <c r="I313">
        <v>156.69999999999999</v>
      </c>
      <c r="J313">
        <v>162.30000000000001</v>
      </c>
      <c r="K313">
        <v>164.1</v>
      </c>
      <c r="L313">
        <v>119.7</v>
      </c>
      <c r="M313">
        <v>168.8</v>
      </c>
      <c r="N313">
        <v>162.69999999999999</v>
      </c>
      <c r="O313">
        <v>173.9</v>
      </c>
      <c r="P313">
        <v>164</v>
      </c>
      <c r="Q313">
        <v>192.1</v>
      </c>
      <c r="R313">
        <v>164.6</v>
      </c>
      <c r="S313">
        <v>155.30000000000001</v>
      </c>
      <c r="T313">
        <v>163.30000000000001</v>
      </c>
      <c r="U313">
        <v>162.1</v>
      </c>
      <c r="V313">
        <v>162.6</v>
      </c>
      <c r="W313">
        <v>157.5</v>
      </c>
      <c r="X313">
        <v>168.4</v>
      </c>
      <c r="Y313">
        <v>154</v>
      </c>
      <c r="Z313">
        <v>157.69999999999999</v>
      </c>
      <c r="AA313">
        <v>163.69999999999999</v>
      </c>
      <c r="AB313">
        <v>160</v>
      </c>
      <c r="AC313">
        <v>160</v>
      </c>
      <c r="AD313">
        <v>163.19999999999999</v>
      </c>
      <c r="AE313">
        <f t="shared" si="17"/>
        <v>2142</v>
      </c>
      <c r="AF313">
        <f t="shared" si="18"/>
        <v>483.2</v>
      </c>
      <c r="AG313">
        <f t="shared" si="19"/>
        <v>332.1</v>
      </c>
      <c r="AH313">
        <f t="shared" si="16"/>
        <v>789.2</v>
      </c>
    </row>
    <row r="314" spans="1:34" x14ac:dyDescent="0.3">
      <c r="A314" t="s">
        <v>30</v>
      </c>
      <c r="B314">
        <v>2021</v>
      </c>
      <c r="C314" t="s">
        <v>43</v>
      </c>
      <c r="D314">
        <v>146.1</v>
      </c>
      <c r="E314">
        <v>202.5</v>
      </c>
      <c r="F314">
        <v>170.1</v>
      </c>
      <c r="G314">
        <v>158.4</v>
      </c>
      <c r="H314">
        <v>198.8</v>
      </c>
      <c r="I314">
        <v>152.6</v>
      </c>
      <c r="J314">
        <v>170.4</v>
      </c>
      <c r="K314">
        <v>165.2</v>
      </c>
      <c r="L314">
        <v>121.6</v>
      </c>
      <c r="M314">
        <v>170.6</v>
      </c>
      <c r="N314">
        <v>168.8</v>
      </c>
      <c r="O314">
        <v>173.6</v>
      </c>
      <c r="P314">
        <v>165.5</v>
      </c>
      <c r="Q314">
        <v>191.2</v>
      </c>
      <c r="R314">
        <v>168.9</v>
      </c>
      <c r="S314">
        <v>164.8</v>
      </c>
      <c r="T314">
        <v>168.3</v>
      </c>
      <c r="U314">
        <v>139.30000000000001</v>
      </c>
      <c r="V314">
        <v>165.5</v>
      </c>
      <c r="W314">
        <v>162</v>
      </c>
      <c r="X314">
        <v>172.5</v>
      </c>
      <c r="Y314">
        <v>159.5</v>
      </c>
      <c r="Z314">
        <v>163.19999999999999</v>
      </c>
      <c r="AA314">
        <v>169</v>
      </c>
      <c r="AB314">
        <v>161.1</v>
      </c>
      <c r="AC314">
        <v>164.7</v>
      </c>
      <c r="AD314">
        <v>166.3</v>
      </c>
      <c r="AE314">
        <f t="shared" si="17"/>
        <v>2164.1999999999998</v>
      </c>
      <c r="AF314">
        <f t="shared" si="18"/>
        <v>502.00000000000006</v>
      </c>
      <c r="AG314">
        <f t="shared" si="19"/>
        <v>341.5</v>
      </c>
      <c r="AH314">
        <f t="shared" si="16"/>
        <v>810.5</v>
      </c>
    </row>
    <row r="315" spans="1:34" x14ac:dyDescent="0.3">
      <c r="A315" t="s">
        <v>33</v>
      </c>
      <c r="B315">
        <v>2021</v>
      </c>
      <c r="C315" t="s">
        <v>43</v>
      </c>
      <c r="D315">
        <v>150.1</v>
      </c>
      <c r="E315">
        <v>208.4</v>
      </c>
      <c r="F315">
        <v>173</v>
      </c>
      <c r="G315">
        <v>159.19999999999999</v>
      </c>
      <c r="H315">
        <v>176.6</v>
      </c>
      <c r="I315">
        <v>159.30000000000001</v>
      </c>
      <c r="J315">
        <v>214.4</v>
      </c>
      <c r="K315">
        <v>165.3</v>
      </c>
      <c r="L315">
        <v>122.5</v>
      </c>
      <c r="M315">
        <v>166.8</v>
      </c>
      <c r="N315">
        <v>155.4</v>
      </c>
      <c r="O315">
        <v>175.9</v>
      </c>
      <c r="P315">
        <v>171.5</v>
      </c>
      <c r="Q315">
        <v>197</v>
      </c>
      <c r="R315">
        <v>160.80000000000001</v>
      </c>
      <c r="S315">
        <v>144.4</v>
      </c>
      <c r="T315">
        <v>158.30000000000001</v>
      </c>
      <c r="U315">
        <v>163.6</v>
      </c>
      <c r="V315">
        <v>162.19999999999999</v>
      </c>
      <c r="W315">
        <v>154.30000000000001</v>
      </c>
      <c r="X315">
        <v>163.5</v>
      </c>
      <c r="Y315">
        <v>152.19999999999999</v>
      </c>
      <c r="Z315">
        <v>155.1</v>
      </c>
      <c r="AA315">
        <v>160.30000000000001</v>
      </c>
      <c r="AB315">
        <v>160.30000000000001</v>
      </c>
      <c r="AC315">
        <v>157</v>
      </c>
      <c r="AD315">
        <v>164.6</v>
      </c>
      <c r="AE315">
        <f t="shared" si="17"/>
        <v>2198.4000000000005</v>
      </c>
      <c r="AF315">
        <f t="shared" si="18"/>
        <v>463.50000000000006</v>
      </c>
      <c r="AG315">
        <f t="shared" si="19"/>
        <v>323.8</v>
      </c>
      <c r="AH315">
        <f t="shared" si="16"/>
        <v>778.90000000000009</v>
      </c>
    </row>
    <row r="316" spans="1:34" x14ac:dyDescent="0.3">
      <c r="A316" t="s">
        <v>34</v>
      </c>
      <c r="B316">
        <v>2021</v>
      </c>
      <c r="C316" t="s">
        <v>43</v>
      </c>
      <c r="D316">
        <v>147.4</v>
      </c>
      <c r="E316">
        <v>204.6</v>
      </c>
      <c r="F316">
        <v>171.2</v>
      </c>
      <c r="G316">
        <v>158.69999999999999</v>
      </c>
      <c r="H316">
        <v>190.6</v>
      </c>
      <c r="I316">
        <v>155.69999999999999</v>
      </c>
      <c r="J316">
        <v>185.3</v>
      </c>
      <c r="K316">
        <v>165.2</v>
      </c>
      <c r="L316">
        <v>121.9</v>
      </c>
      <c r="M316">
        <v>169.3</v>
      </c>
      <c r="N316">
        <v>163.19999999999999</v>
      </c>
      <c r="O316">
        <v>174.7</v>
      </c>
      <c r="P316">
        <v>167.7</v>
      </c>
      <c r="Q316">
        <v>192.7</v>
      </c>
      <c r="R316">
        <v>165.7</v>
      </c>
      <c r="S316">
        <v>156.30000000000001</v>
      </c>
      <c r="T316">
        <v>164.3</v>
      </c>
      <c r="U316">
        <v>163.6</v>
      </c>
      <c r="V316">
        <v>164.2</v>
      </c>
      <c r="W316">
        <v>158.4</v>
      </c>
      <c r="X316">
        <v>169.1</v>
      </c>
      <c r="Y316">
        <v>155.69999999999999</v>
      </c>
      <c r="Z316">
        <v>158.6</v>
      </c>
      <c r="AA316">
        <v>163.9</v>
      </c>
      <c r="AB316">
        <v>160.80000000000001</v>
      </c>
      <c r="AC316">
        <v>161</v>
      </c>
      <c r="AD316">
        <v>165.5</v>
      </c>
      <c r="AE316">
        <f t="shared" si="17"/>
        <v>2175.5</v>
      </c>
      <c r="AF316">
        <f t="shared" si="18"/>
        <v>486.3</v>
      </c>
      <c r="AG316">
        <f t="shared" si="19"/>
        <v>333</v>
      </c>
      <c r="AH316">
        <f t="shared" si="16"/>
        <v>794.5</v>
      </c>
    </row>
    <row r="317" spans="1:34" x14ac:dyDescent="0.3">
      <c r="A317" t="s">
        <v>30</v>
      </c>
      <c r="B317">
        <v>2021</v>
      </c>
      <c r="C317" t="s">
        <v>45</v>
      </c>
      <c r="D317">
        <v>146.9</v>
      </c>
      <c r="E317">
        <v>199.8</v>
      </c>
      <c r="F317">
        <v>171.5</v>
      </c>
      <c r="G317">
        <v>159.1</v>
      </c>
      <c r="H317">
        <v>198.4</v>
      </c>
      <c r="I317">
        <v>153.19999999999999</v>
      </c>
      <c r="J317">
        <v>183.9</v>
      </c>
      <c r="K317">
        <v>165.4</v>
      </c>
      <c r="L317">
        <v>122.1</v>
      </c>
      <c r="M317">
        <v>170.8</v>
      </c>
      <c r="N317">
        <v>169.1</v>
      </c>
      <c r="O317">
        <v>174.3</v>
      </c>
      <c r="P317">
        <v>167.5</v>
      </c>
      <c r="Q317">
        <v>191.4</v>
      </c>
      <c r="R317">
        <v>170.4</v>
      </c>
      <c r="S317">
        <v>166</v>
      </c>
      <c r="T317">
        <v>169.8</v>
      </c>
      <c r="U317">
        <v>139.30000000000001</v>
      </c>
      <c r="V317">
        <v>165.3</v>
      </c>
      <c r="W317">
        <v>162.9</v>
      </c>
      <c r="X317">
        <v>173.4</v>
      </c>
      <c r="Y317">
        <v>158.9</v>
      </c>
      <c r="Z317">
        <v>163.80000000000001</v>
      </c>
      <c r="AA317">
        <v>169.3</v>
      </c>
      <c r="AB317">
        <v>162.4</v>
      </c>
      <c r="AC317">
        <v>165.2</v>
      </c>
      <c r="AD317">
        <v>167.6</v>
      </c>
      <c r="AE317">
        <f t="shared" si="17"/>
        <v>2182</v>
      </c>
      <c r="AF317">
        <f t="shared" si="18"/>
        <v>506.2</v>
      </c>
      <c r="AG317">
        <f t="shared" si="19"/>
        <v>342.70000000000005</v>
      </c>
      <c r="AH317">
        <f t="shared" si="16"/>
        <v>813.2</v>
      </c>
    </row>
    <row r="318" spans="1:34" x14ac:dyDescent="0.3">
      <c r="A318" t="s">
        <v>33</v>
      </c>
      <c r="B318">
        <v>2021</v>
      </c>
      <c r="C318" t="s">
        <v>45</v>
      </c>
      <c r="D318">
        <v>151</v>
      </c>
      <c r="E318">
        <v>204.9</v>
      </c>
      <c r="F318">
        <v>175.4</v>
      </c>
      <c r="G318">
        <v>159.6</v>
      </c>
      <c r="H318">
        <v>175.8</v>
      </c>
      <c r="I318">
        <v>160.30000000000001</v>
      </c>
      <c r="J318">
        <v>229.1</v>
      </c>
      <c r="K318">
        <v>165.1</v>
      </c>
      <c r="L318">
        <v>123.1</v>
      </c>
      <c r="M318">
        <v>167.2</v>
      </c>
      <c r="N318">
        <v>156.1</v>
      </c>
      <c r="O318">
        <v>176.8</v>
      </c>
      <c r="P318">
        <v>173.5</v>
      </c>
      <c r="Q318">
        <v>197</v>
      </c>
      <c r="R318">
        <v>162.30000000000001</v>
      </c>
      <c r="S318">
        <v>145.30000000000001</v>
      </c>
      <c r="T318">
        <v>159.69999999999999</v>
      </c>
      <c r="U318">
        <v>164.2</v>
      </c>
      <c r="V318">
        <v>161.6</v>
      </c>
      <c r="W318">
        <v>155.19999999999999</v>
      </c>
      <c r="X318">
        <v>164.2</v>
      </c>
      <c r="Y318">
        <v>151.19999999999999</v>
      </c>
      <c r="Z318">
        <v>156.69999999999999</v>
      </c>
      <c r="AA318">
        <v>160.80000000000001</v>
      </c>
      <c r="AB318">
        <v>161.80000000000001</v>
      </c>
      <c r="AC318">
        <v>157.30000000000001</v>
      </c>
      <c r="AD318">
        <v>165.6</v>
      </c>
      <c r="AE318">
        <f t="shared" si="17"/>
        <v>2217.8999999999996</v>
      </c>
      <c r="AF318">
        <f t="shared" si="18"/>
        <v>467.3</v>
      </c>
      <c r="AG318">
        <f t="shared" si="19"/>
        <v>325</v>
      </c>
      <c r="AH318">
        <f t="shared" si="16"/>
        <v>782.2</v>
      </c>
    </row>
    <row r="319" spans="1:34" x14ac:dyDescent="0.3">
      <c r="A319" t="s">
        <v>34</v>
      </c>
      <c r="B319">
        <v>2021</v>
      </c>
      <c r="C319" t="s">
        <v>45</v>
      </c>
      <c r="D319">
        <v>148.19999999999999</v>
      </c>
      <c r="E319">
        <v>201.6</v>
      </c>
      <c r="F319">
        <v>173</v>
      </c>
      <c r="G319">
        <v>159.30000000000001</v>
      </c>
      <c r="H319">
        <v>190.1</v>
      </c>
      <c r="I319">
        <v>156.5</v>
      </c>
      <c r="J319">
        <v>199.2</v>
      </c>
      <c r="K319">
        <v>165.3</v>
      </c>
      <c r="L319">
        <v>122.4</v>
      </c>
      <c r="M319">
        <v>169.6</v>
      </c>
      <c r="N319">
        <v>163.69999999999999</v>
      </c>
      <c r="O319">
        <v>175.5</v>
      </c>
      <c r="P319">
        <v>169.7</v>
      </c>
      <c r="Q319">
        <v>192.9</v>
      </c>
      <c r="R319">
        <v>167.2</v>
      </c>
      <c r="S319">
        <v>157.4</v>
      </c>
      <c r="T319">
        <v>165.8</v>
      </c>
      <c r="U319">
        <v>164.2</v>
      </c>
      <c r="V319">
        <v>163.9</v>
      </c>
      <c r="W319">
        <v>159.30000000000001</v>
      </c>
      <c r="X319">
        <v>169.9</v>
      </c>
      <c r="Y319">
        <v>154.80000000000001</v>
      </c>
      <c r="Z319">
        <v>159.80000000000001</v>
      </c>
      <c r="AA319">
        <v>164.3</v>
      </c>
      <c r="AB319">
        <v>162.19999999999999</v>
      </c>
      <c r="AC319">
        <v>161.4</v>
      </c>
      <c r="AD319">
        <v>166.7</v>
      </c>
      <c r="AE319">
        <f t="shared" si="17"/>
        <v>2194.1</v>
      </c>
      <c r="AF319">
        <f t="shared" si="18"/>
        <v>490.40000000000003</v>
      </c>
      <c r="AG319">
        <f t="shared" si="19"/>
        <v>334.20000000000005</v>
      </c>
      <c r="AH319">
        <f t="shared" si="16"/>
        <v>797.5</v>
      </c>
    </row>
    <row r="320" spans="1:34" x14ac:dyDescent="0.3">
      <c r="A320" t="s">
        <v>30</v>
      </c>
      <c r="B320">
        <v>2021</v>
      </c>
      <c r="C320" t="s">
        <v>46</v>
      </c>
      <c r="D320">
        <v>147.4</v>
      </c>
      <c r="E320">
        <v>197</v>
      </c>
      <c r="F320">
        <v>176.5</v>
      </c>
      <c r="G320">
        <v>159.80000000000001</v>
      </c>
      <c r="H320">
        <v>195.8</v>
      </c>
      <c r="I320">
        <v>152</v>
      </c>
      <c r="J320">
        <v>172.3</v>
      </c>
      <c r="K320">
        <v>164.5</v>
      </c>
      <c r="L320">
        <v>120.6</v>
      </c>
      <c r="M320">
        <v>171.7</v>
      </c>
      <c r="N320">
        <v>169.7</v>
      </c>
      <c r="O320">
        <v>175.1</v>
      </c>
      <c r="P320">
        <v>165.8</v>
      </c>
      <c r="Q320">
        <v>190.8</v>
      </c>
      <c r="R320">
        <v>171.8</v>
      </c>
      <c r="S320">
        <v>167.3</v>
      </c>
      <c r="T320">
        <v>171.2</v>
      </c>
      <c r="U320">
        <v>139.30000000000001</v>
      </c>
      <c r="V320">
        <v>165.6</v>
      </c>
      <c r="W320">
        <v>163.9</v>
      </c>
      <c r="X320">
        <v>174</v>
      </c>
      <c r="Y320">
        <v>160.1</v>
      </c>
      <c r="Z320">
        <v>164.5</v>
      </c>
      <c r="AA320">
        <v>169.7</v>
      </c>
      <c r="AB320">
        <v>162.80000000000001</v>
      </c>
      <c r="AC320">
        <v>166</v>
      </c>
      <c r="AD320">
        <v>167</v>
      </c>
      <c r="AE320">
        <f t="shared" si="17"/>
        <v>2168.1999999999998</v>
      </c>
      <c r="AF320">
        <f t="shared" si="18"/>
        <v>510.3</v>
      </c>
      <c r="AG320">
        <f t="shared" si="19"/>
        <v>343.7</v>
      </c>
      <c r="AH320">
        <f t="shared" si="16"/>
        <v>817.3</v>
      </c>
    </row>
    <row r="321" spans="1:34" x14ac:dyDescent="0.3">
      <c r="A321" t="s">
        <v>33</v>
      </c>
      <c r="B321">
        <v>2021</v>
      </c>
      <c r="C321" t="s">
        <v>46</v>
      </c>
      <c r="D321">
        <v>151.6</v>
      </c>
      <c r="E321">
        <v>202.2</v>
      </c>
      <c r="F321">
        <v>180</v>
      </c>
      <c r="G321">
        <v>160</v>
      </c>
      <c r="H321">
        <v>173.5</v>
      </c>
      <c r="I321">
        <v>158.30000000000001</v>
      </c>
      <c r="J321">
        <v>219.5</v>
      </c>
      <c r="K321">
        <v>164.2</v>
      </c>
      <c r="L321">
        <v>121.9</v>
      </c>
      <c r="M321">
        <v>168.2</v>
      </c>
      <c r="N321">
        <v>156.5</v>
      </c>
      <c r="O321">
        <v>178.2</v>
      </c>
      <c r="P321">
        <v>172.2</v>
      </c>
      <c r="Q321">
        <v>196.8</v>
      </c>
      <c r="R321">
        <v>163.30000000000001</v>
      </c>
      <c r="S321">
        <v>146.69999999999999</v>
      </c>
      <c r="T321">
        <v>160.69999999999999</v>
      </c>
      <c r="U321">
        <v>163.4</v>
      </c>
      <c r="V321">
        <v>161.69999999999999</v>
      </c>
      <c r="W321">
        <v>156</v>
      </c>
      <c r="X321">
        <v>165.1</v>
      </c>
      <c r="Y321">
        <v>151.80000000000001</v>
      </c>
      <c r="Z321">
        <v>157.6</v>
      </c>
      <c r="AA321">
        <v>160.6</v>
      </c>
      <c r="AB321">
        <v>162.4</v>
      </c>
      <c r="AC321">
        <v>157.80000000000001</v>
      </c>
      <c r="AD321">
        <v>165.2</v>
      </c>
      <c r="AE321">
        <f t="shared" si="17"/>
        <v>2206.3000000000002</v>
      </c>
      <c r="AF321">
        <f t="shared" si="18"/>
        <v>470.7</v>
      </c>
      <c r="AG321">
        <f t="shared" si="19"/>
        <v>325.7</v>
      </c>
      <c r="AH321">
        <f t="shared" si="16"/>
        <v>785.59999999999991</v>
      </c>
    </row>
    <row r="322" spans="1:34" x14ac:dyDescent="0.3">
      <c r="A322" t="s">
        <v>34</v>
      </c>
      <c r="B322">
        <v>2021</v>
      </c>
      <c r="C322" t="s">
        <v>46</v>
      </c>
      <c r="D322">
        <v>148.69999999999999</v>
      </c>
      <c r="E322">
        <v>198.8</v>
      </c>
      <c r="F322">
        <v>177.9</v>
      </c>
      <c r="G322">
        <v>159.9</v>
      </c>
      <c r="H322">
        <v>187.6</v>
      </c>
      <c r="I322">
        <v>154.9</v>
      </c>
      <c r="J322">
        <v>188.3</v>
      </c>
      <c r="K322">
        <v>164.4</v>
      </c>
      <c r="L322">
        <v>121</v>
      </c>
      <c r="M322">
        <v>170.5</v>
      </c>
      <c r="N322">
        <v>164.2</v>
      </c>
      <c r="O322">
        <v>176.5</v>
      </c>
      <c r="P322">
        <v>168.2</v>
      </c>
      <c r="Q322">
        <v>192.4</v>
      </c>
      <c r="R322">
        <v>168.5</v>
      </c>
      <c r="S322">
        <v>158.69999999999999</v>
      </c>
      <c r="T322">
        <v>167</v>
      </c>
      <c r="U322">
        <v>163.4</v>
      </c>
      <c r="V322">
        <v>164.1</v>
      </c>
      <c r="W322">
        <v>160.19999999999999</v>
      </c>
      <c r="X322">
        <v>170.6</v>
      </c>
      <c r="Y322">
        <v>155.69999999999999</v>
      </c>
      <c r="Z322">
        <v>160.6</v>
      </c>
      <c r="AA322">
        <v>164.4</v>
      </c>
      <c r="AB322">
        <v>162.6</v>
      </c>
      <c r="AC322">
        <v>162</v>
      </c>
      <c r="AD322">
        <v>166.2</v>
      </c>
      <c r="AE322">
        <f t="shared" si="17"/>
        <v>2180.9</v>
      </c>
      <c r="AF322">
        <f t="shared" si="18"/>
        <v>494.2</v>
      </c>
      <c r="AG322">
        <f t="shared" si="19"/>
        <v>335</v>
      </c>
      <c r="AH322">
        <f t="shared" ref="AH322:AH373" si="30">SUM(W322,Y322,Z322,AB322,AC322)</f>
        <v>801.1</v>
      </c>
    </row>
    <row r="323" spans="1:34" x14ac:dyDescent="0.3">
      <c r="A323" t="s">
        <v>30</v>
      </c>
      <c r="B323">
        <v>2022</v>
      </c>
      <c r="C323" t="s">
        <v>31</v>
      </c>
      <c r="D323">
        <v>148.30000000000001</v>
      </c>
      <c r="E323">
        <v>196.9</v>
      </c>
      <c r="F323">
        <v>178</v>
      </c>
      <c r="G323">
        <v>160.5</v>
      </c>
      <c r="H323">
        <v>192.6</v>
      </c>
      <c r="I323">
        <v>151.19999999999999</v>
      </c>
      <c r="J323">
        <v>159.19999999999999</v>
      </c>
      <c r="K323">
        <v>164</v>
      </c>
      <c r="L323">
        <v>119.3</v>
      </c>
      <c r="M323">
        <v>173.3</v>
      </c>
      <c r="N323">
        <v>169.8</v>
      </c>
      <c r="O323">
        <v>175.8</v>
      </c>
      <c r="P323">
        <v>164.1</v>
      </c>
      <c r="Q323">
        <v>190.7</v>
      </c>
      <c r="R323">
        <v>173.2</v>
      </c>
      <c r="S323">
        <v>169.3</v>
      </c>
      <c r="T323">
        <v>172.7</v>
      </c>
      <c r="U323">
        <v>139.30000000000001</v>
      </c>
      <c r="V323">
        <v>165.8</v>
      </c>
      <c r="W323">
        <v>164.9</v>
      </c>
      <c r="X323">
        <v>174.7</v>
      </c>
      <c r="Y323">
        <v>160.80000000000001</v>
      </c>
      <c r="Z323">
        <v>164.9</v>
      </c>
      <c r="AA323">
        <v>169.9</v>
      </c>
      <c r="AB323">
        <v>163.19999999999999</v>
      </c>
      <c r="AC323">
        <v>166.6</v>
      </c>
      <c r="AD323">
        <v>166.4</v>
      </c>
      <c r="AE323">
        <f t="shared" ref="AE323:AE373" si="31">SUM(D323,E323,F323,G323,H323,I323,J323,K323,L323,M323,N323,O323,P323)</f>
        <v>2153</v>
      </c>
      <c r="AF323">
        <f t="shared" ref="AF323:AF373" si="32">SUM(R323,S323,T323)</f>
        <v>515.20000000000005</v>
      </c>
      <c r="AG323">
        <f t="shared" ref="AG323:AG373" si="33">SUM(X323,AA323)</f>
        <v>344.6</v>
      </c>
      <c r="AH323">
        <f t="shared" si="30"/>
        <v>820.4</v>
      </c>
    </row>
    <row r="324" spans="1:34" x14ac:dyDescent="0.3">
      <c r="A324" t="s">
        <v>33</v>
      </c>
      <c r="B324">
        <v>2022</v>
      </c>
      <c r="C324" t="s">
        <v>31</v>
      </c>
      <c r="D324">
        <v>152.19999999999999</v>
      </c>
      <c r="E324">
        <v>202.1</v>
      </c>
      <c r="F324">
        <v>180.1</v>
      </c>
      <c r="G324">
        <v>160.4</v>
      </c>
      <c r="H324">
        <v>171</v>
      </c>
      <c r="I324">
        <v>156.5</v>
      </c>
      <c r="J324">
        <v>203.6</v>
      </c>
      <c r="K324">
        <v>163.80000000000001</v>
      </c>
      <c r="L324">
        <v>121.3</v>
      </c>
      <c r="M324">
        <v>169.8</v>
      </c>
      <c r="N324">
        <v>156.6</v>
      </c>
      <c r="O324">
        <v>179</v>
      </c>
      <c r="P324">
        <v>170.3</v>
      </c>
      <c r="Q324">
        <v>196.4</v>
      </c>
      <c r="R324">
        <v>164.7</v>
      </c>
      <c r="S324">
        <v>148.5</v>
      </c>
      <c r="T324">
        <v>162.19999999999999</v>
      </c>
      <c r="U324">
        <v>164.5</v>
      </c>
      <c r="V324">
        <v>161.6</v>
      </c>
      <c r="W324">
        <v>156.80000000000001</v>
      </c>
      <c r="X324">
        <v>166.1</v>
      </c>
      <c r="Y324">
        <v>152.69999999999999</v>
      </c>
      <c r="Z324">
        <v>158.4</v>
      </c>
      <c r="AA324">
        <v>161</v>
      </c>
      <c r="AB324">
        <v>162.80000000000001</v>
      </c>
      <c r="AC324">
        <v>158.6</v>
      </c>
      <c r="AD324">
        <v>165</v>
      </c>
      <c r="AE324">
        <f t="shared" si="31"/>
        <v>2186.6999999999998</v>
      </c>
      <c r="AF324">
        <f t="shared" si="32"/>
        <v>475.4</v>
      </c>
      <c r="AG324">
        <f t="shared" si="33"/>
        <v>327.10000000000002</v>
      </c>
      <c r="AH324">
        <f t="shared" si="30"/>
        <v>789.30000000000007</v>
      </c>
    </row>
    <row r="325" spans="1:34" x14ac:dyDescent="0.3">
      <c r="A325" t="s">
        <v>34</v>
      </c>
      <c r="B325">
        <v>2022</v>
      </c>
      <c r="C325" t="s">
        <v>31</v>
      </c>
      <c r="D325">
        <v>149.5</v>
      </c>
      <c r="E325">
        <v>198.7</v>
      </c>
      <c r="F325">
        <v>178.8</v>
      </c>
      <c r="G325">
        <v>160.5</v>
      </c>
      <c r="H325">
        <v>184.7</v>
      </c>
      <c r="I325">
        <v>153.69999999999999</v>
      </c>
      <c r="J325">
        <v>174.3</v>
      </c>
      <c r="K325">
        <v>163.9</v>
      </c>
      <c r="L325">
        <v>120</v>
      </c>
      <c r="M325">
        <v>172.1</v>
      </c>
      <c r="N325">
        <v>164.3</v>
      </c>
      <c r="O325">
        <v>177.3</v>
      </c>
      <c r="P325">
        <v>166.4</v>
      </c>
      <c r="Q325">
        <v>192.2</v>
      </c>
      <c r="R325">
        <v>169.9</v>
      </c>
      <c r="S325">
        <v>160.69999999999999</v>
      </c>
      <c r="T325">
        <v>168.5</v>
      </c>
      <c r="U325">
        <v>164.5</v>
      </c>
      <c r="V325">
        <v>164.2</v>
      </c>
      <c r="W325">
        <v>161.1</v>
      </c>
      <c r="X325">
        <v>171.4</v>
      </c>
      <c r="Y325">
        <v>156.5</v>
      </c>
      <c r="Z325">
        <v>161.19999999999999</v>
      </c>
      <c r="AA325">
        <v>164.7</v>
      </c>
      <c r="AB325">
        <v>163</v>
      </c>
      <c r="AC325">
        <v>162.69999999999999</v>
      </c>
      <c r="AD325">
        <v>165.7</v>
      </c>
      <c r="AE325">
        <f t="shared" si="31"/>
        <v>2164.1999999999998</v>
      </c>
      <c r="AF325">
        <f t="shared" si="32"/>
        <v>499.1</v>
      </c>
      <c r="AG325">
        <f t="shared" si="33"/>
        <v>336.1</v>
      </c>
      <c r="AH325">
        <f t="shared" si="30"/>
        <v>804.5</v>
      </c>
    </row>
    <row r="326" spans="1:34" x14ac:dyDescent="0.3">
      <c r="A326" t="s">
        <v>30</v>
      </c>
      <c r="B326">
        <v>2022</v>
      </c>
      <c r="C326" t="s">
        <v>35</v>
      </c>
      <c r="D326">
        <v>148.80000000000001</v>
      </c>
      <c r="E326">
        <v>198.1</v>
      </c>
      <c r="F326">
        <v>175.5</v>
      </c>
      <c r="G326">
        <v>160.69999999999999</v>
      </c>
      <c r="H326">
        <v>192.6</v>
      </c>
      <c r="I326">
        <v>151.4</v>
      </c>
      <c r="J326">
        <v>155.19999999999999</v>
      </c>
      <c r="K326">
        <v>163.9</v>
      </c>
      <c r="L326">
        <v>118.1</v>
      </c>
      <c r="M326">
        <v>175.4</v>
      </c>
      <c r="N326">
        <v>170.5</v>
      </c>
      <c r="O326">
        <v>176.3</v>
      </c>
      <c r="P326">
        <v>163.9</v>
      </c>
      <c r="Q326">
        <v>191.5</v>
      </c>
      <c r="R326">
        <v>174.1</v>
      </c>
      <c r="S326">
        <v>171</v>
      </c>
      <c r="T326">
        <v>173.7</v>
      </c>
      <c r="U326">
        <v>139.30000000000001</v>
      </c>
      <c r="V326">
        <v>167.4</v>
      </c>
      <c r="W326">
        <v>165.7</v>
      </c>
      <c r="X326">
        <v>175.3</v>
      </c>
      <c r="Y326">
        <v>161.19999999999999</v>
      </c>
      <c r="Z326">
        <v>165.5</v>
      </c>
      <c r="AA326">
        <v>170.3</v>
      </c>
      <c r="AB326">
        <v>164.5</v>
      </c>
      <c r="AC326">
        <v>167.3</v>
      </c>
      <c r="AD326">
        <v>166.7</v>
      </c>
      <c r="AE326">
        <f t="shared" si="31"/>
        <v>2150.4</v>
      </c>
      <c r="AF326">
        <f t="shared" si="32"/>
        <v>518.79999999999995</v>
      </c>
      <c r="AG326">
        <f t="shared" si="33"/>
        <v>345.6</v>
      </c>
      <c r="AH326">
        <f t="shared" si="30"/>
        <v>824.2</v>
      </c>
    </row>
    <row r="327" spans="1:34" x14ac:dyDescent="0.3">
      <c r="A327" t="s">
        <v>33</v>
      </c>
      <c r="B327">
        <v>2022</v>
      </c>
      <c r="C327" t="s">
        <v>35</v>
      </c>
      <c r="D327">
        <v>152.5</v>
      </c>
      <c r="E327">
        <v>205.2</v>
      </c>
      <c r="F327">
        <v>176.4</v>
      </c>
      <c r="G327">
        <v>160.6</v>
      </c>
      <c r="H327">
        <v>171.5</v>
      </c>
      <c r="I327">
        <v>156.4</v>
      </c>
      <c r="J327">
        <v>198</v>
      </c>
      <c r="K327">
        <v>163.19999999999999</v>
      </c>
      <c r="L327">
        <v>120.6</v>
      </c>
      <c r="M327">
        <v>172.2</v>
      </c>
      <c r="N327">
        <v>156.69999999999999</v>
      </c>
      <c r="O327">
        <v>180</v>
      </c>
      <c r="P327">
        <v>170.2</v>
      </c>
      <c r="Q327">
        <v>196.5</v>
      </c>
      <c r="R327">
        <v>165.7</v>
      </c>
      <c r="S327">
        <v>150.4</v>
      </c>
      <c r="T327">
        <v>163.4</v>
      </c>
      <c r="U327">
        <v>165.5</v>
      </c>
      <c r="V327">
        <v>163</v>
      </c>
      <c r="W327">
        <v>157.4</v>
      </c>
      <c r="X327">
        <v>167.2</v>
      </c>
      <c r="Y327">
        <v>153.1</v>
      </c>
      <c r="Z327">
        <v>159.5</v>
      </c>
      <c r="AA327">
        <v>162</v>
      </c>
      <c r="AB327">
        <v>164.2</v>
      </c>
      <c r="AC327">
        <v>159.4</v>
      </c>
      <c r="AD327">
        <v>165.5</v>
      </c>
      <c r="AE327">
        <f t="shared" si="31"/>
        <v>2183.5</v>
      </c>
      <c r="AF327">
        <f t="shared" si="32"/>
        <v>479.5</v>
      </c>
      <c r="AG327">
        <f t="shared" si="33"/>
        <v>329.2</v>
      </c>
      <c r="AH327">
        <f t="shared" si="30"/>
        <v>793.6</v>
      </c>
    </row>
    <row r="328" spans="1:34" x14ac:dyDescent="0.3">
      <c r="A328" t="s">
        <v>34</v>
      </c>
      <c r="B328">
        <v>2022</v>
      </c>
      <c r="C328" t="s">
        <v>35</v>
      </c>
      <c r="D328">
        <v>150</v>
      </c>
      <c r="E328">
        <v>200.6</v>
      </c>
      <c r="F328">
        <v>175.8</v>
      </c>
      <c r="G328">
        <v>160.69999999999999</v>
      </c>
      <c r="H328">
        <v>184.9</v>
      </c>
      <c r="I328">
        <v>153.69999999999999</v>
      </c>
      <c r="J328">
        <v>169.7</v>
      </c>
      <c r="K328">
        <v>163.69999999999999</v>
      </c>
      <c r="L328">
        <v>118.9</v>
      </c>
      <c r="M328">
        <v>174.3</v>
      </c>
      <c r="N328">
        <v>164.7</v>
      </c>
      <c r="O328">
        <v>178</v>
      </c>
      <c r="P328">
        <v>166.2</v>
      </c>
      <c r="Q328">
        <v>192.8</v>
      </c>
      <c r="R328">
        <v>170.8</v>
      </c>
      <c r="S328">
        <v>162.4</v>
      </c>
      <c r="T328">
        <v>169.6</v>
      </c>
      <c r="U328">
        <v>165.5</v>
      </c>
      <c r="V328">
        <v>165.7</v>
      </c>
      <c r="W328">
        <v>161.80000000000001</v>
      </c>
      <c r="X328">
        <v>172.2</v>
      </c>
      <c r="Y328">
        <v>156.9</v>
      </c>
      <c r="Z328">
        <v>162.1</v>
      </c>
      <c r="AA328">
        <v>165.4</v>
      </c>
      <c r="AB328">
        <v>164.4</v>
      </c>
      <c r="AC328">
        <v>163.5</v>
      </c>
      <c r="AD328">
        <v>166.1</v>
      </c>
      <c r="AE328">
        <f t="shared" si="31"/>
        <v>2161.2000000000003</v>
      </c>
      <c r="AF328">
        <f t="shared" si="32"/>
        <v>502.80000000000007</v>
      </c>
      <c r="AG328">
        <f t="shared" si="33"/>
        <v>337.6</v>
      </c>
      <c r="AH328">
        <f t="shared" si="30"/>
        <v>808.7</v>
      </c>
    </row>
    <row r="329" spans="1:34" x14ac:dyDescent="0.3">
      <c r="A329" t="s">
        <v>30</v>
      </c>
      <c r="B329">
        <v>2022</v>
      </c>
      <c r="C329" t="s">
        <v>36</v>
      </c>
      <c r="D329">
        <v>150.19999999999999</v>
      </c>
      <c r="E329">
        <v>208</v>
      </c>
      <c r="F329">
        <v>167.9</v>
      </c>
      <c r="G329">
        <v>162</v>
      </c>
      <c r="H329">
        <v>203.1</v>
      </c>
      <c r="I329">
        <v>155.9</v>
      </c>
      <c r="J329">
        <v>155.80000000000001</v>
      </c>
      <c r="K329">
        <v>164.2</v>
      </c>
      <c r="L329">
        <v>118.1</v>
      </c>
      <c r="M329">
        <v>178.7</v>
      </c>
      <c r="N329">
        <v>171.2</v>
      </c>
      <c r="O329">
        <v>177.4</v>
      </c>
      <c r="P329">
        <v>166.6</v>
      </c>
      <c r="Q329">
        <v>192.3</v>
      </c>
      <c r="R329">
        <v>175.4</v>
      </c>
      <c r="S329">
        <v>173.2</v>
      </c>
      <c r="T329">
        <v>175.1</v>
      </c>
      <c r="U329">
        <v>139.30000000000001</v>
      </c>
      <c r="V329">
        <v>168.9</v>
      </c>
      <c r="W329">
        <v>166.5</v>
      </c>
      <c r="X329">
        <v>176</v>
      </c>
      <c r="Y329">
        <v>162</v>
      </c>
      <c r="Z329">
        <v>166.6</v>
      </c>
      <c r="AA329">
        <v>170.6</v>
      </c>
      <c r="AB329">
        <v>167.4</v>
      </c>
      <c r="AC329">
        <v>168.3</v>
      </c>
      <c r="AD329">
        <v>168.7</v>
      </c>
      <c r="AE329">
        <f t="shared" si="31"/>
        <v>2179.1000000000004</v>
      </c>
      <c r="AF329">
        <f t="shared" si="32"/>
        <v>523.70000000000005</v>
      </c>
      <c r="AG329">
        <f t="shared" si="33"/>
        <v>346.6</v>
      </c>
      <c r="AH329">
        <f t="shared" si="30"/>
        <v>830.8</v>
      </c>
    </row>
    <row r="330" spans="1:34" x14ac:dyDescent="0.3">
      <c r="A330" t="s">
        <v>33</v>
      </c>
      <c r="B330">
        <v>2022</v>
      </c>
      <c r="C330" t="s">
        <v>36</v>
      </c>
      <c r="D330">
        <v>153.69999999999999</v>
      </c>
      <c r="E330">
        <v>215.8</v>
      </c>
      <c r="F330">
        <v>167.7</v>
      </c>
      <c r="G330">
        <v>162.6</v>
      </c>
      <c r="H330">
        <v>180</v>
      </c>
      <c r="I330">
        <v>159.6</v>
      </c>
      <c r="J330">
        <v>188.4</v>
      </c>
      <c r="K330">
        <v>163.4</v>
      </c>
      <c r="L330">
        <v>120.3</v>
      </c>
      <c r="M330">
        <v>174.7</v>
      </c>
      <c r="N330">
        <v>157.1</v>
      </c>
      <c r="O330">
        <v>181.5</v>
      </c>
      <c r="P330">
        <v>171.5</v>
      </c>
      <c r="Q330">
        <v>197.5</v>
      </c>
      <c r="R330">
        <v>167.1</v>
      </c>
      <c r="S330">
        <v>152.6</v>
      </c>
      <c r="T330">
        <v>164.9</v>
      </c>
      <c r="U330">
        <v>165.3</v>
      </c>
      <c r="V330">
        <v>164.5</v>
      </c>
      <c r="W330">
        <v>158.6</v>
      </c>
      <c r="X330">
        <v>168.2</v>
      </c>
      <c r="Y330">
        <v>154.19999999999999</v>
      </c>
      <c r="Z330">
        <v>160.80000000000001</v>
      </c>
      <c r="AA330">
        <v>162.69999999999999</v>
      </c>
      <c r="AB330">
        <v>166.8</v>
      </c>
      <c r="AC330">
        <v>160.6</v>
      </c>
      <c r="AD330">
        <v>166.5</v>
      </c>
      <c r="AE330">
        <f t="shared" si="31"/>
        <v>2196.3000000000002</v>
      </c>
      <c r="AF330">
        <f t="shared" si="32"/>
        <v>484.6</v>
      </c>
      <c r="AG330">
        <f t="shared" si="33"/>
        <v>330.9</v>
      </c>
      <c r="AH330">
        <f t="shared" si="30"/>
        <v>801</v>
      </c>
    </row>
    <row r="331" spans="1:34" x14ac:dyDescent="0.3">
      <c r="A331" t="s">
        <v>34</v>
      </c>
      <c r="B331">
        <v>2022</v>
      </c>
      <c r="C331" t="s">
        <v>36</v>
      </c>
      <c r="D331">
        <v>151.30000000000001</v>
      </c>
      <c r="E331">
        <v>210.7</v>
      </c>
      <c r="F331">
        <v>167.8</v>
      </c>
      <c r="G331">
        <v>162.19999999999999</v>
      </c>
      <c r="H331">
        <v>194.6</v>
      </c>
      <c r="I331">
        <v>157.6</v>
      </c>
      <c r="J331">
        <v>166.9</v>
      </c>
      <c r="K331">
        <v>163.9</v>
      </c>
      <c r="L331">
        <v>118.8</v>
      </c>
      <c r="M331">
        <v>177.4</v>
      </c>
      <c r="N331">
        <v>165.3</v>
      </c>
      <c r="O331">
        <v>179.3</v>
      </c>
      <c r="P331">
        <v>168.4</v>
      </c>
      <c r="Q331">
        <v>193.7</v>
      </c>
      <c r="R331">
        <v>172.1</v>
      </c>
      <c r="S331">
        <v>164.6</v>
      </c>
      <c r="T331">
        <v>171.1</v>
      </c>
      <c r="U331">
        <v>165.3</v>
      </c>
      <c r="V331">
        <v>167.2</v>
      </c>
      <c r="W331">
        <v>162.80000000000001</v>
      </c>
      <c r="X331">
        <v>173</v>
      </c>
      <c r="Y331">
        <v>157.9</v>
      </c>
      <c r="Z331">
        <v>163.30000000000001</v>
      </c>
      <c r="AA331">
        <v>166</v>
      </c>
      <c r="AB331">
        <v>167.2</v>
      </c>
      <c r="AC331">
        <v>164.6</v>
      </c>
      <c r="AD331">
        <v>167.7</v>
      </c>
      <c r="AE331">
        <f t="shared" si="31"/>
        <v>2184.2000000000003</v>
      </c>
      <c r="AF331">
        <f t="shared" si="32"/>
        <v>507.79999999999995</v>
      </c>
      <c r="AG331">
        <f t="shared" si="33"/>
        <v>339</v>
      </c>
      <c r="AH331">
        <f t="shared" si="30"/>
        <v>815.80000000000007</v>
      </c>
    </row>
    <row r="332" spans="1:34" x14ac:dyDescent="0.3">
      <c r="A332" t="s">
        <v>30</v>
      </c>
      <c r="B332">
        <v>2022</v>
      </c>
      <c r="C332" t="s">
        <v>37</v>
      </c>
      <c r="D332">
        <v>151.80000000000001</v>
      </c>
      <c r="E332">
        <v>209.7</v>
      </c>
      <c r="F332">
        <v>164.5</v>
      </c>
      <c r="G332">
        <v>163.80000000000001</v>
      </c>
      <c r="H332">
        <v>207.4</v>
      </c>
      <c r="I332">
        <v>169.7</v>
      </c>
      <c r="J332">
        <v>153.6</v>
      </c>
      <c r="K332">
        <v>165.1</v>
      </c>
      <c r="L332">
        <v>118.2</v>
      </c>
      <c r="M332">
        <v>182.9</v>
      </c>
      <c r="N332">
        <v>172.4</v>
      </c>
      <c r="O332">
        <v>178.9</v>
      </c>
      <c r="P332">
        <v>168.6</v>
      </c>
      <c r="Q332">
        <v>192.8</v>
      </c>
      <c r="R332">
        <v>177.5</v>
      </c>
      <c r="S332">
        <v>175.1</v>
      </c>
      <c r="T332">
        <v>177.1</v>
      </c>
      <c r="U332">
        <v>139.30000000000001</v>
      </c>
      <c r="V332">
        <v>173.3</v>
      </c>
      <c r="W332">
        <v>167.7</v>
      </c>
      <c r="X332">
        <v>177</v>
      </c>
      <c r="Y332">
        <v>166.2</v>
      </c>
      <c r="Z332">
        <v>167.2</v>
      </c>
      <c r="AA332">
        <v>170.9</v>
      </c>
      <c r="AB332">
        <v>169</v>
      </c>
      <c r="AC332">
        <v>170.2</v>
      </c>
      <c r="AD332">
        <v>170.8</v>
      </c>
      <c r="AE332">
        <f t="shared" si="31"/>
        <v>2206.6</v>
      </c>
      <c r="AF332">
        <f t="shared" si="32"/>
        <v>529.70000000000005</v>
      </c>
      <c r="AG332">
        <f t="shared" si="33"/>
        <v>347.9</v>
      </c>
      <c r="AH332">
        <f t="shared" si="30"/>
        <v>840.3</v>
      </c>
    </row>
    <row r="333" spans="1:34" x14ac:dyDescent="0.3">
      <c r="A333" t="s">
        <v>33</v>
      </c>
      <c r="B333">
        <v>2022</v>
      </c>
      <c r="C333" t="s">
        <v>37</v>
      </c>
      <c r="D333">
        <v>155.4</v>
      </c>
      <c r="E333">
        <v>215.8</v>
      </c>
      <c r="F333">
        <v>164.6</v>
      </c>
      <c r="G333">
        <v>164.2</v>
      </c>
      <c r="H333">
        <v>186</v>
      </c>
      <c r="I333">
        <v>175.9</v>
      </c>
      <c r="J333">
        <v>190.7</v>
      </c>
      <c r="K333">
        <v>164</v>
      </c>
      <c r="L333">
        <v>120.5</v>
      </c>
      <c r="M333">
        <v>178</v>
      </c>
      <c r="N333">
        <v>157.5</v>
      </c>
      <c r="O333">
        <v>183.3</v>
      </c>
      <c r="P333">
        <v>174.5</v>
      </c>
      <c r="Q333">
        <v>197.1</v>
      </c>
      <c r="R333">
        <v>168.4</v>
      </c>
      <c r="S333">
        <v>154.5</v>
      </c>
      <c r="T333">
        <v>166.3</v>
      </c>
      <c r="U333">
        <v>167</v>
      </c>
      <c r="V333">
        <v>170.5</v>
      </c>
      <c r="W333">
        <v>159.80000000000001</v>
      </c>
      <c r="X333">
        <v>169</v>
      </c>
      <c r="Y333">
        <v>159.30000000000001</v>
      </c>
      <c r="Z333">
        <v>162.19999999999999</v>
      </c>
      <c r="AA333">
        <v>164</v>
      </c>
      <c r="AB333">
        <v>168.4</v>
      </c>
      <c r="AC333">
        <v>163.1</v>
      </c>
      <c r="AD333">
        <v>169.2</v>
      </c>
      <c r="AE333">
        <f t="shared" si="31"/>
        <v>2230.4</v>
      </c>
      <c r="AF333">
        <f t="shared" si="32"/>
        <v>489.2</v>
      </c>
      <c r="AG333">
        <f t="shared" si="33"/>
        <v>333</v>
      </c>
      <c r="AH333">
        <f t="shared" si="30"/>
        <v>812.80000000000007</v>
      </c>
    </row>
    <row r="334" spans="1:34" x14ac:dyDescent="0.3">
      <c r="A334" t="s">
        <v>34</v>
      </c>
      <c r="B334">
        <v>2022</v>
      </c>
      <c r="C334" t="s">
        <v>37</v>
      </c>
      <c r="D334">
        <v>152.9</v>
      </c>
      <c r="E334">
        <v>211.8</v>
      </c>
      <c r="F334">
        <v>164.5</v>
      </c>
      <c r="G334">
        <v>163.9</v>
      </c>
      <c r="H334">
        <v>199.5</v>
      </c>
      <c r="I334">
        <v>172.6</v>
      </c>
      <c r="J334">
        <v>166.2</v>
      </c>
      <c r="K334">
        <v>164.7</v>
      </c>
      <c r="L334">
        <v>119</v>
      </c>
      <c r="M334">
        <v>181.3</v>
      </c>
      <c r="N334">
        <v>166.2</v>
      </c>
      <c r="O334">
        <v>180.9</v>
      </c>
      <c r="P334">
        <v>170.8</v>
      </c>
      <c r="Q334">
        <v>193.9</v>
      </c>
      <c r="R334">
        <v>173.9</v>
      </c>
      <c r="S334">
        <v>166.5</v>
      </c>
      <c r="T334">
        <v>172.8</v>
      </c>
      <c r="U334">
        <v>167</v>
      </c>
      <c r="V334">
        <v>172.2</v>
      </c>
      <c r="W334">
        <v>164</v>
      </c>
      <c r="X334">
        <v>174</v>
      </c>
      <c r="Y334">
        <v>162.6</v>
      </c>
      <c r="Z334">
        <v>164.4</v>
      </c>
      <c r="AA334">
        <v>166.9</v>
      </c>
      <c r="AB334">
        <v>168.8</v>
      </c>
      <c r="AC334">
        <v>166.8</v>
      </c>
      <c r="AD334">
        <v>170.1</v>
      </c>
      <c r="AE334">
        <f t="shared" si="31"/>
        <v>2214.3000000000002</v>
      </c>
      <c r="AF334">
        <f t="shared" si="32"/>
        <v>513.20000000000005</v>
      </c>
      <c r="AG334">
        <f t="shared" si="33"/>
        <v>340.9</v>
      </c>
      <c r="AH334">
        <f t="shared" si="30"/>
        <v>826.59999999999991</v>
      </c>
    </row>
    <row r="335" spans="1:34" x14ac:dyDescent="0.3">
      <c r="A335" t="s">
        <v>30</v>
      </c>
      <c r="B335">
        <v>2022</v>
      </c>
      <c r="C335" t="s">
        <v>38</v>
      </c>
      <c r="D335">
        <v>152.9</v>
      </c>
      <c r="E335">
        <v>214.7</v>
      </c>
      <c r="F335">
        <v>161.4</v>
      </c>
      <c r="G335">
        <v>164.6</v>
      </c>
      <c r="H335">
        <v>209.9</v>
      </c>
      <c r="I335">
        <v>168</v>
      </c>
      <c r="J335">
        <v>160.4</v>
      </c>
      <c r="K335">
        <v>165</v>
      </c>
      <c r="L335">
        <v>118.9</v>
      </c>
      <c r="M335">
        <v>186.6</v>
      </c>
      <c r="N335">
        <v>173.2</v>
      </c>
      <c r="O335">
        <v>180.4</v>
      </c>
      <c r="P335">
        <v>170.8</v>
      </c>
      <c r="Q335">
        <v>192.9</v>
      </c>
      <c r="R335">
        <v>179.3</v>
      </c>
      <c r="S335">
        <v>177.2</v>
      </c>
      <c r="T335">
        <v>179</v>
      </c>
      <c r="U335">
        <v>139.30000000000001</v>
      </c>
      <c r="V335">
        <v>175.3</v>
      </c>
      <c r="W335">
        <v>168.9</v>
      </c>
      <c r="X335">
        <v>177.7</v>
      </c>
      <c r="Y335">
        <v>167.1</v>
      </c>
      <c r="Z335">
        <v>167.6</v>
      </c>
      <c r="AA335">
        <v>171.8</v>
      </c>
      <c r="AB335">
        <v>168.5</v>
      </c>
      <c r="AC335">
        <v>170.9</v>
      </c>
      <c r="AD335">
        <v>172.5</v>
      </c>
      <c r="AE335">
        <f t="shared" si="31"/>
        <v>2226.8000000000002</v>
      </c>
      <c r="AF335">
        <f t="shared" si="32"/>
        <v>535.5</v>
      </c>
      <c r="AG335">
        <f t="shared" si="33"/>
        <v>349.5</v>
      </c>
      <c r="AH335">
        <f t="shared" si="30"/>
        <v>843</v>
      </c>
    </row>
    <row r="336" spans="1:34" x14ac:dyDescent="0.3">
      <c r="A336" t="s">
        <v>33</v>
      </c>
      <c r="B336">
        <v>2022</v>
      </c>
      <c r="C336" t="s">
        <v>38</v>
      </c>
      <c r="D336">
        <v>156.69999999999999</v>
      </c>
      <c r="E336">
        <v>221.2</v>
      </c>
      <c r="F336">
        <v>164.1</v>
      </c>
      <c r="G336">
        <v>165.4</v>
      </c>
      <c r="H336">
        <v>189.5</v>
      </c>
      <c r="I336">
        <v>174.5</v>
      </c>
      <c r="J336">
        <v>203.2</v>
      </c>
      <c r="K336">
        <v>164.1</v>
      </c>
      <c r="L336">
        <v>121.2</v>
      </c>
      <c r="M336">
        <v>181.4</v>
      </c>
      <c r="N336">
        <v>158.5</v>
      </c>
      <c r="O336">
        <v>184.9</v>
      </c>
      <c r="P336">
        <v>177.5</v>
      </c>
      <c r="Q336">
        <v>197.5</v>
      </c>
      <c r="R336">
        <v>170</v>
      </c>
      <c r="S336">
        <v>155.9</v>
      </c>
      <c r="T336">
        <v>167.8</v>
      </c>
      <c r="U336">
        <v>167.5</v>
      </c>
      <c r="V336">
        <v>173.5</v>
      </c>
      <c r="W336">
        <v>161.1</v>
      </c>
      <c r="X336">
        <v>170.1</v>
      </c>
      <c r="Y336">
        <v>159.4</v>
      </c>
      <c r="Z336">
        <v>163.19999999999999</v>
      </c>
      <c r="AA336">
        <v>165.2</v>
      </c>
      <c r="AB336">
        <v>168.2</v>
      </c>
      <c r="AC336">
        <v>163.80000000000001</v>
      </c>
      <c r="AD336">
        <v>170.8</v>
      </c>
      <c r="AE336">
        <f t="shared" si="31"/>
        <v>2262.2000000000003</v>
      </c>
      <c r="AF336">
        <f t="shared" si="32"/>
        <v>493.7</v>
      </c>
      <c r="AG336">
        <f t="shared" si="33"/>
        <v>335.29999999999995</v>
      </c>
      <c r="AH336">
        <f t="shared" si="30"/>
        <v>815.7</v>
      </c>
    </row>
    <row r="337" spans="1:34" x14ac:dyDescent="0.3">
      <c r="A337" t="s">
        <v>34</v>
      </c>
      <c r="B337">
        <v>2022</v>
      </c>
      <c r="C337" t="s">
        <v>38</v>
      </c>
      <c r="D337">
        <v>154.1</v>
      </c>
      <c r="E337">
        <v>217</v>
      </c>
      <c r="F337">
        <v>162.4</v>
      </c>
      <c r="G337">
        <v>164.9</v>
      </c>
      <c r="H337">
        <v>202.4</v>
      </c>
      <c r="I337">
        <v>171</v>
      </c>
      <c r="J337">
        <v>174.9</v>
      </c>
      <c r="K337">
        <v>164.7</v>
      </c>
      <c r="L337">
        <v>119.7</v>
      </c>
      <c r="M337">
        <v>184.9</v>
      </c>
      <c r="N337">
        <v>167.1</v>
      </c>
      <c r="O337">
        <v>182.5</v>
      </c>
      <c r="P337">
        <v>173.3</v>
      </c>
      <c r="Q337">
        <v>194.1</v>
      </c>
      <c r="R337">
        <v>175.6</v>
      </c>
      <c r="S337">
        <v>168.4</v>
      </c>
      <c r="T337">
        <v>174.6</v>
      </c>
      <c r="U337">
        <v>167.5</v>
      </c>
      <c r="V337">
        <v>174.6</v>
      </c>
      <c r="W337">
        <v>165.2</v>
      </c>
      <c r="X337">
        <v>174.8</v>
      </c>
      <c r="Y337">
        <v>163</v>
      </c>
      <c r="Z337">
        <v>165.1</v>
      </c>
      <c r="AA337">
        <v>167.9</v>
      </c>
      <c r="AB337">
        <v>168.4</v>
      </c>
      <c r="AC337">
        <v>167.5</v>
      </c>
      <c r="AD337">
        <v>171.7</v>
      </c>
      <c r="AE337">
        <f t="shared" si="31"/>
        <v>2238.9000000000005</v>
      </c>
      <c r="AF337">
        <f t="shared" si="32"/>
        <v>518.6</v>
      </c>
      <c r="AG337">
        <f t="shared" si="33"/>
        <v>342.70000000000005</v>
      </c>
      <c r="AH337">
        <f t="shared" si="30"/>
        <v>829.19999999999993</v>
      </c>
    </row>
    <row r="338" spans="1:34" x14ac:dyDescent="0.3">
      <c r="A338" t="s">
        <v>30</v>
      </c>
      <c r="B338">
        <v>2022</v>
      </c>
      <c r="C338" t="s">
        <v>39</v>
      </c>
      <c r="D338">
        <v>153.80000000000001</v>
      </c>
      <c r="E338">
        <v>217.2</v>
      </c>
      <c r="F338">
        <v>169.6</v>
      </c>
      <c r="G338">
        <v>165.4</v>
      </c>
      <c r="H338">
        <v>208.1</v>
      </c>
      <c r="I338">
        <v>165.8</v>
      </c>
      <c r="J338">
        <v>167.3</v>
      </c>
      <c r="K338">
        <v>164.6</v>
      </c>
      <c r="L338">
        <v>119.1</v>
      </c>
      <c r="M338">
        <v>188.9</v>
      </c>
      <c r="N338">
        <v>174.2</v>
      </c>
      <c r="O338">
        <v>181.9</v>
      </c>
      <c r="P338">
        <v>172.4</v>
      </c>
      <c r="Q338">
        <v>192.9</v>
      </c>
      <c r="R338">
        <v>180.7</v>
      </c>
      <c r="S338">
        <v>178.7</v>
      </c>
      <c r="T338">
        <v>180.4</v>
      </c>
      <c r="U338">
        <v>139.30000000000001</v>
      </c>
      <c r="V338">
        <v>176.7</v>
      </c>
      <c r="W338">
        <v>170.3</v>
      </c>
      <c r="X338">
        <v>178.2</v>
      </c>
      <c r="Y338">
        <v>165.5</v>
      </c>
      <c r="Z338">
        <v>168</v>
      </c>
      <c r="AA338">
        <v>172.6</v>
      </c>
      <c r="AB338">
        <v>169.5</v>
      </c>
      <c r="AC338">
        <v>171</v>
      </c>
      <c r="AD338">
        <v>173.6</v>
      </c>
      <c r="AE338">
        <f t="shared" si="31"/>
        <v>2248.3000000000002</v>
      </c>
      <c r="AF338">
        <f t="shared" si="32"/>
        <v>539.79999999999995</v>
      </c>
      <c r="AG338">
        <f t="shared" si="33"/>
        <v>350.79999999999995</v>
      </c>
      <c r="AH338">
        <f t="shared" si="30"/>
        <v>844.3</v>
      </c>
    </row>
    <row r="339" spans="1:34" x14ac:dyDescent="0.3">
      <c r="A339" t="s">
        <v>33</v>
      </c>
      <c r="B339">
        <v>2022</v>
      </c>
      <c r="C339" t="s">
        <v>39</v>
      </c>
      <c r="D339">
        <v>157.5</v>
      </c>
      <c r="E339">
        <v>223.4</v>
      </c>
      <c r="F339">
        <v>172.8</v>
      </c>
      <c r="G339">
        <v>166.4</v>
      </c>
      <c r="H339">
        <v>188.6</v>
      </c>
      <c r="I339">
        <v>174.1</v>
      </c>
      <c r="J339">
        <v>211.5</v>
      </c>
      <c r="K339">
        <v>163.6</v>
      </c>
      <c r="L339">
        <v>121.4</v>
      </c>
      <c r="M339">
        <v>183.5</v>
      </c>
      <c r="N339">
        <v>159.1</v>
      </c>
      <c r="O339">
        <v>186.3</v>
      </c>
      <c r="P339">
        <v>179.3</v>
      </c>
      <c r="Q339">
        <v>198.3</v>
      </c>
      <c r="R339">
        <v>171.6</v>
      </c>
      <c r="S339">
        <v>157.4</v>
      </c>
      <c r="T339">
        <v>169.4</v>
      </c>
      <c r="U339">
        <v>166.8</v>
      </c>
      <c r="V339">
        <v>174.9</v>
      </c>
      <c r="W339">
        <v>162.1</v>
      </c>
      <c r="X339">
        <v>170.9</v>
      </c>
      <c r="Y339">
        <v>157.19999999999999</v>
      </c>
      <c r="Z339">
        <v>164.1</v>
      </c>
      <c r="AA339">
        <v>166.5</v>
      </c>
      <c r="AB339">
        <v>169.2</v>
      </c>
      <c r="AC339">
        <v>163.80000000000001</v>
      </c>
      <c r="AD339">
        <v>171.4</v>
      </c>
      <c r="AE339">
        <f t="shared" si="31"/>
        <v>2287.5</v>
      </c>
      <c r="AF339">
        <f t="shared" si="32"/>
        <v>498.4</v>
      </c>
      <c r="AG339">
        <f t="shared" si="33"/>
        <v>337.4</v>
      </c>
      <c r="AH339">
        <f t="shared" si="30"/>
        <v>816.39999999999986</v>
      </c>
    </row>
    <row r="340" spans="1:34" x14ac:dyDescent="0.3">
      <c r="A340" t="s">
        <v>34</v>
      </c>
      <c r="B340">
        <v>2022</v>
      </c>
      <c r="C340" t="s">
        <v>39</v>
      </c>
      <c r="D340">
        <v>155</v>
      </c>
      <c r="E340">
        <v>219.4</v>
      </c>
      <c r="F340">
        <v>170.8</v>
      </c>
      <c r="G340">
        <v>165.8</v>
      </c>
      <c r="H340">
        <v>200.9</v>
      </c>
      <c r="I340">
        <v>169.7</v>
      </c>
      <c r="J340">
        <v>182.3</v>
      </c>
      <c r="K340">
        <v>164.3</v>
      </c>
      <c r="L340">
        <v>119.9</v>
      </c>
      <c r="M340">
        <v>187.1</v>
      </c>
      <c r="N340">
        <v>167.9</v>
      </c>
      <c r="O340">
        <v>183.9</v>
      </c>
      <c r="P340">
        <v>174.9</v>
      </c>
      <c r="Q340">
        <v>194.3</v>
      </c>
      <c r="R340">
        <v>177.1</v>
      </c>
      <c r="S340">
        <v>169.9</v>
      </c>
      <c r="T340">
        <v>176</v>
      </c>
      <c r="U340">
        <v>166.8</v>
      </c>
      <c r="V340">
        <v>176</v>
      </c>
      <c r="W340">
        <v>166.4</v>
      </c>
      <c r="X340">
        <v>175.4</v>
      </c>
      <c r="Y340">
        <v>161.1</v>
      </c>
      <c r="Z340">
        <v>165.8</v>
      </c>
      <c r="AA340">
        <v>169</v>
      </c>
      <c r="AB340">
        <v>169.4</v>
      </c>
      <c r="AC340">
        <v>167.5</v>
      </c>
      <c r="AD340">
        <v>172.6</v>
      </c>
      <c r="AE340">
        <f t="shared" si="31"/>
        <v>2261.9</v>
      </c>
      <c r="AF340">
        <f t="shared" si="32"/>
        <v>523</v>
      </c>
      <c r="AG340">
        <f t="shared" si="33"/>
        <v>344.4</v>
      </c>
      <c r="AH340">
        <f t="shared" si="30"/>
        <v>830.2</v>
      </c>
    </row>
    <row r="341" spans="1:34" x14ac:dyDescent="0.3">
      <c r="A341" t="s">
        <v>30</v>
      </c>
      <c r="B341">
        <v>2022</v>
      </c>
      <c r="C341" t="s">
        <v>40</v>
      </c>
      <c r="D341">
        <v>155.19999999999999</v>
      </c>
      <c r="E341">
        <v>210.8</v>
      </c>
      <c r="F341">
        <v>174.3</v>
      </c>
      <c r="G341">
        <v>166.3</v>
      </c>
      <c r="H341">
        <v>202.2</v>
      </c>
      <c r="I341">
        <v>169.6</v>
      </c>
      <c r="J341">
        <v>168.6</v>
      </c>
      <c r="K341">
        <v>164.4</v>
      </c>
      <c r="L341">
        <v>119.2</v>
      </c>
      <c r="M341">
        <v>191.8</v>
      </c>
      <c r="N341">
        <v>174.5</v>
      </c>
      <c r="O341">
        <v>183.1</v>
      </c>
      <c r="P341">
        <v>172.5</v>
      </c>
      <c r="Q341">
        <v>193.2</v>
      </c>
      <c r="R341">
        <v>182</v>
      </c>
      <c r="S341">
        <v>180.3</v>
      </c>
      <c r="T341">
        <v>181.7</v>
      </c>
      <c r="U341">
        <v>139.30000000000001</v>
      </c>
      <c r="V341">
        <v>179.6</v>
      </c>
      <c r="W341">
        <v>171.3</v>
      </c>
      <c r="X341">
        <v>178.8</v>
      </c>
      <c r="Y341">
        <v>166.3</v>
      </c>
      <c r="Z341">
        <v>168.6</v>
      </c>
      <c r="AA341">
        <v>174.7</v>
      </c>
      <c r="AB341">
        <v>169.7</v>
      </c>
      <c r="AC341">
        <v>171.8</v>
      </c>
      <c r="AD341">
        <v>174.3</v>
      </c>
      <c r="AE341">
        <f t="shared" si="31"/>
        <v>2252.5</v>
      </c>
      <c r="AF341">
        <f t="shared" si="32"/>
        <v>544</v>
      </c>
      <c r="AG341">
        <f t="shared" si="33"/>
        <v>353.5</v>
      </c>
      <c r="AH341">
        <f t="shared" si="30"/>
        <v>847.7</v>
      </c>
    </row>
    <row r="342" spans="1:34" x14ac:dyDescent="0.3">
      <c r="A342" t="s">
        <v>33</v>
      </c>
      <c r="B342">
        <v>2022</v>
      </c>
      <c r="C342" t="s">
        <v>40</v>
      </c>
      <c r="D342">
        <v>159.30000000000001</v>
      </c>
      <c r="E342">
        <v>217.1</v>
      </c>
      <c r="F342">
        <v>176.6</v>
      </c>
      <c r="G342">
        <v>167.1</v>
      </c>
      <c r="H342">
        <v>184.8</v>
      </c>
      <c r="I342">
        <v>179.5</v>
      </c>
      <c r="J342">
        <v>208.5</v>
      </c>
      <c r="K342">
        <v>164</v>
      </c>
      <c r="L342">
        <v>121.5</v>
      </c>
      <c r="M342">
        <v>186.3</v>
      </c>
      <c r="N342">
        <v>159.80000000000001</v>
      </c>
      <c r="O342">
        <v>187.7</v>
      </c>
      <c r="P342">
        <v>179.4</v>
      </c>
      <c r="Q342">
        <v>198.6</v>
      </c>
      <c r="R342">
        <v>172.7</v>
      </c>
      <c r="S342">
        <v>158.69999999999999</v>
      </c>
      <c r="T342">
        <v>170.6</v>
      </c>
      <c r="U342">
        <v>167.8</v>
      </c>
      <c r="V342">
        <v>179.5</v>
      </c>
      <c r="W342">
        <v>163.1</v>
      </c>
      <c r="X342">
        <v>171.7</v>
      </c>
      <c r="Y342">
        <v>157.4</v>
      </c>
      <c r="Z342">
        <v>164.6</v>
      </c>
      <c r="AA342">
        <v>169.1</v>
      </c>
      <c r="AB342">
        <v>169.8</v>
      </c>
      <c r="AC342">
        <v>164.7</v>
      </c>
      <c r="AD342">
        <v>172.3</v>
      </c>
      <c r="AE342">
        <f t="shared" si="31"/>
        <v>2291.6</v>
      </c>
      <c r="AF342">
        <f t="shared" si="32"/>
        <v>502</v>
      </c>
      <c r="AG342">
        <f t="shared" si="33"/>
        <v>340.79999999999995</v>
      </c>
      <c r="AH342">
        <f t="shared" si="30"/>
        <v>819.60000000000014</v>
      </c>
    </row>
    <row r="343" spans="1:34" x14ac:dyDescent="0.3">
      <c r="A343" t="s">
        <v>34</v>
      </c>
      <c r="B343">
        <v>2022</v>
      </c>
      <c r="C343" t="s">
        <v>40</v>
      </c>
      <c r="D343">
        <v>156.5</v>
      </c>
      <c r="E343">
        <v>213</v>
      </c>
      <c r="F343">
        <v>175.2</v>
      </c>
      <c r="G343">
        <v>166.6</v>
      </c>
      <c r="H343">
        <v>195.8</v>
      </c>
      <c r="I343">
        <v>174.2</v>
      </c>
      <c r="J343">
        <v>182.1</v>
      </c>
      <c r="K343">
        <v>164.3</v>
      </c>
      <c r="L343">
        <v>120</v>
      </c>
      <c r="M343">
        <v>190</v>
      </c>
      <c r="N343">
        <v>168.4</v>
      </c>
      <c r="O343">
        <v>185.2</v>
      </c>
      <c r="P343">
        <v>175</v>
      </c>
      <c r="Q343">
        <v>194.6</v>
      </c>
      <c r="R343">
        <v>178.3</v>
      </c>
      <c r="S343">
        <v>171.3</v>
      </c>
      <c r="T343">
        <v>177.3</v>
      </c>
      <c r="U343">
        <v>167.8</v>
      </c>
      <c r="V343">
        <v>179.6</v>
      </c>
      <c r="W343">
        <v>167.4</v>
      </c>
      <c r="X343">
        <v>176.1</v>
      </c>
      <c r="Y343">
        <v>161.6</v>
      </c>
      <c r="Z343">
        <v>166.3</v>
      </c>
      <c r="AA343">
        <v>171.4</v>
      </c>
      <c r="AB343">
        <v>169.7</v>
      </c>
      <c r="AC343">
        <v>168.4</v>
      </c>
      <c r="AD343">
        <v>173.4</v>
      </c>
      <c r="AE343">
        <f t="shared" si="31"/>
        <v>2266.3000000000002</v>
      </c>
      <c r="AF343">
        <f t="shared" si="32"/>
        <v>526.90000000000009</v>
      </c>
      <c r="AG343">
        <f t="shared" si="33"/>
        <v>347.5</v>
      </c>
      <c r="AH343">
        <f t="shared" si="30"/>
        <v>833.4</v>
      </c>
    </row>
    <row r="344" spans="1:34" x14ac:dyDescent="0.3">
      <c r="A344" t="s">
        <v>30</v>
      </c>
      <c r="B344">
        <v>2022</v>
      </c>
      <c r="C344" t="s">
        <v>41</v>
      </c>
      <c r="D344">
        <v>159.5</v>
      </c>
      <c r="E344">
        <v>204.1</v>
      </c>
      <c r="F344">
        <v>168.3</v>
      </c>
      <c r="G344">
        <v>167.9</v>
      </c>
      <c r="H344">
        <v>198.1</v>
      </c>
      <c r="I344">
        <v>169.2</v>
      </c>
      <c r="J344">
        <v>173.1</v>
      </c>
      <c r="K344">
        <v>167.1</v>
      </c>
      <c r="L344">
        <v>120.2</v>
      </c>
      <c r="M344">
        <v>195.6</v>
      </c>
      <c r="N344">
        <v>174.8</v>
      </c>
      <c r="O344">
        <v>184</v>
      </c>
      <c r="P344">
        <v>173.9</v>
      </c>
      <c r="Q344">
        <v>193.7</v>
      </c>
      <c r="R344">
        <v>183.2</v>
      </c>
      <c r="S344">
        <v>181.7</v>
      </c>
      <c r="T344">
        <v>183</v>
      </c>
      <c r="U344">
        <v>139.30000000000001</v>
      </c>
      <c r="V344">
        <v>179.1</v>
      </c>
      <c r="W344">
        <v>172.3</v>
      </c>
      <c r="X344">
        <v>179.4</v>
      </c>
      <c r="Y344">
        <v>166.6</v>
      </c>
      <c r="Z344">
        <v>169.3</v>
      </c>
      <c r="AA344">
        <v>175.7</v>
      </c>
      <c r="AB344">
        <v>171.1</v>
      </c>
      <c r="AC344">
        <v>172.6</v>
      </c>
      <c r="AD344">
        <v>175.3</v>
      </c>
      <c r="AE344">
        <f t="shared" si="31"/>
        <v>2255.7999999999997</v>
      </c>
      <c r="AF344">
        <f t="shared" si="32"/>
        <v>547.9</v>
      </c>
      <c r="AG344">
        <f t="shared" si="33"/>
        <v>355.1</v>
      </c>
      <c r="AH344">
        <f t="shared" si="30"/>
        <v>851.9</v>
      </c>
    </row>
    <row r="345" spans="1:34" x14ac:dyDescent="0.3">
      <c r="A345" t="s">
        <v>33</v>
      </c>
      <c r="B345">
        <v>2022</v>
      </c>
      <c r="C345" t="s">
        <v>41</v>
      </c>
      <c r="D345">
        <v>162.1</v>
      </c>
      <c r="E345">
        <v>210.9</v>
      </c>
      <c r="F345">
        <v>170.6</v>
      </c>
      <c r="G345">
        <v>168.4</v>
      </c>
      <c r="H345">
        <v>182.5</v>
      </c>
      <c r="I345">
        <v>177.1</v>
      </c>
      <c r="J345">
        <v>213.1</v>
      </c>
      <c r="K345">
        <v>167.3</v>
      </c>
      <c r="L345">
        <v>122.2</v>
      </c>
      <c r="M345">
        <v>189.7</v>
      </c>
      <c r="N345">
        <v>160.5</v>
      </c>
      <c r="O345">
        <v>188.9</v>
      </c>
      <c r="P345">
        <v>180.4</v>
      </c>
      <c r="Q345">
        <v>198.7</v>
      </c>
      <c r="R345">
        <v>173.7</v>
      </c>
      <c r="S345">
        <v>160</v>
      </c>
      <c r="T345">
        <v>171.6</v>
      </c>
      <c r="U345">
        <v>169</v>
      </c>
      <c r="V345">
        <v>178.4</v>
      </c>
      <c r="W345">
        <v>164.2</v>
      </c>
      <c r="X345">
        <v>172.6</v>
      </c>
      <c r="Y345">
        <v>157.69999999999999</v>
      </c>
      <c r="Z345">
        <v>165.1</v>
      </c>
      <c r="AA345">
        <v>169.9</v>
      </c>
      <c r="AB345">
        <v>171.4</v>
      </c>
      <c r="AC345">
        <v>165.4</v>
      </c>
      <c r="AD345">
        <v>173.1</v>
      </c>
      <c r="AE345">
        <f t="shared" si="31"/>
        <v>2293.6999999999998</v>
      </c>
      <c r="AF345">
        <f t="shared" si="32"/>
        <v>505.29999999999995</v>
      </c>
      <c r="AG345">
        <f t="shared" si="33"/>
        <v>342.5</v>
      </c>
      <c r="AH345">
        <f t="shared" si="30"/>
        <v>823.8</v>
      </c>
    </row>
    <row r="346" spans="1:34" x14ac:dyDescent="0.3">
      <c r="A346" t="s">
        <v>34</v>
      </c>
      <c r="B346">
        <v>2022</v>
      </c>
      <c r="C346" t="s">
        <v>41</v>
      </c>
      <c r="D346">
        <v>160.30000000000001</v>
      </c>
      <c r="E346">
        <v>206.5</v>
      </c>
      <c r="F346">
        <v>169.2</v>
      </c>
      <c r="G346">
        <v>168.1</v>
      </c>
      <c r="H346">
        <v>192.4</v>
      </c>
      <c r="I346">
        <v>172.9</v>
      </c>
      <c r="J346">
        <v>186.7</v>
      </c>
      <c r="K346">
        <v>167.2</v>
      </c>
      <c r="L346">
        <v>120.9</v>
      </c>
      <c r="M346">
        <v>193.6</v>
      </c>
      <c r="N346">
        <v>168.8</v>
      </c>
      <c r="O346">
        <v>186.3</v>
      </c>
      <c r="P346">
        <v>176.3</v>
      </c>
      <c r="Q346">
        <v>195</v>
      </c>
      <c r="R346">
        <v>179.5</v>
      </c>
      <c r="S346">
        <v>172.7</v>
      </c>
      <c r="T346">
        <v>178.5</v>
      </c>
      <c r="U346">
        <v>169</v>
      </c>
      <c r="V346">
        <v>178.8</v>
      </c>
      <c r="W346">
        <v>168.5</v>
      </c>
      <c r="X346">
        <v>176.8</v>
      </c>
      <c r="Y346">
        <v>161.9</v>
      </c>
      <c r="Z346">
        <v>166.9</v>
      </c>
      <c r="AA346">
        <v>172.3</v>
      </c>
      <c r="AB346">
        <v>171.2</v>
      </c>
      <c r="AC346">
        <v>169.1</v>
      </c>
      <c r="AD346">
        <v>174.3</v>
      </c>
      <c r="AE346">
        <f t="shared" si="31"/>
        <v>2269.2000000000003</v>
      </c>
      <c r="AF346">
        <f t="shared" si="32"/>
        <v>530.70000000000005</v>
      </c>
      <c r="AG346">
        <f t="shared" si="33"/>
        <v>349.1</v>
      </c>
      <c r="AH346">
        <f t="shared" si="30"/>
        <v>837.6</v>
      </c>
    </row>
    <row r="347" spans="1:34" x14ac:dyDescent="0.3">
      <c r="A347" t="s">
        <v>30</v>
      </c>
      <c r="B347">
        <v>2022</v>
      </c>
      <c r="C347" t="s">
        <v>42</v>
      </c>
      <c r="D347">
        <v>162.9</v>
      </c>
      <c r="E347">
        <v>206.7</v>
      </c>
      <c r="F347">
        <v>169</v>
      </c>
      <c r="G347">
        <v>169.5</v>
      </c>
      <c r="H347">
        <v>194.1</v>
      </c>
      <c r="I347">
        <v>164.1</v>
      </c>
      <c r="J347">
        <v>176.9</v>
      </c>
      <c r="K347">
        <v>169</v>
      </c>
      <c r="L347">
        <v>120.8</v>
      </c>
      <c r="M347">
        <v>199.1</v>
      </c>
      <c r="N347">
        <v>175.4</v>
      </c>
      <c r="O347">
        <v>184.8</v>
      </c>
      <c r="P347">
        <v>175.5</v>
      </c>
      <c r="Q347">
        <v>194.5</v>
      </c>
      <c r="R347">
        <v>184.7</v>
      </c>
      <c r="S347">
        <v>183.3</v>
      </c>
      <c r="T347">
        <v>184.5</v>
      </c>
      <c r="U347">
        <v>139.30000000000001</v>
      </c>
      <c r="V347">
        <v>179.7</v>
      </c>
      <c r="W347">
        <v>173.6</v>
      </c>
      <c r="X347">
        <v>180.2</v>
      </c>
      <c r="Y347">
        <v>166.9</v>
      </c>
      <c r="Z347">
        <v>170</v>
      </c>
      <c r="AA347">
        <v>176.2</v>
      </c>
      <c r="AB347">
        <v>170.8</v>
      </c>
      <c r="AC347">
        <v>173.1</v>
      </c>
      <c r="AD347">
        <v>176.4</v>
      </c>
      <c r="AE347">
        <f t="shared" si="31"/>
        <v>2267.8000000000002</v>
      </c>
      <c r="AF347">
        <f t="shared" si="32"/>
        <v>552.5</v>
      </c>
      <c r="AG347">
        <f t="shared" si="33"/>
        <v>356.4</v>
      </c>
      <c r="AH347">
        <f t="shared" si="30"/>
        <v>854.4</v>
      </c>
    </row>
    <row r="348" spans="1:34" x14ac:dyDescent="0.3">
      <c r="A348" t="s">
        <v>33</v>
      </c>
      <c r="B348">
        <v>2022</v>
      </c>
      <c r="C348" t="s">
        <v>42</v>
      </c>
      <c r="D348">
        <v>164.9</v>
      </c>
      <c r="E348">
        <v>213.7</v>
      </c>
      <c r="F348">
        <v>170.9</v>
      </c>
      <c r="G348">
        <v>170.1</v>
      </c>
      <c r="H348">
        <v>179.3</v>
      </c>
      <c r="I348">
        <v>167.5</v>
      </c>
      <c r="J348">
        <v>220.8</v>
      </c>
      <c r="K348">
        <v>169.2</v>
      </c>
      <c r="L348">
        <v>123.1</v>
      </c>
      <c r="M348">
        <v>193.6</v>
      </c>
      <c r="N348">
        <v>161.1</v>
      </c>
      <c r="O348">
        <v>190.4</v>
      </c>
      <c r="P348">
        <v>181.8</v>
      </c>
      <c r="Q348">
        <v>199.7</v>
      </c>
      <c r="R348">
        <v>175</v>
      </c>
      <c r="S348">
        <v>161.69999999999999</v>
      </c>
      <c r="T348">
        <v>173</v>
      </c>
      <c r="U348">
        <v>169.5</v>
      </c>
      <c r="V348">
        <v>179.2</v>
      </c>
      <c r="W348">
        <v>165</v>
      </c>
      <c r="X348">
        <v>173.8</v>
      </c>
      <c r="Y348">
        <v>158.19999999999999</v>
      </c>
      <c r="Z348">
        <v>165.8</v>
      </c>
      <c r="AA348">
        <v>170.9</v>
      </c>
      <c r="AB348">
        <v>171.1</v>
      </c>
      <c r="AC348">
        <v>166.1</v>
      </c>
      <c r="AD348">
        <v>174.1</v>
      </c>
      <c r="AE348">
        <f t="shared" si="31"/>
        <v>2306.4</v>
      </c>
      <c r="AF348">
        <f t="shared" si="32"/>
        <v>509.7</v>
      </c>
      <c r="AG348">
        <f t="shared" si="33"/>
        <v>344.70000000000005</v>
      </c>
      <c r="AH348">
        <f t="shared" si="30"/>
        <v>826.2</v>
      </c>
    </row>
    <row r="349" spans="1:34" x14ac:dyDescent="0.3">
      <c r="A349" t="s">
        <v>34</v>
      </c>
      <c r="B349">
        <v>2022</v>
      </c>
      <c r="C349" t="s">
        <v>42</v>
      </c>
      <c r="D349">
        <v>163.5</v>
      </c>
      <c r="E349">
        <v>209.2</v>
      </c>
      <c r="F349">
        <v>169.7</v>
      </c>
      <c r="G349">
        <v>169.7</v>
      </c>
      <c r="H349">
        <v>188.7</v>
      </c>
      <c r="I349">
        <v>165.7</v>
      </c>
      <c r="J349">
        <v>191.8</v>
      </c>
      <c r="K349">
        <v>169.1</v>
      </c>
      <c r="L349">
        <v>121.6</v>
      </c>
      <c r="M349">
        <v>197.3</v>
      </c>
      <c r="N349">
        <v>169.4</v>
      </c>
      <c r="O349">
        <v>187.4</v>
      </c>
      <c r="P349">
        <v>177.8</v>
      </c>
      <c r="Q349">
        <v>195.9</v>
      </c>
      <c r="R349">
        <v>180.9</v>
      </c>
      <c r="S349">
        <v>174.3</v>
      </c>
      <c r="T349">
        <v>179.9</v>
      </c>
      <c r="U349">
        <v>169.5</v>
      </c>
      <c r="V349">
        <v>179.5</v>
      </c>
      <c r="W349">
        <v>169.5</v>
      </c>
      <c r="X349">
        <v>177.8</v>
      </c>
      <c r="Y349">
        <v>162.30000000000001</v>
      </c>
      <c r="Z349">
        <v>167.6</v>
      </c>
      <c r="AA349">
        <v>173.1</v>
      </c>
      <c r="AB349">
        <v>170.9</v>
      </c>
      <c r="AC349">
        <v>169.7</v>
      </c>
      <c r="AD349">
        <v>175.3</v>
      </c>
      <c r="AE349">
        <f t="shared" si="31"/>
        <v>2280.9</v>
      </c>
      <c r="AF349">
        <f t="shared" si="32"/>
        <v>535.1</v>
      </c>
      <c r="AG349">
        <f t="shared" si="33"/>
        <v>350.9</v>
      </c>
      <c r="AH349">
        <f t="shared" si="30"/>
        <v>840</v>
      </c>
    </row>
    <row r="350" spans="1:34" x14ac:dyDescent="0.3">
      <c r="A350" t="s">
        <v>30</v>
      </c>
      <c r="B350">
        <v>2022</v>
      </c>
      <c r="C350" t="s">
        <v>43</v>
      </c>
      <c r="D350">
        <v>164.7</v>
      </c>
      <c r="E350">
        <v>208.8</v>
      </c>
      <c r="F350">
        <v>170.3</v>
      </c>
      <c r="G350">
        <v>170.9</v>
      </c>
      <c r="H350">
        <v>191.6</v>
      </c>
      <c r="I350">
        <v>162.19999999999999</v>
      </c>
      <c r="J350">
        <v>184.8</v>
      </c>
      <c r="K350">
        <v>169.7</v>
      </c>
      <c r="L350">
        <v>121.1</v>
      </c>
      <c r="M350">
        <v>201.6</v>
      </c>
      <c r="N350">
        <v>175.8</v>
      </c>
      <c r="O350">
        <v>185.6</v>
      </c>
      <c r="P350">
        <v>177.4</v>
      </c>
      <c r="Q350">
        <v>194.9</v>
      </c>
      <c r="R350">
        <v>186.1</v>
      </c>
      <c r="S350">
        <v>184.4</v>
      </c>
      <c r="T350">
        <v>185.9</v>
      </c>
      <c r="U350">
        <v>139.30000000000001</v>
      </c>
      <c r="V350">
        <v>180.8</v>
      </c>
      <c r="W350">
        <v>174.4</v>
      </c>
      <c r="X350">
        <v>181.2</v>
      </c>
      <c r="Y350">
        <v>167.4</v>
      </c>
      <c r="Z350">
        <v>170.6</v>
      </c>
      <c r="AA350">
        <v>176.5</v>
      </c>
      <c r="AB350">
        <v>172</v>
      </c>
      <c r="AC350">
        <v>173.9</v>
      </c>
      <c r="AD350">
        <v>177.9</v>
      </c>
      <c r="AE350">
        <f t="shared" si="31"/>
        <v>2284.5</v>
      </c>
      <c r="AF350">
        <f t="shared" si="32"/>
        <v>556.4</v>
      </c>
      <c r="AG350">
        <f t="shared" si="33"/>
        <v>357.7</v>
      </c>
      <c r="AH350">
        <f t="shared" si="30"/>
        <v>858.3</v>
      </c>
    </row>
    <row r="351" spans="1:34" x14ac:dyDescent="0.3">
      <c r="A351" t="s">
        <v>33</v>
      </c>
      <c r="B351">
        <v>2022</v>
      </c>
      <c r="C351" t="s">
        <v>43</v>
      </c>
      <c r="D351">
        <v>166.4</v>
      </c>
      <c r="E351">
        <v>214.9</v>
      </c>
      <c r="F351">
        <v>171.9</v>
      </c>
      <c r="G351">
        <v>171</v>
      </c>
      <c r="H351">
        <v>177.7</v>
      </c>
      <c r="I351">
        <v>165.7</v>
      </c>
      <c r="J351">
        <v>228.6</v>
      </c>
      <c r="K351">
        <v>169.9</v>
      </c>
      <c r="L351">
        <v>123.4</v>
      </c>
      <c r="M351">
        <v>196.4</v>
      </c>
      <c r="N351">
        <v>161.6</v>
      </c>
      <c r="O351">
        <v>191.5</v>
      </c>
      <c r="P351">
        <v>183.3</v>
      </c>
      <c r="Q351">
        <v>200.1</v>
      </c>
      <c r="R351">
        <v>175.5</v>
      </c>
      <c r="S351">
        <v>162.6</v>
      </c>
      <c r="T351">
        <v>173.6</v>
      </c>
      <c r="U351">
        <v>171.2</v>
      </c>
      <c r="V351">
        <v>180</v>
      </c>
      <c r="W351">
        <v>166</v>
      </c>
      <c r="X351">
        <v>174.7</v>
      </c>
      <c r="Y351">
        <v>158.80000000000001</v>
      </c>
      <c r="Z351">
        <v>166.3</v>
      </c>
      <c r="AA351">
        <v>171.2</v>
      </c>
      <c r="AB351">
        <v>172.3</v>
      </c>
      <c r="AC351">
        <v>166.8</v>
      </c>
      <c r="AD351">
        <v>175.3</v>
      </c>
      <c r="AE351">
        <f t="shared" si="31"/>
        <v>2322.3000000000002</v>
      </c>
      <c r="AF351">
        <f t="shared" si="32"/>
        <v>511.70000000000005</v>
      </c>
      <c r="AG351">
        <f t="shared" si="33"/>
        <v>345.9</v>
      </c>
      <c r="AH351">
        <f t="shared" si="30"/>
        <v>830.2</v>
      </c>
    </row>
    <row r="352" spans="1:34" x14ac:dyDescent="0.3">
      <c r="A352" t="s">
        <v>34</v>
      </c>
      <c r="B352">
        <v>2022</v>
      </c>
      <c r="C352" t="s">
        <v>43</v>
      </c>
      <c r="D352">
        <v>165.2</v>
      </c>
      <c r="E352">
        <v>210.9</v>
      </c>
      <c r="F352">
        <v>170.9</v>
      </c>
      <c r="G352">
        <v>170.9</v>
      </c>
      <c r="H352">
        <v>186.5</v>
      </c>
      <c r="I352">
        <v>163.80000000000001</v>
      </c>
      <c r="J352">
        <v>199.7</v>
      </c>
      <c r="K352">
        <v>169.8</v>
      </c>
      <c r="L352">
        <v>121.9</v>
      </c>
      <c r="M352">
        <v>199.9</v>
      </c>
      <c r="N352">
        <v>169.9</v>
      </c>
      <c r="O352">
        <v>188.3</v>
      </c>
      <c r="P352">
        <v>179.6</v>
      </c>
      <c r="Q352">
        <v>196.3</v>
      </c>
      <c r="R352">
        <v>181.9</v>
      </c>
      <c r="S352">
        <v>175.3</v>
      </c>
      <c r="T352">
        <v>181</v>
      </c>
      <c r="U352">
        <v>171.2</v>
      </c>
      <c r="V352">
        <v>180.5</v>
      </c>
      <c r="W352">
        <v>170.4</v>
      </c>
      <c r="X352">
        <v>178.7</v>
      </c>
      <c r="Y352">
        <v>162.9</v>
      </c>
      <c r="Z352">
        <v>168.2</v>
      </c>
      <c r="AA352">
        <v>173.4</v>
      </c>
      <c r="AB352">
        <v>172.1</v>
      </c>
      <c r="AC352">
        <v>170.5</v>
      </c>
      <c r="AD352">
        <v>176.7</v>
      </c>
      <c r="AE352">
        <f t="shared" si="31"/>
        <v>2297.3000000000002</v>
      </c>
      <c r="AF352">
        <f t="shared" si="32"/>
        <v>538.20000000000005</v>
      </c>
      <c r="AG352">
        <f t="shared" si="33"/>
        <v>352.1</v>
      </c>
      <c r="AH352">
        <f t="shared" si="30"/>
        <v>844.1</v>
      </c>
    </row>
    <row r="353" spans="1:34" x14ac:dyDescent="0.3">
      <c r="A353" t="s">
        <v>30</v>
      </c>
      <c r="B353">
        <v>2022</v>
      </c>
      <c r="C353" t="s">
        <v>45</v>
      </c>
      <c r="D353">
        <v>166.9</v>
      </c>
      <c r="E353">
        <v>207.2</v>
      </c>
      <c r="F353">
        <v>180.2</v>
      </c>
      <c r="G353">
        <v>172.3</v>
      </c>
      <c r="H353">
        <v>194</v>
      </c>
      <c r="I353">
        <v>159.1</v>
      </c>
      <c r="J353">
        <v>171.6</v>
      </c>
      <c r="K353">
        <v>170.2</v>
      </c>
      <c r="L353">
        <v>121.5</v>
      </c>
      <c r="M353">
        <v>204.8</v>
      </c>
      <c r="N353">
        <v>176.4</v>
      </c>
      <c r="O353">
        <v>186.9</v>
      </c>
      <c r="P353">
        <v>176.6</v>
      </c>
      <c r="Q353">
        <v>195.5</v>
      </c>
      <c r="R353">
        <v>187.2</v>
      </c>
      <c r="S353">
        <v>185.2</v>
      </c>
      <c r="T353">
        <v>186.9</v>
      </c>
      <c r="U353">
        <v>139.30000000000001</v>
      </c>
      <c r="V353">
        <v>181.9</v>
      </c>
      <c r="W353">
        <v>175.5</v>
      </c>
      <c r="X353">
        <v>182.3</v>
      </c>
      <c r="Y353">
        <v>167.5</v>
      </c>
      <c r="Z353">
        <v>170.8</v>
      </c>
      <c r="AA353">
        <v>176.9</v>
      </c>
      <c r="AB353">
        <v>173.4</v>
      </c>
      <c r="AC353">
        <v>174.6</v>
      </c>
      <c r="AD353">
        <v>177.8</v>
      </c>
      <c r="AE353">
        <f t="shared" si="31"/>
        <v>2287.6999999999998</v>
      </c>
      <c r="AF353">
        <f t="shared" si="32"/>
        <v>559.29999999999995</v>
      </c>
      <c r="AG353">
        <f t="shared" si="33"/>
        <v>359.20000000000005</v>
      </c>
      <c r="AH353">
        <f t="shared" si="30"/>
        <v>861.8</v>
      </c>
    </row>
    <row r="354" spans="1:34" x14ac:dyDescent="0.3">
      <c r="A354" t="s">
        <v>33</v>
      </c>
      <c r="B354">
        <v>2022</v>
      </c>
      <c r="C354" t="s">
        <v>45</v>
      </c>
      <c r="D354">
        <v>168.4</v>
      </c>
      <c r="E354">
        <v>213.4</v>
      </c>
      <c r="F354">
        <v>183.2</v>
      </c>
      <c r="G354">
        <v>172.3</v>
      </c>
      <c r="H354">
        <v>180</v>
      </c>
      <c r="I354">
        <v>162.6</v>
      </c>
      <c r="J354">
        <v>205.5</v>
      </c>
      <c r="K354">
        <v>171</v>
      </c>
      <c r="L354">
        <v>123.4</v>
      </c>
      <c r="M354">
        <v>198.8</v>
      </c>
      <c r="N354">
        <v>162.1</v>
      </c>
      <c r="O354">
        <v>192.4</v>
      </c>
      <c r="P354">
        <v>181.3</v>
      </c>
      <c r="Q354">
        <v>200.6</v>
      </c>
      <c r="R354">
        <v>176.7</v>
      </c>
      <c r="S354">
        <v>163.5</v>
      </c>
      <c r="T354">
        <v>174.7</v>
      </c>
      <c r="U354">
        <v>171.8</v>
      </c>
      <c r="V354">
        <v>180.3</v>
      </c>
      <c r="W354">
        <v>166.9</v>
      </c>
      <c r="X354">
        <v>175.8</v>
      </c>
      <c r="Y354">
        <v>158.9</v>
      </c>
      <c r="Z354">
        <v>166.7</v>
      </c>
      <c r="AA354">
        <v>171.5</v>
      </c>
      <c r="AB354">
        <v>173.8</v>
      </c>
      <c r="AC354">
        <v>167.4</v>
      </c>
      <c r="AD354">
        <v>174.1</v>
      </c>
      <c r="AE354">
        <f t="shared" si="31"/>
        <v>2314.4</v>
      </c>
      <c r="AF354">
        <f t="shared" si="32"/>
        <v>514.9</v>
      </c>
      <c r="AG354">
        <f t="shared" si="33"/>
        <v>347.3</v>
      </c>
      <c r="AH354">
        <f t="shared" si="30"/>
        <v>833.69999999999993</v>
      </c>
    </row>
    <row r="355" spans="1:34" x14ac:dyDescent="0.3">
      <c r="A355" t="s">
        <v>34</v>
      </c>
      <c r="B355">
        <v>2022</v>
      </c>
      <c r="C355" t="s">
        <v>45</v>
      </c>
      <c r="D355">
        <v>167.4</v>
      </c>
      <c r="E355">
        <v>209.4</v>
      </c>
      <c r="F355">
        <v>181.4</v>
      </c>
      <c r="G355">
        <v>172.3</v>
      </c>
      <c r="H355">
        <v>188.9</v>
      </c>
      <c r="I355">
        <v>160.69999999999999</v>
      </c>
      <c r="J355">
        <v>183.1</v>
      </c>
      <c r="K355">
        <v>170.5</v>
      </c>
      <c r="L355">
        <v>122.1</v>
      </c>
      <c r="M355">
        <v>202.8</v>
      </c>
      <c r="N355">
        <v>170.4</v>
      </c>
      <c r="O355">
        <v>189.5</v>
      </c>
      <c r="P355">
        <v>178.3</v>
      </c>
      <c r="Q355">
        <v>196.9</v>
      </c>
      <c r="R355">
        <v>183.1</v>
      </c>
      <c r="S355">
        <v>176.2</v>
      </c>
      <c r="T355">
        <v>182.1</v>
      </c>
      <c r="U355">
        <v>171.8</v>
      </c>
      <c r="V355">
        <v>181.3</v>
      </c>
      <c r="W355">
        <v>171.4</v>
      </c>
      <c r="X355">
        <v>179.8</v>
      </c>
      <c r="Y355">
        <v>163</v>
      </c>
      <c r="Z355">
        <v>168.5</v>
      </c>
      <c r="AA355">
        <v>173.7</v>
      </c>
      <c r="AB355">
        <v>173.6</v>
      </c>
      <c r="AC355">
        <v>171.1</v>
      </c>
      <c r="AD355">
        <v>176.5</v>
      </c>
      <c r="AE355">
        <f t="shared" si="31"/>
        <v>2296.8000000000002</v>
      </c>
      <c r="AF355">
        <f t="shared" si="32"/>
        <v>541.4</v>
      </c>
      <c r="AG355">
        <f t="shared" si="33"/>
        <v>353.5</v>
      </c>
      <c r="AH355">
        <f t="shared" si="30"/>
        <v>847.6</v>
      </c>
    </row>
    <row r="356" spans="1:34" x14ac:dyDescent="0.3">
      <c r="A356" t="s">
        <v>30</v>
      </c>
      <c r="B356">
        <v>2022</v>
      </c>
      <c r="C356" t="s">
        <v>46</v>
      </c>
      <c r="D356">
        <v>168.8</v>
      </c>
      <c r="E356">
        <v>206.9</v>
      </c>
      <c r="F356">
        <v>189.1</v>
      </c>
      <c r="G356">
        <v>173.4</v>
      </c>
      <c r="H356">
        <v>193.9</v>
      </c>
      <c r="I356">
        <v>156.69999999999999</v>
      </c>
      <c r="J356">
        <v>150.19999999999999</v>
      </c>
      <c r="K356">
        <v>170.5</v>
      </c>
      <c r="L356">
        <v>121.2</v>
      </c>
      <c r="M356">
        <v>207.5</v>
      </c>
      <c r="N356">
        <v>176.8</v>
      </c>
      <c r="O356">
        <v>187.7</v>
      </c>
      <c r="P356">
        <v>174.4</v>
      </c>
      <c r="Q356">
        <v>195.9</v>
      </c>
      <c r="R356">
        <v>188.1</v>
      </c>
      <c r="S356">
        <v>185.9</v>
      </c>
      <c r="T356">
        <v>187.8</v>
      </c>
      <c r="U356">
        <v>139.30000000000001</v>
      </c>
      <c r="V356">
        <v>182.8</v>
      </c>
      <c r="W356">
        <v>176.4</v>
      </c>
      <c r="X356">
        <v>183.5</v>
      </c>
      <c r="Y356">
        <v>167.8</v>
      </c>
      <c r="Z356">
        <v>171.2</v>
      </c>
      <c r="AA356">
        <v>177.3</v>
      </c>
      <c r="AB356">
        <v>175.7</v>
      </c>
      <c r="AC356">
        <v>175.5</v>
      </c>
      <c r="AD356">
        <v>177.1</v>
      </c>
      <c r="AE356">
        <f t="shared" si="31"/>
        <v>2277.1</v>
      </c>
      <c r="AF356">
        <f t="shared" si="32"/>
        <v>561.79999999999995</v>
      </c>
      <c r="AG356">
        <f t="shared" si="33"/>
        <v>360.8</v>
      </c>
      <c r="AH356">
        <f t="shared" si="30"/>
        <v>866.60000000000014</v>
      </c>
    </row>
    <row r="357" spans="1:34" x14ac:dyDescent="0.3">
      <c r="A357" t="s">
        <v>33</v>
      </c>
      <c r="B357">
        <v>2022</v>
      </c>
      <c r="C357" t="s">
        <v>46</v>
      </c>
      <c r="D357">
        <v>170.2</v>
      </c>
      <c r="E357">
        <v>212.9</v>
      </c>
      <c r="F357">
        <v>191.9</v>
      </c>
      <c r="G357">
        <v>173.9</v>
      </c>
      <c r="H357">
        <v>179.1</v>
      </c>
      <c r="I357">
        <v>159.5</v>
      </c>
      <c r="J357">
        <v>178.7</v>
      </c>
      <c r="K357">
        <v>171.3</v>
      </c>
      <c r="L357">
        <v>123.1</v>
      </c>
      <c r="M357">
        <v>200.5</v>
      </c>
      <c r="N357">
        <v>162.80000000000001</v>
      </c>
      <c r="O357">
        <v>193.3</v>
      </c>
      <c r="P357">
        <v>178.6</v>
      </c>
      <c r="Q357">
        <v>201.1</v>
      </c>
      <c r="R357">
        <v>177.7</v>
      </c>
      <c r="S357">
        <v>164.5</v>
      </c>
      <c r="T357">
        <v>175.7</v>
      </c>
      <c r="U357">
        <v>170.7</v>
      </c>
      <c r="V357">
        <v>180.6</v>
      </c>
      <c r="W357">
        <v>167.3</v>
      </c>
      <c r="X357">
        <v>177.2</v>
      </c>
      <c r="Y357">
        <v>159.4</v>
      </c>
      <c r="Z357">
        <v>167.1</v>
      </c>
      <c r="AA357">
        <v>171.8</v>
      </c>
      <c r="AB357">
        <v>176</v>
      </c>
      <c r="AC357">
        <v>168.2</v>
      </c>
      <c r="AD357">
        <v>174.1</v>
      </c>
      <c r="AE357">
        <f t="shared" si="31"/>
        <v>2295.7999999999997</v>
      </c>
      <c r="AF357">
        <f t="shared" si="32"/>
        <v>517.9</v>
      </c>
      <c r="AG357">
        <f t="shared" si="33"/>
        <v>349</v>
      </c>
      <c r="AH357">
        <f t="shared" si="30"/>
        <v>838</v>
      </c>
    </row>
    <row r="358" spans="1:34" x14ac:dyDescent="0.3">
      <c r="A358" t="s">
        <v>34</v>
      </c>
      <c r="B358">
        <v>2022</v>
      </c>
      <c r="C358" t="s">
        <v>46</v>
      </c>
      <c r="D358">
        <v>169.2</v>
      </c>
      <c r="E358">
        <v>209</v>
      </c>
      <c r="F358">
        <v>190.2</v>
      </c>
      <c r="G358">
        <v>173.6</v>
      </c>
      <c r="H358">
        <v>188.5</v>
      </c>
      <c r="I358">
        <v>158</v>
      </c>
      <c r="J358">
        <v>159.9</v>
      </c>
      <c r="K358">
        <v>170.8</v>
      </c>
      <c r="L358">
        <v>121.8</v>
      </c>
      <c r="M358">
        <v>205.2</v>
      </c>
      <c r="N358">
        <v>171</v>
      </c>
      <c r="O358">
        <v>190.3</v>
      </c>
      <c r="P358">
        <v>175.9</v>
      </c>
      <c r="Q358">
        <v>197.3</v>
      </c>
      <c r="R358">
        <v>184</v>
      </c>
      <c r="S358">
        <v>177</v>
      </c>
      <c r="T358">
        <v>183</v>
      </c>
      <c r="U358">
        <v>170.7</v>
      </c>
      <c r="V358">
        <v>182</v>
      </c>
      <c r="W358">
        <v>172.1</v>
      </c>
      <c r="X358">
        <v>181.1</v>
      </c>
      <c r="Y358">
        <v>163.4</v>
      </c>
      <c r="Z358">
        <v>168.9</v>
      </c>
      <c r="AA358">
        <v>174.1</v>
      </c>
      <c r="AB358">
        <v>175.8</v>
      </c>
      <c r="AC358">
        <v>172</v>
      </c>
      <c r="AD358">
        <v>175.7</v>
      </c>
      <c r="AE358">
        <f t="shared" si="31"/>
        <v>2283.4</v>
      </c>
      <c r="AF358">
        <f t="shared" si="32"/>
        <v>544</v>
      </c>
      <c r="AG358">
        <f t="shared" si="33"/>
        <v>355.2</v>
      </c>
      <c r="AH358">
        <f t="shared" si="30"/>
        <v>852.2</v>
      </c>
    </row>
    <row r="359" spans="1:34" x14ac:dyDescent="0.3">
      <c r="A359" t="s">
        <v>30</v>
      </c>
      <c r="B359">
        <v>2023</v>
      </c>
      <c r="C359" t="s">
        <v>31</v>
      </c>
      <c r="D359">
        <v>174</v>
      </c>
      <c r="E359">
        <v>208.3</v>
      </c>
      <c r="F359">
        <v>192.9</v>
      </c>
      <c r="G359">
        <v>174.3</v>
      </c>
      <c r="H359">
        <v>192.6</v>
      </c>
      <c r="I359">
        <v>156.30000000000001</v>
      </c>
      <c r="J359">
        <v>142.9</v>
      </c>
      <c r="K359">
        <v>170.7</v>
      </c>
      <c r="L359">
        <v>120.3</v>
      </c>
      <c r="M359">
        <v>210.5</v>
      </c>
      <c r="N359">
        <v>176.9</v>
      </c>
      <c r="O359">
        <v>188.5</v>
      </c>
      <c r="P359">
        <v>175</v>
      </c>
      <c r="Q359">
        <v>196.9</v>
      </c>
      <c r="R359">
        <v>189</v>
      </c>
      <c r="S359">
        <v>186.3</v>
      </c>
      <c r="T359">
        <v>188.6</v>
      </c>
      <c r="U359">
        <v>139.30000000000001</v>
      </c>
      <c r="V359">
        <v>183.2</v>
      </c>
      <c r="W359">
        <v>177.2</v>
      </c>
      <c r="X359">
        <v>184.7</v>
      </c>
      <c r="Y359">
        <v>168.2</v>
      </c>
      <c r="Z359">
        <v>171.8</v>
      </c>
      <c r="AA359">
        <v>177.8</v>
      </c>
      <c r="AB359">
        <v>178.4</v>
      </c>
      <c r="AC359">
        <v>176.5</v>
      </c>
      <c r="AD359">
        <v>177.8</v>
      </c>
      <c r="AE359">
        <f t="shared" si="31"/>
        <v>2283.2000000000003</v>
      </c>
      <c r="AF359">
        <f t="shared" si="32"/>
        <v>563.9</v>
      </c>
      <c r="AG359">
        <f t="shared" si="33"/>
        <v>362.5</v>
      </c>
      <c r="AH359">
        <f t="shared" si="30"/>
        <v>872.1</v>
      </c>
    </row>
    <row r="360" spans="1:34" x14ac:dyDescent="0.3">
      <c r="A360" t="s">
        <v>33</v>
      </c>
      <c r="B360">
        <v>2023</v>
      </c>
      <c r="C360" t="s">
        <v>31</v>
      </c>
      <c r="D360">
        <v>173.3</v>
      </c>
      <c r="E360">
        <v>215.2</v>
      </c>
      <c r="F360">
        <v>197</v>
      </c>
      <c r="G360">
        <v>175.2</v>
      </c>
      <c r="H360">
        <v>178</v>
      </c>
      <c r="I360">
        <v>160.5</v>
      </c>
      <c r="J360">
        <v>175.3</v>
      </c>
      <c r="K360">
        <v>171.2</v>
      </c>
      <c r="L360">
        <v>122.7</v>
      </c>
      <c r="M360">
        <v>204.3</v>
      </c>
      <c r="N360">
        <v>163.69999999999999</v>
      </c>
      <c r="O360">
        <v>194.3</v>
      </c>
      <c r="P360">
        <v>179.5</v>
      </c>
      <c r="Q360">
        <v>201.6</v>
      </c>
      <c r="R360">
        <v>178.7</v>
      </c>
      <c r="S360">
        <v>165.3</v>
      </c>
      <c r="T360">
        <v>176.6</v>
      </c>
      <c r="U360">
        <v>172.1</v>
      </c>
      <c r="V360">
        <v>180.1</v>
      </c>
      <c r="W360">
        <v>168</v>
      </c>
      <c r="X360">
        <v>178.5</v>
      </c>
      <c r="Y360">
        <v>159.5</v>
      </c>
      <c r="Z360">
        <v>167.8</v>
      </c>
      <c r="AA360">
        <v>171.8</v>
      </c>
      <c r="AB360">
        <v>178.8</v>
      </c>
      <c r="AC360">
        <v>168.9</v>
      </c>
      <c r="AD360">
        <v>174.9</v>
      </c>
      <c r="AE360">
        <f t="shared" si="31"/>
        <v>2310.2000000000003</v>
      </c>
      <c r="AF360">
        <f t="shared" si="32"/>
        <v>520.6</v>
      </c>
      <c r="AG360">
        <f t="shared" si="33"/>
        <v>350.3</v>
      </c>
      <c r="AH360">
        <f t="shared" si="30"/>
        <v>843</v>
      </c>
    </row>
    <row r="361" spans="1:34" x14ac:dyDescent="0.3">
      <c r="A361" t="s">
        <v>34</v>
      </c>
      <c r="B361">
        <v>2023</v>
      </c>
      <c r="C361" t="s">
        <v>31</v>
      </c>
      <c r="D361">
        <v>173.8</v>
      </c>
      <c r="E361">
        <v>210.7</v>
      </c>
      <c r="F361">
        <v>194.5</v>
      </c>
      <c r="G361">
        <v>174.6</v>
      </c>
      <c r="H361">
        <v>187.2</v>
      </c>
      <c r="I361">
        <v>158.30000000000001</v>
      </c>
      <c r="J361">
        <v>153.9</v>
      </c>
      <c r="K361">
        <v>170.9</v>
      </c>
      <c r="L361">
        <v>121.1</v>
      </c>
      <c r="M361">
        <v>208.4</v>
      </c>
      <c r="N361">
        <v>171.4</v>
      </c>
      <c r="O361">
        <v>191.2</v>
      </c>
      <c r="P361">
        <v>176.7</v>
      </c>
      <c r="Q361">
        <v>198.2</v>
      </c>
      <c r="R361">
        <v>184.9</v>
      </c>
      <c r="S361">
        <v>177.6</v>
      </c>
      <c r="T361">
        <v>183.8</v>
      </c>
      <c r="U361">
        <v>172.1</v>
      </c>
      <c r="V361">
        <v>182</v>
      </c>
      <c r="W361">
        <v>172.9</v>
      </c>
      <c r="X361">
        <v>182.3</v>
      </c>
      <c r="Y361">
        <v>163.6</v>
      </c>
      <c r="Z361">
        <v>169.5</v>
      </c>
      <c r="AA361">
        <v>174.3</v>
      </c>
      <c r="AB361">
        <v>178.6</v>
      </c>
      <c r="AC361">
        <v>172.8</v>
      </c>
      <c r="AD361">
        <v>176.5</v>
      </c>
      <c r="AE361">
        <f t="shared" si="31"/>
        <v>2292.6999999999998</v>
      </c>
      <c r="AF361">
        <f t="shared" si="32"/>
        <v>546.29999999999995</v>
      </c>
      <c r="AG361">
        <f t="shared" si="33"/>
        <v>356.6</v>
      </c>
      <c r="AH361">
        <f t="shared" si="30"/>
        <v>857.40000000000009</v>
      </c>
    </row>
    <row r="362" spans="1:34" x14ac:dyDescent="0.3">
      <c r="A362" t="s">
        <v>30</v>
      </c>
      <c r="B362">
        <v>2023</v>
      </c>
      <c r="C362" t="s">
        <v>35</v>
      </c>
      <c r="D362">
        <v>174.2</v>
      </c>
      <c r="E362">
        <v>205.2</v>
      </c>
      <c r="F362">
        <v>173.9</v>
      </c>
      <c r="G362">
        <v>177</v>
      </c>
      <c r="H362">
        <v>183.4</v>
      </c>
      <c r="I362">
        <v>167.2</v>
      </c>
      <c r="J362">
        <v>140.9</v>
      </c>
      <c r="K362">
        <v>170.4</v>
      </c>
      <c r="L362">
        <v>119.1</v>
      </c>
      <c r="M362">
        <v>212.1</v>
      </c>
      <c r="N362">
        <v>177.6</v>
      </c>
      <c r="O362">
        <v>189.9</v>
      </c>
      <c r="P362">
        <v>174.8</v>
      </c>
      <c r="Q362">
        <v>198.3</v>
      </c>
      <c r="R362">
        <v>190</v>
      </c>
      <c r="S362">
        <v>187</v>
      </c>
      <c r="T362">
        <v>189.6</v>
      </c>
      <c r="U362">
        <v>139.30000000000001</v>
      </c>
      <c r="V362">
        <v>181.6</v>
      </c>
      <c r="W362">
        <v>178.6</v>
      </c>
      <c r="X362">
        <v>186.6</v>
      </c>
      <c r="Y362">
        <v>169</v>
      </c>
      <c r="Z362">
        <v>172.8</v>
      </c>
      <c r="AA362">
        <v>178.5</v>
      </c>
      <c r="AB362">
        <v>180.7</v>
      </c>
      <c r="AC362">
        <v>177.9</v>
      </c>
      <c r="AD362">
        <v>178</v>
      </c>
      <c r="AE362">
        <f t="shared" si="31"/>
        <v>2265.6999999999998</v>
      </c>
      <c r="AF362">
        <f t="shared" si="32"/>
        <v>566.6</v>
      </c>
      <c r="AG362">
        <f t="shared" si="33"/>
        <v>365.1</v>
      </c>
      <c r="AH362">
        <f t="shared" si="30"/>
        <v>879.00000000000011</v>
      </c>
    </row>
    <row r="363" spans="1:34" x14ac:dyDescent="0.3">
      <c r="A363" t="s">
        <v>33</v>
      </c>
      <c r="B363">
        <v>2023</v>
      </c>
      <c r="C363" t="s">
        <v>35</v>
      </c>
      <c r="D363">
        <v>174.7</v>
      </c>
      <c r="E363">
        <v>212.2</v>
      </c>
      <c r="F363">
        <v>177.2</v>
      </c>
      <c r="G363">
        <v>177.9</v>
      </c>
      <c r="H363">
        <v>172.2</v>
      </c>
      <c r="I363">
        <v>172.1</v>
      </c>
      <c r="J363">
        <v>175.8</v>
      </c>
      <c r="K363">
        <v>172.2</v>
      </c>
      <c r="L363">
        <v>121.9</v>
      </c>
      <c r="M363">
        <v>204.8</v>
      </c>
      <c r="N363">
        <v>164.9</v>
      </c>
      <c r="O363">
        <v>196.6</v>
      </c>
      <c r="P363">
        <v>180.7</v>
      </c>
      <c r="Q363">
        <v>202.7</v>
      </c>
      <c r="R363">
        <v>180.3</v>
      </c>
      <c r="S363">
        <v>167</v>
      </c>
      <c r="T363">
        <v>178.2</v>
      </c>
      <c r="U363">
        <v>173.5</v>
      </c>
      <c r="V363">
        <v>182.8</v>
      </c>
      <c r="W363">
        <v>169.2</v>
      </c>
      <c r="X363">
        <v>180.8</v>
      </c>
      <c r="Y363">
        <v>159.80000000000001</v>
      </c>
      <c r="Z363">
        <v>168.4</v>
      </c>
      <c r="AA363">
        <v>172.5</v>
      </c>
      <c r="AB363">
        <v>181.4</v>
      </c>
      <c r="AC363">
        <v>170</v>
      </c>
      <c r="AD363">
        <v>176.3</v>
      </c>
      <c r="AE363">
        <f t="shared" si="31"/>
        <v>2303.1999999999998</v>
      </c>
      <c r="AF363">
        <f t="shared" si="32"/>
        <v>525.5</v>
      </c>
      <c r="AG363">
        <f t="shared" si="33"/>
        <v>353.3</v>
      </c>
      <c r="AH363">
        <f t="shared" si="30"/>
        <v>848.8</v>
      </c>
    </row>
    <row r="364" spans="1:34" x14ac:dyDescent="0.3">
      <c r="A364" t="s">
        <v>34</v>
      </c>
      <c r="B364">
        <v>2023</v>
      </c>
      <c r="C364" t="s">
        <v>35</v>
      </c>
      <c r="D364">
        <v>174.4</v>
      </c>
      <c r="E364">
        <v>207.7</v>
      </c>
      <c r="F364">
        <v>175.2</v>
      </c>
      <c r="G364">
        <v>177.3</v>
      </c>
      <c r="H364">
        <v>179.3</v>
      </c>
      <c r="I364">
        <v>169.5</v>
      </c>
      <c r="J364">
        <v>152.69999999999999</v>
      </c>
      <c r="K364">
        <v>171</v>
      </c>
      <c r="L364">
        <v>120</v>
      </c>
      <c r="M364">
        <v>209.7</v>
      </c>
      <c r="N364">
        <v>172.3</v>
      </c>
      <c r="O364">
        <v>193</v>
      </c>
      <c r="P364">
        <v>177</v>
      </c>
      <c r="Q364">
        <v>199.5</v>
      </c>
      <c r="R364">
        <v>186.2</v>
      </c>
      <c r="S364">
        <v>178.7</v>
      </c>
      <c r="T364">
        <v>185.1</v>
      </c>
      <c r="U364">
        <v>173.5</v>
      </c>
      <c r="V364">
        <v>182.1</v>
      </c>
      <c r="W364">
        <v>174.2</v>
      </c>
      <c r="X364">
        <v>184.4</v>
      </c>
      <c r="Y364">
        <v>164.2</v>
      </c>
      <c r="Z364">
        <v>170.3</v>
      </c>
      <c r="AA364">
        <v>175</v>
      </c>
      <c r="AB364">
        <v>181</v>
      </c>
      <c r="AC364">
        <v>174.1</v>
      </c>
      <c r="AD364">
        <v>177.2</v>
      </c>
      <c r="AE364">
        <f t="shared" si="31"/>
        <v>2279.1</v>
      </c>
      <c r="AF364">
        <f t="shared" si="32"/>
        <v>550</v>
      </c>
      <c r="AG364">
        <f t="shared" si="33"/>
        <v>359.4</v>
      </c>
      <c r="AH364">
        <f t="shared" si="30"/>
        <v>863.80000000000007</v>
      </c>
    </row>
    <row r="365" spans="1:34" x14ac:dyDescent="0.3">
      <c r="A365" t="s">
        <v>30</v>
      </c>
      <c r="B365">
        <v>2023</v>
      </c>
      <c r="C365" t="s">
        <v>36</v>
      </c>
      <c r="D365">
        <v>174.3</v>
      </c>
      <c r="E365">
        <v>205.2</v>
      </c>
      <c r="F365">
        <v>173.9</v>
      </c>
      <c r="G365">
        <v>177</v>
      </c>
      <c r="H365">
        <v>183.3</v>
      </c>
      <c r="I365">
        <v>167.2</v>
      </c>
      <c r="J365">
        <v>140.9</v>
      </c>
      <c r="K365">
        <v>170.5</v>
      </c>
      <c r="L365">
        <v>119.1</v>
      </c>
      <c r="M365">
        <v>212.1</v>
      </c>
      <c r="N365">
        <v>177.6</v>
      </c>
      <c r="O365">
        <v>189.9</v>
      </c>
      <c r="P365">
        <v>174.8</v>
      </c>
      <c r="Q365">
        <v>198.4</v>
      </c>
      <c r="R365">
        <v>190</v>
      </c>
      <c r="S365">
        <v>187</v>
      </c>
      <c r="T365">
        <v>189.6</v>
      </c>
      <c r="U365">
        <v>139.30000000000001</v>
      </c>
      <c r="V365">
        <v>181.4</v>
      </c>
      <c r="W365">
        <v>178.6</v>
      </c>
      <c r="X365">
        <v>186.6</v>
      </c>
      <c r="Y365">
        <v>169</v>
      </c>
      <c r="Z365">
        <v>172.8</v>
      </c>
      <c r="AA365">
        <v>178.5</v>
      </c>
      <c r="AB365">
        <v>180.7</v>
      </c>
      <c r="AC365">
        <v>177.9</v>
      </c>
      <c r="AD365">
        <v>178</v>
      </c>
      <c r="AE365">
        <f t="shared" si="31"/>
        <v>2265.8000000000002</v>
      </c>
      <c r="AF365">
        <f t="shared" si="32"/>
        <v>566.6</v>
      </c>
      <c r="AG365">
        <f t="shared" si="33"/>
        <v>365.1</v>
      </c>
      <c r="AH365">
        <f t="shared" si="30"/>
        <v>879.00000000000011</v>
      </c>
    </row>
    <row r="366" spans="1:34" x14ac:dyDescent="0.3">
      <c r="A366" t="s">
        <v>33</v>
      </c>
      <c r="B366">
        <v>2023</v>
      </c>
      <c r="C366" t="s">
        <v>36</v>
      </c>
      <c r="D366">
        <v>174.7</v>
      </c>
      <c r="E366">
        <v>212.2</v>
      </c>
      <c r="F366">
        <v>177.2</v>
      </c>
      <c r="G366">
        <v>177.9</v>
      </c>
      <c r="H366">
        <v>172.2</v>
      </c>
      <c r="I366">
        <v>172.1</v>
      </c>
      <c r="J366">
        <v>175.9</v>
      </c>
      <c r="K366">
        <v>172.2</v>
      </c>
      <c r="L366">
        <v>121.9</v>
      </c>
      <c r="M366">
        <v>204.8</v>
      </c>
      <c r="N366">
        <v>164.9</v>
      </c>
      <c r="O366">
        <v>196.6</v>
      </c>
      <c r="P366">
        <v>180.8</v>
      </c>
      <c r="Q366">
        <v>202.7</v>
      </c>
      <c r="R366">
        <v>180.2</v>
      </c>
      <c r="S366">
        <v>167</v>
      </c>
      <c r="T366">
        <v>178.2</v>
      </c>
      <c r="U366">
        <v>173.5</v>
      </c>
      <c r="V366">
        <v>182.6</v>
      </c>
      <c r="W366">
        <v>169.2</v>
      </c>
      <c r="X366">
        <v>180.8</v>
      </c>
      <c r="Y366">
        <v>159.80000000000001</v>
      </c>
      <c r="Z366">
        <v>168.4</v>
      </c>
      <c r="AA366">
        <v>172.5</v>
      </c>
      <c r="AB366">
        <v>181.5</v>
      </c>
      <c r="AC366">
        <v>170</v>
      </c>
      <c r="AD366">
        <v>176.3</v>
      </c>
      <c r="AE366">
        <f t="shared" si="31"/>
        <v>2303.4</v>
      </c>
      <c r="AF366">
        <f t="shared" si="32"/>
        <v>525.4</v>
      </c>
      <c r="AG366">
        <f t="shared" si="33"/>
        <v>353.3</v>
      </c>
      <c r="AH366">
        <f t="shared" si="30"/>
        <v>848.9</v>
      </c>
    </row>
    <row r="367" spans="1:34" x14ac:dyDescent="0.3">
      <c r="A367" t="s">
        <v>34</v>
      </c>
      <c r="B367">
        <v>2023</v>
      </c>
      <c r="C367" t="s">
        <v>36</v>
      </c>
      <c r="D367">
        <v>174.4</v>
      </c>
      <c r="E367">
        <v>207.7</v>
      </c>
      <c r="F367">
        <v>175.2</v>
      </c>
      <c r="G367">
        <v>177.3</v>
      </c>
      <c r="H367">
        <v>179.2</v>
      </c>
      <c r="I367">
        <v>169.5</v>
      </c>
      <c r="J367">
        <v>152.80000000000001</v>
      </c>
      <c r="K367">
        <v>171.1</v>
      </c>
      <c r="L367">
        <v>120</v>
      </c>
      <c r="M367">
        <v>209.7</v>
      </c>
      <c r="N367">
        <v>172.3</v>
      </c>
      <c r="O367">
        <v>193</v>
      </c>
      <c r="P367">
        <v>177</v>
      </c>
      <c r="Q367">
        <v>199.5</v>
      </c>
      <c r="R367">
        <v>186.1</v>
      </c>
      <c r="S367">
        <v>178.7</v>
      </c>
      <c r="T367">
        <v>185.1</v>
      </c>
      <c r="U367">
        <v>173.5</v>
      </c>
      <c r="V367">
        <v>181.9</v>
      </c>
      <c r="W367">
        <v>174.2</v>
      </c>
      <c r="X367">
        <v>184.4</v>
      </c>
      <c r="Y367">
        <v>164.2</v>
      </c>
      <c r="Z367">
        <v>170.3</v>
      </c>
      <c r="AA367">
        <v>175</v>
      </c>
      <c r="AB367">
        <v>181</v>
      </c>
      <c r="AC367">
        <v>174.1</v>
      </c>
      <c r="AD367">
        <v>177.2</v>
      </c>
      <c r="AE367">
        <f t="shared" si="31"/>
        <v>2279.1999999999998</v>
      </c>
      <c r="AF367">
        <f t="shared" si="32"/>
        <v>549.9</v>
      </c>
      <c r="AG367">
        <f t="shared" si="33"/>
        <v>359.4</v>
      </c>
      <c r="AH367">
        <f t="shared" si="30"/>
        <v>863.80000000000007</v>
      </c>
    </row>
    <row r="368" spans="1:34" x14ac:dyDescent="0.3">
      <c r="A368" t="s">
        <v>30</v>
      </c>
      <c r="B368">
        <v>2023</v>
      </c>
      <c r="C368" t="s">
        <v>37</v>
      </c>
      <c r="D368">
        <v>173.3</v>
      </c>
      <c r="E368">
        <v>206.9</v>
      </c>
      <c r="F368">
        <v>167.9</v>
      </c>
      <c r="G368">
        <v>178.2</v>
      </c>
      <c r="H368">
        <v>178.5</v>
      </c>
      <c r="I368">
        <v>173.7</v>
      </c>
      <c r="J368">
        <v>142.80000000000001</v>
      </c>
      <c r="K368">
        <v>172.8</v>
      </c>
      <c r="L368">
        <v>120.4</v>
      </c>
      <c r="M368">
        <v>215.5</v>
      </c>
      <c r="N368">
        <v>178.2</v>
      </c>
      <c r="O368">
        <v>190.5</v>
      </c>
      <c r="P368">
        <v>175.5</v>
      </c>
      <c r="Q368">
        <v>199.5</v>
      </c>
      <c r="R368">
        <v>190.7</v>
      </c>
      <c r="S368">
        <v>187.3</v>
      </c>
      <c r="T368">
        <v>190.2</v>
      </c>
      <c r="U368">
        <v>139.30000000000001</v>
      </c>
      <c r="V368">
        <v>181.5</v>
      </c>
      <c r="W368">
        <v>179.1</v>
      </c>
      <c r="X368">
        <v>187.2</v>
      </c>
      <c r="Y368">
        <v>169.4</v>
      </c>
      <c r="Z368">
        <v>173.2</v>
      </c>
      <c r="AA368">
        <v>179.4</v>
      </c>
      <c r="AB368">
        <v>183.8</v>
      </c>
      <c r="AC368">
        <v>178.9</v>
      </c>
      <c r="AD368">
        <v>178.8</v>
      </c>
      <c r="AE368">
        <f t="shared" si="31"/>
        <v>2274.1999999999998</v>
      </c>
      <c r="AF368">
        <f t="shared" si="32"/>
        <v>568.20000000000005</v>
      </c>
      <c r="AG368">
        <f t="shared" si="33"/>
        <v>366.6</v>
      </c>
      <c r="AH368">
        <f t="shared" si="30"/>
        <v>884.4</v>
      </c>
    </row>
    <row r="369" spans="1:34" x14ac:dyDescent="0.3">
      <c r="A369" t="s">
        <v>33</v>
      </c>
      <c r="B369">
        <v>2023</v>
      </c>
      <c r="C369" t="s">
        <v>37</v>
      </c>
      <c r="D369">
        <v>174.8</v>
      </c>
      <c r="E369">
        <v>213.7</v>
      </c>
      <c r="F369">
        <v>172.4</v>
      </c>
      <c r="G369">
        <v>178.8</v>
      </c>
      <c r="H369">
        <v>168.7</v>
      </c>
      <c r="I369">
        <v>179.2</v>
      </c>
      <c r="J369">
        <v>179.9</v>
      </c>
      <c r="K369">
        <v>174.7</v>
      </c>
      <c r="L369">
        <v>123.1</v>
      </c>
      <c r="M369">
        <v>207.8</v>
      </c>
      <c r="N369">
        <v>165.5</v>
      </c>
      <c r="O369">
        <v>197</v>
      </c>
      <c r="P369">
        <v>182.1</v>
      </c>
      <c r="Q369">
        <v>203.5</v>
      </c>
      <c r="R369">
        <v>181</v>
      </c>
      <c r="S369">
        <v>167.7</v>
      </c>
      <c r="T369">
        <v>178.9</v>
      </c>
      <c r="U369">
        <v>175.2</v>
      </c>
      <c r="V369">
        <v>182.1</v>
      </c>
      <c r="W369">
        <v>169.6</v>
      </c>
      <c r="X369">
        <v>181.5</v>
      </c>
      <c r="Y369">
        <v>160.1</v>
      </c>
      <c r="Z369">
        <v>168.8</v>
      </c>
      <c r="AA369">
        <v>174.2</v>
      </c>
      <c r="AB369">
        <v>184.4</v>
      </c>
      <c r="AC369">
        <v>170.9</v>
      </c>
      <c r="AD369">
        <v>177.4</v>
      </c>
      <c r="AE369">
        <f t="shared" si="31"/>
        <v>2317.7000000000003</v>
      </c>
      <c r="AF369">
        <f t="shared" si="32"/>
        <v>527.6</v>
      </c>
      <c r="AG369">
        <f t="shared" si="33"/>
        <v>355.7</v>
      </c>
      <c r="AH369">
        <f t="shared" si="30"/>
        <v>853.8</v>
      </c>
    </row>
    <row r="370" spans="1:34" x14ac:dyDescent="0.3">
      <c r="A370" t="s">
        <v>34</v>
      </c>
      <c r="B370">
        <v>2023</v>
      </c>
      <c r="C370" t="s">
        <v>37</v>
      </c>
      <c r="D370">
        <v>173.8</v>
      </c>
      <c r="E370">
        <v>209.3</v>
      </c>
      <c r="F370">
        <v>169.6</v>
      </c>
      <c r="G370">
        <v>178.4</v>
      </c>
      <c r="H370">
        <v>174.9</v>
      </c>
      <c r="I370">
        <v>176.3</v>
      </c>
      <c r="J370">
        <v>155.4</v>
      </c>
      <c r="K370">
        <v>173.4</v>
      </c>
      <c r="L370">
        <v>121.3</v>
      </c>
      <c r="M370">
        <v>212.9</v>
      </c>
      <c r="N370">
        <v>172.9</v>
      </c>
      <c r="O370">
        <v>193.5</v>
      </c>
      <c r="P370">
        <v>177.9</v>
      </c>
      <c r="Q370">
        <v>200.6</v>
      </c>
      <c r="R370">
        <v>186.9</v>
      </c>
      <c r="S370">
        <v>179.2</v>
      </c>
      <c r="T370">
        <v>185.7</v>
      </c>
      <c r="U370">
        <v>175.2</v>
      </c>
      <c r="V370">
        <v>181.7</v>
      </c>
      <c r="W370">
        <v>174.6</v>
      </c>
      <c r="X370">
        <v>185</v>
      </c>
      <c r="Y370">
        <v>164.5</v>
      </c>
      <c r="Z370">
        <v>170.7</v>
      </c>
      <c r="AA370">
        <v>176.4</v>
      </c>
      <c r="AB370">
        <v>184</v>
      </c>
      <c r="AC370">
        <v>175</v>
      </c>
      <c r="AD370">
        <v>178.1</v>
      </c>
      <c r="AE370">
        <f t="shared" si="31"/>
        <v>2289.6000000000004</v>
      </c>
      <c r="AF370">
        <f t="shared" si="32"/>
        <v>551.79999999999995</v>
      </c>
      <c r="AG370">
        <f t="shared" si="33"/>
        <v>361.4</v>
      </c>
      <c r="AH370">
        <f t="shared" si="30"/>
        <v>868.8</v>
      </c>
    </row>
    <row r="371" spans="1:34" x14ac:dyDescent="0.3">
      <c r="A371" t="s">
        <v>30</v>
      </c>
      <c r="B371">
        <v>2023</v>
      </c>
      <c r="C371" t="s">
        <v>38</v>
      </c>
      <c r="D371">
        <v>173.2</v>
      </c>
      <c r="E371">
        <v>211.5</v>
      </c>
      <c r="F371">
        <v>171</v>
      </c>
      <c r="G371">
        <v>179.6</v>
      </c>
      <c r="H371">
        <v>173.3</v>
      </c>
      <c r="I371">
        <v>169</v>
      </c>
      <c r="J371">
        <v>148.69999999999999</v>
      </c>
      <c r="K371">
        <v>174.9</v>
      </c>
      <c r="L371">
        <v>121.9</v>
      </c>
      <c r="M371">
        <v>221</v>
      </c>
      <c r="N371">
        <v>178.7</v>
      </c>
      <c r="O371">
        <v>191.1</v>
      </c>
      <c r="P371">
        <v>176.8</v>
      </c>
      <c r="Q371">
        <v>199.9</v>
      </c>
      <c r="R371">
        <v>191.2</v>
      </c>
      <c r="S371">
        <v>187.9</v>
      </c>
      <c r="T371">
        <v>190.8</v>
      </c>
      <c r="U371">
        <v>139.30000000000001</v>
      </c>
      <c r="V371">
        <v>182.5</v>
      </c>
      <c r="W371">
        <v>179.8</v>
      </c>
      <c r="X371">
        <v>187.8</v>
      </c>
      <c r="Y371">
        <v>169.7</v>
      </c>
      <c r="Z371">
        <v>173.8</v>
      </c>
      <c r="AA371">
        <v>180.3</v>
      </c>
      <c r="AB371">
        <v>184.9</v>
      </c>
      <c r="AC371">
        <v>179.5</v>
      </c>
      <c r="AD371">
        <v>179.8</v>
      </c>
      <c r="AE371">
        <f t="shared" si="31"/>
        <v>2290.7000000000007</v>
      </c>
      <c r="AF371">
        <f t="shared" si="32"/>
        <v>569.90000000000009</v>
      </c>
      <c r="AG371">
        <f t="shared" si="33"/>
        <v>368.1</v>
      </c>
      <c r="AH371">
        <f t="shared" si="30"/>
        <v>887.69999999999993</v>
      </c>
    </row>
    <row r="372" spans="1:34" x14ac:dyDescent="0.3">
      <c r="A372" t="s">
        <v>33</v>
      </c>
      <c r="B372">
        <v>2023</v>
      </c>
      <c r="C372" t="s">
        <v>38</v>
      </c>
      <c r="D372">
        <v>174.7</v>
      </c>
      <c r="E372">
        <v>219.4</v>
      </c>
      <c r="F372">
        <v>176.7</v>
      </c>
      <c r="G372">
        <v>179.4</v>
      </c>
      <c r="H372">
        <v>164.4</v>
      </c>
      <c r="I372">
        <v>175.8</v>
      </c>
      <c r="J372">
        <v>185</v>
      </c>
      <c r="K372">
        <v>176.9</v>
      </c>
      <c r="L372">
        <v>124.2</v>
      </c>
      <c r="M372">
        <v>211.9</v>
      </c>
      <c r="N372">
        <v>165.9</v>
      </c>
      <c r="O372">
        <v>197.7</v>
      </c>
      <c r="P372">
        <v>183.1</v>
      </c>
      <c r="Q372">
        <v>204.2</v>
      </c>
      <c r="R372">
        <v>181.3</v>
      </c>
      <c r="S372">
        <v>168.1</v>
      </c>
      <c r="T372">
        <v>179.3</v>
      </c>
      <c r="U372">
        <v>175.6</v>
      </c>
      <c r="V372">
        <v>183.4</v>
      </c>
      <c r="W372">
        <v>170.1</v>
      </c>
      <c r="X372">
        <v>182.2</v>
      </c>
      <c r="Y372">
        <v>160.4</v>
      </c>
      <c r="Z372">
        <v>169.2</v>
      </c>
      <c r="AA372">
        <v>174.8</v>
      </c>
      <c r="AB372">
        <v>185.6</v>
      </c>
      <c r="AC372">
        <v>171.6</v>
      </c>
      <c r="AD372">
        <v>178.2</v>
      </c>
      <c r="AE372">
        <f t="shared" si="31"/>
        <v>2335.1</v>
      </c>
      <c r="AF372">
        <f t="shared" si="32"/>
        <v>528.70000000000005</v>
      </c>
      <c r="AG372">
        <f t="shared" si="33"/>
        <v>357</v>
      </c>
      <c r="AH372">
        <f t="shared" si="30"/>
        <v>856.9</v>
      </c>
    </row>
    <row r="373" spans="1:34" x14ac:dyDescent="0.3">
      <c r="A373" t="s">
        <v>34</v>
      </c>
      <c r="B373">
        <v>2023</v>
      </c>
      <c r="C373" t="s">
        <v>38</v>
      </c>
      <c r="D373">
        <v>173.7</v>
      </c>
      <c r="E373">
        <v>214.3</v>
      </c>
      <c r="F373">
        <v>173.2</v>
      </c>
      <c r="G373">
        <v>179.5</v>
      </c>
      <c r="H373">
        <v>170</v>
      </c>
      <c r="I373">
        <v>172.2</v>
      </c>
      <c r="J373">
        <v>161</v>
      </c>
      <c r="K373">
        <v>175.6</v>
      </c>
      <c r="L373">
        <v>122.7</v>
      </c>
      <c r="M373">
        <v>218</v>
      </c>
      <c r="N373">
        <v>173.4</v>
      </c>
      <c r="O373">
        <v>194.2</v>
      </c>
      <c r="P373">
        <v>179.1</v>
      </c>
      <c r="Q373">
        <v>201</v>
      </c>
      <c r="R373">
        <v>187.3</v>
      </c>
      <c r="S373">
        <v>179.7</v>
      </c>
      <c r="T373">
        <v>186.2</v>
      </c>
      <c r="U373">
        <v>175.6</v>
      </c>
      <c r="V373">
        <v>182.8</v>
      </c>
      <c r="W373">
        <v>175.2</v>
      </c>
      <c r="X373">
        <v>185.7</v>
      </c>
      <c r="Y373">
        <v>164.8</v>
      </c>
      <c r="Z373">
        <v>171.2</v>
      </c>
      <c r="AA373">
        <v>177.1</v>
      </c>
      <c r="AB373">
        <v>185.2</v>
      </c>
      <c r="AC373">
        <v>175.7</v>
      </c>
      <c r="AD373">
        <v>179.1</v>
      </c>
      <c r="AE373">
        <f t="shared" si="31"/>
        <v>2306.9</v>
      </c>
      <c r="AF373">
        <f t="shared" si="32"/>
        <v>553.20000000000005</v>
      </c>
      <c r="AG373">
        <f t="shared" si="33"/>
        <v>362.79999999999995</v>
      </c>
      <c r="AH373">
        <f t="shared" si="30"/>
        <v>872.09999999999991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3BBBE-1B9B-4B8D-B42E-C934562A7A10}">
  <dimension ref="C5:O20"/>
  <sheetViews>
    <sheetView topLeftCell="B1" workbookViewId="0">
      <selection activeCell="L9" sqref="L9"/>
    </sheetView>
  </sheetViews>
  <sheetFormatPr defaultRowHeight="14.4" x14ac:dyDescent="0.3"/>
  <cols>
    <col min="3" max="3" width="11.21875" bestFit="1" customWidth="1"/>
    <col min="4" max="4" width="14.21875" bestFit="1" customWidth="1"/>
    <col min="5" max="5" width="10.44140625" bestFit="1" customWidth="1"/>
    <col min="8" max="8" width="10.77734375" bestFit="1" customWidth="1"/>
    <col min="9" max="9" width="12.44140625" bestFit="1" customWidth="1"/>
    <col min="10" max="10" width="8.77734375" bestFit="1" customWidth="1"/>
    <col min="13" max="13" width="10.77734375" bestFit="1" customWidth="1"/>
    <col min="14" max="14" width="14.6640625" bestFit="1" customWidth="1"/>
    <col min="15" max="15" width="8.77734375" bestFit="1" customWidth="1"/>
  </cols>
  <sheetData>
    <row r="5" spans="3:15" x14ac:dyDescent="0.3">
      <c r="M5" t="s">
        <v>47</v>
      </c>
    </row>
    <row r="6" spans="3:15" x14ac:dyDescent="0.3">
      <c r="C6" s="2" t="s">
        <v>0</v>
      </c>
      <c r="D6" t="s">
        <v>81</v>
      </c>
      <c r="E6" t="s">
        <v>82</v>
      </c>
      <c r="H6" s="2" t="s">
        <v>1</v>
      </c>
      <c r="I6" t="s">
        <v>83</v>
      </c>
      <c r="J6" t="s">
        <v>84</v>
      </c>
      <c r="M6" t="s">
        <v>45</v>
      </c>
    </row>
    <row r="7" spans="3:15" x14ac:dyDescent="0.3">
      <c r="C7" s="3" t="s">
        <v>30</v>
      </c>
      <c r="D7">
        <v>124</v>
      </c>
      <c r="E7" s="4">
        <v>0.33333333333333331</v>
      </c>
      <c r="H7" s="3">
        <v>2013</v>
      </c>
      <c r="I7">
        <v>36</v>
      </c>
      <c r="J7" s="4">
        <v>9.6548306127995656E-2</v>
      </c>
      <c r="M7" s="2" t="s">
        <v>2</v>
      </c>
      <c r="N7" t="s">
        <v>85</v>
      </c>
      <c r="O7" t="s">
        <v>84</v>
      </c>
    </row>
    <row r="8" spans="3:15" x14ac:dyDescent="0.3">
      <c r="C8" s="3" t="s">
        <v>34</v>
      </c>
      <c r="D8">
        <v>124</v>
      </c>
      <c r="E8" s="4">
        <v>0.33333333333333331</v>
      </c>
      <c r="H8" s="3">
        <v>2014</v>
      </c>
      <c r="I8">
        <v>36</v>
      </c>
      <c r="J8" s="4">
        <v>9.6596268525476023E-2</v>
      </c>
      <c r="M8" s="3" t="s">
        <v>31</v>
      </c>
      <c r="N8">
        <v>33</v>
      </c>
      <c r="O8" s="4">
        <v>8.8709677419354843E-2</v>
      </c>
    </row>
    <row r="9" spans="3:15" x14ac:dyDescent="0.3">
      <c r="C9" s="3" t="s">
        <v>33</v>
      </c>
      <c r="D9">
        <v>124</v>
      </c>
      <c r="E9" s="4">
        <v>0.33333333333333331</v>
      </c>
      <c r="H9" s="3">
        <v>2015</v>
      </c>
      <c r="I9">
        <v>36</v>
      </c>
      <c r="J9" s="4">
        <v>9.6644230922956403E-2</v>
      </c>
      <c r="M9" s="3" t="s">
        <v>35</v>
      </c>
      <c r="N9">
        <v>33</v>
      </c>
      <c r="O9" s="4">
        <v>8.8709677419354843E-2</v>
      </c>
    </row>
    <row r="10" spans="3:15" x14ac:dyDescent="0.3">
      <c r="C10" s="3" t="s">
        <v>80</v>
      </c>
      <c r="D10">
        <v>372</v>
      </c>
      <c r="E10" s="4">
        <v>1</v>
      </c>
      <c r="H10" s="3">
        <v>2016</v>
      </c>
      <c r="I10">
        <v>36</v>
      </c>
      <c r="J10" s="4">
        <v>9.6692193320436784E-2</v>
      </c>
      <c r="M10" s="3" t="s">
        <v>36</v>
      </c>
      <c r="N10">
        <v>33</v>
      </c>
      <c r="O10" s="4">
        <v>8.8709677419354843E-2</v>
      </c>
    </row>
    <row r="11" spans="3:15" x14ac:dyDescent="0.3">
      <c r="H11" s="3">
        <v>2017</v>
      </c>
      <c r="I11">
        <v>36</v>
      </c>
      <c r="J11" s="4">
        <v>9.6740155717917151E-2</v>
      </c>
      <c r="M11" s="3" t="s">
        <v>37</v>
      </c>
      <c r="N11">
        <v>30</v>
      </c>
      <c r="O11" s="4">
        <v>8.0645161290322578E-2</v>
      </c>
    </row>
    <row r="12" spans="3:15" x14ac:dyDescent="0.3">
      <c r="H12" s="3">
        <v>2018</v>
      </c>
      <c r="I12">
        <v>36</v>
      </c>
      <c r="J12" s="4">
        <v>9.6788118115397531E-2</v>
      </c>
      <c r="M12" s="3" t="s">
        <v>38</v>
      </c>
      <c r="N12">
        <v>33</v>
      </c>
      <c r="O12" s="4">
        <v>8.8709677419354843E-2</v>
      </c>
    </row>
    <row r="13" spans="3:15" x14ac:dyDescent="0.3">
      <c r="H13" s="3">
        <v>2019</v>
      </c>
      <c r="I13">
        <v>33</v>
      </c>
      <c r="J13" s="4">
        <v>8.876640713680474E-2</v>
      </c>
      <c r="M13" s="3" t="s">
        <v>39</v>
      </c>
      <c r="N13">
        <v>30</v>
      </c>
      <c r="O13" s="4">
        <v>8.0645161290322578E-2</v>
      </c>
    </row>
    <row r="14" spans="3:15" x14ac:dyDescent="0.3">
      <c r="H14" s="3">
        <v>2020</v>
      </c>
      <c r="I14">
        <v>36</v>
      </c>
      <c r="J14" s="4">
        <v>9.6884042910358278E-2</v>
      </c>
      <c r="M14" s="3" t="s">
        <v>40</v>
      </c>
      <c r="N14">
        <v>30</v>
      </c>
      <c r="O14" s="4">
        <v>8.0645161290322578E-2</v>
      </c>
    </row>
    <row r="15" spans="3:15" x14ac:dyDescent="0.3">
      <c r="H15" s="3">
        <v>2021</v>
      </c>
      <c r="I15">
        <v>36</v>
      </c>
      <c r="J15" s="4">
        <v>9.6932005307838659E-2</v>
      </c>
      <c r="M15" s="3" t="s">
        <v>41</v>
      </c>
      <c r="N15">
        <v>30</v>
      </c>
      <c r="O15" s="4">
        <v>8.0645161290322578E-2</v>
      </c>
    </row>
    <row r="16" spans="3:15" x14ac:dyDescent="0.3">
      <c r="H16" s="3">
        <v>2022</v>
      </c>
      <c r="I16">
        <v>36</v>
      </c>
      <c r="J16" s="4">
        <v>9.6979967705319026E-2</v>
      </c>
      <c r="M16" s="3" t="s">
        <v>42</v>
      </c>
      <c r="N16">
        <v>30</v>
      </c>
      <c r="O16" s="4">
        <v>8.0645161290322578E-2</v>
      </c>
    </row>
    <row r="17" spans="8:15" x14ac:dyDescent="0.3">
      <c r="H17" s="3">
        <v>2023</v>
      </c>
      <c r="I17">
        <v>15</v>
      </c>
      <c r="J17" s="4">
        <v>4.0428304209499749E-2</v>
      </c>
      <c r="M17" s="3" t="s">
        <v>43</v>
      </c>
      <c r="N17">
        <v>30</v>
      </c>
      <c r="O17" s="4">
        <v>8.0645161290322578E-2</v>
      </c>
    </row>
    <row r="18" spans="8:15" x14ac:dyDescent="0.3">
      <c r="H18" s="3" t="s">
        <v>80</v>
      </c>
      <c r="I18">
        <v>372</v>
      </c>
      <c r="J18" s="4">
        <v>1</v>
      </c>
      <c r="M18" s="3" t="s">
        <v>45</v>
      </c>
      <c r="N18">
        <v>30</v>
      </c>
      <c r="O18" s="4">
        <v>8.0645161290322578E-2</v>
      </c>
    </row>
    <row r="19" spans="8:15" x14ac:dyDescent="0.3">
      <c r="M19" s="3" t="s">
        <v>46</v>
      </c>
      <c r="N19">
        <v>30</v>
      </c>
      <c r="O19" s="4">
        <v>8.0645161290322578E-2</v>
      </c>
    </row>
    <row r="20" spans="8:15" x14ac:dyDescent="0.3">
      <c r="M20" s="3" t="s">
        <v>80</v>
      </c>
      <c r="N20">
        <v>372</v>
      </c>
      <c r="O20" s="4">
        <v>1</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71C3D-A09F-4084-9817-2AB20DD40348}">
  <dimension ref="A2:BK377"/>
  <sheetViews>
    <sheetView topLeftCell="I1" workbookViewId="0">
      <selection activeCell="I10" sqref="I10:L10"/>
    </sheetView>
  </sheetViews>
  <sheetFormatPr defaultRowHeight="14.4" x14ac:dyDescent="0.3"/>
  <cols>
    <col min="1" max="1" width="36.77734375" bestFit="1" customWidth="1"/>
    <col min="6" max="6" width="30.44140625" bestFit="1" customWidth="1"/>
    <col min="7" max="7" width="58.6640625" bestFit="1" customWidth="1"/>
    <col min="9" max="9" width="30.44140625" bestFit="1" customWidth="1"/>
    <col min="10" max="10" width="14.109375" bestFit="1" customWidth="1"/>
    <col min="11" max="11" width="11.77734375" customWidth="1"/>
    <col min="12" max="12" width="33.88671875" bestFit="1" customWidth="1"/>
    <col min="16" max="16" width="8.21875" customWidth="1"/>
    <col min="24" max="24" width="4.88671875" customWidth="1"/>
    <col min="25" max="25" width="4.109375" customWidth="1"/>
    <col min="26" max="26" width="4.88671875" customWidth="1"/>
    <col min="27" max="27" width="3.33203125" customWidth="1"/>
    <col min="28" max="28" width="4.5546875" customWidth="1"/>
    <col min="29" max="29" width="3.77734375" customWidth="1"/>
    <col min="30" max="30" width="5.5546875" bestFit="1" customWidth="1"/>
    <col min="31" max="31" width="3.6640625" customWidth="1"/>
    <col min="32" max="32" width="4.6640625" customWidth="1"/>
    <col min="33" max="33" width="34.33203125" customWidth="1"/>
    <col min="34" max="34" width="51.5546875" bestFit="1" customWidth="1"/>
    <col min="35" max="35" width="10.21875" bestFit="1" customWidth="1"/>
    <col min="36" max="64" width="11.21875" bestFit="1" customWidth="1"/>
  </cols>
  <sheetData>
    <row r="2" spans="1:63" x14ac:dyDescent="0.3">
      <c r="A2" t="s">
        <v>79</v>
      </c>
      <c r="O2" t="s">
        <v>281</v>
      </c>
      <c r="AG2" t="s">
        <v>246</v>
      </c>
    </row>
    <row r="3" spans="1:63" x14ac:dyDescent="0.3">
      <c r="A3">
        <v>2023</v>
      </c>
      <c r="I3" s="114" t="s">
        <v>50</v>
      </c>
      <c r="J3" s="114"/>
      <c r="K3" s="114"/>
      <c r="L3" s="114"/>
      <c r="O3" t="s">
        <v>282</v>
      </c>
    </row>
    <row r="4" spans="1:63" ht="15.6" x14ac:dyDescent="0.3">
      <c r="F4" s="75" t="s">
        <v>49</v>
      </c>
      <c r="I4" s="114"/>
      <c r="J4" s="114"/>
      <c r="K4" s="114"/>
      <c r="L4" s="114"/>
    </row>
    <row r="5" spans="1:63" x14ac:dyDescent="0.3">
      <c r="A5" t="s">
        <v>278</v>
      </c>
      <c r="I5" s="11" t="s">
        <v>51</v>
      </c>
      <c r="J5" s="11" t="s">
        <v>52</v>
      </c>
      <c r="K5" s="11" t="s">
        <v>307</v>
      </c>
      <c r="L5" s="11" t="s">
        <v>309</v>
      </c>
      <c r="O5" t="s">
        <v>20</v>
      </c>
      <c r="AG5" s="49" t="s">
        <v>0</v>
      </c>
      <c r="AH5" s="112" t="s">
        <v>248</v>
      </c>
      <c r="AI5" s="55" t="s">
        <v>34</v>
      </c>
      <c r="AJ5" s="55" t="s">
        <v>34</v>
      </c>
      <c r="AK5" s="55" t="s">
        <v>34</v>
      </c>
      <c r="AL5" s="55" t="s">
        <v>34</v>
      </c>
      <c r="AM5" s="55" t="s">
        <v>34</v>
      </c>
      <c r="AN5" s="55" t="s">
        <v>34</v>
      </c>
      <c r="AO5" s="55" t="s">
        <v>34</v>
      </c>
      <c r="AP5" s="55" t="s">
        <v>34</v>
      </c>
      <c r="AQ5" s="55" t="s">
        <v>34</v>
      </c>
      <c r="AR5" s="55" t="s">
        <v>34</v>
      </c>
      <c r="AS5" s="55" t="s">
        <v>34</v>
      </c>
      <c r="AT5" s="55" t="s">
        <v>34</v>
      </c>
      <c r="AU5" s="55" t="s">
        <v>34</v>
      </c>
      <c r="AV5" s="55" t="s">
        <v>34</v>
      </c>
      <c r="AW5" s="55" t="s">
        <v>34</v>
      </c>
      <c r="AX5" s="55" t="s">
        <v>34</v>
      </c>
      <c r="AY5" s="55" t="s">
        <v>34</v>
      </c>
      <c r="AZ5" s="55" t="s">
        <v>34</v>
      </c>
      <c r="BA5" s="55" t="s">
        <v>34</v>
      </c>
      <c r="BB5" s="55" t="s">
        <v>34</v>
      </c>
      <c r="BC5" s="55" t="s">
        <v>34</v>
      </c>
      <c r="BD5" s="55" t="s">
        <v>34</v>
      </c>
      <c r="BE5" s="55" t="s">
        <v>34</v>
      </c>
      <c r="BF5" s="55" t="s">
        <v>34</v>
      </c>
      <c r="BG5" s="55" t="s">
        <v>34</v>
      </c>
      <c r="BH5" s="55" t="s">
        <v>34</v>
      </c>
      <c r="BI5" s="55" t="s">
        <v>34</v>
      </c>
      <c r="BJ5" s="55" t="s">
        <v>34</v>
      </c>
      <c r="BK5" s="55" t="s">
        <v>34</v>
      </c>
    </row>
    <row r="6" spans="1:63" x14ac:dyDescent="0.3">
      <c r="A6" t="s">
        <v>279</v>
      </c>
      <c r="B6" s="76">
        <v>41275</v>
      </c>
      <c r="I6" s="11" t="s">
        <v>2</v>
      </c>
      <c r="J6" s="11" t="s">
        <v>47</v>
      </c>
      <c r="K6" s="11" t="s">
        <v>55</v>
      </c>
      <c r="L6" s="11" t="s">
        <v>56</v>
      </c>
      <c r="O6" t="s">
        <v>32</v>
      </c>
      <c r="P6" s="7">
        <f>AVERAGE(O6:O377)</f>
        <v>139.25609756097555</v>
      </c>
      <c r="AG6" s="51" t="s">
        <v>1</v>
      </c>
      <c r="AH6" s="118"/>
      <c r="AI6" s="116">
        <v>2021</v>
      </c>
      <c r="AJ6" s="117"/>
      <c r="AK6" s="117"/>
      <c r="AL6" s="117"/>
      <c r="AM6" s="117"/>
      <c r="AN6" s="117"/>
      <c r="AO6" s="117"/>
      <c r="AP6" s="117"/>
      <c r="AQ6" s="117"/>
      <c r="AR6" s="117"/>
      <c r="AS6" s="117"/>
      <c r="AT6" s="117"/>
      <c r="AU6" s="117">
        <v>2022</v>
      </c>
      <c r="AV6" s="117"/>
      <c r="AW6" s="117"/>
      <c r="AX6" s="117"/>
      <c r="AY6" s="117"/>
      <c r="AZ6" s="117"/>
      <c r="BA6" s="117"/>
      <c r="BB6" s="117"/>
      <c r="BC6" s="117"/>
      <c r="BD6" s="117"/>
      <c r="BE6" s="117"/>
      <c r="BF6" s="117"/>
      <c r="BG6" s="117">
        <v>2023</v>
      </c>
      <c r="BH6" s="117"/>
      <c r="BI6" s="117"/>
      <c r="BJ6" s="117"/>
      <c r="BK6" s="117"/>
    </row>
    <row r="7" spans="1:63" x14ac:dyDescent="0.3">
      <c r="A7" t="s">
        <v>280</v>
      </c>
      <c r="B7" s="76">
        <v>45047</v>
      </c>
      <c r="F7" s="112" t="s">
        <v>53</v>
      </c>
      <c r="G7" s="112" t="s">
        <v>54</v>
      </c>
      <c r="I7" s="11" t="s">
        <v>2</v>
      </c>
      <c r="J7" s="11" t="s">
        <v>44</v>
      </c>
      <c r="K7" s="11" t="s">
        <v>57</v>
      </c>
      <c r="L7" s="11" t="s">
        <v>58</v>
      </c>
      <c r="O7">
        <v>100.3</v>
      </c>
      <c r="AG7" s="51" t="s">
        <v>2</v>
      </c>
      <c r="AH7" s="118"/>
      <c r="AI7" s="52" t="s">
        <v>31</v>
      </c>
      <c r="AJ7" s="11" t="s">
        <v>35</v>
      </c>
      <c r="AK7" s="11" t="s">
        <v>36</v>
      </c>
      <c r="AL7" s="11" t="s">
        <v>37</v>
      </c>
      <c r="AM7" s="11" t="s">
        <v>38</v>
      </c>
      <c r="AN7" s="11" t="s">
        <v>39</v>
      </c>
      <c r="AO7" s="11" t="s">
        <v>40</v>
      </c>
      <c r="AP7" s="11" t="s">
        <v>41</v>
      </c>
      <c r="AQ7" s="11" t="s">
        <v>42</v>
      </c>
      <c r="AR7" s="11" t="s">
        <v>43</v>
      </c>
      <c r="AS7" s="11" t="s">
        <v>45</v>
      </c>
      <c r="AT7" s="11" t="s">
        <v>46</v>
      </c>
      <c r="AU7" s="11" t="s">
        <v>31</v>
      </c>
      <c r="AV7" s="11" t="s">
        <v>35</v>
      </c>
      <c r="AW7" s="11" t="s">
        <v>36</v>
      </c>
      <c r="AX7" s="11" t="s">
        <v>37</v>
      </c>
      <c r="AY7" s="11" t="s">
        <v>38</v>
      </c>
      <c r="AZ7" s="11" t="s">
        <v>39</v>
      </c>
      <c r="BA7" s="11" t="s">
        <v>40</v>
      </c>
      <c r="BB7" s="11" t="s">
        <v>41</v>
      </c>
      <c r="BC7" s="11" t="s">
        <v>42</v>
      </c>
      <c r="BD7" s="11" t="s">
        <v>43</v>
      </c>
      <c r="BE7" s="11" t="s">
        <v>45</v>
      </c>
      <c r="BF7" s="11" t="s">
        <v>46</v>
      </c>
      <c r="BG7" s="11" t="s">
        <v>31</v>
      </c>
      <c r="BH7" s="11" t="s">
        <v>35</v>
      </c>
      <c r="BI7" s="11" t="s">
        <v>36</v>
      </c>
      <c r="BJ7" s="11" t="s">
        <v>37</v>
      </c>
      <c r="BK7" s="11" t="s">
        <v>38</v>
      </c>
    </row>
    <row r="8" spans="1:63" ht="15.6" x14ac:dyDescent="0.3">
      <c r="F8" s="113"/>
      <c r="G8" s="113"/>
      <c r="O8">
        <v>100.3</v>
      </c>
      <c r="AG8" s="51" t="s">
        <v>247</v>
      </c>
      <c r="AH8" s="113"/>
      <c r="AI8" s="53">
        <v>54.794569624999994</v>
      </c>
      <c r="AJ8" s="42">
        <v>61.216117289473672</v>
      </c>
      <c r="AK8" s="42">
        <v>64.729496782608663</v>
      </c>
      <c r="AL8" s="42">
        <v>63.396976500000008</v>
      </c>
      <c r="AM8" s="42">
        <v>66.953084852941174</v>
      </c>
      <c r="AN8" s="42">
        <v>71.982647477272721</v>
      </c>
      <c r="AO8" s="42">
        <v>73.539060523809511</v>
      </c>
      <c r="AP8" s="42">
        <v>69.804724424999989</v>
      </c>
      <c r="AQ8" s="42">
        <v>73.130738295454549</v>
      </c>
      <c r="AR8" s="42">
        <v>82.107393785714294</v>
      </c>
      <c r="AS8" s="42">
        <v>80.637301023809528</v>
      </c>
      <c r="AT8" s="42">
        <v>73.298823523809531</v>
      </c>
      <c r="AU8" s="42">
        <v>84.666318799999985</v>
      </c>
      <c r="AV8" s="42">
        <v>94.067715194444446</v>
      </c>
      <c r="AW8" s="42">
        <v>112.87479254347826</v>
      </c>
      <c r="AX8" s="42">
        <v>102.96599786842103</v>
      </c>
      <c r="AY8" s="42">
        <v>109.50503773684208</v>
      </c>
      <c r="AZ8" s="42">
        <v>116.01138504999999</v>
      </c>
      <c r="BA8" s="42">
        <v>105.49124737500001</v>
      </c>
      <c r="BB8" s="42">
        <v>97.404465428571427</v>
      </c>
      <c r="BC8" s="42">
        <v>90.706344809523813</v>
      </c>
      <c r="BD8" s="42">
        <v>91.698948700000003</v>
      </c>
      <c r="BE8" s="42">
        <v>87.552266068181822</v>
      </c>
      <c r="BF8" s="42">
        <v>78.100942275000008</v>
      </c>
      <c r="BG8" s="42">
        <v>80.922269684210534</v>
      </c>
      <c r="BH8" s="42">
        <v>82.278706675000009</v>
      </c>
      <c r="BI8" s="42">
        <v>78.539480282608693</v>
      </c>
      <c r="BJ8" s="42">
        <v>83.755358416666667</v>
      </c>
      <c r="BK8" s="42">
        <v>74.981547824999993</v>
      </c>
    </row>
    <row r="9" spans="1:63" x14ac:dyDescent="0.3">
      <c r="F9" s="11" t="s">
        <v>0</v>
      </c>
      <c r="G9" s="11" t="s">
        <v>60</v>
      </c>
      <c r="O9" t="s">
        <v>32</v>
      </c>
      <c r="AC9" s="7"/>
      <c r="AG9" s="49" t="s">
        <v>3</v>
      </c>
      <c r="AH9" s="54"/>
      <c r="AI9" s="11">
        <v>144.9</v>
      </c>
      <c r="AJ9" s="11">
        <v>144.30000000000001</v>
      </c>
      <c r="AK9" s="11">
        <v>144.1</v>
      </c>
      <c r="AL9" s="11">
        <v>144.30000000000001</v>
      </c>
      <c r="AM9" s="11">
        <v>146.30000000000001</v>
      </c>
      <c r="AN9" s="11">
        <v>146.69999999999999</v>
      </c>
      <c r="AO9" s="11">
        <v>146.4</v>
      </c>
      <c r="AP9" s="11">
        <v>146.6</v>
      </c>
      <c r="AQ9" s="11">
        <v>146.6</v>
      </c>
      <c r="AR9" s="11">
        <v>147.4</v>
      </c>
      <c r="AS9" s="11">
        <v>148.19999999999999</v>
      </c>
      <c r="AT9" s="11">
        <v>148.69999999999999</v>
      </c>
      <c r="AU9" s="11">
        <v>149.5</v>
      </c>
      <c r="AV9" s="11">
        <v>150</v>
      </c>
      <c r="AW9" s="11">
        <v>151.30000000000001</v>
      </c>
      <c r="AX9" s="11">
        <v>152.9</v>
      </c>
      <c r="AY9" s="11">
        <v>154.1</v>
      </c>
      <c r="AZ9" s="11">
        <v>155</v>
      </c>
      <c r="BA9" s="11">
        <v>156.5</v>
      </c>
      <c r="BB9" s="11">
        <v>160.30000000000001</v>
      </c>
      <c r="BC9" s="11">
        <v>163.5</v>
      </c>
      <c r="BD9" s="11">
        <v>165.2</v>
      </c>
      <c r="BE9" s="11">
        <v>167.4</v>
      </c>
      <c r="BF9" s="11">
        <v>169.2</v>
      </c>
      <c r="BG9" s="11">
        <v>173.8</v>
      </c>
      <c r="BH9" s="11">
        <v>174.4</v>
      </c>
      <c r="BI9" s="11">
        <v>174.4</v>
      </c>
      <c r="BJ9" s="11">
        <v>173.8</v>
      </c>
      <c r="BK9" s="11">
        <v>173.7</v>
      </c>
    </row>
    <row r="10" spans="1:63" x14ac:dyDescent="0.3">
      <c r="F10" s="11" t="s">
        <v>1</v>
      </c>
      <c r="G10" s="11" t="s">
        <v>61</v>
      </c>
      <c r="I10" s="115" t="s">
        <v>62</v>
      </c>
      <c r="J10" s="115"/>
      <c r="K10" s="115"/>
      <c r="L10" s="115"/>
      <c r="O10">
        <v>100.4</v>
      </c>
      <c r="AG10" s="49" t="s">
        <v>4</v>
      </c>
      <c r="AH10" s="50">
        <f>CORREL($AI$8:$BK$8,AI10:BK10)</f>
        <v>0.76398587514988647</v>
      </c>
      <c r="AI10" s="11">
        <v>190.1</v>
      </c>
      <c r="AJ10" s="11">
        <v>186.5</v>
      </c>
      <c r="AK10" s="11">
        <v>192.2</v>
      </c>
      <c r="AL10" s="11">
        <v>198</v>
      </c>
      <c r="AM10" s="11">
        <v>200.5</v>
      </c>
      <c r="AN10" s="11">
        <v>202</v>
      </c>
      <c r="AO10" s="11">
        <v>206.8</v>
      </c>
      <c r="AP10" s="11">
        <v>204</v>
      </c>
      <c r="AQ10" s="11">
        <v>204</v>
      </c>
      <c r="AR10" s="11">
        <v>204.6</v>
      </c>
      <c r="AS10" s="11">
        <v>201.6</v>
      </c>
      <c r="AT10" s="11">
        <v>198.8</v>
      </c>
      <c r="AU10" s="11">
        <v>198.7</v>
      </c>
      <c r="AV10" s="11">
        <v>200.6</v>
      </c>
      <c r="AW10" s="11">
        <v>210.7</v>
      </c>
      <c r="AX10" s="11">
        <v>211.8</v>
      </c>
      <c r="AY10" s="11">
        <v>217</v>
      </c>
      <c r="AZ10" s="11">
        <v>219.4</v>
      </c>
      <c r="BA10" s="11">
        <v>213</v>
      </c>
      <c r="BB10" s="11">
        <v>206.5</v>
      </c>
      <c r="BC10" s="11">
        <v>209.2</v>
      </c>
      <c r="BD10" s="11">
        <v>210.9</v>
      </c>
      <c r="BE10" s="11">
        <v>209.4</v>
      </c>
      <c r="BF10" s="11">
        <v>209</v>
      </c>
      <c r="BG10" s="11">
        <v>210.7</v>
      </c>
      <c r="BH10" s="11">
        <v>207.7</v>
      </c>
      <c r="BI10" s="11">
        <v>207.7</v>
      </c>
      <c r="BJ10" s="11">
        <v>209.3</v>
      </c>
      <c r="BK10" s="11">
        <v>214.3</v>
      </c>
    </row>
    <row r="11" spans="1:63" x14ac:dyDescent="0.3">
      <c r="F11" s="11" t="s">
        <v>2</v>
      </c>
      <c r="G11" s="11" t="s">
        <v>63</v>
      </c>
      <c r="I11" s="11" t="s">
        <v>51</v>
      </c>
      <c r="J11" s="11" t="s">
        <v>64</v>
      </c>
      <c r="K11" s="11" t="s">
        <v>307</v>
      </c>
      <c r="L11" s="11" t="s">
        <v>308</v>
      </c>
      <c r="O11">
        <v>100.4</v>
      </c>
      <c r="AG11" s="49" t="s">
        <v>5</v>
      </c>
      <c r="AH11" s="50">
        <f>CORREL($AI$8:$BK$8,AI11:BK11)</f>
        <v>-0.18631242773391149</v>
      </c>
      <c r="AI11" s="11">
        <v>175.3</v>
      </c>
      <c r="AJ11" s="11">
        <v>168.7</v>
      </c>
      <c r="AK11" s="11">
        <v>163.80000000000001</v>
      </c>
      <c r="AL11" s="11">
        <v>164.6</v>
      </c>
      <c r="AM11" s="11">
        <v>170.3</v>
      </c>
      <c r="AN11" s="11">
        <v>180.7</v>
      </c>
      <c r="AO11" s="11">
        <v>182.2</v>
      </c>
      <c r="AP11" s="11">
        <v>172.8</v>
      </c>
      <c r="AQ11" s="11">
        <v>172.8</v>
      </c>
      <c r="AR11" s="11">
        <v>171.2</v>
      </c>
      <c r="AS11" s="11">
        <v>173</v>
      </c>
      <c r="AT11" s="11">
        <v>177.9</v>
      </c>
      <c r="AU11" s="11">
        <v>178.8</v>
      </c>
      <c r="AV11" s="11">
        <v>175.8</v>
      </c>
      <c r="AW11" s="11">
        <v>167.8</v>
      </c>
      <c r="AX11" s="11">
        <v>164.5</v>
      </c>
      <c r="AY11" s="11">
        <v>162.4</v>
      </c>
      <c r="AZ11" s="11">
        <v>170.8</v>
      </c>
      <c r="BA11" s="11">
        <v>175.2</v>
      </c>
      <c r="BB11" s="11">
        <v>169.2</v>
      </c>
      <c r="BC11" s="11">
        <v>169.7</v>
      </c>
      <c r="BD11" s="11">
        <v>170.9</v>
      </c>
      <c r="BE11" s="11">
        <v>181.4</v>
      </c>
      <c r="BF11" s="11">
        <v>190.2</v>
      </c>
      <c r="BG11" s="11">
        <v>194.5</v>
      </c>
      <c r="BH11" s="11">
        <v>175.2</v>
      </c>
      <c r="BI11" s="11">
        <v>175.2</v>
      </c>
      <c r="BJ11" s="11">
        <v>169.6</v>
      </c>
      <c r="BK11" s="11">
        <v>173.2</v>
      </c>
    </row>
    <row r="12" spans="1:63" x14ac:dyDescent="0.3">
      <c r="F12" s="11" t="s">
        <v>3</v>
      </c>
      <c r="G12" s="11" t="s">
        <v>65</v>
      </c>
      <c r="I12" s="11" t="s">
        <v>66</v>
      </c>
      <c r="J12" s="11" t="s">
        <v>67</v>
      </c>
      <c r="K12" s="11" t="s">
        <v>68</v>
      </c>
      <c r="L12" s="11" t="s">
        <v>69</v>
      </c>
      <c r="O12" t="s">
        <v>32</v>
      </c>
      <c r="AG12" s="49" t="s">
        <v>6</v>
      </c>
      <c r="AH12" s="50">
        <f t="shared" ref="AH12:AH35" si="0">CORREL($AI$8:$BK$8,AI12:BK12)</f>
        <v>0.35310712091833324</v>
      </c>
      <c r="AI12" s="11">
        <v>154.1</v>
      </c>
      <c r="AJ12" s="11">
        <v>154.69999999999999</v>
      </c>
      <c r="AK12" s="11">
        <v>154.9</v>
      </c>
      <c r="AL12" s="11">
        <v>155.4</v>
      </c>
      <c r="AM12" s="11">
        <v>156.1</v>
      </c>
      <c r="AN12" s="11">
        <v>156.19999999999999</v>
      </c>
      <c r="AO12" s="11">
        <v>157.5</v>
      </c>
      <c r="AP12" s="11">
        <v>158.4</v>
      </c>
      <c r="AQ12" s="11">
        <v>158.4</v>
      </c>
      <c r="AR12" s="11">
        <v>158.69999999999999</v>
      </c>
      <c r="AS12" s="11">
        <v>159.30000000000001</v>
      </c>
      <c r="AT12" s="11">
        <v>159.9</v>
      </c>
      <c r="AU12" s="11">
        <v>160.5</v>
      </c>
      <c r="AV12" s="11">
        <v>160.69999999999999</v>
      </c>
      <c r="AW12" s="11">
        <v>162.19999999999999</v>
      </c>
      <c r="AX12" s="11">
        <v>163.9</v>
      </c>
      <c r="AY12" s="11">
        <v>164.9</v>
      </c>
      <c r="AZ12" s="11">
        <v>165.8</v>
      </c>
      <c r="BA12" s="11">
        <v>166.6</v>
      </c>
      <c r="BB12" s="11">
        <v>168.1</v>
      </c>
      <c r="BC12" s="11">
        <v>169.7</v>
      </c>
      <c r="BD12" s="11">
        <v>170.9</v>
      </c>
      <c r="BE12" s="11">
        <v>172.3</v>
      </c>
      <c r="BF12" s="11">
        <v>173.6</v>
      </c>
      <c r="BG12" s="11">
        <v>174.6</v>
      </c>
      <c r="BH12" s="11">
        <v>177.3</v>
      </c>
      <c r="BI12" s="11">
        <v>177.3</v>
      </c>
      <c r="BJ12" s="11">
        <v>178.4</v>
      </c>
      <c r="BK12" s="11">
        <v>179.5</v>
      </c>
    </row>
    <row r="13" spans="1:63" x14ac:dyDescent="0.3">
      <c r="F13" s="11" t="s">
        <v>4</v>
      </c>
      <c r="G13" s="11" t="s">
        <v>65</v>
      </c>
      <c r="I13" s="11" t="s">
        <v>4</v>
      </c>
      <c r="J13" s="11" t="s">
        <v>67</v>
      </c>
      <c r="K13" s="11" t="s">
        <v>70</v>
      </c>
      <c r="L13" s="11" t="s">
        <v>69</v>
      </c>
      <c r="O13">
        <v>100.4</v>
      </c>
      <c r="AG13" s="49" t="s">
        <v>7</v>
      </c>
      <c r="AH13" s="50">
        <f t="shared" si="0"/>
        <v>0.809472546731826</v>
      </c>
      <c r="AI13" s="11">
        <v>150.9</v>
      </c>
      <c r="AJ13" s="11">
        <v>158.69999999999999</v>
      </c>
      <c r="AK13" s="11">
        <v>163.9</v>
      </c>
      <c r="AL13" s="11">
        <v>170.1</v>
      </c>
      <c r="AM13" s="11">
        <v>178.7</v>
      </c>
      <c r="AN13" s="11">
        <v>183.7</v>
      </c>
      <c r="AO13" s="11">
        <v>182.1</v>
      </c>
      <c r="AP13" s="11">
        <v>188</v>
      </c>
      <c r="AQ13" s="11">
        <v>188</v>
      </c>
      <c r="AR13" s="11">
        <v>190.6</v>
      </c>
      <c r="AS13" s="11">
        <v>190.1</v>
      </c>
      <c r="AT13" s="11">
        <v>187.6</v>
      </c>
      <c r="AU13" s="11">
        <v>184.7</v>
      </c>
      <c r="AV13" s="11">
        <v>184.9</v>
      </c>
      <c r="AW13" s="11">
        <v>194.6</v>
      </c>
      <c r="AX13" s="11">
        <v>199.5</v>
      </c>
      <c r="AY13" s="11">
        <v>202.4</v>
      </c>
      <c r="AZ13" s="11">
        <v>200.9</v>
      </c>
      <c r="BA13" s="11">
        <v>195.8</v>
      </c>
      <c r="BB13" s="11">
        <v>192.4</v>
      </c>
      <c r="BC13" s="11">
        <v>188.7</v>
      </c>
      <c r="BD13" s="11">
        <v>186.5</v>
      </c>
      <c r="BE13" s="11">
        <v>188.9</v>
      </c>
      <c r="BF13" s="11">
        <v>188.5</v>
      </c>
      <c r="BG13" s="11">
        <v>187.2</v>
      </c>
      <c r="BH13" s="11">
        <v>179.3</v>
      </c>
      <c r="BI13" s="11">
        <v>179.2</v>
      </c>
      <c r="BJ13" s="11">
        <v>174.9</v>
      </c>
      <c r="BK13" s="11">
        <v>170</v>
      </c>
    </row>
    <row r="14" spans="1:63" x14ac:dyDescent="0.3">
      <c r="F14" s="11" t="s">
        <v>5</v>
      </c>
      <c r="G14" s="11" t="s">
        <v>65</v>
      </c>
      <c r="I14" s="11" t="s">
        <v>5</v>
      </c>
      <c r="J14" s="11" t="s">
        <v>67</v>
      </c>
      <c r="K14" s="11" t="s">
        <v>68</v>
      </c>
      <c r="L14" s="11" t="s">
        <v>69</v>
      </c>
      <c r="O14">
        <v>100.4</v>
      </c>
      <c r="AG14" s="49" t="s">
        <v>8</v>
      </c>
      <c r="AH14" s="50">
        <f t="shared" si="0"/>
        <v>0.47238561148587938</v>
      </c>
      <c r="AI14" s="11">
        <v>149.6</v>
      </c>
      <c r="AJ14" s="11">
        <v>150.69999999999999</v>
      </c>
      <c r="AK14" s="11">
        <v>153.69999999999999</v>
      </c>
      <c r="AL14" s="11">
        <v>164.4</v>
      </c>
      <c r="AM14" s="11">
        <v>167.1</v>
      </c>
      <c r="AN14" s="11">
        <v>164.6</v>
      </c>
      <c r="AO14" s="11">
        <v>163.9</v>
      </c>
      <c r="AP14" s="11">
        <v>156.80000000000001</v>
      </c>
      <c r="AQ14" s="11">
        <v>156.69999999999999</v>
      </c>
      <c r="AR14" s="11">
        <v>155.69999999999999</v>
      </c>
      <c r="AS14" s="11">
        <v>156.5</v>
      </c>
      <c r="AT14" s="11">
        <v>154.9</v>
      </c>
      <c r="AU14" s="11">
        <v>153.69999999999999</v>
      </c>
      <c r="AV14" s="11">
        <v>153.69999999999999</v>
      </c>
      <c r="AW14" s="11">
        <v>157.6</v>
      </c>
      <c r="AX14" s="11">
        <v>172.6</v>
      </c>
      <c r="AY14" s="11">
        <v>171</v>
      </c>
      <c r="AZ14" s="11">
        <v>169.7</v>
      </c>
      <c r="BA14" s="11">
        <v>174.2</v>
      </c>
      <c r="BB14" s="11">
        <v>172.9</v>
      </c>
      <c r="BC14" s="11">
        <v>165.7</v>
      </c>
      <c r="BD14" s="11">
        <v>163.80000000000001</v>
      </c>
      <c r="BE14" s="11">
        <v>160.69999999999999</v>
      </c>
      <c r="BF14" s="11">
        <v>158</v>
      </c>
      <c r="BG14" s="11">
        <v>158.30000000000001</v>
      </c>
      <c r="BH14" s="11">
        <v>169.5</v>
      </c>
      <c r="BI14" s="11">
        <v>169.5</v>
      </c>
      <c r="BJ14" s="11">
        <v>176.3</v>
      </c>
      <c r="BK14" s="11">
        <v>172.2</v>
      </c>
    </row>
    <row r="15" spans="1:63" x14ac:dyDescent="0.3">
      <c r="F15" s="11" t="s">
        <v>6</v>
      </c>
      <c r="G15" s="11" t="s">
        <v>65</v>
      </c>
      <c r="I15" s="11" t="s">
        <v>6</v>
      </c>
      <c r="J15" s="11" t="s">
        <v>67</v>
      </c>
      <c r="K15" s="11" t="s">
        <v>68</v>
      </c>
      <c r="L15" s="11" t="s">
        <v>69</v>
      </c>
      <c r="O15" t="s">
        <v>32</v>
      </c>
      <c r="AG15" s="49" t="s">
        <v>9</v>
      </c>
      <c r="AH15" s="50">
        <f t="shared" si="0"/>
        <v>0.34646306252276993</v>
      </c>
      <c r="AI15" s="11">
        <v>194.2</v>
      </c>
      <c r="AJ15" s="11">
        <v>160</v>
      </c>
      <c r="AK15" s="11">
        <v>149.5</v>
      </c>
      <c r="AL15" s="11">
        <v>144.1</v>
      </c>
      <c r="AM15" s="11">
        <v>147.9</v>
      </c>
      <c r="AN15" s="11">
        <v>155.4</v>
      </c>
      <c r="AO15" s="11">
        <v>164.2</v>
      </c>
      <c r="AP15" s="11">
        <v>162.19999999999999</v>
      </c>
      <c r="AQ15" s="11">
        <v>162.30000000000001</v>
      </c>
      <c r="AR15" s="11">
        <v>185.3</v>
      </c>
      <c r="AS15" s="11">
        <v>199.2</v>
      </c>
      <c r="AT15" s="11">
        <v>188.3</v>
      </c>
      <c r="AU15" s="11">
        <v>174.3</v>
      </c>
      <c r="AV15" s="11">
        <v>169.7</v>
      </c>
      <c r="AW15" s="11">
        <v>166.9</v>
      </c>
      <c r="AX15" s="11">
        <v>166.2</v>
      </c>
      <c r="AY15" s="11">
        <v>174.9</v>
      </c>
      <c r="AZ15" s="11">
        <v>182.3</v>
      </c>
      <c r="BA15" s="11">
        <v>182.1</v>
      </c>
      <c r="BB15" s="11">
        <v>186.7</v>
      </c>
      <c r="BC15" s="11">
        <v>191.8</v>
      </c>
      <c r="BD15" s="11">
        <v>199.7</v>
      </c>
      <c r="BE15" s="11">
        <v>183.1</v>
      </c>
      <c r="BF15" s="11">
        <v>159.9</v>
      </c>
      <c r="BG15" s="11">
        <v>153.9</v>
      </c>
      <c r="BH15" s="11">
        <v>152.69999999999999</v>
      </c>
      <c r="BI15" s="11">
        <v>152.80000000000001</v>
      </c>
      <c r="BJ15" s="11">
        <v>155.4</v>
      </c>
      <c r="BK15" s="11">
        <v>161</v>
      </c>
    </row>
    <row r="16" spans="1:63" x14ac:dyDescent="0.3">
      <c r="F16" s="11" t="s">
        <v>7</v>
      </c>
      <c r="G16" s="11" t="s">
        <v>65</v>
      </c>
      <c r="I16" s="11" t="s">
        <v>7</v>
      </c>
      <c r="J16" s="11" t="s">
        <v>67</v>
      </c>
      <c r="K16" s="11" t="s">
        <v>68</v>
      </c>
      <c r="L16" s="11" t="s">
        <v>69</v>
      </c>
      <c r="O16">
        <v>100.5</v>
      </c>
      <c r="AG16" s="49" t="s">
        <v>10</v>
      </c>
      <c r="AH16" s="50">
        <f t="shared" si="0"/>
        <v>0.17607913708798811</v>
      </c>
      <c r="AI16" s="11">
        <v>160.4</v>
      </c>
      <c r="AJ16" s="11">
        <v>158.80000000000001</v>
      </c>
      <c r="AK16" s="11">
        <v>159.80000000000001</v>
      </c>
      <c r="AL16" s="11">
        <v>161.69999999999999</v>
      </c>
      <c r="AM16" s="11">
        <v>165.4</v>
      </c>
      <c r="AN16" s="11">
        <v>166</v>
      </c>
      <c r="AO16" s="11">
        <v>164</v>
      </c>
      <c r="AP16" s="11">
        <v>164.1</v>
      </c>
      <c r="AQ16" s="11">
        <v>164.1</v>
      </c>
      <c r="AR16" s="11">
        <v>165.2</v>
      </c>
      <c r="AS16" s="11">
        <v>165.3</v>
      </c>
      <c r="AT16" s="11">
        <v>164.4</v>
      </c>
      <c r="AU16" s="11">
        <v>163.9</v>
      </c>
      <c r="AV16" s="11">
        <v>163.69999999999999</v>
      </c>
      <c r="AW16" s="11">
        <v>163.9</v>
      </c>
      <c r="AX16" s="11">
        <v>164.7</v>
      </c>
      <c r="AY16" s="11">
        <v>164.7</v>
      </c>
      <c r="AZ16" s="11">
        <v>164.3</v>
      </c>
      <c r="BA16" s="11">
        <v>164.3</v>
      </c>
      <c r="BB16" s="11">
        <v>167.2</v>
      </c>
      <c r="BC16" s="11">
        <v>169.1</v>
      </c>
      <c r="BD16" s="11">
        <v>169.8</v>
      </c>
      <c r="BE16" s="11">
        <v>170.5</v>
      </c>
      <c r="BF16" s="11">
        <v>170.8</v>
      </c>
      <c r="BG16" s="11">
        <v>170.9</v>
      </c>
      <c r="BH16" s="11">
        <v>171</v>
      </c>
      <c r="BI16" s="11">
        <v>171.1</v>
      </c>
      <c r="BJ16" s="11">
        <v>173.4</v>
      </c>
      <c r="BK16" s="11">
        <v>175.6</v>
      </c>
    </row>
    <row r="17" spans="6:63" x14ac:dyDescent="0.3">
      <c r="F17" s="11" t="s">
        <v>8</v>
      </c>
      <c r="G17" s="11" t="s">
        <v>65</v>
      </c>
      <c r="I17" s="11" t="s">
        <v>8</v>
      </c>
      <c r="J17" s="11" t="s">
        <v>67</v>
      </c>
      <c r="K17" s="11" t="s">
        <v>68</v>
      </c>
      <c r="L17" s="11" t="s">
        <v>69</v>
      </c>
      <c r="O17">
        <v>100.5</v>
      </c>
      <c r="AG17" s="49" t="s">
        <v>11</v>
      </c>
      <c r="AH17" s="50">
        <f t="shared" si="0"/>
        <v>0.50195747329651963</v>
      </c>
      <c r="AI17" s="11">
        <v>114.6</v>
      </c>
      <c r="AJ17" s="11">
        <v>112.8</v>
      </c>
      <c r="AK17" s="11">
        <v>112.6</v>
      </c>
      <c r="AL17" s="11">
        <v>113.1</v>
      </c>
      <c r="AM17" s="11">
        <v>114.8</v>
      </c>
      <c r="AN17" s="11">
        <v>115.1</v>
      </c>
      <c r="AO17" s="11">
        <v>114.5</v>
      </c>
      <c r="AP17" s="11">
        <v>119.7</v>
      </c>
      <c r="AQ17" s="11">
        <v>119.7</v>
      </c>
      <c r="AR17" s="11">
        <v>121.9</v>
      </c>
      <c r="AS17" s="11">
        <v>122.4</v>
      </c>
      <c r="AT17" s="11">
        <v>121</v>
      </c>
      <c r="AU17" s="11">
        <v>120</v>
      </c>
      <c r="AV17" s="11">
        <v>118.9</v>
      </c>
      <c r="AW17" s="11">
        <v>118.8</v>
      </c>
      <c r="AX17" s="11">
        <v>119</v>
      </c>
      <c r="AY17" s="11">
        <v>119.7</v>
      </c>
      <c r="AZ17" s="11">
        <v>119.9</v>
      </c>
      <c r="BA17" s="11">
        <v>120</v>
      </c>
      <c r="BB17" s="11">
        <v>120.9</v>
      </c>
      <c r="BC17" s="11">
        <v>121.6</v>
      </c>
      <c r="BD17" s="11">
        <v>121.9</v>
      </c>
      <c r="BE17" s="11">
        <v>122.1</v>
      </c>
      <c r="BF17" s="11">
        <v>121.8</v>
      </c>
      <c r="BG17" s="11">
        <v>121.1</v>
      </c>
      <c r="BH17" s="11">
        <v>120</v>
      </c>
      <c r="BI17" s="11">
        <v>120</v>
      </c>
      <c r="BJ17" s="11">
        <v>121.3</v>
      </c>
      <c r="BK17" s="11">
        <v>122.7</v>
      </c>
    </row>
    <row r="18" spans="6:63" x14ac:dyDescent="0.3">
      <c r="F18" s="11" t="s">
        <v>9</v>
      </c>
      <c r="G18" s="11" t="s">
        <v>65</v>
      </c>
      <c r="I18" s="11" t="s">
        <v>9</v>
      </c>
      <c r="J18" s="11" t="s">
        <v>67</v>
      </c>
      <c r="K18" s="11" t="s">
        <v>68</v>
      </c>
      <c r="L18" s="11" t="s">
        <v>69</v>
      </c>
      <c r="O18" t="s">
        <v>32</v>
      </c>
      <c r="AG18" s="49" t="s">
        <v>12</v>
      </c>
      <c r="AH18" s="50">
        <f t="shared" si="0"/>
        <v>0.33675993325991088</v>
      </c>
      <c r="AI18" s="11">
        <v>164</v>
      </c>
      <c r="AJ18" s="11">
        <v>164.2</v>
      </c>
      <c r="AK18" s="11">
        <v>163.5</v>
      </c>
      <c r="AL18" s="11">
        <v>163.9</v>
      </c>
      <c r="AM18" s="11">
        <v>168.2</v>
      </c>
      <c r="AN18" s="11">
        <v>168.5</v>
      </c>
      <c r="AO18" s="11">
        <v>168.3</v>
      </c>
      <c r="AP18" s="11">
        <v>168.8</v>
      </c>
      <c r="AQ18" s="11">
        <v>168.8</v>
      </c>
      <c r="AR18" s="11">
        <v>169.3</v>
      </c>
      <c r="AS18" s="11">
        <v>169.6</v>
      </c>
      <c r="AT18" s="11">
        <v>170.5</v>
      </c>
      <c r="AU18" s="11">
        <v>172.1</v>
      </c>
      <c r="AV18" s="11">
        <v>174.3</v>
      </c>
      <c r="AW18" s="11">
        <v>177.4</v>
      </c>
      <c r="AX18" s="11">
        <v>181.3</v>
      </c>
      <c r="AY18" s="11">
        <v>184.9</v>
      </c>
      <c r="AZ18" s="11">
        <v>187.1</v>
      </c>
      <c r="BA18" s="11">
        <v>190</v>
      </c>
      <c r="BB18" s="11">
        <v>193.6</v>
      </c>
      <c r="BC18" s="11">
        <v>197.3</v>
      </c>
      <c r="BD18" s="11">
        <v>199.9</v>
      </c>
      <c r="BE18" s="11">
        <v>202.8</v>
      </c>
      <c r="BF18" s="11">
        <v>205.2</v>
      </c>
      <c r="BG18" s="11">
        <v>208.4</v>
      </c>
      <c r="BH18" s="11">
        <v>209.7</v>
      </c>
      <c r="BI18" s="11">
        <v>209.7</v>
      </c>
      <c r="BJ18" s="11">
        <v>212.9</v>
      </c>
      <c r="BK18" s="11">
        <v>218</v>
      </c>
    </row>
    <row r="19" spans="6:63" x14ac:dyDescent="0.3">
      <c r="F19" s="11" t="s">
        <v>10</v>
      </c>
      <c r="G19" s="11" t="s">
        <v>65</v>
      </c>
      <c r="I19" s="11" t="s">
        <v>10</v>
      </c>
      <c r="J19" s="11" t="s">
        <v>67</v>
      </c>
      <c r="K19" s="11" t="s">
        <v>68</v>
      </c>
      <c r="L19" s="11" t="s">
        <v>69</v>
      </c>
      <c r="O19">
        <v>100.5</v>
      </c>
      <c r="AG19" s="49" t="s">
        <v>13</v>
      </c>
      <c r="AH19" s="50">
        <f t="shared" si="0"/>
        <v>0.55440013713991421</v>
      </c>
      <c r="AI19" s="11">
        <v>151.80000000000001</v>
      </c>
      <c r="AJ19" s="11">
        <v>155.5</v>
      </c>
      <c r="AK19" s="11">
        <v>156.5</v>
      </c>
      <c r="AL19" s="11">
        <v>157.6</v>
      </c>
      <c r="AM19" s="11">
        <v>159.30000000000001</v>
      </c>
      <c r="AN19" s="11">
        <v>160</v>
      </c>
      <c r="AO19" s="11">
        <v>160.9</v>
      </c>
      <c r="AP19" s="11">
        <v>162.69999999999999</v>
      </c>
      <c r="AQ19" s="11">
        <v>162.69999999999999</v>
      </c>
      <c r="AR19" s="11">
        <v>163.19999999999999</v>
      </c>
      <c r="AS19" s="11">
        <v>163.69999999999999</v>
      </c>
      <c r="AT19" s="11">
        <v>164.2</v>
      </c>
      <c r="AU19" s="11">
        <v>164.3</v>
      </c>
      <c r="AV19" s="11">
        <v>164.7</v>
      </c>
      <c r="AW19" s="11">
        <v>165.3</v>
      </c>
      <c r="AX19" s="11">
        <v>166.2</v>
      </c>
      <c r="AY19" s="11">
        <v>167.1</v>
      </c>
      <c r="AZ19" s="11">
        <v>167.9</v>
      </c>
      <c r="BA19" s="11">
        <v>168.4</v>
      </c>
      <c r="BB19" s="11">
        <v>168.8</v>
      </c>
      <c r="BC19" s="11">
        <v>169.4</v>
      </c>
      <c r="BD19" s="11">
        <v>169.9</v>
      </c>
      <c r="BE19" s="11">
        <v>170.4</v>
      </c>
      <c r="BF19" s="11">
        <v>171</v>
      </c>
      <c r="BG19" s="11">
        <v>171.4</v>
      </c>
      <c r="BH19" s="11">
        <v>172.3</v>
      </c>
      <c r="BI19" s="11">
        <v>172.3</v>
      </c>
      <c r="BJ19" s="11">
        <v>172.9</v>
      </c>
      <c r="BK19" s="11">
        <v>173.4</v>
      </c>
    </row>
    <row r="20" spans="6:63" x14ac:dyDescent="0.3">
      <c r="F20" s="11" t="s">
        <v>11</v>
      </c>
      <c r="G20" s="11" t="s">
        <v>65</v>
      </c>
      <c r="I20" s="11" t="s">
        <v>11</v>
      </c>
      <c r="J20" s="11" t="s">
        <v>67</v>
      </c>
      <c r="K20" s="11" t="s">
        <v>68</v>
      </c>
      <c r="L20" s="11" t="s">
        <v>69</v>
      </c>
      <c r="O20">
        <v>100.5</v>
      </c>
      <c r="AG20" s="49" t="s">
        <v>14</v>
      </c>
      <c r="AH20" s="50">
        <f t="shared" si="0"/>
        <v>0.48336182753226309</v>
      </c>
      <c r="AI20" s="11">
        <v>165.6</v>
      </c>
      <c r="AJ20" s="11">
        <v>167.5</v>
      </c>
      <c r="AK20" s="11">
        <v>168.2</v>
      </c>
      <c r="AL20" s="11">
        <v>168.9</v>
      </c>
      <c r="AM20" s="11">
        <v>170.4</v>
      </c>
      <c r="AN20" s="11">
        <v>172.4</v>
      </c>
      <c r="AO20" s="11">
        <v>172.2</v>
      </c>
      <c r="AP20" s="11">
        <v>173.9</v>
      </c>
      <c r="AQ20" s="11">
        <v>173.9</v>
      </c>
      <c r="AR20" s="11">
        <v>174.7</v>
      </c>
      <c r="AS20" s="11">
        <v>175.5</v>
      </c>
      <c r="AT20" s="11">
        <v>176.5</v>
      </c>
      <c r="AU20" s="11">
        <v>177.3</v>
      </c>
      <c r="AV20" s="11">
        <v>178</v>
      </c>
      <c r="AW20" s="11">
        <v>179.3</v>
      </c>
      <c r="AX20" s="11">
        <v>180.9</v>
      </c>
      <c r="AY20" s="11">
        <v>182.5</v>
      </c>
      <c r="AZ20" s="11">
        <v>183.9</v>
      </c>
      <c r="BA20" s="11">
        <v>185.2</v>
      </c>
      <c r="BB20" s="11">
        <v>186.3</v>
      </c>
      <c r="BC20" s="11">
        <v>187.4</v>
      </c>
      <c r="BD20" s="11">
        <v>188.3</v>
      </c>
      <c r="BE20" s="11">
        <v>189.5</v>
      </c>
      <c r="BF20" s="11">
        <v>190.3</v>
      </c>
      <c r="BG20" s="11">
        <v>191.2</v>
      </c>
      <c r="BH20" s="11">
        <v>193</v>
      </c>
      <c r="BI20" s="11">
        <v>193</v>
      </c>
      <c r="BJ20" s="11">
        <v>193.5</v>
      </c>
      <c r="BK20" s="11">
        <v>194.2</v>
      </c>
    </row>
    <row r="21" spans="6:63" x14ac:dyDescent="0.3">
      <c r="F21" s="11" t="s">
        <v>12</v>
      </c>
      <c r="G21" s="11" t="s">
        <v>65</v>
      </c>
      <c r="I21" s="11" t="s">
        <v>12</v>
      </c>
      <c r="J21" s="11" t="s">
        <v>67</v>
      </c>
      <c r="K21" s="11" t="s">
        <v>68</v>
      </c>
      <c r="L21" s="11" t="s">
        <v>69</v>
      </c>
      <c r="O21" t="s">
        <v>32</v>
      </c>
      <c r="AG21" s="49" t="s">
        <v>15</v>
      </c>
      <c r="AH21" s="50">
        <f t="shared" si="0"/>
        <v>0.57573248497215135</v>
      </c>
      <c r="AI21" s="11">
        <v>161</v>
      </c>
      <c r="AJ21" s="11">
        <v>156.9</v>
      </c>
      <c r="AK21" s="11">
        <v>156.69999999999999</v>
      </c>
      <c r="AL21" s="11">
        <v>158</v>
      </c>
      <c r="AM21" s="11">
        <v>160.69999999999999</v>
      </c>
      <c r="AN21" s="11">
        <v>162.6</v>
      </c>
      <c r="AO21" s="11">
        <v>164</v>
      </c>
      <c r="AP21" s="11">
        <v>164</v>
      </c>
      <c r="AQ21" s="11">
        <v>164</v>
      </c>
      <c r="AR21" s="11">
        <v>167.7</v>
      </c>
      <c r="AS21" s="11">
        <v>169.7</v>
      </c>
      <c r="AT21" s="11">
        <v>168.2</v>
      </c>
      <c r="AU21" s="11">
        <v>166.4</v>
      </c>
      <c r="AV21" s="11">
        <v>166.2</v>
      </c>
      <c r="AW21" s="11">
        <v>168.4</v>
      </c>
      <c r="AX21" s="11">
        <v>170.8</v>
      </c>
      <c r="AY21" s="11">
        <v>173.3</v>
      </c>
      <c r="AZ21" s="11">
        <v>174.9</v>
      </c>
      <c r="BA21" s="11">
        <v>175</v>
      </c>
      <c r="BB21" s="11">
        <v>176.3</v>
      </c>
      <c r="BC21" s="11">
        <v>177.8</v>
      </c>
      <c r="BD21" s="11">
        <v>179.6</v>
      </c>
      <c r="BE21" s="11">
        <v>178.3</v>
      </c>
      <c r="BF21" s="11">
        <v>175.9</v>
      </c>
      <c r="BG21" s="11">
        <v>176.7</v>
      </c>
      <c r="BH21" s="11">
        <v>177</v>
      </c>
      <c r="BI21" s="11">
        <v>177</v>
      </c>
      <c r="BJ21" s="11">
        <v>177.9</v>
      </c>
      <c r="BK21" s="11">
        <v>179.1</v>
      </c>
    </row>
    <row r="22" spans="6:63" x14ac:dyDescent="0.3">
      <c r="F22" s="11" t="s">
        <v>13</v>
      </c>
      <c r="G22" s="11" t="s">
        <v>65</v>
      </c>
      <c r="I22" s="11" t="s">
        <v>13</v>
      </c>
      <c r="J22" s="11" t="s">
        <v>67</v>
      </c>
      <c r="K22" s="11" t="s">
        <v>68</v>
      </c>
      <c r="L22" s="11" t="s">
        <v>69</v>
      </c>
      <c r="O22">
        <v>106.6</v>
      </c>
      <c r="AG22" s="49" t="s">
        <v>16</v>
      </c>
      <c r="AH22" s="50">
        <f t="shared" si="0"/>
        <v>0.3988405005174494</v>
      </c>
      <c r="AI22" s="11">
        <v>186.5</v>
      </c>
      <c r="AJ22" s="11">
        <v>188.3</v>
      </c>
      <c r="AK22" s="11">
        <v>188.1</v>
      </c>
      <c r="AL22" s="11">
        <v>188.8</v>
      </c>
      <c r="AM22" s="11">
        <v>191.9</v>
      </c>
      <c r="AN22" s="11">
        <v>190.8</v>
      </c>
      <c r="AO22" s="11">
        <v>191.2</v>
      </c>
      <c r="AP22" s="11">
        <v>192.1</v>
      </c>
      <c r="AQ22" s="11">
        <v>192.1</v>
      </c>
      <c r="AR22" s="11">
        <v>192.7</v>
      </c>
      <c r="AS22" s="11">
        <v>192.9</v>
      </c>
      <c r="AT22" s="11">
        <v>192.4</v>
      </c>
      <c r="AU22" s="11">
        <v>192.2</v>
      </c>
      <c r="AV22" s="11">
        <v>192.8</v>
      </c>
      <c r="AW22" s="11">
        <v>193.7</v>
      </c>
      <c r="AX22" s="11">
        <v>193.9</v>
      </c>
      <c r="AY22" s="11">
        <v>194.1</v>
      </c>
      <c r="AZ22" s="11">
        <v>194.3</v>
      </c>
      <c r="BA22" s="11">
        <v>194.6</v>
      </c>
      <c r="BB22" s="11">
        <v>195</v>
      </c>
      <c r="BC22" s="11">
        <v>195.9</v>
      </c>
      <c r="BD22" s="11">
        <v>196.3</v>
      </c>
      <c r="BE22" s="11">
        <v>196.9</v>
      </c>
      <c r="BF22" s="11">
        <v>197.3</v>
      </c>
      <c r="BG22" s="11">
        <v>198.2</v>
      </c>
      <c r="BH22" s="11">
        <v>199.5</v>
      </c>
      <c r="BI22" s="11">
        <v>199.5</v>
      </c>
      <c r="BJ22" s="11">
        <v>200.6</v>
      </c>
      <c r="BK22" s="11">
        <v>201</v>
      </c>
    </row>
    <row r="23" spans="6:63" x14ac:dyDescent="0.3">
      <c r="F23" s="11" t="s">
        <v>14</v>
      </c>
      <c r="G23" s="11" t="s">
        <v>65</v>
      </c>
      <c r="I23" s="11" t="s">
        <v>14</v>
      </c>
      <c r="J23" s="11" t="s">
        <v>67</v>
      </c>
      <c r="K23" s="11" t="s">
        <v>70</v>
      </c>
      <c r="L23" s="11" t="s">
        <v>69</v>
      </c>
      <c r="O23">
        <v>106.6</v>
      </c>
      <c r="AG23" s="49" t="s">
        <v>17</v>
      </c>
      <c r="AH23" s="50">
        <f t="shared" si="0"/>
        <v>0.51957668279106495</v>
      </c>
      <c r="AI23" s="11">
        <v>155.5</v>
      </c>
      <c r="AJ23" s="11">
        <v>157.19999999999999</v>
      </c>
      <c r="AK23" s="11">
        <v>157.80000000000001</v>
      </c>
      <c r="AL23" s="11">
        <v>158.80000000000001</v>
      </c>
      <c r="AM23" s="11">
        <v>161.80000000000001</v>
      </c>
      <c r="AN23" s="11">
        <v>162.19999999999999</v>
      </c>
      <c r="AO23" s="11">
        <v>162.80000000000001</v>
      </c>
      <c r="AP23" s="11">
        <v>164.5</v>
      </c>
      <c r="AQ23" s="11">
        <v>164.6</v>
      </c>
      <c r="AR23" s="11">
        <v>165.7</v>
      </c>
      <c r="AS23" s="11">
        <v>167.2</v>
      </c>
      <c r="AT23" s="11">
        <v>168.5</v>
      </c>
      <c r="AU23" s="11">
        <v>169.9</v>
      </c>
      <c r="AV23" s="11">
        <v>170.8</v>
      </c>
      <c r="AW23" s="11">
        <v>172.1</v>
      </c>
      <c r="AX23" s="11">
        <v>173.9</v>
      </c>
      <c r="AY23" s="11">
        <v>175.6</v>
      </c>
      <c r="AZ23" s="11">
        <v>177.1</v>
      </c>
      <c r="BA23" s="11">
        <v>178.3</v>
      </c>
      <c r="BB23" s="11">
        <v>179.5</v>
      </c>
      <c r="BC23" s="11">
        <v>180.9</v>
      </c>
      <c r="BD23" s="11">
        <v>181.9</v>
      </c>
      <c r="BE23" s="11">
        <v>183.1</v>
      </c>
      <c r="BF23" s="11">
        <v>184</v>
      </c>
      <c r="BG23" s="11">
        <v>184.9</v>
      </c>
      <c r="BH23" s="11">
        <v>186.2</v>
      </c>
      <c r="BI23" s="11">
        <v>186.1</v>
      </c>
      <c r="BJ23" s="11">
        <v>186.9</v>
      </c>
      <c r="BK23" s="11">
        <v>187.3</v>
      </c>
    </row>
    <row r="24" spans="6:63" x14ac:dyDescent="0.3">
      <c r="F24" s="11" t="s">
        <v>15</v>
      </c>
      <c r="G24" s="11" t="s">
        <v>65</v>
      </c>
      <c r="I24" s="11" t="s">
        <v>15</v>
      </c>
      <c r="J24" s="11" t="s">
        <v>67</v>
      </c>
      <c r="K24" s="11" t="s">
        <v>68</v>
      </c>
      <c r="L24" s="11" t="s">
        <v>69</v>
      </c>
      <c r="O24" t="s">
        <v>32</v>
      </c>
      <c r="AG24" s="49" t="s">
        <v>18</v>
      </c>
      <c r="AH24" s="50">
        <f t="shared" si="0"/>
        <v>0.54712485430074953</v>
      </c>
      <c r="AI24" s="11">
        <v>146.1</v>
      </c>
      <c r="AJ24" s="11">
        <v>147.4</v>
      </c>
      <c r="AK24" s="11">
        <v>147.9</v>
      </c>
      <c r="AL24" s="11">
        <v>148.5</v>
      </c>
      <c r="AM24" s="11">
        <v>152.1</v>
      </c>
      <c r="AN24" s="11">
        <v>151.80000000000001</v>
      </c>
      <c r="AO24" s="11">
        <v>153.1</v>
      </c>
      <c r="AP24" s="11">
        <v>155.30000000000001</v>
      </c>
      <c r="AQ24" s="11">
        <v>155.30000000000001</v>
      </c>
      <c r="AR24" s="11">
        <v>156.30000000000001</v>
      </c>
      <c r="AS24" s="11">
        <v>157.4</v>
      </c>
      <c r="AT24" s="11">
        <v>158.69999999999999</v>
      </c>
      <c r="AU24" s="11">
        <v>160.69999999999999</v>
      </c>
      <c r="AV24" s="11">
        <v>162.4</v>
      </c>
      <c r="AW24" s="11">
        <v>164.6</v>
      </c>
      <c r="AX24" s="11">
        <v>166.5</v>
      </c>
      <c r="AY24" s="11">
        <v>168.4</v>
      </c>
      <c r="AZ24" s="11">
        <v>169.9</v>
      </c>
      <c r="BA24" s="11">
        <v>171.3</v>
      </c>
      <c r="BB24" s="11">
        <v>172.7</v>
      </c>
      <c r="BC24" s="11">
        <v>174.3</v>
      </c>
      <c r="BD24" s="11">
        <v>175.3</v>
      </c>
      <c r="BE24" s="11">
        <v>176.2</v>
      </c>
      <c r="BF24" s="11">
        <v>177</v>
      </c>
      <c r="BG24" s="11">
        <v>177.6</v>
      </c>
      <c r="BH24" s="11">
        <v>178.7</v>
      </c>
      <c r="BI24" s="11">
        <v>178.7</v>
      </c>
      <c r="BJ24" s="11">
        <v>179.2</v>
      </c>
      <c r="BK24" s="11">
        <v>179.7</v>
      </c>
    </row>
    <row r="25" spans="6:63" x14ac:dyDescent="0.3">
      <c r="F25" s="11" t="s">
        <v>16</v>
      </c>
      <c r="G25" s="11" t="s">
        <v>71</v>
      </c>
      <c r="I25" s="11" t="s">
        <v>16</v>
      </c>
      <c r="J25" s="11" t="s">
        <v>67</v>
      </c>
      <c r="K25" s="11" t="s">
        <v>70</v>
      </c>
      <c r="L25" s="11" t="s">
        <v>69</v>
      </c>
      <c r="O25">
        <v>107.7</v>
      </c>
      <c r="AG25" s="49" t="s">
        <v>19</v>
      </c>
      <c r="AH25" s="50">
        <f t="shared" si="0"/>
        <v>0.52415491238151624</v>
      </c>
      <c r="AI25" s="11">
        <v>154.19999999999999</v>
      </c>
      <c r="AJ25" s="11">
        <v>155.80000000000001</v>
      </c>
      <c r="AK25" s="11">
        <v>156.4</v>
      </c>
      <c r="AL25" s="11">
        <v>157.30000000000001</v>
      </c>
      <c r="AM25" s="11">
        <v>160.4</v>
      </c>
      <c r="AN25" s="11">
        <v>160.69999999999999</v>
      </c>
      <c r="AO25" s="11">
        <v>161.4</v>
      </c>
      <c r="AP25" s="11">
        <v>163.19999999999999</v>
      </c>
      <c r="AQ25" s="11">
        <v>163.30000000000001</v>
      </c>
      <c r="AR25" s="11">
        <v>164.3</v>
      </c>
      <c r="AS25" s="11">
        <v>165.8</v>
      </c>
      <c r="AT25" s="11">
        <v>167</v>
      </c>
      <c r="AU25" s="11">
        <v>168.5</v>
      </c>
      <c r="AV25" s="11">
        <v>169.6</v>
      </c>
      <c r="AW25" s="11">
        <v>171.1</v>
      </c>
      <c r="AX25" s="11">
        <v>172.8</v>
      </c>
      <c r="AY25" s="11">
        <v>174.6</v>
      </c>
      <c r="AZ25" s="11">
        <v>176</v>
      </c>
      <c r="BA25" s="11">
        <v>177.3</v>
      </c>
      <c r="BB25" s="11">
        <v>178.5</v>
      </c>
      <c r="BC25" s="11">
        <v>179.9</v>
      </c>
      <c r="BD25" s="11">
        <v>181</v>
      </c>
      <c r="BE25" s="11">
        <v>182.1</v>
      </c>
      <c r="BF25" s="11">
        <v>183</v>
      </c>
      <c r="BG25" s="11">
        <v>183.8</v>
      </c>
      <c r="BH25" s="11">
        <v>185.1</v>
      </c>
      <c r="BI25" s="11">
        <v>185.1</v>
      </c>
      <c r="BJ25" s="11">
        <v>185.7</v>
      </c>
      <c r="BK25" s="11">
        <v>186.2</v>
      </c>
    </row>
    <row r="26" spans="6:63" x14ac:dyDescent="0.3">
      <c r="F26" s="11" t="s">
        <v>17</v>
      </c>
      <c r="G26" s="11" t="s">
        <v>71</v>
      </c>
      <c r="I26" s="11" t="s">
        <v>17</v>
      </c>
      <c r="J26" s="11" t="s">
        <v>67</v>
      </c>
      <c r="K26" s="11" t="s">
        <v>70</v>
      </c>
      <c r="L26" s="11" t="s">
        <v>69</v>
      </c>
      <c r="O26">
        <v>107.7</v>
      </c>
      <c r="AG26" s="49" t="s">
        <v>20</v>
      </c>
      <c r="AH26" s="50">
        <f t="shared" si="0"/>
        <v>0.42782962698080979</v>
      </c>
      <c r="AI26" s="11">
        <v>157.69999999999999</v>
      </c>
      <c r="AJ26" s="11">
        <v>159.80000000000001</v>
      </c>
      <c r="AK26" s="11">
        <v>159.9</v>
      </c>
      <c r="AL26" s="11">
        <v>161.4</v>
      </c>
      <c r="AM26" s="11">
        <v>161.6</v>
      </c>
      <c r="AN26" s="11">
        <v>160.5</v>
      </c>
      <c r="AO26" s="11">
        <v>161.5</v>
      </c>
      <c r="AP26" s="11">
        <v>162.1</v>
      </c>
      <c r="AQ26" s="11">
        <v>162.1</v>
      </c>
      <c r="AR26" s="11">
        <v>163.6</v>
      </c>
      <c r="AS26" s="11">
        <v>164.2</v>
      </c>
      <c r="AT26" s="11">
        <v>163.4</v>
      </c>
      <c r="AU26" s="11">
        <v>164.5</v>
      </c>
      <c r="AV26" s="11">
        <v>165.5</v>
      </c>
      <c r="AW26" s="11">
        <v>165.3</v>
      </c>
      <c r="AX26" s="11">
        <v>167</v>
      </c>
      <c r="AY26" s="11">
        <v>167.5</v>
      </c>
      <c r="AZ26" s="11">
        <v>166.8</v>
      </c>
      <c r="BA26" s="11">
        <v>167.8</v>
      </c>
      <c r="BB26" s="11">
        <v>169</v>
      </c>
      <c r="BC26" s="11">
        <v>169.5</v>
      </c>
      <c r="BD26" s="11">
        <v>171.2</v>
      </c>
      <c r="BE26" s="11">
        <v>171.8</v>
      </c>
      <c r="BF26" s="11">
        <v>170.7</v>
      </c>
      <c r="BG26" s="11">
        <v>172.1</v>
      </c>
      <c r="BH26" s="11">
        <v>173.5</v>
      </c>
      <c r="BI26" s="11">
        <v>173.5</v>
      </c>
      <c r="BJ26" s="11">
        <v>175.2</v>
      </c>
      <c r="BK26" s="11">
        <v>175.6</v>
      </c>
    </row>
    <row r="27" spans="6:63" x14ac:dyDescent="0.3">
      <c r="F27" s="11" t="s">
        <v>18</v>
      </c>
      <c r="G27" s="11" t="s">
        <v>71</v>
      </c>
      <c r="I27" s="11" t="s">
        <v>18</v>
      </c>
      <c r="J27" s="11" t="s">
        <v>67</v>
      </c>
      <c r="K27" s="11" t="s">
        <v>70</v>
      </c>
      <c r="L27" s="11" t="s">
        <v>69</v>
      </c>
      <c r="O27" t="s">
        <v>32</v>
      </c>
      <c r="AG27" s="49" t="s">
        <v>21</v>
      </c>
      <c r="AH27" s="50">
        <f t="shared" si="0"/>
        <v>0.57024198204858501</v>
      </c>
      <c r="AI27" s="11">
        <v>147.9</v>
      </c>
      <c r="AJ27" s="11">
        <v>152.4</v>
      </c>
      <c r="AK27" s="11">
        <v>155.5</v>
      </c>
      <c r="AL27" s="11">
        <v>155.6</v>
      </c>
      <c r="AM27" s="11">
        <v>159.4</v>
      </c>
      <c r="AN27" s="11">
        <v>159.80000000000001</v>
      </c>
      <c r="AO27" s="11">
        <v>160.69999999999999</v>
      </c>
      <c r="AP27" s="11">
        <v>162.6</v>
      </c>
      <c r="AQ27" s="11">
        <v>162.6</v>
      </c>
      <c r="AR27" s="11">
        <v>164.2</v>
      </c>
      <c r="AS27" s="11">
        <v>163.9</v>
      </c>
      <c r="AT27" s="11">
        <v>164.1</v>
      </c>
      <c r="AU27" s="11">
        <v>164.2</v>
      </c>
      <c r="AV27" s="11">
        <v>165.7</v>
      </c>
      <c r="AW27" s="11">
        <v>167.2</v>
      </c>
      <c r="AX27" s="11">
        <v>172.2</v>
      </c>
      <c r="AY27" s="11">
        <v>174.6</v>
      </c>
      <c r="AZ27" s="11">
        <v>176</v>
      </c>
      <c r="BA27" s="11">
        <v>179.6</v>
      </c>
      <c r="BB27" s="11">
        <v>178.8</v>
      </c>
      <c r="BC27" s="11">
        <v>179.5</v>
      </c>
      <c r="BD27" s="11">
        <v>180.5</v>
      </c>
      <c r="BE27" s="11">
        <v>181.3</v>
      </c>
      <c r="BF27" s="11">
        <v>182</v>
      </c>
      <c r="BG27" s="11">
        <v>182</v>
      </c>
      <c r="BH27" s="11">
        <v>182.1</v>
      </c>
      <c r="BI27" s="11">
        <v>181.9</v>
      </c>
      <c r="BJ27" s="11">
        <v>181.7</v>
      </c>
      <c r="BK27" s="11">
        <v>182.8</v>
      </c>
    </row>
    <row r="28" spans="6:63" x14ac:dyDescent="0.3">
      <c r="F28" s="11" t="s">
        <v>19</v>
      </c>
      <c r="G28" s="11" t="s">
        <v>72</v>
      </c>
      <c r="I28" s="11" t="s">
        <v>19</v>
      </c>
      <c r="J28" s="11" t="s">
        <v>67</v>
      </c>
      <c r="K28" s="11" t="s">
        <v>70</v>
      </c>
      <c r="L28" s="11" t="s">
        <v>69</v>
      </c>
      <c r="O28">
        <v>108.9</v>
      </c>
      <c r="AG28" s="49" t="s">
        <v>22</v>
      </c>
      <c r="AH28" s="50">
        <f t="shared" si="0"/>
        <v>0.50593742271222386</v>
      </c>
      <c r="AI28" s="11">
        <v>150</v>
      </c>
      <c r="AJ28" s="11">
        <v>150.9</v>
      </c>
      <c r="AK28" s="11">
        <v>151.19999999999999</v>
      </c>
      <c r="AL28" s="11">
        <v>151.80000000000001</v>
      </c>
      <c r="AM28" s="11">
        <v>154.69999999999999</v>
      </c>
      <c r="AN28" s="11">
        <v>154.80000000000001</v>
      </c>
      <c r="AO28" s="11">
        <v>155.80000000000001</v>
      </c>
      <c r="AP28" s="11">
        <v>157.5</v>
      </c>
      <c r="AQ28" s="11">
        <v>157.5</v>
      </c>
      <c r="AR28" s="11">
        <v>158.4</v>
      </c>
      <c r="AS28" s="11">
        <v>159.30000000000001</v>
      </c>
      <c r="AT28" s="11">
        <v>160.19999999999999</v>
      </c>
      <c r="AU28" s="11">
        <v>161.1</v>
      </c>
      <c r="AV28" s="11">
        <v>161.80000000000001</v>
      </c>
      <c r="AW28" s="11">
        <v>162.80000000000001</v>
      </c>
      <c r="AX28" s="11">
        <v>164</v>
      </c>
      <c r="AY28" s="11">
        <v>165.2</v>
      </c>
      <c r="AZ28" s="11">
        <v>166.4</v>
      </c>
      <c r="BA28" s="11">
        <v>167.4</v>
      </c>
      <c r="BB28" s="11">
        <v>168.5</v>
      </c>
      <c r="BC28" s="11">
        <v>169.5</v>
      </c>
      <c r="BD28" s="11">
        <v>170.4</v>
      </c>
      <c r="BE28" s="11">
        <v>171.4</v>
      </c>
      <c r="BF28" s="11">
        <v>172.1</v>
      </c>
      <c r="BG28" s="11">
        <v>172.9</v>
      </c>
      <c r="BH28" s="11">
        <v>174.2</v>
      </c>
      <c r="BI28" s="11">
        <v>174.2</v>
      </c>
      <c r="BJ28" s="11">
        <v>174.6</v>
      </c>
      <c r="BK28" s="11">
        <v>175.2</v>
      </c>
    </row>
    <row r="29" spans="6:63" x14ac:dyDescent="0.3">
      <c r="F29" s="11" t="s">
        <v>20</v>
      </c>
      <c r="G29" s="11" t="s">
        <v>73</v>
      </c>
      <c r="I29" s="11" t="s">
        <v>20</v>
      </c>
      <c r="J29" s="11" t="s">
        <v>74</v>
      </c>
      <c r="K29" s="11" t="s">
        <v>75</v>
      </c>
      <c r="L29" s="11" t="s">
        <v>76</v>
      </c>
      <c r="O29">
        <v>108.9</v>
      </c>
      <c r="AG29" s="49" t="s">
        <v>23</v>
      </c>
      <c r="AH29" s="50">
        <f t="shared" si="0"/>
        <v>0.4764100838073731</v>
      </c>
      <c r="AI29" s="11">
        <v>159.30000000000001</v>
      </c>
      <c r="AJ29" s="11">
        <v>161.30000000000001</v>
      </c>
      <c r="AK29" s="11">
        <v>161.69999999999999</v>
      </c>
      <c r="AL29" s="11">
        <v>162.30000000000001</v>
      </c>
      <c r="AM29" s="11">
        <v>165.8</v>
      </c>
      <c r="AN29" s="11">
        <v>166.3</v>
      </c>
      <c r="AO29" s="11">
        <v>167</v>
      </c>
      <c r="AP29" s="11">
        <v>168.4</v>
      </c>
      <c r="AQ29" s="11">
        <v>168.4</v>
      </c>
      <c r="AR29" s="11">
        <v>169.1</v>
      </c>
      <c r="AS29" s="11">
        <v>169.9</v>
      </c>
      <c r="AT29" s="11">
        <v>170.6</v>
      </c>
      <c r="AU29" s="11">
        <v>171.4</v>
      </c>
      <c r="AV29" s="11">
        <v>172.2</v>
      </c>
      <c r="AW29" s="11">
        <v>173</v>
      </c>
      <c r="AX29" s="11">
        <v>174</v>
      </c>
      <c r="AY29" s="11">
        <v>174.8</v>
      </c>
      <c r="AZ29" s="11">
        <v>175.4</v>
      </c>
      <c r="BA29" s="11">
        <v>176.1</v>
      </c>
      <c r="BB29" s="11">
        <v>176.8</v>
      </c>
      <c r="BC29" s="11">
        <v>177.8</v>
      </c>
      <c r="BD29" s="11">
        <v>178.7</v>
      </c>
      <c r="BE29" s="11">
        <v>179.8</v>
      </c>
      <c r="BF29" s="11">
        <v>181.1</v>
      </c>
      <c r="BG29" s="11">
        <v>182.3</v>
      </c>
      <c r="BH29" s="11">
        <v>184.4</v>
      </c>
      <c r="BI29" s="11">
        <v>184.4</v>
      </c>
      <c r="BJ29" s="11">
        <v>185</v>
      </c>
      <c r="BK29" s="11">
        <v>185.7</v>
      </c>
    </row>
    <row r="30" spans="6:63" x14ac:dyDescent="0.3">
      <c r="F30" s="11" t="s">
        <v>21</v>
      </c>
      <c r="G30" s="11" t="s">
        <v>73</v>
      </c>
      <c r="I30" s="11" t="s">
        <v>21</v>
      </c>
      <c r="J30" s="11" t="s">
        <v>67</v>
      </c>
      <c r="K30" s="11" t="s">
        <v>68</v>
      </c>
      <c r="L30" s="11" t="s">
        <v>69</v>
      </c>
      <c r="O30" t="s">
        <v>32</v>
      </c>
      <c r="AG30" s="49" t="s">
        <v>24</v>
      </c>
      <c r="AH30" s="50">
        <f t="shared" si="0"/>
        <v>0.66761514141704836</v>
      </c>
      <c r="AI30" s="11">
        <v>141.9</v>
      </c>
      <c r="AJ30" s="11">
        <v>145.1</v>
      </c>
      <c r="AK30" s="11">
        <v>146.19999999999999</v>
      </c>
      <c r="AL30" s="11">
        <v>146.6</v>
      </c>
      <c r="AM30" s="11">
        <v>148.9</v>
      </c>
      <c r="AN30" s="11">
        <v>150.69999999999999</v>
      </c>
      <c r="AO30" s="11">
        <v>153.1</v>
      </c>
      <c r="AP30" s="11">
        <v>154</v>
      </c>
      <c r="AQ30" s="11">
        <v>154</v>
      </c>
      <c r="AR30" s="11">
        <v>155.69999999999999</v>
      </c>
      <c r="AS30" s="11">
        <v>154.80000000000001</v>
      </c>
      <c r="AT30" s="11">
        <v>155.69999999999999</v>
      </c>
      <c r="AU30" s="11">
        <v>156.5</v>
      </c>
      <c r="AV30" s="11">
        <v>156.9</v>
      </c>
      <c r="AW30" s="11">
        <v>157.9</v>
      </c>
      <c r="AX30" s="11">
        <v>162.6</v>
      </c>
      <c r="AY30" s="11">
        <v>163</v>
      </c>
      <c r="AZ30" s="11">
        <v>161.1</v>
      </c>
      <c r="BA30" s="11">
        <v>161.6</v>
      </c>
      <c r="BB30" s="11">
        <v>161.9</v>
      </c>
      <c r="BC30" s="11">
        <v>162.30000000000001</v>
      </c>
      <c r="BD30" s="11">
        <v>162.9</v>
      </c>
      <c r="BE30" s="11">
        <v>163</v>
      </c>
      <c r="BF30" s="11">
        <v>163.4</v>
      </c>
      <c r="BG30" s="11">
        <v>163.6</v>
      </c>
      <c r="BH30" s="11">
        <v>164.2</v>
      </c>
      <c r="BI30" s="11">
        <v>164.2</v>
      </c>
      <c r="BJ30" s="11">
        <v>164.5</v>
      </c>
      <c r="BK30" s="11">
        <v>164.8</v>
      </c>
    </row>
    <row r="31" spans="6:63" x14ac:dyDescent="0.3">
      <c r="F31" s="11" t="s">
        <v>22</v>
      </c>
      <c r="G31" s="11" t="s">
        <v>73</v>
      </c>
      <c r="I31" s="11" t="s">
        <v>22</v>
      </c>
      <c r="J31" s="11" t="s">
        <v>67</v>
      </c>
      <c r="K31" s="11" t="s">
        <v>70</v>
      </c>
      <c r="L31" s="11" t="s">
        <v>69</v>
      </c>
      <c r="O31">
        <v>109.7</v>
      </c>
      <c r="AG31" s="49" t="s">
        <v>25</v>
      </c>
      <c r="AH31" s="50">
        <f t="shared" si="0"/>
        <v>0.58945309296224691</v>
      </c>
      <c r="AI31" s="11">
        <v>149.6</v>
      </c>
      <c r="AJ31" s="11">
        <v>151.5</v>
      </c>
      <c r="AK31" s="11">
        <v>152.6</v>
      </c>
      <c r="AL31" s="11">
        <v>153.19999999999999</v>
      </c>
      <c r="AM31" s="11">
        <v>155.80000000000001</v>
      </c>
      <c r="AN31" s="11">
        <v>154.9</v>
      </c>
      <c r="AO31" s="11">
        <v>155.30000000000001</v>
      </c>
      <c r="AP31" s="11">
        <v>157.6</v>
      </c>
      <c r="AQ31" s="11">
        <v>157.69999999999999</v>
      </c>
      <c r="AR31" s="11">
        <v>158.6</v>
      </c>
      <c r="AS31" s="11">
        <v>159.80000000000001</v>
      </c>
      <c r="AT31" s="11">
        <v>160.6</v>
      </c>
      <c r="AU31" s="11">
        <v>161.19999999999999</v>
      </c>
      <c r="AV31" s="11">
        <v>162.1</v>
      </c>
      <c r="AW31" s="11">
        <v>163.30000000000001</v>
      </c>
      <c r="AX31" s="11">
        <v>164.4</v>
      </c>
      <c r="AY31" s="11">
        <v>165.1</v>
      </c>
      <c r="AZ31" s="11">
        <v>165.8</v>
      </c>
      <c r="BA31" s="11">
        <v>166.3</v>
      </c>
      <c r="BB31" s="11">
        <v>166.9</v>
      </c>
      <c r="BC31" s="11">
        <v>167.6</v>
      </c>
      <c r="BD31" s="11">
        <v>168.2</v>
      </c>
      <c r="BE31" s="11">
        <v>168.5</v>
      </c>
      <c r="BF31" s="11">
        <v>168.9</v>
      </c>
      <c r="BG31" s="11">
        <v>169.5</v>
      </c>
      <c r="BH31" s="11">
        <v>170.3</v>
      </c>
      <c r="BI31" s="11">
        <v>170.3</v>
      </c>
      <c r="BJ31" s="11">
        <v>170.7</v>
      </c>
      <c r="BK31" s="11">
        <v>171.2</v>
      </c>
    </row>
    <row r="32" spans="6:63" x14ac:dyDescent="0.3">
      <c r="F32" s="11" t="s">
        <v>23</v>
      </c>
      <c r="G32" s="11" t="s">
        <v>73</v>
      </c>
      <c r="I32" s="11" t="s">
        <v>23</v>
      </c>
      <c r="J32" s="11" t="s">
        <v>67</v>
      </c>
      <c r="K32" s="11" t="s">
        <v>68</v>
      </c>
      <c r="L32" s="11" t="s">
        <v>69</v>
      </c>
      <c r="O32">
        <v>109.7</v>
      </c>
      <c r="AG32" s="49" t="s">
        <v>26</v>
      </c>
      <c r="AH32" s="50">
        <f t="shared" si="0"/>
        <v>0.43781428177292186</v>
      </c>
      <c r="AI32" s="11">
        <v>159.19999999999999</v>
      </c>
      <c r="AJ32" s="11">
        <v>159.5</v>
      </c>
      <c r="AK32" s="11">
        <v>160.19999999999999</v>
      </c>
      <c r="AL32" s="11">
        <v>160.30000000000001</v>
      </c>
      <c r="AM32" s="11">
        <v>161.19999999999999</v>
      </c>
      <c r="AN32" s="11">
        <v>161.69999999999999</v>
      </c>
      <c r="AO32" s="11">
        <v>163.19999999999999</v>
      </c>
      <c r="AP32" s="11">
        <v>163.80000000000001</v>
      </c>
      <c r="AQ32" s="11">
        <v>163.69999999999999</v>
      </c>
      <c r="AR32" s="11">
        <v>163.9</v>
      </c>
      <c r="AS32" s="11">
        <v>164.3</v>
      </c>
      <c r="AT32" s="11">
        <v>164.4</v>
      </c>
      <c r="AU32" s="11">
        <v>164.7</v>
      </c>
      <c r="AV32" s="11">
        <v>165.4</v>
      </c>
      <c r="AW32" s="11">
        <v>166</v>
      </c>
      <c r="AX32" s="11">
        <v>166.9</v>
      </c>
      <c r="AY32" s="11">
        <v>167.9</v>
      </c>
      <c r="AZ32" s="11">
        <v>169</v>
      </c>
      <c r="BA32" s="11">
        <v>171.4</v>
      </c>
      <c r="BB32" s="11">
        <v>172.3</v>
      </c>
      <c r="BC32" s="11">
        <v>173.1</v>
      </c>
      <c r="BD32" s="11">
        <v>173.4</v>
      </c>
      <c r="BE32" s="11">
        <v>173.7</v>
      </c>
      <c r="BF32" s="11">
        <v>174.1</v>
      </c>
      <c r="BG32" s="11">
        <v>174.3</v>
      </c>
      <c r="BH32" s="11">
        <v>175</v>
      </c>
      <c r="BI32" s="11">
        <v>175</v>
      </c>
      <c r="BJ32" s="11">
        <v>176.4</v>
      </c>
      <c r="BK32" s="11">
        <v>177.1</v>
      </c>
    </row>
    <row r="33" spans="6:63" x14ac:dyDescent="0.3">
      <c r="F33" s="11" t="s">
        <v>24</v>
      </c>
      <c r="G33" s="11" t="s">
        <v>73</v>
      </c>
      <c r="I33" s="11" t="s">
        <v>24</v>
      </c>
      <c r="J33" s="11" t="s">
        <v>67</v>
      </c>
      <c r="K33" s="11" t="s">
        <v>70</v>
      </c>
      <c r="L33" s="11" t="s">
        <v>69</v>
      </c>
      <c r="O33" t="s">
        <v>32</v>
      </c>
      <c r="AG33" s="49" t="s">
        <v>27</v>
      </c>
      <c r="AH33" s="50">
        <f t="shared" si="0"/>
        <v>0.39772091424664807</v>
      </c>
      <c r="AI33" s="11">
        <v>156.80000000000001</v>
      </c>
      <c r="AJ33" s="11">
        <v>155.80000000000001</v>
      </c>
      <c r="AK33" s="11">
        <v>153.80000000000001</v>
      </c>
      <c r="AL33" s="11">
        <v>155.4</v>
      </c>
      <c r="AM33" s="11">
        <v>158.6</v>
      </c>
      <c r="AN33" s="11">
        <v>158.80000000000001</v>
      </c>
      <c r="AO33" s="11">
        <v>160.1</v>
      </c>
      <c r="AP33" s="11">
        <v>160</v>
      </c>
      <c r="AQ33" s="11">
        <v>160</v>
      </c>
      <c r="AR33" s="11">
        <v>160.80000000000001</v>
      </c>
      <c r="AS33" s="11">
        <v>162.19999999999999</v>
      </c>
      <c r="AT33" s="11">
        <v>162.6</v>
      </c>
      <c r="AU33" s="11">
        <v>163</v>
      </c>
      <c r="AV33" s="11">
        <v>164.4</v>
      </c>
      <c r="AW33" s="11">
        <v>167.2</v>
      </c>
      <c r="AX33" s="11">
        <v>168.8</v>
      </c>
      <c r="AY33" s="11">
        <v>168.4</v>
      </c>
      <c r="AZ33" s="11">
        <v>169.4</v>
      </c>
      <c r="BA33" s="11">
        <v>169.7</v>
      </c>
      <c r="BB33" s="11">
        <v>171.2</v>
      </c>
      <c r="BC33" s="11">
        <v>170.9</v>
      </c>
      <c r="BD33" s="11">
        <v>172.1</v>
      </c>
      <c r="BE33" s="11">
        <v>173.6</v>
      </c>
      <c r="BF33" s="11">
        <v>175.8</v>
      </c>
      <c r="BG33" s="11">
        <v>178.6</v>
      </c>
      <c r="BH33" s="11">
        <v>181</v>
      </c>
      <c r="BI33" s="11">
        <v>181</v>
      </c>
      <c r="BJ33" s="11">
        <v>184</v>
      </c>
      <c r="BK33" s="11">
        <v>185.2</v>
      </c>
    </row>
    <row r="34" spans="6:63" x14ac:dyDescent="0.3">
      <c r="F34" s="11" t="s">
        <v>25</v>
      </c>
      <c r="G34" s="11" t="s">
        <v>73</v>
      </c>
      <c r="I34" s="11" t="s">
        <v>25</v>
      </c>
      <c r="J34" s="11" t="s">
        <v>67</v>
      </c>
      <c r="K34" s="11" t="s">
        <v>70</v>
      </c>
      <c r="L34" s="11" t="s">
        <v>69</v>
      </c>
      <c r="O34">
        <v>110.5</v>
      </c>
      <c r="AG34" s="49" t="s">
        <v>28</v>
      </c>
      <c r="AH34" s="50">
        <f t="shared" si="0"/>
        <v>0.53388059253913422</v>
      </c>
      <c r="AI34" s="11">
        <v>151.9</v>
      </c>
      <c r="AJ34" s="11">
        <v>153.4</v>
      </c>
      <c r="AK34" s="11">
        <v>153.80000000000001</v>
      </c>
      <c r="AL34" s="11">
        <v>154.4</v>
      </c>
      <c r="AM34" s="11">
        <v>156.80000000000001</v>
      </c>
      <c r="AN34" s="11">
        <v>157.6</v>
      </c>
      <c r="AO34" s="11">
        <v>159</v>
      </c>
      <c r="AP34" s="11">
        <v>160</v>
      </c>
      <c r="AQ34" s="11">
        <v>160</v>
      </c>
      <c r="AR34" s="11">
        <v>161</v>
      </c>
      <c r="AS34" s="11">
        <v>161.4</v>
      </c>
      <c r="AT34" s="11">
        <v>162</v>
      </c>
      <c r="AU34" s="11">
        <v>162.69999999999999</v>
      </c>
      <c r="AV34" s="11">
        <v>163.5</v>
      </c>
      <c r="AW34" s="11">
        <v>164.6</v>
      </c>
      <c r="AX34" s="11">
        <v>166.8</v>
      </c>
      <c r="AY34" s="11">
        <v>167.5</v>
      </c>
      <c r="AZ34" s="11">
        <v>167.5</v>
      </c>
      <c r="BA34" s="11">
        <v>168.4</v>
      </c>
      <c r="BB34" s="11">
        <v>169.1</v>
      </c>
      <c r="BC34" s="11">
        <v>169.7</v>
      </c>
      <c r="BD34" s="11">
        <v>170.5</v>
      </c>
      <c r="BE34" s="11">
        <v>171.1</v>
      </c>
      <c r="BF34" s="11">
        <v>172</v>
      </c>
      <c r="BG34" s="11">
        <v>172.8</v>
      </c>
      <c r="BH34" s="11">
        <v>174.1</v>
      </c>
      <c r="BI34" s="11">
        <v>174.1</v>
      </c>
      <c r="BJ34" s="11">
        <v>175</v>
      </c>
      <c r="BK34" s="11">
        <v>175.7</v>
      </c>
    </row>
    <row r="35" spans="6:63" x14ac:dyDescent="0.3">
      <c r="F35" s="11" t="s">
        <v>26</v>
      </c>
      <c r="G35" s="11" t="s">
        <v>73</v>
      </c>
      <c r="I35" s="11" t="s">
        <v>26</v>
      </c>
      <c r="J35" s="11" t="s">
        <v>67</v>
      </c>
      <c r="K35" s="11" t="s">
        <v>70</v>
      </c>
      <c r="L35" s="11" t="s">
        <v>69</v>
      </c>
      <c r="O35">
        <v>110.5</v>
      </c>
      <c r="AG35" s="49" t="s">
        <v>29</v>
      </c>
      <c r="AH35" s="50">
        <f t="shared" si="0"/>
        <v>0.55317625369726098</v>
      </c>
      <c r="AI35" s="11">
        <v>157.30000000000001</v>
      </c>
      <c r="AJ35" s="11">
        <v>156.6</v>
      </c>
      <c r="AK35" s="11">
        <v>156.80000000000001</v>
      </c>
      <c r="AL35" s="11">
        <v>157.80000000000001</v>
      </c>
      <c r="AM35" s="11">
        <v>160.4</v>
      </c>
      <c r="AN35" s="11">
        <v>161.30000000000001</v>
      </c>
      <c r="AO35" s="11">
        <v>162.5</v>
      </c>
      <c r="AP35" s="11">
        <v>163.19999999999999</v>
      </c>
      <c r="AQ35" s="11">
        <v>163.19999999999999</v>
      </c>
      <c r="AR35" s="11">
        <v>165.5</v>
      </c>
      <c r="AS35" s="11">
        <v>166.7</v>
      </c>
      <c r="AT35" s="11">
        <v>166.2</v>
      </c>
      <c r="AU35" s="11">
        <v>165.7</v>
      </c>
      <c r="AV35" s="11">
        <v>166.1</v>
      </c>
      <c r="AW35" s="11">
        <v>167.7</v>
      </c>
      <c r="AX35" s="11">
        <v>170.1</v>
      </c>
      <c r="AY35" s="11">
        <v>171.7</v>
      </c>
      <c r="AZ35" s="11">
        <v>172.6</v>
      </c>
      <c r="BA35" s="11">
        <v>173.4</v>
      </c>
      <c r="BB35" s="11">
        <v>174.3</v>
      </c>
      <c r="BC35" s="11">
        <v>175.3</v>
      </c>
      <c r="BD35" s="11">
        <v>176.7</v>
      </c>
      <c r="BE35" s="11">
        <v>176.5</v>
      </c>
      <c r="BF35" s="11">
        <v>175.7</v>
      </c>
      <c r="BG35" s="11">
        <v>176.5</v>
      </c>
      <c r="BH35" s="11">
        <v>177.2</v>
      </c>
      <c r="BI35" s="11">
        <v>177.2</v>
      </c>
      <c r="BJ35" s="11">
        <v>178.1</v>
      </c>
      <c r="BK35" s="11">
        <v>179.1</v>
      </c>
    </row>
    <row r="36" spans="6:63" x14ac:dyDescent="0.3">
      <c r="F36" s="11" t="s">
        <v>27</v>
      </c>
      <c r="G36" s="11" t="s">
        <v>73</v>
      </c>
      <c r="I36" s="11" t="s">
        <v>27</v>
      </c>
      <c r="J36" s="11" t="s">
        <v>67</v>
      </c>
      <c r="K36" s="11" t="s">
        <v>70</v>
      </c>
      <c r="L36" s="11" t="s">
        <v>69</v>
      </c>
      <c r="O36" t="s">
        <v>32</v>
      </c>
    </row>
    <row r="37" spans="6:63" x14ac:dyDescent="0.3">
      <c r="F37" s="11" t="s">
        <v>28</v>
      </c>
      <c r="G37" s="11" t="s">
        <v>77</v>
      </c>
      <c r="I37" s="11" t="s">
        <v>28</v>
      </c>
      <c r="J37" s="11" t="s">
        <v>67</v>
      </c>
      <c r="K37" s="11" t="s">
        <v>70</v>
      </c>
      <c r="L37" s="11" t="s">
        <v>69</v>
      </c>
      <c r="O37">
        <v>111.1</v>
      </c>
    </row>
    <row r="38" spans="6:63" x14ac:dyDescent="0.3">
      <c r="F38" s="11" t="s">
        <v>29</v>
      </c>
      <c r="G38" s="11" t="s">
        <v>78</v>
      </c>
      <c r="I38" s="11" t="s">
        <v>29</v>
      </c>
      <c r="J38" s="11" t="s">
        <v>67</v>
      </c>
      <c r="K38" s="11" t="s">
        <v>70</v>
      </c>
      <c r="L38" s="11" t="s">
        <v>69</v>
      </c>
      <c r="O38">
        <v>111.1</v>
      </c>
    </row>
    <row r="39" spans="6:63" x14ac:dyDescent="0.3">
      <c r="O39" t="s">
        <v>32</v>
      </c>
    </row>
    <row r="40" spans="6:63" x14ac:dyDescent="0.3">
      <c r="O40">
        <v>110.7</v>
      </c>
    </row>
    <row r="41" spans="6:63" x14ac:dyDescent="0.3">
      <c r="O41">
        <v>110.7</v>
      </c>
    </row>
    <row r="42" spans="6:63" x14ac:dyDescent="0.3">
      <c r="O42" t="s">
        <v>32</v>
      </c>
    </row>
    <row r="43" spans="6:63" x14ac:dyDescent="0.3">
      <c r="O43">
        <v>111.6</v>
      </c>
    </row>
    <row r="44" spans="6:63" x14ac:dyDescent="0.3">
      <c r="O44">
        <v>111.6</v>
      </c>
    </row>
    <row r="45" spans="6:63" x14ac:dyDescent="0.3">
      <c r="O45" t="s">
        <v>32</v>
      </c>
    </row>
    <row r="46" spans="6:63" x14ac:dyDescent="0.3">
      <c r="O46">
        <v>112.5</v>
      </c>
    </row>
    <row r="47" spans="6:63" x14ac:dyDescent="0.3">
      <c r="O47">
        <v>112.5</v>
      </c>
    </row>
    <row r="48" spans="6:63" x14ac:dyDescent="0.3">
      <c r="O48" t="s">
        <v>32</v>
      </c>
    </row>
    <row r="49" spans="15:15" x14ac:dyDescent="0.3">
      <c r="O49">
        <v>113.2</v>
      </c>
    </row>
    <row r="50" spans="15:15" x14ac:dyDescent="0.3">
      <c r="O50">
        <v>113.2</v>
      </c>
    </row>
    <row r="51" spans="15:15" x14ac:dyDescent="0.3">
      <c r="O51" t="s">
        <v>32</v>
      </c>
    </row>
    <row r="52" spans="15:15" x14ac:dyDescent="0.3">
      <c r="O52">
        <v>113.9</v>
      </c>
    </row>
    <row r="53" spans="15:15" x14ac:dyDescent="0.3">
      <c r="O53">
        <v>113.9</v>
      </c>
    </row>
    <row r="54" spans="15:15" x14ac:dyDescent="0.3">
      <c r="O54" t="s">
        <v>32</v>
      </c>
    </row>
    <row r="55" spans="15:15" x14ac:dyDescent="0.3">
      <c r="O55">
        <v>114.3</v>
      </c>
    </row>
    <row r="56" spans="15:15" x14ac:dyDescent="0.3">
      <c r="O56">
        <v>114.3</v>
      </c>
    </row>
    <row r="57" spans="15:15" x14ac:dyDescent="0.3">
      <c r="O57" t="s">
        <v>32</v>
      </c>
    </row>
    <row r="58" spans="15:15" x14ac:dyDescent="0.3">
      <c r="O58">
        <v>113.9</v>
      </c>
    </row>
    <row r="59" spans="15:15" x14ac:dyDescent="0.3">
      <c r="O59">
        <v>113.9</v>
      </c>
    </row>
    <row r="60" spans="15:15" x14ac:dyDescent="0.3">
      <c r="O60" t="s">
        <v>32</v>
      </c>
    </row>
    <row r="61" spans="15:15" x14ac:dyDescent="0.3">
      <c r="O61">
        <v>114.8</v>
      </c>
    </row>
    <row r="62" spans="15:15" x14ac:dyDescent="0.3">
      <c r="O62">
        <v>114.8</v>
      </c>
    </row>
    <row r="63" spans="15:15" x14ac:dyDescent="0.3">
      <c r="O63" t="s">
        <v>32</v>
      </c>
    </row>
    <row r="64" spans="15:15" x14ac:dyDescent="0.3">
      <c r="O64">
        <v>115.5</v>
      </c>
    </row>
    <row r="65" spans="15:15" x14ac:dyDescent="0.3">
      <c r="O65">
        <v>115.5</v>
      </c>
    </row>
    <row r="66" spans="15:15" x14ac:dyDescent="0.3">
      <c r="O66" t="s">
        <v>32</v>
      </c>
    </row>
    <row r="67" spans="15:15" x14ac:dyDescent="0.3">
      <c r="O67">
        <v>116.1</v>
      </c>
    </row>
    <row r="68" spans="15:15" x14ac:dyDescent="0.3">
      <c r="O68">
        <v>116.1</v>
      </c>
    </row>
    <row r="69" spans="15:15" x14ac:dyDescent="0.3">
      <c r="O69" t="s">
        <v>32</v>
      </c>
    </row>
    <row r="70" spans="15:15" x14ac:dyDescent="0.3">
      <c r="O70">
        <v>116.7</v>
      </c>
    </row>
    <row r="71" spans="15:15" x14ac:dyDescent="0.3">
      <c r="O71">
        <v>116.7</v>
      </c>
    </row>
    <row r="72" spans="15:15" x14ac:dyDescent="0.3">
      <c r="O72" t="s">
        <v>32</v>
      </c>
    </row>
    <row r="73" spans="15:15" x14ac:dyDescent="0.3">
      <c r="O73">
        <v>117.1</v>
      </c>
    </row>
    <row r="74" spans="15:15" x14ac:dyDescent="0.3">
      <c r="O74">
        <v>117.1</v>
      </c>
    </row>
    <row r="75" spans="15:15" x14ac:dyDescent="0.3">
      <c r="O75" t="s">
        <v>32</v>
      </c>
    </row>
    <row r="76" spans="15:15" x14ac:dyDescent="0.3">
      <c r="O76">
        <v>116.5</v>
      </c>
    </row>
    <row r="77" spans="15:15" x14ac:dyDescent="0.3">
      <c r="O77">
        <v>116.5</v>
      </c>
    </row>
    <row r="78" spans="15:15" x14ac:dyDescent="0.3">
      <c r="O78" t="s">
        <v>32</v>
      </c>
    </row>
    <row r="79" spans="15:15" x14ac:dyDescent="0.3">
      <c r="O79">
        <v>117.3</v>
      </c>
    </row>
    <row r="80" spans="15:15" x14ac:dyDescent="0.3">
      <c r="O80">
        <v>117.3</v>
      </c>
    </row>
    <row r="81" spans="15:15" x14ac:dyDescent="0.3">
      <c r="O81" t="s">
        <v>32</v>
      </c>
    </row>
    <row r="82" spans="15:15" x14ac:dyDescent="0.3">
      <c r="O82">
        <v>118.1</v>
      </c>
    </row>
    <row r="83" spans="15:15" x14ac:dyDescent="0.3">
      <c r="O83">
        <v>118.1</v>
      </c>
    </row>
    <row r="84" spans="15:15" x14ac:dyDescent="0.3">
      <c r="O84" t="s">
        <v>32</v>
      </c>
    </row>
    <row r="85" spans="15:15" x14ac:dyDescent="0.3">
      <c r="O85">
        <v>118.6</v>
      </c>
    </row>
    <row r="86" spans="15:15" x14ac:dyDescent="0.3">
      <c r="O86">
        <v>118.6</v>
      </c>
    </row>
    <row r="87" spans="15:15" x14ac:dyDescent="0.3">
      <c r="O87" t="s">
        <v>32</v>
      </c>
    </row>
    <row r="88" spans="15:15" x14ac:dyDescent="0.3">
      <c r="O88">
        <v>119.2</v>
      </c>
    </row>
    <row r="89" spans="15:15" x14ac:dyDescent="0.3">
      <c r="O89">
        <v>119.2</v>
      </c>
    </row>
    <row r="90" spans="15:15" x14ac:dyDescent="0.3">
      <c r="O90" t="s">
        <v>32</v>
      </c>
    </row>
    <row r="91" spans="15:15" x14ac:dyDescent="0.3">
      <c r="O91">
        <v>119.6</v>
      </c>
    </row>
    <row r="92" spans="15:15" x14ac:dyDescent="0.3">
      <c r="O92">
        <v>119.6</v>
      </c>
    </row>
    <row r="93" spans="15:15" x14ac:dyDescent="0.3">
      <c r="O93" t="s">
        <v>32</v>
      </c>
    </row>
    <row r="94" spans="15:15" x14ac:dyDescent="0.3">
      <c r="O94">
        <v>119</v>
      </c>
    </row>
    <row r="95" spans="15:15" x14ac:dyDescent="0.3">
      <c r="O95">
        <v>119</v>
      </c>
    </row>
    <row r="96" spans="15:15" x14ac:dyDescent="0.3">
      <c r="O96" t="s">
        <v>32</v>
      </c>
    </row>
    <row r="97" spans="15:15" x14ac:dyDescent="0.3">
      <c r="O97">
        <v>119.9</v>
      </c>
    </row>
    <row r="98" spans="15:15" x14ac:dyDescent="0.3">
      <c r="O98">
        <v>119.9</v>
      </c>
    </row>
    <row r="99" spans="15:15" x14ac:dyDescent="0.3">
      <c r="O99" t="s">
        <v>32</v>
      </c>
    </row>
    <row r="100" spans="15:15" x14ac:dyDescent="0.3">
      <c r="O100">
        <v>120.9</v>
      </c>
    </row>
    <row r="101" spans="15:15" x14ac:dyDescent="0.3">
      <c r="O101">
        <v>120.9</v>
      </c>
    </row>
    <row r="102" spans="15:15" x14ac:dyDescent="0.3">
      <c r="O102" t="s">
        <v>32</v>
      </c>
    </row>
    <row r="103" spans="15:15" x14ac:dyDescent="0.3">
      <c r="O103">
        <v>121.6</v>
      </c>
    </row>
    <row r="104" spans="15:15" x14ac:dyDescent="0.3">
      <c r="O104">
        <v>121.6</v>
      </c>
    </row>
    <row r="105" spans="15:15" x14ac:dyDescent="0.3">
      <c r="O105" t="s">
        <v>32</v>
      </c>
    </row>
    <row r="106" spans="15:15" x14ac:dyDescent="0.3">
      <c r="O106">
        <v>122.4</v>
      </c>
    </row>
    <row r="107" spans="15:15" x14ac:dyDescent="0.3">
      <c r="O107">
        <v>122.4</v>
      </c>
    </row>
    <row r="108" spans="15:15" x14ac:dyDescent="0.3">
      <c r="O108" t="s">
        <v>32</v>
      </c>
    </row>
    <row r="109" spans="15:15" x14ac:dyDescent="0.3">
      <c r="O109">
        <v>122.9</v>
      </c>
    </row>
    <row r="110" spans="15:15" x14ac:dyDescent="0.3">
      <c r="O110">
        <v>122.9</v>
      </c>
    </row>
    <row r="111" spans="15:15" x14ac:dyDescent="0.3">
      <c r="O111" t="s">
        <v>32</v>
      </c>
    </row>
    <row r="112" spans="15:15" x14ac:dyDescent="0.3">
      <c r="O112">
        <v>122.4</v>
      </c>
    </row>
    <row r="113" spans="15:15" x14ac:dyDescent="0.3">
      <c r="O113">
        <v>122.4</v>
      </c>
    </row>
    <row r="114" spans="15:15" x14ac:dyDescent="0.3">
      <c r="O114" t="s">
        <v>32</v>
      </c>
    </row>
    <row r="115" spans="15:15" x14ac:dyDescent="0.3">
      <c r="O115">
        <v>123.4</v>
      </c>
    </row>
    <row r="116" spans="15:15" x14ac:dyDescent="0.3">
      <c r="O116">
        <v>123.4</v>
      </c>
    </row>
    <row r="117" spans="15:15" x14ac:dyDescent="0.3">
      <c r="O117" t="s">
        <v>32</v>
      </c>
    </row>
    <row r="118" spans="15:15" x14ac:dyDescent="0.3">
      <c r="O118">
        <v>124.4</v>
      </c>
    </row>
    <row r="119" spans="15:15" x14ac:dyDescent="0.3">
      <c r="O119">
        <v>124.4</v>
      </c>
    </row>
    <row r="120" spans="15:15" x14ac:dyDescent="0.3">
      <c r="O120" t="s">
        <v>32</v>
      </c>
    </row>
    <row r="121" spans="15:15" x14ac:dyDescent="0.3">
      <c r="O121">
        <v>124.9</v>
      </c>
    </row>
    <row r="122" spans="15:15" x14ac:dyDescent="0.3">
      <c r="O122">
        <v>124.9</v>
      </c>
    </row>
    <row r="123" spans="15:15" x14ac:dyDescent="0.3">
      <c r="O123" t="s">
        <v>32</v>
      </c>
    </row>
    <row r="124" spans="15:15" x14ac:dyDescent="0.3">
      <c r="O124">
        <v>125.6</v>
      </c>
    </row>
    <row r="125" spans="15:15" x14ac:dyDescent="0.3">
      <c r="O125">
        <v>125.6</v>
      </c>
    </row>
    <row r="126" spans="15:15" x14ac:dyDescent="0.3">
      <c r="O126" t="s">
        <v>32</v>
      </c>
    </row>
    <row r="127" spans="15:15" x14ac:dyDescent="0.3">
      <c r="O127">
        <v>126</v>
      </c>
    </row>
    <row r="128" spans="15:15" x14ac:dyDescent="0.3">
      <c r="O128">
        <v>126</v>
      </c>
    </row>
    <row r="129" spans="15:15" x14ac:dyDescent="0.3">
      <c r="O129" t="s">
        <v>32</v>
      </c>
    </row>
    <row r="130" spans="15:15" x14ac:dyDescent="0.3">
      <c r="O130">
        <v>125.5</v>
      </c>
    </row>
    <row r="131" spans="15:15" x14ac:dyDescent="0.3">
      <c r="O131">
        <v>125.5</v>
      </c>
    </row>
    <row r="132" spans="15:15" x14ac:dyDescent="0.3">
      <c r="O132" t="s">
        <v>32</v>
      </c>
    </row>
    <row r="133" spans="15:15" x14ac:dyDescent="0.3">
      <c r="O133">
        <v>126.4</v>
      </c>
    </row>
    <row r="134" spans="15:15" x14ac:dyDescent="0.3">
      <c r="O134">
        <v>126.4</v>
      </c>
    </row>
    <row r="135" spans="15:15" x14ac:dyDescent="0.3">
      <c r="O135" t="s">
        <v>32</v>
      </c>
    </row>
    <row r="136" spans="15:15" x14ac:dyDescent="0.3">
      <c r="O136">
        <v>127.3</v>
      </c>
    </row>
    <row r="137" spans="15:15" x14ac:dyDescent="0.3">
      <c r="O137">
        <v>127.3</v>
      </c>
    </row>
    <row r="138" spans="15:15" x14ac:dyDescent="0.3">
      <c r="O138" t="s">
        <v>32</v>
      </c>
    </row>
    <row r="139" spans="15:15" x14ac:dyDescent="0.3">
      <c r="O139">
        <v>127.9</v>
      </c>
    </row>
    <row r="140" spans="15:15" x14ac:dyDescent="0.3">
      <c r="O140">
        <v>127.9</v>
      </c>
    </row>
    <row r="141" spans="15:15" x14ac:dyDescent="0.3">
      <c r="O141" t="s">
        <v>32</v>
      </c>
    </row>
    <row r="142" spans="15:15" x14ac:dyDescent="0.3">
      <c r="O142">
        <v>128.69999999999999</v>
      </c>
    </row>
    <row r="143" spans="15:15" x14ac:dyDescent="0.3">
      <c r="O143">
        <v>128.69999999999999</v>
      </c>
    </row>
    <row r="144" spans="15:15" x14ac:dyDescent="0.3">
      <c r="O144" t="s">
        <v>32</v>
      </c>
    </row>
    <row r="145" spans="15:15" x14ac:dyDescent="0.3">
      <c r="O145">
        <v>129.1</v>
      </c>
    </row>
    <row r="146" spans="15:15" x14ac:dyDescent="0.3">
      <c r="O146">
        <v>129.1</v>
      </c>
    </row>
    <row r="147" spans="15:15" x14ac:dyDescent="0.3">
      <c r="O147" t="s">
        <v>32</v>
      </c>
    </row>
    <row r="148" spans="15:15" x14ac:dyDescent="0.3">
      <c r="O148">
        <v>128.5</v>
      </c>
    </row>
    <row r="149" spans="15:15" x14ac:dyDescent="0.3">
      <c r="O149">
        <v>128.5</v>
      </c>
    </row>
    <row r="150" spans="15:15" x14ac:dyDescent="0.3">
      <c r="O150" t="s">
        <v>32</v>
      </c>
    </row>
    <row r="151" spans="15:15" x14ac:dyDescent="0.3">
      <c r="O151">
        <v>129.6</v>
      </c>
    </row>
    <row r="152" spans="15:15" x14ac:dyDescent="0.3">
      <c r="O152">
        <v>129.6</v>
      </c>
    </row>
    <row r="153" spans="15:15" x14ac:dyDescent="0.3">
      <c r="O153" t="s">
        <v>32</v>
      </c>
    </row>
    <row r="154" spans="15:15" x14ac:dyDescent="0.3">
      <c r="O154">
        <v>130.5</v>
      </c>
    </row>
    <row r="155" spans="15:15" x14ac:dyDescent="0.3">
      <c r="O155">
        <v>130.5</v>
      </c>
    </row>
    <row r="156" spans="15:15" x14ac:dyDescent="0.3">
      <c r="O156" t="s">
        <v>32</v>
      </c>
    </row>
    <row r="157" spans="15:15" x14ac:dyDescent="0.3">
      <c r="O157">
        <v>131.1</v>
      </c>
    </row>
    <row r="158" spans="15:15" x14ac:dyDescent="0.3">
      <c r="O158">
        <v>131.1</v>
      </c>
    </row>
    <row r="159" spans="15:15" x14ac:dyDescent="0.3">
      <c r="O159" t="s">
        <v>32</v>
      </c>
    </row>
    <row r="160" spans="15:15" x14ac:dyDescent="0.3">
      <c r="O160">
        <v>131.69999999999999</v>
      </c>
    </row>
    <row r="161" spans="15:15" x14ac:dyDescent="0.3">
      <c r="O161">
        <v>131.69999999999999</v>
      </c>
    </row>
    <row r="162" spans="15:15" x14ac:dyDescent="0.3">
      <c r="O162" t="s">
        <v>32</v>
      </c>
    </row>
    <row r="163" spans="15:15" x14ac:dyDescent="0.3">
      <c r="O163">
        <v>132.1</v>
      </c>
    </row>
    <row r="164" spans="15:15" x14ac:dyDescent="0.3">
      <c r="O164">
        <v>132.1</v>
      </c>
    </row>
    <row r="165" spans="15:15" x14ac:dyDescent="0.3">
      <c r="O165" t="s">
        <v>32</v>
      </c>
    </row>
    <row r="166" spans="15:15" x14ac:dyDescent="0.3">
      <c r="O166">
        <v>131.4</v>
      </c>
    </row>
    <row r="167" spans="15:15" x14ac:dyDescent="0.3">
      <c r="O167">
        <v>131.4</v>
      </c>
    </row>
    <row r="168" spans="15:15" x14ac:dyDescent="0.3">
      <c r="O168" t="s">
        <v>32</v>
      </c>
    </row>
    <row r="169" spans="15:15" x14ac:dyDescent="0.3">
      <c r="O169">
        <v>132.6</v>
      </c>
    </row>
    <row r="170" spans="15:15" x14ac:dyDescent="0.3">
      <c r="O170">
        <v>132.6</v>
      </c>
    </row>
    <row r="171" spans="15:15" x14ac:dyDescent="0.3">
      <c r="O171" t="s">
        <v>32</v>
      </c>
    </row>
    <row r="172" spans="15:15" x14ac:dyDescent="0.3">
      <c r="O172">
        <v>134.4</v>
      </c>
    </row>
    <row r="173" spans="15:15" x14ac:dyDescent="0.3">
      <c r="O173">
        <v>134.4</v>
      </c>
    </row>
    <row r="174" spans="15:15" x14ac:dyDescent="0.3">
      <c r="O174" t="s">
        <v>32</v>
      </c>
    </row>
    <row r="175" spans="15:15" x14ac:dyDescent="0.3">
      <c r="O175">
        <v>135.69999999999999</v>
      </c>
    </row>
    <row r="176" spans="15:15" x14ac:dyDescent="0.3">
      <c r="O176">
        <v>135.69999999999999</v>
      </c>
    </row>
    <row r="177" spans="15:15" x14ac:dyDescent="0.3">
      <c r="O177" t="s">
        <v>32</v>
      </c>
    </row>
    <row r="178" spans="15:15" x14ac:dyDescent="0.3">
      <c r="O178">
        <v>137.30000000000001</v>
      </c>
    </row>
    <row r="179" spans="15:15" x14ac:dyDescent="0.3">
      <c r="O179">
        <v>137.30000000000001</v>
      </c>
    </row>
    <row r="180" spans="15:15" x14ac:dyDescent="0.3">
      <c r="O180" t="s">
        <v>32</v>
      </c>
    </row>
    <row r="181" spans="15:15" x14ac:dyDescent="0.3">
      <c r="O181">
        <v>138.6</v>
      </c>
    </row>
    <row r="182" spans="15:15" x14ac:dyDescent="0.3">
      <c r="O182">
        <v>138.6</v>
      </c>
    </row>
    <row r="183" spans="15:15" x14ac:dyDescent="0.3">
      <c r="O183" t="s">
        <v>32</v>
      </c>
    </row>
    <row r="184" spans="15:15" x14ac:dyDescent="0.3">
      <c r="O184">
        <v>139.1</v>
      </c>
    </row>
    <row r="185" spans="15:15" x14ac:dyDescent="0.3">
      <c r="O185">
        <v>139.1</v>
      </c>
    </row>
    <row r="186" spans="15:15" x14ac:dyDescent="0.3">
      <c r="O186" t="s">
        <v>32</v>
      </c>
    </row>
    <row r="187" spans="15:15" x14ac:dyDescent="0.3">
      <c r="O187">
        <v>140.4</v>
      </c>
    </row>
    <row r="188" spans="15:15" x14ac:dyDescent="0.3">
      <c r="O188">
        <v>140.4</v>
      </c>
    </row>
    <row r="189" spans="15:15" x14ac:dyDescent="0.3">
      <c r="O189" t="s">
        <v>32</v>
      </c>
    </row>
    <row r="190" spans="15:15" x14ac:dyDescent="0.3">
      <c r="O190">
        <v>141.30000000000001</v>
      </c>
    </row>
    <row r="191" spans="15:15" x14ac:dyDescent="0.3">
      <c r="O191">
        <v>141.30000000000001</v>
      </c>
    </row>
    <row r="192" spans="15:15" x14ac:dyDescent="0.3">
      <c r="O192" t="s">
        <v>32</v>
      </c>
    </row>
    <row r="193" spans="15:15" x14ac:dyDescent="0.3">
      <c r="O193">
        <v>142</v>
      </c>
    </row>
    <row r="194" spans="15:15" x14ac:dyDescent="0.3">
      <c r="O194">
        <v>142</v>
      </c>
    </row>
    <row r="195" spans="15:15" x14ac:dyDescent="0.3">
      <c r="O195" t="s">
        <v>32</v>
      </c>
    </row>
    <row r="196" spans="15:15" x14ac:dyDescent="0.3">
      <c r="O196">
        <v>142.9</v>
      </c>
    </row>
    <row r="197" spans="15:15" x14ac:dyDescent="0.3">
      <c r="O197">
        <v>142.9</v>
      </c>
    </row>
    <row r="198" spans="15:15" x14ac:dyDescent="0.3">
      <c r="O198" t="s">
        <v>32</v>
      </c>
    </row>
    <row r="199" spans="15:15" x14ac:dyDescent="0.3">
      <c r="O199">
        <v>143.19999999999999</v>
      </c>
    </row>
    <row r="200" spans="15:15" x14ac:dyDescent="0.3">
      <c r="O200">
        <v>143.19999999999999</v>
      </c>
    </row>
    <row r="201" spans="15:15" x14ac:dyDescent="0.3">
      <c r="O201" t="s">
        <v>32</v>
      </c>
    </row>
    <row r="202" spans="15:15" x14ac:dyDescent="0.3">
      <c r="O202">
        <v>142.5</v>
      </c>
    </row>
    <row r="203" spans="15:15" x14ac:dyDescent="0.3">
      <c r="O203">
        <v>142.5</v>
      </c>
    </row>
    <row r="204" spans="15:15" x14ac:dyDescent="0.3">
      <c r="O204" t="s">
        <v>32</v>
      </c>
    </row>
    <row r="205" spans="15:15" x14ac:dyDescent="0.3">
      <c r="O205">
        <v>143.6</v>
      </c>
    </row>
    <row r="206" spans="15:15" x14ac:dyDescent="0.3">
      <c r="O206">
        <v>143.6</v>
      </c>
    </row>
    <row r="207" spans="15:15" x14ac:dyDescent="0.3">
      <c r="O207" t="s">
        <v>32</v>
      </c>
    </row>
    <row r="208" spans="15:15" x14ac:dyDescent="0.3">
      <c r="O208">
        <v>144.6</v>
      </c>
    </row>
    <row r="209" spans="15:15" x14ac:dyDescent="0.3">
      <c r="O209">
        <v>144.6</v>
      </c>
    </row>
    <row r="210" spans="15:15" x14ac:dyDescent="0.3">
      <c r="O210" t="s">
        <v>32</v>
      </c>
    </row>
    <row r="211" spans="15:15" x14ac:dyDescent="0.3">
      <c r="O211">
        <v>145.30000000000001</v>
      </c>
    </row>
    <row r="212" spans="15:15" x14ac:dyDescent="0.3">
      <c r="O212">
        <v>145.30000000000001</v>
      </c>
    </row>
    <row r="213" spans="15:15" x14ac:dyDescent="0.3">
      <c r="O213" t="s">
        <v>32</v>
      </c>
    </row>
    <row r="214" spans="15:15" x14ac:dyDescent="0.3">
      <c r="O214">
        <v>146.30000000000001</v>
      </c>
    </row>
    <row r="215" spans="15:15" x14ac:dyDescent="0.3">
      <c r="O215">
        <v>146.9</v>
      </c>
    </row>
    <row r="216" spans="15:15" x14ac:dyDescent="0.3">
      <c r="O216" t="s">
        <v>32</v>
      </c>
    </row>
    <row r="217" spans="15:15" x14ac:dyDescent="0.3">
      <c r="O217">
        <v>146.9</v>
      </c>
    </row>
    <row r="218" spans="15:15" x14ac:dyDescent="0.3">
      <c r="O218">
        <v>146.9</v>
      </c>
    </row>
    <row r="219" spans="15:15" x14ac:dyDescent="0.3">
      <c r="O219" t="s">
        <v>32</v>
      </c>
    </row>
    <row r="220" spans="15:15" x14ac:dyDescent="0.3">
      <c r="O220">
        <v>146.5</v>
      </c>
    </row>
    <row r="221" spans="15:15" x14ac:dyDescent="0.3">
      <c r="O221">
        <v>146.5</v>
      </c>
    </row>
    <row r="222" spans="15:15" x14ac:dyDescent="0.3">
      <c r="O222" t="s">
        <v>32</v>
      </c>
    </row>
    <row r="223" spans="15:15" x14ac:dyDescent="0.3">
      <c r="O223">
        <v>147.69999999999999</v>
      </c>
    </row>
    <row r="224" spans="15:15" x14ac:dyDescent="0.3">
      <c r="O224">
        <v>147.69999999999999</v>
      </c>
    </row>
    <row r="225" spans="15:15" x14ac:dyDescent="0.3">
      <c r="O225" t="s">
        <v>32</v>
      </c>
    </row>
    <row r="226" spans="15:15" x14ac:dyDescent="0.3">
      <c r="O226">
        <v>148.5</v>
      </c>
    </row>
    <row r="227" spans="15:15" x14ac:dyDescent="0.3">
      <c r="O227">
        <v>148.5</v>
      </c>
    </row>
    <row r="228" spans="15:15" x14ac:dyDescent="0.3">
      <c r="O228" t="s">
        <v>32</v>
      </c>
    </row>
    <row r="229" spans="15:15" x14ac:dyDescent="0.3">
      <c r="O229">
        <v>149</v>
      </c>
    </row>
    <row r="230" spans="15:15" x14ac:dyDescent="0.3">
      <c r="O230">
        <v>149</v>
      </c>
    </row>
    <row r="231" spans="15:15" x14ac:dyDescent="0.3">
      <c r="O231" t="s">
        <v>32</v>
      </c>
    </row>
    <row r="232" spans="15:15" x14ac:dyDescent="0.3">
      <c r="O232">
        <v>150.1</v>
      </c>
    </row>
    <row r="233" spans="15:15" x14ac:dyDescent="0.3">
      <c r="O233">
        <v>150.1</v>
      </c>
    </row>
    <row r="234" spans="15:15" x14ac:dyDescent="0.3">
      <c r="O234" t="s">
        <v>32</v>
      </c>
    </row>
    <row r="235" spans="15:15" x14ac:dyDescent="0.3">
      <c r="O235">
        <v>149.4</v>
      </c>
    </row>
    <row r="236" spans="15:15" x14ac:dyDescent="0.3">
      <c r="O236">
        <v>149.4</v>
      </c>
    </row>
    <row r="237" spans="15:15" x14ac:dyDescent="0.3">
      <c r="O237" t="s">
        <v>32</v>
      </c>
    </row>
    <row r="238" spans="15:15" x14ac:dyDescent="0.3">
      <c r="O238">
        <v>150.6</v>
      </c>
    </row>
    <row r="239" spans="15:15" x14ac:dyDescent="0.3">
      <c r="O239">
        <v>150.6</v>
      </c>
    </row>
    <row r="240" spans="15:15" x14ac:dyDescent="0.3">
      <c r="O240" t="s">
        <v>32</v>
      </c>
    </row>
    <row r="241" spans="15:15" x14ac:dyDescent="0.3">
      <c r="O241">
        <v>151.6</v>
      </c>
    </row>
    <row r="242" spans="15:15" x14ac:dyDescent="0.3">
      <c r="O242">
        <v>151.6</v>
      </c>
    </row>
    <row r="243" spans="15:15" x14ac:dyDescent="0.3">
      <c r="O243" t="s">
        <v>32</v>
      </c>
    </row>
    <row r="244" spans="15:15" x14ac:dyDescent="0.3">
      <c r="O244">
        <v>152.19999999999999</v>
      </c>
    </row>
    <row r="245" spans="15:15" x14ac:dyDescent="0.3">
      <c r="O245">
        <v>152.19999999999999</v>
      </c>
    </row>
    <row r="246" spans="15:15" x14ac:dyDescent="0.3">
      <c r="O246" t="s">
        <v>32</v>
      </c>
    </row>
    <row r="247" spans="15:15" x14ac:dyDescent="0.3">
      <c r="O247">
        <v>153</v>
      </c>
    </row>
    <row r="248" spans="15:15" x14ac:dyDescent="0.3">
      <c r="O248">
        <v>153</v>
      </c>
    </row>
    <row r="249" spans="15:15" x14ac:dyDescent="0.3">
      <c r="O249" t="s">
        <v>32</v>
      </c>
    </row>
    <row r="250" spans="15:15" x14ac:dyDescent="0.3">
      <c r="O250">
        <v>153.5</v>
      </c>
    </row>
    <row r="251" spans="15:15" x14ac:dyDescent="0.3">
      <c r="O251">
        <v>153.5</v>
      </c>
    </row>
    <row r="252" spans="15:15" x14ac:dyDescent="0.3">
      <c r="O252" t="s">
        <v>32</v>
      </c>
    </row>
    <row r="253" spans="15:15" x14ac:dyDescent="0.3">
      <c r="O253">
        <v>152.80000000000001</v>
      </c>
    </row>
    <row r="254" spans="15:15" x14ac:dyDescent="0.3">
      <c r="O254">
        <v>152.80000000000001</v>
      </c>
    </row>
    <row r="255" spans="15:15" x14ac:dyDescent="0.3">
      <c r="O255" t="s">
        <v>32</v>
      </c>
    </row>
    <row r="256" spans="15:15" x14ac:dyDescent="0.3">
      <c r="O256">
        <v>153.9</v>
      </c>
    </row>
    <row r="257" spans="15:15" x14ac:dyDescent="0.3">
      <c r="O257">
        <v>153.9</v>
      </c>
    </row>
    <row r="258" spans="15:15" x14ac:dyDescent="0.3">
      <c r="O258" t="s">
        <v>32</v>
      </c>
    </row>
    <row r="259" spans="15:15" x14ac:dyDescent="0.3">
      <c r="O259">
        <v>154.80000000000001</v>
      </c>
    </row>
    <row r="260" spans="15:15" x14ac:dyDescent="0.3">
      <c r="O260">
        <v>154.80000000000001</v>
      </c>
    </row>
    <row r="261" spans="15:15" x14ac:dyDescent="0.3">
      <c r="O261" t="s">
        <v>32</v>
      </c>
    </row>
    <row r="262" spans="15:15" x14ac:dyDescent="0.3">
      <c r="O262">
        <v>154.5</v>
      </c>
    </row>
    <row r="263" spans="15:15" x14ac:dyDescent="0.3">
      <c r="O263">
        <v>154.5</v>
      </c>
    </row>
    <row r="264" spans="15:15" x14ac:dyDescent="0.3">
      <c r="O264" t="s">
        <v>32</v>
      </c>
    </row>
    <row r="265" spans="15:15" x14ac:dyDescent="0.3">
      <c r="O265">
        <v>155.6</v>
      </c>
    </row>
    <row r="266" spans="15:15" x14ac:dyDescent="0.3">
      <c r="O266">
        <v>155.6</v>
      </c>
    </row>
    <row r="267" spans="15:15" x14ac:dyDescent="0.3">
      <c r="O267" t="s">
        <v>32</v>
      </c>
    </row>
    <row r="268" spans="15:15" x14ac:dyDescent="0.3">
      <c r="O268" t="s">
        <v>32</v>
      </c>
    </row>
    <row r="269" spans="15:15" x14ac:dyDescent="0.3">
      <c r="O269" t="s">
        <v>32</v>
      </c>
    </row>
    <row r="270" spans="15:15" x14ac:dyDescent="0.3">
      <c r="O270" t="s">
        <v>32</v>
      </c>
    </row>
    <row r="271" spans="15:15" x14ac:dyDescent="0.3">
      <c r="O271">
        <v>154.69999999999999</v>
      </c>
    </row>
    <row r="272" spans="15:15" x14ac:dyDescent="0.3">
      <c r="O272">
        <v>154.69999999999999</v>
      </c>
    </row>
    <row r="273" spans="15:15" x14ac:dyDescent="0.3">
      <c r="O273" t="s">
        <v>32</v>
      </c>
    </row>
    <row r="274" spans="15:15" x14ac:dyDescent="0.3">
      <c r="O274">
        <v>154.69999999999999</v>
      </c>
    </row>
    <row r="275" spans="15:15" x14ac:dyDescent="0.3">
      <c r="O275">
        <v>154.69999999999999</v>
      </c>
    </row>
    <row r="276" spans="15:15" x14ac:dyDescent="0.3">
      <c r="O276" t="s">
        <v>32</v>
      </c>
    </row>
    <row r="277" spans="15:15" x14ac:dyDescent="0.3">
      <c r="O277">
        <v>155.5</v>
      </c>
    </row>
    <row r="278" spans="15:15" x14ac:dyDescent="0.3">
      <c r="O278">
        <v>155.5</v>
      </c>
    </row>
    <row r="279" spans="15:15" x14ac:dyDescent="0.3">
      <c r="O279" t="s">
        <v>32</v>
      </c>
    </row>
    <row r="280" spans="15:15" x14ac:dyDescent="0.3">
      <c r="O280">
        <v>156.30000000000001</v>
      </c>
    </row>
    <row r="281" spans="15:15" x14ac:dyDescent="0.3">
      <c r="O281">
        <v>156.30000000000001</v>
      </c>
    </row>
    <row r="282" spans="15:15" x14ac:dyDescent="0.3">
      <c r="O282" t="s">
        <v>32</v>
      </c>
    </row>
    <row r="283" spans="15:15" x14ac:dyDescent="0.3">
      <c r="O283">
        <v>156.5</v>
      </c>
    </row>
    <row r="284" spans="15:15" x14ac:dyDescent="0.3">
      <c r="O284">
        <v>156.5</v>
      </c>
    </row>
    <row r="285" spans="15:15" x14ac:dyDescent="0.3">
      <c r="O285" t="s">
        <v>32</v>
      </c>
    </row>
    <row r="286" spans="15:15" x14ac:dyDescent="0.3">
      <c r="O286">
        <v>158</v>
      </c>
    </row>
    <row r="287" spans="15:15" x14ac:dyDescent="0.3">
      <c r="O287">
        <v>158</v>
      </c>
    </row>
    <row r="288" spans="15:15" x14ac:dyDescent="0.3">
      <c r="O288" t="s">
        <v>32</v>
      </c>
    </row>
    <row r="289" spans="15:15" x14ac:dyDescent="0.3">
      <c r="O289">
        <v>158.4</v>
      </c>
    </row>
    <row r="290" spans="15:15" x14ac:dyDescent="0.3">
      <c r="O290">
        <v>158.4</v>
      </c>
    </row>
    <row r="291" spans="15:15" x14ac:dyDescent="0.3">
      <c r="O291" t="s">
        <v>32</v>
      </c>
    </row>
    <row r="292" spans="15:15" x14ac:dyDescent="0.3">
      <c r="O292">
        <v>157.69999999999999</v>
      </c>
    </row>
    <row r="293" spans="15:15" x14ac:dyDescent="0.3">
      <c r="O293">
        <v>157.69999999999999</v>
      </c>
    </row>
    <row r="294" spans="15:15" x14ac:dyDescent="0.3">
      <c r="O294" t="s">
        <v>32</v>
      </c>
    </row>
    <row r="295" spans="15:15" x14ac:dyDescent="0.3">
      <c r="O295">
        <v>159.80000000000001</v>
      </c>
    </row>
    <row r="296" spans="15:15" x14ac:dyDescent="0.3">
      <c r="O296">
        <v>159.80000000000001</v>
      </c>
    </row>
    <row r="297" spans="15:15" x14ac:dyDescent="0.3">
      <c r="O297" t="s">
        <v>48</v>
      </c>
    </row>
    <row r="298" spans="15:15" x14ac:dyDescent="0.3">
      <c r="O298">
        <v>159.9</v>
      </c>
    </row>
    <row r="299" spans="15:15" x14ac:dyDescent="0.3">
      <c r="O299">
        <v>159.9</v>
      </c>
    </row>
    <row r="300" spans="15:15" x14ac:dyDescent="0.3">
      <c r="O300" t="s">
        <v>48</v>
      </c>
    </row>
    <row r="301" spans="15:15" x14ac:dyDescent="0.3">
      <c r="O301">
        <v>161.4</v>
      </c>
    </row>
    <row r="302" spans="15:15" x14ac:dyDescent="0.3">
      <c r="O302">
        <v>161.4</v>
      </c>
    </row>
    <row r="303" spans="15:15" x14ac:dyDescent="0.3">
      <c r="O303" t="s">
        <v>32</v>
      </c>
    </row>
    <row r="304" spans="15:15" x14ac:dyDescent="0.3">
      <c r="O304">
        <v>161.6</v>
      </c>
    </row>
    <row r="305" spans="15:15" x14ac:dyDescent="0.3">
      <c r="O305">
        <v>161.6</v>
      </c>
    </row>
    <row r="306" spans="15:15" x14ac:dyDescent="0.3">
      <c r="O306" t="s">
        <v>32</v>
      </c>
    </row>
    <row r="307" spans="15:15" x14ac:dyDescent="0.3">
      <c r="O307">
        <v>160.5</v>
      </c>
    </row>
    <row r="308" spans="15:15" x14ac:dyDescent="0.3">
      <c r="O308">
        <v>160.5</v>
      </c>
    </row>
    <row r="309" spans="15:15" x14ac:dyDescent="0.3">
      <c r="O309" t="s">
        <v>32</v>
      </c>
    </row>
    <row r="310" spans="15:15" x14ac:dyDescent="0.3">
      <c r="O310">
        <v>161.5</v>
      </c>
    </row>
    <row r="311" spans="15:15" x14ac:dyDescent="0.3">
      <c r="O311">
        <v>161.5</v>
      </c>
    </row>
    <row r="312" spans="15:15" x14ac:dyDescent="0.3">
      <c r="O312" t="s">
        <v>32</v>
      </c>
    </row>
    <row r="313" spans="15:15" x14ac:dyDescent="0.3">
      <c r="O313">
        <v>162.1</v>
      </c>
    </row>
    <row r="314" spans="15:15" x14ac:dyDescent="0.3">
      <c r="O314">
        <v>162.1</v>
      </c>
    </row>
    <row r="315" spans="15:15" x14ac:dyDescent="0.3">
      <c r="O315" t="s">
        <v>32</v>
      </c>
    </row>
    <row r="316" spans="15:15" x14ac:dyDescent="0.3">
      <c r="O316">
        <v>162.1</v>
      </c>
    </row>
    <row r="317" spans="15:15" x14ac:dyDescent="0.3">
      <c r="O317">
        <v>162.1</v>
      </c>
    </row>
    <row r="318" spans="15:15" x14ac:dyDescent="0.3">
      <c r="O318" t="s">
        <v>32</v>
      </c>
    </row>
    <row r="319" spans="15:15" x14ac:dyDescent="0.3">
      <c r="O319">
        <v>163.6</v>
      </c>
    </row>
    <row r="320" spans="15:15" x14ac:dyDescent="0.3">
      <c r="O320">
        <v>163.6</v>
      </c>
    </row>
    <row r="321" spans="15:15" x14ac:dyDescent="0.3">
      <c r="O321" t="s">
        <v>32</v>
      </c>
    </row>
    <row r="322" spans="15:15" x14ac:dyDescent="0.3">
      <c r="O322">
        <v>164.2</v>
      </c>
    </row>
    <row r="323" spans="15:15" x14ac:dyDescent="0.3">
      <c r="O323">
        <v>164.2</v>
      </c>
    </row>
    <row r="324" spans="15:15" x14ac:dyDescent="0.3">
      <c r="O324" t="s">
        <v>32</v>
      </c>
    </row>
    <row r="325" spans="15:15" x14ac:dyDescent="0.3">
      <c r="O325">
        <v>163.4</v>
      </c>
    </row>
    <row r="326" spans="15:15" x14ac:dyDescent="0.3">
      <c r="O326">
        <v>163.4</v>
      </c>
    </row>
    <row r="327" spans="15:15" x14ac:dyDescent="0.3">
      <c r="O327" t="s">
        <v>32</v>
      </c>
    </row>
    <row r="328" spans="15:15" x14ac:dyDescent="0.3">
      <c r="O328">
        <v>164.5</v>
      </c>
    </row>
    <row r="329" spans="15:15" x14ac:dyDescent="0.3">
      <c r="O329">
        <v>164.5</v>
      </c>
    </row>
    <row r="330" spans="15:15" x14ac:dyDescent="0.3">
      <c r="O330" t="s">
        <v>32</v>
      </c>
    </row>
    <row r="331" spans="15:15" x14ac:dyDescent="0.3">
      <c r="O331">
        <v>165.5</v>
      </c>
    </row>
    <row r="332" spans="15:15" x14ac:dyDescent="0.3">
      <c r="O332">
        <v>165.5</v>
      </c>
    </row>
    <row r="333" spans="15:15" x14ac:dyDescent="0.3">
      <c r="O333" t="s">
        <v>32</v>
      </c>
    </row>
    <row r="334" spans="15:15" x14ac:dyDescent="0.3">
      <c r="O334">
        <v>165.3</v>
      </c>
    </row>
    <row r="335" spans="15:15" x14ac:dyDescent="0.3">
      <c r="O335">
        <v>165.3</v>
      </c>
    </row>
    <row r="336" spans="15:15" x14ac:dyDescent="0.3">
      <c r="O336" t="s">
        <v>32</v>
      </c>
    </row>
    <row r="337" spans="15:15" x14ac:dyDescent="0.3">
      <c r="O337">
        <v>167</v>
      </c>
    </row>
    <row r="338" spans="15:15" x14ac:dyDescent="0.3">
      <c r="O338">
        <v>167</v>
      </c>
    </row>
    <row r="339" spans="15:15" x14ac:dyDescent="0.3">
      <c r="O339" t="s">
        <v>32</v>
      </c>
    </row>
    <row r="340" spans="15:15" x14ac:dyDescent="0.3">
      <c r="O340">
        <v>167.5</v>
      </c>
    </row>
    <row r="341" spans="15:15" x14ac:dyDescent="0.3">
      <c r="O341">
        <v>167.5</v>
      </c>
    </row>
    <row r="342" spans="15:15" x14ac:dyDescent="0.3">
      <c r="O342" t="s">
        <v>32</v>
      </c>
    </row>
    <row r="343" spans="15:15" x14ac:dyDescent="0.3">
      <c r="O343">
        <v>166.8</v>
      </c>
    </row>
    <row r="344" spans="15:15" x14ac:dyDescent="0.3">
      <c r="O344">
        <v>166.8</v>
      </c>
    </row>
    <row r="345" spans="15:15" x14ac:dyDescent="0.3">
      <c r="O345" t="s">
        <v>32</v>
      </c>
    </row>
    <row r="346" spans="15:15" x14ac:dyDescent="0.3">
      <c r="O346">
        <v>167.8</v>
      </c>
    </row>
    <row r="347" spans="15:15" x14ac:dyDescent="0.3">
      <c r="O347">
        <v>167.8</v>
      </c>
    </row>
    <row r="348" spans="15:15" x14ac:dyDescent="0.3">
      <c r="O348" t="s">
        <v>32</v>
      </c>
    </row>
    <row r="349" spans="15:15" x14ac:dyDescent="0.3">
      <c r="O349">
        <v>169</v>
      </c>
    </row>
    <row r="350" spans="15:15" x14ac:dyDescent="0.3">
      <c r="O350">
        <v>169</v>
      </c>
    </row>
    <row r="351" spans="15:15" x14ac:dyDescent="0.3">
      <c r="O351" t="s">
        <v>32</v>
      </c>
    </row>
    <row r="352" spans="15:15" x14ac:dyDescent="0.3">
      <c r="O352">
        <v>169.5</v>
      </c>
    </row>
    <row r="353" spans="15:15" x14ac:dyDescent="0.3">
      <c r="O353">
        <v>169.5</v>
      </c>
    </row>
    <row r="354" spans="15:15" x14ac:dyDescent="0.3">
      <c r="O354" t="s">
        <v>32</v>
      </c>
    </row>
    <row r="355" spans="15:15" x14ac:dyDescent="0.3">
      <c r="O355">
        <v>171.2</v>
      </c>
    </row>
    <row r="356" spans="15:15" x14ac:dyDescent="0.3">
      <c r="O356">
        <v>171.2</v>
      </c>
    </row>
    <row r="357" spans="15:15" x14ac:dyDescent="0.3">
      <c r="O357" t="s">
        <v>32</v>
      </c>
    </row>
    <row r="358" spans="15:15" x14ac:dyDescent="0.3">
      <c r="O358">
        <v>171.8</v>
      </c>
    </row>
    <row r="359" spans="15:15" x14ac:dyDescent="0.3">
      <c r="O359">
        <v>171.8</v>
      </c>
    </row>
    <row r="360" spans="15:15" x14ac:dyDescent="0.3">
      <c r="O360" t="s">
        <v>32</v>
      </c>
    </row>
    <row r="361" spans="15:15" x14ac:dyDescent="0.3">
      <c r="O361">
        <v>170.7</v>
      </c>
    </row>
    <row r="362" spans="15:15" x14ac:dyDescent="0.3">
      <c r="O362">
        <v>170.7</v>
      </c>
    </row>
    <row r="363" spans="15:15" x14ac:dyDescent="0.3">
      <c r="O363" t="s">
        <v>32</v>
      </c>
    </row>
    <row r="364" spans="15:15" x14ac:dyDescent="0.3">
      <c r="O364">
        <v>172.1</v>
      </c>
    </row>
    <row r="365" spans="15:15" x14ac:dyDescent="0.3">
      <c r="O365">
        <v>172.1</v>
      </c>
    </row>
    <row r="366" spans="15:15" x14ac:dyDescent="0.3">
      <c r="O366" t="s">
        <v>32</v>
      </c>
    </row>
    <row r="367" spans="15:15" x14ac:dyDescent="0.3">
      <c r="O367">
        <v>173.5</v>
      </c>
    </row>
    <row r="368" spans="15:15" x14ac:dyDescent="0.3">
      <c r="O368">
        <v>173.5</v>
      </c>
    </row>
    <row r="369" spans="15:15" x14ac:dyDescent="0.3">
      <c r="O369" t="s">
        <v>32</v>
      </c>
    </row>
    <row r="370" spans="15:15" x14ac:dyDescent="0.3">
      <c r="O370">
        <v>173.5</v>
      </c>
    </row>
    <row r="371" spans="15:15" x14ac:dyDescent="0.3">
      <c r="O371">
        <v>173.5</v>
      </c>
    </row>
    <row r="372" spans="15:15" x14ac:dyDescent="0.3">
      <c r="O372" t="s">
        <v>48</v>
      </c>
    </row>
    <row r="373" spans="15:15" x14ac:dyDescent="0.3">
      <c r="O373">
        <v>175.2</v>
      </c>
    </row>
    <row r="374" spans="15:15" x14ac:dyDescent="0.3">
      <c r="O374">
        <v>175.2</v>
      </c>
    </row>
    <row r="375" spans="15:15" x14ac:dyDescent="0.3">
      <c r="O375" t="s">
        <v>48</v>
      </c>
    </row>
    <row r="376" spans="15:15" x14ac:dyDescent="0.3">
      <c r="O376">
        <v>175.6</v>
      </c>
    </row>
    <row r="377" spans="15:15" x14ac:dyDescent="0.3">
      <c r="O377">
        <v>175.6</v>
      </c>
    </row>
  </sheetData>
  <mergeCells count="8">
    <mergeCell ref="AU6:BF6"/>
    <mergeCell ref="BG6:BK6"/>
    <mergeCell ref="AH5:AH8"/>
    <mergeCell ref="F7:F8"/>
    <mergeCell ref="G7:G8"/>
    <mergeCell ref="I3:L4"/>
    <mergeCell ref="I10:L10"/>
    <mergeCell ref="AI6:AT6"/>
  </mergeCells>
  <conditionalFormatting sqref="AH9:AH35">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02EE0-FC5A-4831-9FD1-E86237F455F6}">
  <dimension ref="B2:AE40"/>
  <sheetViews>
    <sheetView topLeftCell="P1" zoomScale="96" zoomScaleNormal="96" workbookViewId="0">
      <selection activeCell="T27" sqref="T27"/>
    </sheetView>
  </sheetViews>
  <sheetFormatPr defaultRowHeight="14.4" x14ac:dyDescent="0.3"/>
  <cols>
    <col min="5" max="5" width="30.44140625" bestFit="1" customWidth="1"/>
    <col min="6" max="6" width="26.33203125" customWidth="1"/>
    <col min="9" max="9" width="30.44140625" bestFit="1" customWidth="1"/>
    <col min="12" max="12" width="11.21875" bestFit="1" customWidth="1"/>
    <col min="13" max="13" width="30.5546875" customWidth="1"/>
    <col min="15" max="15" width="30.33203125" bestFit="1" customWidth="1"/>
    <col min="18" max="18" width="11.21875" bestFit="1" customWidth="1"/>
    <col min="21" max="21" width="11.21875" bestFit="1" customWidth="1"/>
    <col min="23" max="23" width="27.77734375" bestFit="1" customWidth="1"/>
    <col min="24" max="24" width="13.5546875" customWidth="1"/>
    <col min="26" max="26" width="28.21875" bestFit="1" customWidth="1"/>
    <col min="27" max="27" width="27.77734375" bestFit="1" customWidth="1"/>
    <col min="30" max="30" width="24.21875" bestFit="1" customWidth="1"/>
    <col min="31" max="31" width="27.77734375" bestFit="1" customWidth="1"/>
  </cols>
  <sheetData>
    <row r="2" spans="2:31" ht="18" x14ac:dyDescent="0.35">
      <c r="B2" s="32" t="s">
        <v>169</v>
      </c>
    </row>
    <row r="3" spans="2:31" ht="15.6" x14ac:dyDescent="0.3">
      <c r="B3" t="s">
        <v>170</v>
      </c>
      <c r="O3" s="59" t="s">
        <v>147</v>
      </c>
    </row>
    <row r="4" spans="2:31" x14ac:dyDescent="0.3">
      <c r="B4" t="s">
        <v>171</v>
      </c>
      <c r="O4" s="119" t="s">
        <v>148</v>
      </c>
      <c r="P4" s="126" t="s">
        <v>156</v>
      </c>
      <c r="Q4" s="127"/>
      <c r="R4" s="127"/>
      <c r="S4" s="126" t="s">
        <v>157</v>
      </c>
      <c r="T4" s="127"/>
      <c r="U4" s="130"/>
    </row>
    <row r="5" spans="2:31" x14ac:dyDescent="0.3">
      <c r="O5" s="120"/>
      <c r="P5" s="128"/>
      <c r="Q5" s="129"/>
      <c r="R5" s="129"/>
      <c r="S5" s="128"/>
      <c r="T5" s="129"/>
      <c r="U5" s="131"/>
    </row>
    <row r="6" spans="2:31" ht="15.6" x14ac:dyDescent="0.3">
      <c r="E6" s="33" t="s">
        <v>143</v>
      </c>
      <c r="F6" s="33" t="s">
        <v>92</v>
      </c>
      <c r="I6" s="123">
        <v>45047</v>
      </c>
      <c r="J6" s="123"/>
      <c r="K6" s="123"/>
      <c r="L6" s="123"/>
      <c r="M6" s="123"/>
      <c r="O6" s="121"/>
      <c r="P6" s="58" t="s">
        <v>122</v>
      </c>
      <c r="Q6" s="58" t="s">
        <v>33</v>
      </c>
      <c r="R6" s="58" t="s">
        <v>34</v>
      </c>
      <c r="S6" s="58" t="s">
        <v>122</v>
      </c>
      <c r="T6" s="58" t="s">
        <v>33</v>
      </c>
      <c r="U6" s="58" t="s">
        <v>34</v>
      </c>
      <c r="W6" s="122" t="s">
        <v>30</v>
      </c>
      <c r="X6" s="122"/>
      <c r="Z6" s="122" t="s">
        <v>33</v>
      </c>
      <c r="AA6" s="122"/>
      <c r="AD6" s="124" t="s">
        <v>34</v>
      </c>
      <c r="AE6" s="125"/>
    </row>
    <row r="7" spans="2:31" x14ac:dyDescent="0.3">
      <c r="E7" s="11" t="s">
        <v>3</v>
      </c>
      <c r="F7" s="114" t="s">
        <v>86</v>
      </c>
      <c r="O7" s="11" t="s">
        <v>86</v>
      </c>
      <c r="P7" s="12">
        <f>SUM(J11,J12,J13,J14,J15,J16,J17,J18,J19,J20,J21,J22,J23)</f>
        <v>2290.7000000000007</v>
      </c>
      <c r="Q7" s="12">
        <f>SUM(K11,K12,K13,K14,K15,K16,K17,K18,K19,K20,K21,K22,K23)</f>
        <v>2335.1</v>
      </c>
      <c r="R7" s="12">
        <f>SUM(L11,L12,L13,L14,L15,L16,L17,L18,L19,L20,L21,L22,L23)</f>
        <v>2306.9</v>
      </c>
      <c r="S7" s="13">
        <f>P7/$P$15</f>
        <v>0.49388758327763527</v>
      </c>
      <c r="T7" s="13">
        <f>Q7/$Q$15</f>
        <v>0.50315671529229244</v>
      </c>
      <c r="U7" s="13">
        <f>R7/$R$15</f>
        <v>0.49563853557923682</v>
      </c>
      <c r="W7" s="56" t="s">
        <v>161</v>
      </c>
      <c r="X7" s="56" t="s">
        <v>310</v>
      </c>
      <c r="Z7" s="56" t="s">
        <v>160</v>
      </c>
      <c r="AA7" s="56" t="s">
        <v>310</v>
      </c>
      <c r="AD7" s="56" t="s">
        <v>159</v>
      </c>
      <c r="AE7" s="56" t="s">
        <v>310</v>
      </c>
    </row>
    <row r="8" spans="2:31" x14ac:dyDescent="0.3">
      <c r="E8" s="11" t="s">
        <v>4</v>
      </c>
      <c r="F8" s="114"/>
      <c r="I8" s="56" t="s">
        <v>0</v>
      </c>
      <c r="J8" s="56" t="s">
        <v>30</v>
      </c>
      <c r="K8" s="56" t="s">
        <v>33</v>
      </c>
      <c r="L8" s="56" t="s">
        <v>34</v>
      </c>
      <c r="M8" s="56"/>
      <c r="O8" s="11" t="s">
        <v>149</v>
      </c>
      <c r="P8" s="12">
        <f>SUM(J25,J27,J26)</f>
        <v>569.9</v>
      </c>
      <c r="Q8" s="12">
        <f>SUM(K25,K26,K27)</f>
        <v>528.70000000000005</v>
      </c>
      <c r="R8" s="12">
        <f>SUM(L25,L26,L27)</f>
        <v>553.20000000000005</v>
      </c>
      <c r="S8" s="13">
        <f t="shared" ref="S8:S13" si="0">P8/$P$15</f>
        <v>0.12287359047885985</v>
      </c>
      <c r="T8" s="13">
        <f t="shared" ref="T8:T13" si="1">Q8/$Q$15</f>
        <v>0.1139218686030727</v>
      </c>
      <c r="U8" s="13">
        <f t="shared" ref="U8:U13" si="2">R8/$R$15</f>
        <v>0.11885527672739772</v>
      </c>
      <c r="W8" s="11" t="s">
        <v>86</v>
      </c>
      <c r="X8" s="13">
        <v>0.49388758327763527</v>
      </c>
      <c r="Z8" s="11" t="s">
        <v>86</v>
      </c>
      <c r="AA8" s="13">
        <v>0.50315671529229244</v>
      </c>
      <c r="AD8" s="11" t="s">
        <v>86</v>
      </c>
      <c r="AE8" s="13">
        <v>0.49563853557923682</v>
      </c>
    </row>
    <row r="9" spans="2:31" x14ac:dyDescent="0.3">
      <c r="E9" s="11" t="s">
        <v>5</v>
      </c>
      <c r="F9" s="114"/>
      <c r="I9" s="56" t="s">
        <v>1</v>
      </c>
      <c r="J9" s="122">
        <v>2023</v>
      </c>
      <c r="K9" s="122"/>
      <c r="L9" s="122"/>
      <c r="M9" s="57" t="s">
        <v>172</v>
      </c>
      <c r="O9" s="11" t="s">
        <v>151</v>
      </c>
      <c r="P9" s="12">
        <f>SUM(J31,J34)</f>
        <v>368.1</v>
      </c>
      <c r="Q9" s="12">
        <f>SUM(K31,K34)</f>
        <v>357</v>
      </c>
      <c r="R9" s="12">
        <f>SUM(L31,L34)</f>
        <v>362.79999999999995</v>
      </c>
      <c r="S9" s="13">
        <f t="shared" si="0"/>
        <v>7.9364394903085292E-2</v>
      </c>
      <c r="T9" s="13">
        <f t="shared" si="1"/>
        <v>7.6924734426512112E-2</v>
      </c>
      <c r="U9" s="13">
        <f t="shared" si="2"/>
        <v>7.7947748367136457E-2</v>
      </c>
      <c r="W9" s="11" t="s">
        <v>149</v>
      </c>
      <c r="X9" s="13">
        <v>0.12287359047885985</v>
      </c>
      <c r="Z9" s="11" t="s">
        <v>149</v>
      </c>
      <c r="AA9" s="13">
        <v>0.1139218686030727</v>
      </c>
      <c r="AD9" s="11" t="s">
        <v>149</v>
      </c>
      <c r="AE9" s="13">
        <v>0.11885527672739772</v>
      </c>
    </row>
    <row r="10" spans="2:31" x14ac:dyDescent="0.3">
      <c r="E10" s="11" t="s">
        <v>6</v>
      </c>
      <c r="F10" s="114"/>
      <c r="I10" s="56" t="s">
        <v>2</v>
      </c>
      <c r="J10" s="122" t="s">
        <v>38</v>
      </c>
      <c r="K10" s="122"/>
      <c r="L10" s="122"/>
      <c r="M10" s="58"/>
      <c r="O10" s="11" t="s">
        <v>20</v>
      </c>
      <c r="P10" s="12">
        <f t="shared" ref="P10:R11" si="3">J28</f>
        <v>139.30000000000001</v>
      </c>
      <c r="Q10" s="12">
        <f t="shared" si="3"/>
        <v>175.6</v>
      </c>
      <c r="R10" s="12">
        <f t="shared" si="3"/>
        <v>175.6</v>
      </c>
      <c r="S10" s="13">
        <f t="shared" si="0"/>
        <v>3.0033850067915736E-2</v>
      </c>
      <c r="T10" s="13">
        <f t="shared" si="1"/>
        <v>3.7837488418194745E-2</v>
      </c>
      <c r="U10" s="13">
        <f t="shared" si="2"/>
        <v>3.7727741491921617E-2</v>
      </c>
      <c r="W10" s="11" t="s">
        <v>151</v>
      </c>
      <c r="X10" s="13">
        <v>7.9364394903085292E-2</v>
      </c>
      <c r="Z10" s="11" t="s">
        <v>151</v>
      </c>
      <c r="AA10" s="13">
        <v>7.6924734426512112E-2</v>
      </c>
      <c r="AD10" s="11" t="s">
        <v>151</v>
      </c>
      <c r="AE10" s="13">
        <v>7.7947748367136457E-2</v>
      </c>
    </row>
    <row r="11" spans="2:31" x14ac:dyDescent="0.3">
      <c r="E11" s="11" t="s">
        <v>7</v>
      </c>
      <c r="F11" s="114"/>
      <c r="I11" s="11" t="s">
        <v>3</v>
      </c>
      <c r="J11" s="11">
        <v>173.2</v>
      </c>
      <c r="K11" s="11">
        <v>174.7</v>
      </c>
      <c r="L11" s="11">
        <v>173.7</v>
      </c>
      <c r="M11" s="11" t="s">
        <v>86</v>
      </c>
      <c r="O11" s="11" t="s">
        <v>21</v>
      </c>
      <c r="P11" s="12">
        <f t="shared" si="3"/>
        <v>182.5</v>
      </c>
      <c r="Q11" s="12">
        <f t="shared" si="3"/>
        <v>183.4</v>
      </c>
      <c r="R11" s="12">
        <f t="shared" si="3"/>
        <v>182.8</v>
      </c>
      <c r="S11" s="13">
        <f t="shared" si="0"/>
        <v>3.9348008882947746E-2</v>
      </c>
      <c r="T11" s="13">
        <f t="shared" si="1"/>
        <v>3.9518196901463083E-2</v>
      </c>
      <c r="U11" s="13">
        <f t="shared" si="2"/>
        <v>3.9274664833276039E-2</v>
      </c>
      <c r="W11" s="11" t="s">
        <v>20</v>
      </c>
      <c r="X11" s="13">
        <v>3.0033850067915736E-2</v>
      </c>
      <c r="Z11" s="11" t="s">
        <v>20</v>
      </c>
      <c r="AA11" s="13">
        <v>3.7837488418194745E-2</v>
      </c>
      <c r="AD11" s="11" t="s">
        <v>20</v>
      </c>
      <c r="AE11" s="13">
        <v>3.7727741491921617E-2</v>
      </c>
    </row>
    <row r="12" spans="2:31" x14ac:dyDescent="0.3">
      <c r="E12" s="11" t="s">
        <v>8</v>
      </c>
      <c r="F12" s="114"/>
      <c r="I12" s="11" t="s">
        <v>4</v>
      </c>
      <c r="J12" s="11">
        <v>211.5</v>
      </c>
      <c r="K12" s="11">
        <v>219.4</v>
      </c>
      <c r="L12" s="11">
        <v>214.3</v>
      </c>
      <c r="M12" s="11" t="s">
        <v>86</v>
      </c>
      <c r="O12" s="11" t="s">
        <v>152</v>
      </c>
      <c r="P12" s="12">
        <f>J24</f>
        <v>199.9</v>
      </c>
      <c r="Q12" s="12">
        <f>K24</f>
        <v>204.2</v>
      </c>
      <c r="R12" s="12">
        <f>L24</f>
        <v>201</v>
      </c>
      <c r="S12" s="13">
        <f t="shared" si="0"/>
        <v>4.3099545072335647E-2</v>
      </c>
      <c r="T12" s="13">
        <f t="shared" si="1"/>
        <v>4.4000086190178631E-2</v>
      </c>
      <c r="U12" s="13">
        <f t="shared" si="2"/>
        <v>4.3184943279477479E-2</v>
      </c>
      <c r="W12" s="11" t="s">
        <v>21</v>
      </c>
      <c r="X12" s="13">
        <v>3.9348008882947746E-2</v>
      </c>
      <c r="Z12" s="11" t="s">
        <v>21</v>
      </c>
      <c r="AA12" s="13">
        <v>3.9518196901463083E-2</v>
      </c>
      <c r="AD12" s="11" t="s">
        <v>21</v>
      </c>
      <c r="AE12" s="13">
        <v>3.9274664833276039E-2</v>
      </c>
    </row>
    <row r="13" spans="2:31" x14ac:dyDescent="0.3">
      <c r="E13" s="11" t="s">
        <v>9</v>
      </c>
      <c r="F13" s="114"/>
      <c r="I13" s="11" t="s">
        <v>5</v>
      </c>
      <c r="J13" s="11">
        <v>171</v>
      </c>
      <c r="K13" s="11">
        <v>176.7</v>
      </c>
      <c r="L13" s="11">
        <v>173.2</v>
      </c>
      <c r="M13" s="11" t="s">
        <v>86</v>
      </c>
      <c r="O13" s="11" t="s">
        <v>28</v>
      </c>
      <c r="P13" s="12">
        <f>SUM(J30,J32,J33,J35,J36)</f>
        <v>887.69999999999993</v>
      </c>
      <c r="Q13" s="12">
        <f>SUM(K30,K32,K33,K35,K36)</f>
        <v>856.9</v>
      </c>
      <c r="R13" s="12">
        <f>SUM(L30,L32,L33,L35,L36)</f>
        <v>872.09999999999991</v>
      </c>
      <c r="S13" s="13">
        <f t="shared" si="0"/>
        <v>0.19139302731722035</v>
      </c>
      <c r="T13" s="13">
        <f t="shared" si="1"/>
        <v>0.18464091016828632</v>
      </c>
      <c r="U13" s="13">
        <f t="shared" si="2"/>
        <v>0.18737108972155375</v>
      </c>
      <c r="W13" s="11" t="s">
        <v>152</v>
      </c>
      <c r="X13" s="13">
        <v>4.3099545072335647E-2</v>
      </c>
      <c r="Z13" s="11" t="s">
        <v>152</v>
      </c>
      <c r="AA13" s="13">
        <v>4.4000086190178631E-2</v>
      </c>
      <c r="AD13" s="11" t="s">
        <v>152</v>
      </c>
      <c r="AE13" s="13">
        <v>4.3184943279477479E-2</v>
      </c>
    </row>
    <row r="14" spans="2:31" x14ac:dyDescent="0.3">
      <c r="E14" s="11" t="s">
        <v>10</v>
      </c>
      <c r="F14" s="114"/>
      <c r="I14" s="11" t="s">
        <v>6</v>
      </c>
      <c r="J14" s="11">
        <v>179.6</v>
      </c>
      <c r="K14" s="11">
        <v>179.4</v>
      </c>
      <c r="L14" s="11">
        <v>179.5</v>
      </c>
      <c r="M14" s="11" t="s">
        <v>86</v>
      </c>
      <c r="O14" s="11" t="s">
        <v>146</v>
      </c>
      <c r="P14" s="12">
        <v>179.8</v>
      </c>
      <c r="Q14" s="12">
        <v>178.2</v>
      </c>
      <c r="R14" s="12">
        <v>179.1</v>
      </c>
      <c r="S14" s="29" t="s">
        <v>48</v>
      </c>
      <c r="T14" s="11" t="s">
        <v>48</v>
      </c>
      <c r="U14" s="11" t="s">
        <v>48</v>
      </c>
      <c r="W14" s="11" t="s">
        <v>28</v>
      </c>
      <c r="X14" s="13">
        <v>0.19139302731722035</v>
      </c>
      <c r="Z14" s="11" t="s">
        <v>28</v>
      </c>
      <c r="AA14" s="13">
        <v>0.18464091016828632</v>
      </c>
      <c r="AD14" s="11" t="s">
        <v>28</v>
      </c>
      <c r="AE14" s="13">
        <v>0.18737108972155375</v>
      </c>
    </row>
    <row r="15" spans="2:31" x14ac:dyDescent="0.3">
      <c r="E15" s="11" t="s">
        <v>11</v>
      </c>
      <c r="F15" s="114"/>
      <c r="I15" s="11" t="s">
        <v>7</v>
      </c>
      <c r="J15" s="11">
        <v>173.3</v>
      </c>
      <c r="K15" s="11">
        <v>164.4</v>
      </c>
      <c r="L15" s="11">
        <v>170</v>
      </c>
      <c r="M15" s="11" t="s">
        <v>86</v>
      </c>
      <c r="O15" s="56" t="s">
        <v>158</v>
      </c>
      <c r="P15" s="60">
        <f t="shared" ref="P15:U15" si="4">SUM(P7:P13)</f>
        <v>4638.1000000000013</v>
      </c>
      <c r="Q15" s="60">
        <f t="shared" si="4"/>
        <v>4640.8999999999996</v>
      </c>
      <c r="R15" s="60">
        <f t="shared" si="4"/>
        <v>4654.4000000000005</v>
      </c>
      <c r="S15" s="61">
        <f t="shared" si="4"/>
        <v>0.99999999999999978</v>
      </c>
      <c r="T15" s="61">
        <f t="shared" si="4"/>
        <v>1</v>
      </c>
      <c r="U15" s="61">
        <f t="shared" si="4"/>
        <v>1</v>
      </c>
      <c r="W15" s="11" t="s">
        <v>263</v>
      </c>
      <c r="X15" s="30">
        <f>SUM(X8:X14)</f>
        <v>0.99999999999999978</v>
      </c>
      <c r="Z15" s="11" t="s">
        <v>263</v>
      </c>
      <c r="AA15" s="30">
        <f>SUM(AA8:AA14)</f>
        <v>1</v>
      </c>
      <c r="AD15" s="11" t="s">
        <v>263</v>
      </c>
      <c r="AE15" s="30">
        <f>SUM(AE8:AE14)</f>
        <v>1</v>
      </c>
    </row>
    <row r="16" spans="2:31" x14ac:dyDescent="0.3">
      <c r="E16" s="11" t="s">
        <v>12</v>
      </c>
      <c r="F16" s="114"/>
      <c r="I16" s="11" t="s">
        <v>8</v>
      </c>
      <c r="J16" s="11">
        <v>169</v>
      </c>
      <c r="K16" s="11">
        <v>175.8</v>
      </c>
      <c r="L16" s="11">
        <v>172.2</v>
      </c>
      <c r="M16" s="11" t="s">
        <v>86</v>
      </c>
    </row>
    <row r="17" spans="5:13" x14ac:dyDescent="0.3">
      <c r="E17" s="11" t="s">
        <v>13</v>
      </c>
      <c r="F17" s="114"/>
      <c r="I17" s="11" t="s">
        <v>9</v>
      </c>
      <c r="J17" s="11">
        <v>148.69999999999999</v>
      </c>
      <c r="K17" s="11">
        <v>185</v>
      </c>
      <c r="L17" s="11">
        <v>161</v>
      </c>
      <c r="M17" s="11" t="s">
        <v>86</v>
      </c>
    </row>
    <row r="18" spans="5:13" x14ac:dyDescent="0.3">
      <c r="E18" s="11" t="s">
        <v>14</v>
      </c>
      <c r="F18" s="114"/>
      <c r="I18" s="11" t="s">
        <v>10</v>
      </c>
      <c r="J18" s="11">
        <v>174.9</v>
      </c>
      <c r="K18" s="11">
        <v>176.9</v>
      </c>
      <c r="L18" s="11">
        <v>175.6</v>
      </c>
      <c r="M18" s="11" t="s">
        <v>86</v>
      </c>
    </row>
    <row r="19" spans="5:13" x14ac:dyDescent="0.3">
      <c r="E19" s="11" t="s">
        <v>15</v>
      </c>
      <c r="F19" s="114"/>
      <c r="I19" s="11" t="s">
        <v>11</v>
      </c>
      <c r="J19" s="11">
        <v>121.9</v>
      </c>
      <c r="K19" s="11">
        <v>124.2</v>
      </c>
      <c r="L19" s="11">
        <v>122.7</v>
      </c>
      <c r="M19" s="11" t="s">
        <v>86</v>
      </c>
    </row>
    <row r="20" spans="5:13" x14ac:dyDescent="0.3">
      <c r="E20" s="11" t="s">
        <v>16</v>
      </c>
      <c r="F20" s="11" t="s">
        <v>16</v>
      </c>
      <c r="I20" s="11" t="s">
        <v>12</v>
      </c>
      <c r="J20" s="11">
        <v>221</v>
      </c>
      <c r="K20" s="11">
        <v>211.9</v>
      </c>
      <c r="L20" s="11">
        <v>218</v>
      </c>
      <c r="M20" s="11" t="s">
        <v>86</v>
      </c>
    </row>
    <row r="21" spans="5:13" x14ac:dyDescent="0.3">
      <c r="E21" s="11" t="s">
        <v>17</v>
      </c>
      <c r="F21" s="114" t="s">
        <v>87</v>
      </c>
      <c r="I21" s="11" t="s">
        <v>13</v>
      </c>
      <c r="J21" s="11">
        <v>178.7</v>
      </c>
      <c r="K21" s="11">
        <v>165.9</v>
      </c>
      <c r="L21" s="11">
        <v>173.4</v>
      </c>
      <c r="M21" s="11" t="s">
        <v>86</v>
      </c>
    </row>
    <row r="22" spans="5:13" x14ac:dyDescent="0.3">
      <c r="E22" s="11" t="s">
        <v>18</v>
      </c>
      <c r="F22" s="114"/>
      <c r="I22" s="11" t="s">
        <v>14</v>
      </c>
      <c r="J22" s="11">
        <v>191.1</v>
      </c>
      <c r="K22" s="11">
        <v>197.7</v>
      </c>
      <c r="L22" s="11">
        <v>194.2</v>
      </c>
      <c r="M22" s="11" t="s">
        <v>86</v>
      </c>
    </row>
    <row r="23" spans="5:13" x14ac:dyDescent="0.3">
      <c r="E23" s="11" t="s">
        <v>19</v>
      </c>
      <c r="F23" s="114"/>
      <c r="I23" s="11" t="s">
        <v>15</v>
      </c>
      <c r="J23" s="11">
        <v>176.8</v>
      </c>
      <c r="K23" s="11">
        <v>183.1</v>
      </c>
      <c r="L23" s="11">
        <v>179.1</v>
      </c>
      <c r="M23" s="11" t="s">
        <v>86</v>
      </c>
    </row>
    <row r="24" spans="5:13" x14ac:dyDescent="0.3">
      <c r="E24" s="11" t="s">
        <v>20</v>
      </c>
      <c r="F24" s="29" t="s">
        <v>20</v>
      </c>
      <c r="I24" s="11" t="s">
        <v>16</v>
      </c>
      <c r="J24" s="11">
        <v>199.9</v>
      </c>
      <c r="K24" s="11">
        <v>204.2</v>
      </c>
      <c r="L24" s="11">
        <v>201</v>
      </c>
      <c r="M24" s="11" t="s">
        <v>152</v>
      </c>
    </row>
    <row r="25" spans="5:13" x14ac:dyDescent="0.3">
      <c r="E25" s="11" t="s">
        <v>21</v>
      </c>
      <c r="F25" s="11" t="s">
        <v>89</v>
      </c>
      <c r="I25" s="11" t="s">
        <v>17</v>
      </c>
      <c r="J25" s="11">
        <v>191.2</v>
      </c>
      <c r="K25" s="11">
        <v>181.3</v>
      </c>
      <c r="L25" s="11">
        <v>187.3</v>
      </c>
      <c r="M25" s="11" t="s">
        <v>153</v>
      </c>
    </row>
    <row r="26" spans="5:13" x14ac:dyDescent="0.3">
      <c r="E26" s="11" t="s">
        <v>23</v>
      </c>
      <c r="F26" s="114" t="s">
        <v>88</v>
      </c>
      <c r="I26" s="11" t="s">
        <v>18</v>
      </c>
      <c r="J26" s="11">
        <v>187.9</v>
      </c>
      <c r="K26" s="11">
        <v>168.1</v>
      </c>
      <c r="L26" s="11">
        <v>179.7</v>
      </c>
      <c r="M26" s="11" t="s">
        <v>153</v>
      </c>
    </row>
    <row r="27" spans="5:13" x14ac:dyDescent="0.3">
      <c r="E27" s="11" t="s">
        <v>26</v>
      </c>
      <c r="F27" s="114"/>
      <c r="I27" s="11" t="s">
        <v>19</v>
      </c>
      <c r="J27" s="11">
        <v>190.8</v>
      </c>
      <c r="K27" s="11">
        <v>179.3</v>
      </c>
      <c r="L27" s="11">
        <v>186.2</v>
      </c>
      <c r="M27" s="11" t="s">
        <v>153</v>
      </c>
    </row>
    <row r="28" spans="5:13" x14ac:dyDescent="0.3">
      <c r="E28" s="11" t="s">
        <v>24</v>
      </c>
      <c r="F28" s="114" t="s">
        <v>145</v>
      </c>
      <c r="I28" s="11" t="s">
        <v>20</v>
      </c>
      <c r="J28" s="11">
        <v>139.30000000000001</v>
      </c>
      <c r="K28" s="11">
        <v>175.6</v>
      </c>
      <c r="L28" s="11">
        <v>175.6</v>
      </c>
      <c r="M28" s="11" t="s">
        <v>20</v>
      </c>
    </row>
    <row r="29" spans="5:13" x14ac:dyDescent="0.3">
      <c r="E29" s="11" t="s">
        <v>22</v>
      </c>
      <c r="F29" s="114"/>
      <c r="I29" s="11" t="s">
        <v>21</v>
      </c>
      <c r="J29" s="11">
        <v>182.5</v>
      </c>
      <c r="K29" s="11">
        <v>183.4</v>
      </c>
      <c r="L29" s="11">
        <v>182.8</v>
      </c>
      <c r="M29" s="11" t="s">
        <v>21</v>
      </c>
    </row>
    <row r="30" spans="5:13" x14ac:dyDescent="0.3">
      <c r="E30" s="11" t="s">
        <v>25</v>
      </c>
      <c r="F30" s="114"/>
      <c r="I30" s="11" t="s">
        <v>22</v>
      </c>
      <c r="J30" s="11">
        <v>179.8</v>
      </c>
      <c r="K30" s="11">
        <v>170.1</v>
      </c>
      <c r="L30" s="11">
        <v>175.2</v>
      </c>
      <c r="M30" s="11" t="s">
        <v>28</v>
      </c>
    </row>
    <row r="31" spans="5:13" x14ac:dyDescent="0.3">
      <c r="E31" s="11" t="s">
        <v>27</v>
      </c>
      <c r="F31" s="114"/>
      <c r="I31" s="11" t="s">
        <v>23</v>
      </c>
      <c r="J31" s="11">
        <v>187.8</v>
      </c>
      <c r="K31" s="11">
        <v>182.2</v>
      </c>
      <c r="L31" s="11">
        <v>185.7</v>
      </c>
      <c r="M31" s="11" t="s">
        <v>154</v>
      </c>
    </row>
    <row r="32" spans="5:13" x14ac:dyDescent="0.3">
      <c r="E32" s="11" t="s">
        <v>28</v>
      </c>
      <c r="F32" s="114"/>
      <c r="I32" s="11" t="s">
        <v>24</v>
      </c>
      <c r="J32" s="11">
        <v>169.7</v>
      </c>
      <c r="K32" s="11">
        <v>160.4</v>
      </c>
      <c r="L32" s="11">
        <v>164.8</v>
      </c>
      <c r="M32" s="11" t="s">
        <v>28</v>
      </c>
    </row>
    <row r="33" spans="5:26" x14ac:dyDescent="0.3">
      <c r="E33" s="11" t="s">
        <v>29</v>
      </c>
      <c r="F33" s="11" t="s">
        <v>146</v>
      </c>
      <c r="I33" s="11" t="s">
        <v>25</v>
      </c>
      <c r="J33" s="11">
        <v>173.8</v>
      </c>
      <c r="K33" s="11">
        <v>169.2</v>
      </c>
      <c r="L33" s="11">
        <v>171.2</v>
      </c>
      <c r="M33" s="11" t="s">
        <v>28</v>
      </c>
    </row>
    <row r="34" spans="5:26" x14ac:dyDescent="0.3">
      <c r="I34" s="11" t="s">
        <v>26</v>
      </c>
      <c r="J34" s="11">
        <v>180.3</v>
      </c>
      <c r="K34" s="11">
        <v>174.8</v>
      </c>
      <c r="L34" s="11">
        <v>177.1</v>
      </c>
      <c r="M34" s="11" t="s">
        <v>154</v>
      </c>
    </row>
    <row r="35" spans="5:26" ht="15.6" x14ac:dyDescent="0.3">
      <c r="I35" s="11" t="s">
        <v>27</v>
      </c>
      <c r="J35" s="11">
        <v>184.9</v>
      </c>
      <c r="K35" s="11">
        <v>185.6</v>
      </c>
      <c r="L35" s="11">
        <v>185.2</v>
      </c>
      <c r="M35" s="11" t="s">
        <v>28</v>
      </c>
      <c r="Z35" s="31" t="s">
        <v>126</v>
      </c>
    </row>
    <row r="36" spans="5:26" x14ac:dyDescent="0.3">
      <c r="I36" s="11" t="s">
        <v>28</v>
      </c>
      <c r="J36" s="11">
        <v>179.5</v>
      </c>
      <c r="K36" s="11">
        <v>171.6</v>
      </c>
      <c r="L36" s="11">
        <v>175.7</v>
      </c>
      <c r="M36" s="11" t="s">
        <v>28</v>
      </c>
      <c r="Z36" t="s">
        <v>162</v>
      </c>
    </row>
    <row r="37" spans="5:26" x14ac:dyDescent="0.3">
      <c r="I37" s="11" t="s">
        <v>155</v>
      </c>
      <c r="J37" s="11">
        <v>179.8</v>
      </c>
      <c r="K37" s="11">
        <v>178.2</v>
      </c>
      <c r="L37" s="11">
        <v>179.1</v>
      </c>
      <c r="M37" s="11" t="s">
        <v>29</v>
      </c>
      <c r="Z37" t="s">
        <v>163</v>
      </c>
    </row>
    <row r="38" spans="5:26" x14ac:dyDescent="0.3">
      <c r="Z38" t="s">
        <v>164</v>
      </c>
    </row>
    <row r="39" spans="5:26" x14ac:dyDescent="0.3">
      <c r="Z39" t="s">
        <v>165</v>
      </c>
    </row>
    <row r="40" spans="5:26" x14ac:dyDescent="0.3">
      <c r="Z40" t="s">
        <v>166</v>
      </c>
    </row>
  </sheetData>
  <mergeCells count="13">
    <mergeCell ref="W6:X6"/>
    <mergeCell ref="Z6:AA6"/>
    <mergeCell ref="AD6:AE6"/>
    <mergeCell ref="P4:R5"/>
    <mergeCell ref="S4:U5"/>
    <mergeCell ref="F26:F27"/>
    <mergeCell ref="F28:F32"/>
    <mergeCell ref="O4:O6"/>
    <mergeCell ref="J10:L10"/>
    <mergeCell ref="J9:L9"/>
    <mergeCell ref="I6:M6"/>
    <mergeCell ref="F7:F19"/>
    <mergeCell ref="F21:F2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6A142-F07C-4B17-85EC-0DB24361C942}">
  <dimension ref="A1:AM39"/>
  <sheetViews>
    <sheetView showGridLines="0" topLeftCell="N9" zoomScale="91" zoomScaleNormal="91" workbookViewId="0">
      <selection activeCell="Q30" sqref="Q30"/>
    </sheetView>
  </sheetViews>
  <sheetFormatPr defaultRowHeight="14.4" x14ac:dyDescent="0.3"/>
  <cols>
    <col min="1" max="1" width="13" customWidth="1"/>
    <col min="3" max="3" width="9.33203125" bestFit="1" customWidth="1"/>
    <col min="4" max="4" width="12.109375" bestFit="1" customWidth="1"/>
    <col min="5" max="5" width="11.5546875" bestFit="1" customWidth="1"/>
    <col min="7" max="7" width="11.5546875" bestFit="1" customWidth="1"/>
  </cols>
  <sheetData>
    <row r="1" spans="1:39" x14ac:dyDescent="0.3">
      <c r="A1" t="s">
        <v>123</v>
      </c>
    </row>
    <row r="2" spans="1:39" x14ac:dyDescent="0.3">
      <c r="A2" t="s">
        <v>125</v>
      </c>
    </row>
    <row r="3" spans="1:39" x14ac:dyDescent="0.3">
      <c r="A3" t="s">
        <v>124</v>
      </c>
      <c r="J3" t="s">
        <v>120</v>
      </c>
    </row>
    <row r="4" spans="1:39" x14ac:dyDescent="0.3">
      <c r="J4" t="s">
        <v>121</v>
      </c>
    </row>
    <row r="5" spans="1:39" x14ac:dyDescent="0.3">
      <c r="A5" s="94" t="s">
        <v>0</v>
      </c>
      <c r="B5" s="94" t="s">
        <v>1</v>
      </c>
      <c r="C5" s="94" t="s">
        <v>2</v>
      </c>
      <c r="D5" s="94" t="s">
        <v>29</v>
      </c>
    </row>
    <row r="6" spans="1:39" ht="18" x14ac:dyDescent="0.35">
      <c r="A6" s="11" t="s">
        <v>34</v>
      </c>
      <c r="B6" s="11">
        <v>2016</v>
      </c>
      <c r="C6" s="11" t="s">
        <v>31</v>
      </c>
      <c r="D6" s="11">
        <v>126.3</v>
      </c>
      <c r="F6" s="11" t="s">
        <v>1</v>
      </c>
      <c r="G6" s="11" t="s">
        <v>115</v>
      </c>
      <c r="S6" s="27" t="s">
        <v>127</v>
      </c>
      <c r="T6" s="19"/>
      <c r="U6" s="19"/>
      <c r="V6" s="19"/>
      <c r="W6" s="19"/>
      <c r="X6" s="19"/>
      <c r="Y6" s="19"/>
      <c r="Z6" s="19"/>
      <c r="AA6" s="19"/>
      <c r="AB6" s="19"/>
      <c r="AC6" s="19"/>
      <c r="AD6" s="19"/>
      <c r="AE6" s="19"/>
      <c r="AF6" s="19"/>
      <c r="AG6" s="19"/>
      <c r="AH6" s="19"/>
      <c r="AI6" s="19"/>
      <c r="AJ6" s="19"/>
      <c r="AK6" s="19"/>
      <c r="AL6" s="19"/>
      <c r="AM6" s="20"/>
    </row>
    <row r="7" spans="1:39" x14ac:dyDescent="0.3">
      <c r="A7" s="11" t="s">
        <v>34</v>
      </c>
      <c r="B7" s="11">
        <v>2016</v>
      </c>
      <c r="C7" s="11" t="s">
        <v>46</v>
      </c>
      <c r="D7" s="11">
        <v>130.4</v>
      </c>
      <c r="F7" s="11">
        <v>2017</v>
      </c>
      <c r="G7" s="11">
        <v>5.3</v>
      </c>
      <c r="S7" s="14"/>
      <c r="AM7" s="15"/>
    </row>
    <row r="8" spans="1:39" x14ac:dyDescent="0.3">
      <c r="A8" s="11" t="s">
        <v>34</v>
      </c>
      <c r="B8" s="11">
        <v>2017</v>
      </c>
      <c r="C8" s="11" t="s">
        <v>31</v>
      </c>
      <c r="D8" s="11">
        <v>130.30000000000001</v>
      </c>
      <c r="F8" s="11">
        <v>2018</v>
      </c>
      <c r="G8" s="11">
        <v>2.2999999999999998</v>
      </c>
      <c r="S8" s="14" t="s">
        <v>130</v>
      </c>
      <c r="AM8" s="15"/>
    </row>
    <row r="9" spans="1:39" x14ac:dyDescent="0.3">
      <c r="A9" s="11" t="s">
        <v>34</v>
      </c>
      <c r="B9" s="11">
        <v>2017</v>
      </c>
      <c r="C9" s="11" t="s">
        <v>46</v>
      </c>
      <c r="D9" s="11">
        <v>137.19999999999999</v>
      </c>
      <c r="F9" s="89">
        <v>2019</v>
      </c>
      <c r="G9" s="89">
        <v>7.7</v>
      </c>
      <c r="S9" s="21" t="s">
        <v>129</v>
      </c>
      <c r="AM9" s="15"/>
    </row>
    <row r="10" spans="1:39" x14ac:dyDescent="0.3">
      <c r="A10" s="11" t="s">
        <v>34</v>
      </c>
      <c r="B10" s="11">
        <v>2018</v>
      </c>
      <c r="C10" s="11" t="s">
        <v>31</v>
      </c>
      <c r="D10" s="11">
        <v>136.9</v>
      </c>
      <c r="F10" s="11">
        <v>2020</v>
      </c>
      <c r="G10" s="11">
        <v>5.8</v>
      </c>
      <c r="S10" s="22"/>
      <c r="AM10" s="15"/>
    </row>
    <row r="11" spans="1:39" ht="15.6" x14ac:dyDescent="0.3">
      <c r="A11" s="11" t="s">
        <v>34</v>
      </c>
      <c r="B11" s="11">
        <v>2018</v>
      </c>
      <c r="C11" s="11" t="s">
        <v>46</v>
      </c>
      <c r="D11" s="11">
        <v>140.1</v>
      </c>
      <c r="F11" s="11">
        <v>2021</v>
      </c>
      <c r="G11" s="11">
        <v>5.7</v>
      </c>
      <c r="S11" s="26" t="s">
        <v>131</v>
      </c>
      <c r="AM11" s="15"/>
    </row>
    <row r="12" spans="1:39" x14ac:dyDescent="0.3">
      <c r="A12" s="11" t="s">
        <v>34</v>
      </c>
      <c r="B12" s="11">
        <v>2019</v>
      </c>
      <c r="C12" s="11" t="s">
        <v>31</v>
      </c>
      <c r="D12" s="11">
        <v>139.6</v>
      </c>
      <c r="F12" s="11">
        <v>2022</v>
      </c>
      <c r="G12" s="11">
        <v>6</v>
      </c>
      <c r="S12" s="23" t="s">
        <v>132</v>
      </c>
      <c r="AM12" s="15"/>
    </row>
    <row r="13" spans="1:39" x14ac:dyDescent="0.3">
      <c r="A13" s="11" t="s">
        <v>34</v>
      </c>
      <c r="B13" s="11">
        <v>2019</v>
      </c>
      <c r="C13" s="11" t="s">
        <v>46</v>
      </c>
      <c r="D13" s="11">
        <v>150.4</v>
      </c>
      <c r="S13" s="24" t="s">
        <v>134</v>
      </c>
      <c r="AM13" s="15"/>
    </row>
    <row r="14" spans="1:39" x14ac:dyDescent="0.3">
      <c r="A14" s="11" t="s">
        <v>34</v>
      </c>
      <c r="B14" s="11">
        <v>2020</v>
      </c>
      <c r="C14" s="11" t="s">
        <v>31</v>
      </c>
      <c r="D14" s="11">
        <v>150.19999999999999</v>
      </c>
      <c r="S14" s="24" t="s">
        <v>133</v>
      </c>
      <c r="AM14" s="15"/>
    </row>
    <row r="15" spans="1:39" x14ac:dyDescent="0.3">
      <c r="A15" s="11" t="s">
        <v>34</v>
      </c>
      <c r="B15" s="11">
        <v>2020</v>
      </c>
      <c r="C15" s="11" t="s">
        <v>46</v>
      </c>
      <c r="D15" s="11">
        <v>158.9</v>
      </c>
      <c r="S15" s="23" t="s">
        <v>128</v>
      </c>
      <c r="AM15" s="15"/>
    </row>
    <row r="16" spans="1:39" x14ac:dyDescent="0.3">
      <c r="A16" s="11" t="s">
        <v>34</v>
      </c>
      <c r="B16" s="11">
        <v>2021</v>
      </c>
      <c r="C16" s="11" t="s">
        <v>31</v>
      </c>
      <c r="D16" s="11">
        <v>157.30000000000001</v>
      </c>
      <c r="S16" s="22"/>
      <c r="AM16" s="15"/>
    </row>
    <row r="17" spans="1:39" ht="15.6" x14ac:dyDescent="0.3">
      <c r="A17" s="11" t="s">
        <v>34</v>
      </c>
      <c r="B17" s="11">
        <v>2021</v>
      </c>
      <c r="C17" s="11" t="s">
        <v>46</v>
      </c>
      <c r="D17" s="11">
        <v>166.2</v>
      </c>
      <c r="S17" s="26" t="s">
        <v>142</v>
      </c>
      <c r="AM17" s="15"/>
    </row>
    <row r="18" spans="1:39" x14ac:dyDescent="0.3">
      <c r="A18" s="11" t="s">
        <v>34</v>
      </c>
      <c r="B18" s="11">
        <v>2022</v>
      </c>
      <c r="C18" s="11" t="s">
        <v>31</v>
      </c>
      <c r="D18" s="11">
        <v>165.7</v>
      </c>
      <c r="S18" s="24" t="s">
        <v>136</v>
      </c>
      <c r="AM18" s="15"/>
    </row>
    <row r="19" spans="1:39" x14ac:dyDescent="0.3">
      <c r="A19" s="11" t="s">
        <v>34</v>
      </c>
      <c r="B19" s="11">
        <v>2022</v>
      </c>
      <c r="C19" s="11" t="s">
        <v>46</v>
      </c>
      <c r="D19" s="11">
        <v>175.7</v>
      </c>
      <c r="S19" s="24" t="s">
        <v>135</v>
      </c>
      <c r="AM19" s="15"/>
    </row>
    <row r="20" spans="1:39" x14ac:dyDescent="0.3">
      <c r="A20" s="11" t="s">
        <v>34</v>
      </c>
      <c r="B20" s="11">
        <v>2023</v>
      </c>
      <c r="C20" s="11" t="s">
        <v>31</v>
      </c>
      <c r="D20" s="11">
        <v>176.5</v>
      </c>
      <c r="S20" s="21"/>
      <c r="AM20" s="15"/>
    </row>
    <row r="21" spans="1:39" ht="15.6" x14ac:dyDescent="0.3">
      <c r="S21" s="26" t="s">
        <v>141</v>
      </c>
      <c r="AM21" s="15"/>
    </row>
    <row r="22" spans="1:39" x14ac:dyDescent="0.3">
      <c r="S22" s="24" t="s">
        <v>138</v>
      </c>
      <c r="AM22" s="15"/>
    </row>
    <row r="23" spans="1:39" x14ac:dyDescent="0.3">
      <c r="S23" s="21" t="s">
        <v>137</v>
      </c>
      <c r="AM23" s="15"/>
    </row>
    <row r="24" spans="1:39" x14ac:dyDescent="0.3">
      <c r="S24" s="24"/>
      <c r="AM24" s="15"/>
    </row>
    <row r="25" spans="1:39" ht="15.6" x14ac:dyDescent="0.3">
      <c r="S25" s="26" t="s">
        <v>304</v>
      </c>
      <c r="AM25" s="15"/>
    </row>
    <row r="26" spans="1:39" ht="18" x14ac:dyDescent="0.35">
      <c r="I26" s="62" t="s">
        <v>126</v>
      </c>
      <c r="S26" s="24" t="s">
        <v>303</v>
      </c>
      <c r="AM26" s="15"/>
    </row>
    <row r="27" spans="1:39" x14ac:dyDescent="0.3">
      <c r="I27" t="s">
        <v>283</v>
      </c>
      <c r="S27" s="21" t="s">
        <v>302</v>
      </c>
      <c r="AM27" s="15"/>
    </row>
    <row r="28" spans="1:39" ht="15.6" x14ac:dyDescent="0.3">
      <c r="I28" t="s">
        <v>284</v>
      </c>
      <c r="S28" s="26"/>
      <c r="AM28" s="15"/>
    </row>
    <row r="29" spans="1:39" x14ac:dyDescent="0.3">
      <c r="I29" t="s">
        <v>285</v>
      </c>
      <c r="S29" s="24"/>
      <c r="AM29" s="15"/>
    </row>
    <row r="30" spans="1:39" x14ac:dyDescent="0.3">
      <c r="I30" t="s">
        <v>286</v>
      </c>
      <c r="S30" s="14" t="s">
        <v>140</v>
      </c>
      <c r="AM30" s="15"/>
    </row>
    <row r="31" spans="1:39" x14ac:dyDescent="0.3">
      <c r="S31" s="21" t="s">
        <v>139</v>
      </c>
      <c r="AM31" s="15"/>
    </row>
    <row r="32" spans="1:39" x14ac:dyDescent="0.3">
      <c r="S32" s="14"/>
      <c r="AM32" s="15"/>
    </row>
    <row r="33" spans="19:39" x14ac:dyDescent="0.3">
      <c r="S33" s="21"/>
      <c r="AM33" s="15"/>
    </row>
    <row r="34" spans="19:39" x14ac:dyDescent="0.3">
      <c r="S34" s="24"/>
      <c r="AM34" s="15"/>
    </row>
    <row r="35" spans="19:39" x14ac:dyDescent="0.3">
      <c r="S35" s="21"/>
      <c r="AM35" s="15"/>
    </row>
    <row r="36" spans="19:39" x14ac:dyDescent="0.3">
      <c r="S36" s="14"/>
      <c r="AM36" s="15"/>
    </row>
    <row r="37" spans="19:39" x14ac:dyDescent="0.3">
      <c r="S37" s="21"/>
      <c r="AM37" s="15"/>
    </row>
    <row r="38" spans="19:39" x14ac:dyDescent="0.3">
      <c r="S38" s="25"/>
      <c r="T38" s="16"/>
      <c r="U38" s="16"/>
      <c r="V38" s="16"/>
      <c r="W38" s="16"/>
      <c r="X38" s="16"/>
      <c r="Y38" s="16"/>
      <c r="Z38" s="16"/>
      <c r="AA38" s="16"/>
      <c r="AB38" s="16"/>
      <c r="AC38" s="16"/>
      <c r="AD38" s="16"/>
      <c r="AE38" s="16"/>
      <c r="AF38" s="16"/>
      <c r="AG38" s="16"/>
      <c r="AH38" s="16"/>
      <c r="AI38" s="16"/>
      <c r="AJ38" s="16"/>
      <c r="AK38" s="16"/>
      <c r="AL38" s="16"/>
      <c r="AM38" s="17"/>
    </row>
    <row r="39" spans="19:39" x14ac:dyDescent="0.3">
      <c r="S39" s="18"/>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300C0-297B-4A25-9FB2-833E078DFC5F}">
  <dimension ref="A1:BC33"/>
  <sheetViews>
    <sheetView topLeftCell="I1" zoomScale="72" zoomScaleNormal="72" workbookViewId="0">
      <selection activeCell="S6" sqref="S6"/>
    </sheetView>
  </sheetViews>
  <sheetFormatPr defaultRowHeight="14.4" x14ac:dyDescent="0.3"/>
  <cols>
    <col min="1" max="1" width="11" customWidth="1"/>
    <col min="2" max="2" width="14.109375" customWidth="1"/>
    <col min="3" max="3" width="6.109375" customWidth="1"/>
    <col min="4" max="4" width="9.77734375" bestFit="1" customWidth="1"/>
    <col min="5" max="5" width="15.77734375" bestFit="1" customWidth="1"/>
    <col min="6" max="6" width="18.109375" bestFit="1" customWidth="1"/>
    <col min="14" max="14" width="15.5546875" customWidth="1"/>
    <col min="18" max="18" width="40" bestFit="1" customWidth="1"/>
    <col min="21" max="21" width="17.5546875" customWidth="1"/>
    <col min="24" max="24" width="30.44140625" bestFit="1" customWidth="1"/>
    <col min="25" max="25" width="11.21875" bestFit="1" customWidth="1"/>
    <col min="27" max="27" width="12.6640625" bestFit="1" customWidth="1"/>
    <col min="28" max="28" width="18.21875" bestFit="1" customWidth="1"/>
    <col min="29" max="29" width="11.6640625" bestFit="1" customWidth="1"/>
    <col min="30" max="30" width="12.109375" bestFit="1" customWidth="1"/>
    <col min="31" max="31" width="11.5546875" bestFit="1" customWidth="1"/>
    <col min="32" max="33" width="11.5546875" customWidth="1"/>
    <col min="35" max="35" width="31.21875" customWidth="1"/>
    <col min="36" max="36" width="15.5546875" bestFit="1" customWidth="1"/>
    <col min="37" max="37" width="15.5546875" customWidth="1"/>
    <col min="38" max="38" width="11" bestFit="1" customWidth="1"/>
    <col min="39" max="39" width="11" customWidth="1"/>
    <col min="40" max="40" width="7" bestFit="1" customWidth="1"/>
    <col min="41" max="41" width="11.5546875" bestFit="1" customWidth="1"/>
    <col min="42" max="42" width="9.88671875" bestFit="1" customWidth="1"/>
    <col min="43" max="43" width="11.5546875" bestFit="1" customWidth="1"/>
    <col min="44" max="44" width="17.21875" bestFit="1" customWidth="1"/>
    <col min="45" max="45" width="17.21875" customWidth="1"/>
    <col min="46" max="46" width="21.109375" bestFit="1" customWidth="1"/>
    <col min="47" max="47" width="14.77734375" customWidth="1"/>
    <col min="49" max="49" width="11.5546875" customWidth="1"/>
    <col min="50" max="50" width="21.44140625" bestFit="1" customWidth="1"/>
    <col min="51" max="51" width="11.5546875" bestFit="1" customWidth="1"/>
    <col min="52" max="52" width="30.44140625" bestFit="1" customWidth="1"/>
    <col min="53" max="53" width="11.5546875" bestFit="1" customWidth="1"/>
    <col min="54" max="54" width="17.44140625" bestFit="1" customWidth="1"/>
    <col min="55" max="55" width="11.5546875" bestFit="1" customWidth="1"/>
  </cols>
  <sheetData>
    <row r="1" spans="1:55" ht="18" x14ac:dyDescent="0.35">
      <c r="B1" s="28" t="s">
        <v>91</v>
      </c>
    </row>
    <row r="2" spans="1:55" x14ac:dyDescent="0.3">
      <c r="B2" t="s">
        <v>179</v>
      </c>
      <c r="R2" s="64" t="s">
        <v>306</v>
      </c>
    </row>
    <row r="3" spans="1:55" x14ac:dyDescent="0.3">
      <c r="B3" t="s">
        <v>311</v>
      </c>
      <c r="W3" t="s">
        <v>305</v>
      </c>
    </row>
    <row r="4" spans="1:55" x14ac:dyDescent="0.3">
      <c r="R4" s="66" t="s">
        <v>34</v>
      </c>
      <c r="AI4" s="49" t="s">
        <v>143</v>
      </c>
      <c r="AJ4" s="49" t="s">
        <v>294</v>
      </c>
      <c r="AL4" s="11" t="s">
        <v>39</v>
      </c>
      <c r="AM4" s="91">
        <v>1.0272901871454525</v>
      </c>
    </row>
    <row r="5" spans="1:55" x14ac:dyDescent="0.3">
      <c r="R5" s="49" t="s">
        <v>143</v>
      </c>
      <c r="S5" s="49" t="s">
        <v>174</v>
      </c>
      <c r="T5" s="49" t="s">
        <v>175</v>
      </c>
      <c r="U5" s="49" t="s">
        <v>294</v>
      </c>
      <c r="W5" s="14"/>
      <c r="AI5" s="11" t="s">
        <v>3</v>
      </c>
      <c r="AJ5" s="65">
        <v>18.699999999999989</v>
      </c>
      <c r="AL5" s="11" t="s">
        <v>40</v>
      </c>
      <c r="AM5" s="92">
        <v>0.19452672531942572</v>
      </c>
    </row>
    <row r="6" spans="1:55" x14ac:dyDescent="0.3">
      <c r="H6" t="s">
        <v>114</v>
      </c>
      <c r="R6" s="11" t="s">
        <v>3</v>
      </c>
      <c r="S6" s="11">
        <v>155</v>
      </c>
      <c r="T6" s="11">
        <v>173.7</v>
      </c>
      <c r="U6" s="65">
        <f>T6-S6</f>
        <v>18.699999999999989</v>
      </c>
      <c r="AA6" s="7"/>
      <c r="AI6" s="11" t="s">
        <v>4</v>
      </c>
      <c r="AJ6" s="65">
        <v>-5.0999999999999943</v>
      </c>
      <c r="AL6" s="11" t="s">
        <v>41</v>
      </c>
      <c r="AM6" s="92">
        <v>0.12796187618585758</v>
      </c>
    </row>
    <row r="7" spans="1:55" x14ac:dyDescent="0.3">
      <c r="A7" s="132"/>
      <c r="B7" s="90" t="s">
        <v>0</v>
      </c>
      <c r="C7" s="90" t="s">
        <v>1</v>
      </c>
      <c r="D7" s="90" t="s">
        <v>2</v>
      </c>
      <c r="E7" s="90" t="s">
        <v>86</v>
      </c>
      <c r="F7" s="90" t="s">
        <v>113</v>
      </c>
      <c r="R7" s="11" t="s">
        <v>4</v>
      </c>
      <c r="S7" s="11">
        <v>219.4</v>
      </c>
      <c r="T7" s="11">
        <v>214.3</v>
      </c>
      <c r="U7" s="65">
        <f t="shared" ref="U7:U18" si="0">T7-S7</f>
        <v>-5.0999999999999943</v>
      </c>
      <c r="AA7" s="7"/>
      <c r="AC7" s="7"/>
      <c r="AI7" s="11" t="s">
        <v>5</v>
      </c>
      <c r="AJ7" s="65">
        <v>2.3999999999999773</v>
      </c>
      <c r="AL7" s="11" t="s">
        <v>42</v>
      </c>
      <c r="AM7" s="92">
        <v>0.51560021152828384</v>
      </c>
    </row>
    <row r="8" spans="1:55" x14ac:dyDescent="0.3">
      <c r="A8" s="132"/>
      <c r="B8" s="11" t="s">
        <v>34</v>
      </c>
      <c r="C8" s="11">
        <v>2022</v>
      </c>
      <c r="D8" s="11" t="s">
        <v>38</v>
      </c>
      <c r="E8" s="11">
        <v>2238.9000000000005</v>
      </c>
      <c r="F8" s="11" t="s">
        <v>48</v>
      </c>
      <c r="H8" t="s">
        <v>59</v>
      </c>
      <c r="R8" s="11" t="s">
        <v>5</v>
      </c>
      <c r="S8" s="11">
        <v>170.8</v>
      </c>
      <c r="T8" s="11">
        <v>173.2</v>
      </c>
      <c r="U8" s="65">
        <f t="shared" si="0"/>
        <v>2.3999999999999773</v>
      </c>
      <c r="AA8" s="7"/>
      <c r="AC8" s="7"/>
      <c r="AI8" s="11" t="s">
        <v>6</v>
      </c>
      <c r="AJ8" s="65">
        <v>13.699999999999989</v>
      </c>
      <c r="AL8" s="11" t="s">
        <v>43</v>
      </c>
      <c r="AM8" s="92">
        <v>0.7190144241308295</v>
      </c>
    </row>
    <row r="9" spans="1:55" x14ac:dyDescent="0.3">
      <c r="B9" s="11" t="s">
        <v>34</v>
      </c>
      <c r="C9" s="11">
        <v>2022</v>
      </c>
      <c r="D9" s="11" t="s">
        <v>39</v>
      </c>
      <c r="E9" s="11">
        <v>2261.9</v>
      </c>
      <c r="F9" s="91">
        <f>((E9-E8)/E8)*100</f>
        <v>1.0272901871454525</v>
      </c>
      <c r="I9" t="s">
        <v>295</v>
      </c>
      <c r="R9" s="11" t="s">
        <v>6</v>
      </c>
      <c r="S9" s="11">
        <v>165.8</v>
      </c>
      <c r="T9" s="11">
        <v>179.5</v>
      </c>
      <c r="U9" s="65">
        <f t="shared" si="0"/>
        <v>13.699999999999989</v>
      </c>
      <c r="AA9" s="7"/>
      <c r="AC9" s="7"/>
      <c r="AI9" s="11" t="s">
        <v>7</v>
      </c>
      <c r="AJ9" s="65">
        <v>-30.900000000000006</v>
      </c>
      <c r="AL9" s="11" t="s">
        <v>45</v>
      </c>
      <c r="AM9" s="92">
        <v>-2.1764680276846731E-2</v>
      </c>
    </row>
    <row r="10" spans="1:55" x14ac:dyDescent="0.3">
      <c r="B10" s="11" t="s">
        <v>34</v>
      </c>
      <c r="C10" s="11">
        <v>2022</v>
      </c>
      <c r="D10" s="11" t="s">
        <v>40</v>
      </c>
      <c r="E10" s="11">
        <v>2266.3000000000002</v>
      </c>
      <c r="F10" s="92">
        <f>((E10-E9)/E9)*100</f>
        <v>0.19452672531942572</v>
      </c>
      <c r="R10" s="11" t="s">
        <v>7</v>
      </c>
      <c r="S10" s="11">
        <v>200.9</v>
      </c>
      <c r="T10" s="11">
        <v>170</v>
      </c>
      <c r="U10" s="108">
        <f t="shared" si="0"/>
        <v>-30.900000000000006</v>
      </c>
      <c r="AA10" s="7"/>
      <c r="AC10" s="7"/>
      <c r="AI10" s="11" t="s">
        <v>8</v>
      </c>
      <c r="AJ10" s="65">
        <v>2.5</v>
      </c>
      <c r="AL10" s="11" t="s">
        <v>46</v>
      </c>
      <c r="AM10" s="92">
        <v>-0.58342041100662179</v>
      </c>
    </row>
    <row r="11" spans="1:55" ht="18" x14ac:dyDescent="0.35">
      <c r="B11" s="11" t="s">
        <v>34</v>
      </c>
      <c r="C11" s="11">
        <v>2022</v>
      </c>
      <c r="D11" s="11" t="s">
        <v>41</v>
      </c>
      <c r="E11" s="11">
        <v>2269.2000000000003</v>
      </c>
      <c r="F11" s="92">
        <f t="shared" ref="F11:F20" si="1">((E11-E10)/E10)*100</f>
        <v>0.12796187618585758</v>
      </c>
      <c r="H11" s="63" t="s">
        <v>126</v>
      </c>
      <c r="O11" s="7"/>
      <c r="R11" s="11" t="s">
        <v>8</v>
      </c>
      <c r="S11" s="11">
        <v>169.7</v>
      </c>
      <c r="T11" s="11">
        <v>172.2</v>
      </c>
      <c r="U11" s="65">
        <f t="shared" si="0"/>
        <v>2.5</v>
      </c>
      <c r="AA11" s="7"/>
      <c r="AC11" s="7"/>
      <c r="AI11" s="11" t="s">
        <v>9</v>
      </c>
      <c r="AJ11" s="65">
        <v>-21.300000000000011</v>
      </c>
      <c r="AL11" s="11" t="s">
        <v>31</v>
      </c>
      <c r="AM11" s="92">
        <v>0.40728737847068963</v>
      </c>
    </row>
    <row r="12" spans="1:55" x14ac:dyDescent="0.3">
      <c r="B12" s="11" t="s">
        <v>34</v>
      </c>
      <c r="C12" s="11">
        <v>2022</v>
      </c>
      <c r="D12" s="11" t="s">
        <v>42</v>
      </c>
      <c r="E12" s="11">
        <v>2280.9</v>
      </c>
      <c r="F12" s="92">
        <f t="shared" si="1"/>
        <v>0.51560021152828384</v>
      </c>
      <c r="H12" t="s">
        <v>287</v>
      </c>
      <c r="R12" s="11" t="s">
        <v>9</v>
      </c>
      <c r="S12" s="11">
        <v>182.3</v>
      </c>
      <c r="T12" s="11">
        <v>161</v>
      </c>
      <c r="U12" s="65">
        <f t="shared" si="0"/>
        <v>-21.300000000000011</v>
      </c>
      <c r="AA12" s="7"/>
      <c r="AC12" s="7"/>
      <c r="AI12" s="11" t="s">
        <v>10</v>
      </c>
      <c r="AJ12" s="65">
        <v>11.299999999999983</v>
      </c>
      <c r="AL12" s="11" t="s">
        <v>35</v>
      </c>
      <c r="AM12" s="95">
        <v>-0.59318707201116194</v>
      </c>
    </row>
    <row r="13" spans="1:55" x14ac:dyDescent="0.3">
      <c r="B13" s="11" t="s">
        <v>34</v>
      </c>
      <c r="C13" s="11">
        <v>2022</v>
      </c>
      <c r="D13" s="11" t="s">
        <v>43</v>
      </c>
      <c r="E13" s="11">
        <v>2297.3000000000002</v>
      </c>
      <c r="F13" s="92">
        <f>((E13-E12)/E12)*100</f>
        <v>0.7190144241308295</v>
      </c>
      <c r="H13" t="s">
        <v>288</v>
      </c>
      <c r="R13" s="11" t="s">
        <v>10</v>
      </c>
      <c r="S13" s="11">
        <v>164.3</v>
      </c>
      <c r="T13" s="11">
        <v>175.6</v>
      </c>
      <c r="U13" s="65">
        <f t="shared" si="0"/>
        <v>11.299999999999983</v>
      </c>
      <c r="AA13" s="7"/>
      <c r="AC13" s="7"/>
      <c r="AI13" s="11" t="s">
        <v>11</v>
      </c>
      <c r="AJ13" s="65">
        <v>2.7999999999999972</v>
      </c>
      <c r="AL13" s="11" t="s">
        <v>36</v>
      </c>
      <c r="AM13" s="93">
        <v>4.3876968978943031E-3</v>
      </c>
    </row>
    <row r="14" spans="1:55" x14ac:dyDescent="0.3">
      <c r="B14" s="11" t="s">
        <v>34</v>
      </c>
      <c r="C14" s="11">
        <v>2022</v>
      </c>
      <c r="D14" s="11" t="s">
        <v>45</v>
      </c>
      <c r="E14" s="11">
        <v>2296.8000000000002</v>
      </c>
      <c r="F14" s="92">
        <f t="shared" si="1"/>
        <v>-2.1764680276846731E-2</v>
      </c>
      <c r="H14" s="7"/>
      <c r="O14" s="7"/>
      <c r="R14" s="11" t="s">
        <v>11</v>
      </c>
      <c r="S14" s="11">
        <v>119.9</v>
      </c>
      <c r="T14" s="11">
        <v>122.7</v>
      </c>
      <c r="U14" s="65">
        <f t="shared" si="0"/>
        <v>2.7999999999999972</v>
      </c>
      <c r="AA14" s="7"/>
      <c r="AC14" s="7"/>
      <c r="AE14" s="7"/>
      <c r="AF14" s="7"/>
      <c r="AG14" s="7"/>
      <c r="AI14" s="11" t="s">
        <v>12</v>
      </c>
      <c r="AJ14" s="65">
        <v>30.900000000000006</v>
      </c>
      <c r="AK14" s="6"/>
      <c r="AL14" s="11" t="s">
        <v>37</v>
      </c>
      <c r="AM14" s="92">
        <v>0.45630045630048033</v>
      </c>
      <c r="AO14" s="7"/>
      <c r="AQ14" s="7"/>
      <c r="AS14" s="7"/>
      <c r="AU14" s="6"/>
      <c r="AW14" s="6"/>
      <c r="AY14" s="6"/>
      <c r="BA14" s="6"/>
      <c r="BC14" s="6"/>
    </row>
    <row r="15" spans="1:55" x14ac:dyDescent="0.3">
      <c r="B15" s="11" t="s">
        <v>34</v>
      </c>
      <c r="C15" s="11">
        <v>2022</v>
      </c>
      <c r="D15" s="11" t="s">
        <v>46</v>
      </c>
      <c r="E15" s="11">
        <v>2283.4</v>
      </c>
      <c r="F15" s="92">
        <f>((E15-E14)/E14)*100</f>
        <v>-0.58342041100662179</v>
      </c>
      <c r="R15" s="11" t="s">
        <v>12</v>
      </c>
      <c r="S15" s="11">
        <v>187.1</v>
      </c>
      <c r="T15" s="11">
        <v>218</v>
      </c>
      <c r="U15" s="107">
        <f t="shared" si="0"/>
        <v>30.900000000000006</v>
      </c>
      <c r="AA15" s="7"/>
      <c r="AC15" s="7"/>
      <c r="AE15" s="7"/>
      <c r="AF15" s="7"/>
      <c r="AG15" s="7"/>
      <c r="AI15" s="11" t="s">
        <v>13</v>
      </c>
      <c r="AJ15" s="65">
        <v>5.5</v>
      </c>
      <c r="AK15" s="7"/>
      <c r="AL15" s="11" t="s">
        <v>38</v>
      </c>
      <c r="AM15" s="92">
        <v>0.75559049615652185</v>
      </c>
      <c r="AO15" s="7"/>
      <c r="AQ15" s="7"/>
      <c r="AS15" s="6"/>
      <c r="AU15" s="6"/>
      <c r="AW15" s="7"/>
      <c r="AY15" s="6"/>
      <c r="BA15" s="6"/>
      <c r="BC15" s="6"/>
    </row>
    <row r="16" spans="1:55" x14ac:dyDescent="0.3">
      <c r="B16" s="11" t="s">
        <v>34</v>
      </c>
      <c r="C16" s="11">
        <v>2023</v>
      </c>
      <c r="D16" s="11" t="s">
        <v>31</v>
      </c>
      <c r="E16" s="11">
        <v>2292.6999999999998</v>
      </c>
      <c r="F16" s="92">
        <f t="shared" si="1"/>
        <v>0.40728737847068963</v>
      </c>
      <c r="R16" s="11" t="s">
        <v>13</v>
      </c>
      <c r="S16" s="11">
        <v>167.9</v>
      </c>
      <c r="T16" s="11">
        <v>173.4</v>
      </c>
      <c r="U16" s="65">
        <f t="shared" si="0"/>
        <v>5.5</v>
      </c>
      <c r="AA16" s="7"/>
      <c r="AC16" s="7"/>
      <c r="AE16" s="7"/>
      <c r="AF16" s="7"/>
      <c r="AG16" s="7"/>
      <c r="AI16" s="11" t="s">
        <v>14</v>
      </c>
      <c r="AJ16" s="65">
        <v>10.299999999999983</v>
      </c>
      <c r="AK16" s="7"/>
      <c r="AM16" s="7"/>
      <c r="AO16" s="7"/>
      <c r="AQ16" s="7"/>
      <c r="AS16" s="6"/>
      <c r="AU16" s="6"/>
      <c r="AW16" s="7"/>
      <c r="AY16" s="5"/>
      <c r="BA16" s="6"/>
      <c r="BC16" s="6"/>
    </row>
    <row r="17" spans="2:55" x14ac:dyDescent="0.3">
      <c r="B17" s="11" t="s">
        <v>34</v>
      </c>
      <c r="C17" s="11">
        <v>2023</v>
      </c>
      <c r="D17" s="11" t="s">
        <v>35</v>
      </c>
      <c r="E17" s="11">
        <v>2279.1</v>
      </c>
      <c r="F17" s="95">
        <f t="shared" si="1"/>
        <v>-0.59318707201116194</v>
      </c>
      <c r="H17" s="7"/>
      <c r="O17" s="5"/>
      <c r="R17" s="11" t="s">
        <v>14</v>
      </c>
      <c r="S17" s="11">
        <v>183.9</v>
      </c>
      <c r="T17" s="11">
        <v>194.2</v>
      </c>
      <c r="U17" s="65">
        <f t="shared" si="0"/>
        <v>10.299999999999983</v>
      </c>
      <c r="AA17" s="7"/>
      <c r="AI17" s="11" t="s">
        <v>15</v>
      </c>
      <c r="AJ17" s="65">
        <v>4.1999999999999886</v>
      </c>
      <c r="AM17" s="7"/>
      <c r="AQ17" s="7"/>
      <c r="AS17" s="6"/>
    </row>
    <row r="18" spans="2:55" x14ac:dyDescent="0.3">
      <c r="B18" s="11" t="s">
        <v>34</v>
      </c>
      <c r="C18" s="11">
        <v>2023</v>
      </c>
      <c r="D18" s="11" t="s">
        <v>36</v>
      </c>
      <c r="E18" s="11">
        <v>2279.1999999999998</v>
      </c>
      <c r="F18" s="93">
        <f t="shared" si="1"/>
        <v>4.3876968978943031E-3</v>
      </c>
      <c r="R18" s="11" t="s">
        <v>15</v>
      </c>
      <c r="S18" s="11">
        <v>174.9</v>
      </c>
      <c r="T18" s="11">
        <v>179.1</v>
      </c>
      <c r="U18" s="65">
        <f t="shared" si="0"/>
        <v>4.1999999999999886</v>
      </c>
      <c r="AA18" s="7"/>
      <c r="AC18" s="7"/>
      <c r="AE18" s="7"/>
      <c r="AF18" s="7"/>
      <c r="AG18" s="7"/>
      <c r="AI18" s="7"/>
      <c r="AK18" s="5"/>
      <c r="AM18" s="7"/>
      <c r="AO18" s="7"/>
      <c r="AQ18" s="7"/>
      <c r="AS18" s="6"/>
      <c r="AU18" s="7"/>
      <c r="AW18" s="7"/>
      <c r="AY18" s="6"/>
      <c r="BA18" s="7"/>
      <c r="BC18" s="6"/>
    </row>
    <row r="19" spans="2:55" x14ac:dyDescent="0.3">
      <c r="B19" s="11" t="s">
        <v>34</v>
      </c>
      <c r="C19" s="11">
        <v>2023</v>
      </c>
      <c r="D19" s="11" t="s">
        <v>37</v>
      </c>
      <c r="E19" s="11">
        <v>2289.6000000000004</v>
      </c>
      <c r="F19" s="92">
        <f t="shared" si="1"/>
        <v>0.45630045630048033</v>
      </c>
      <c r="U19" s="7"/>
      <c r="AA19" s="7"/>
      <c r="AC19" s="7"/>
      <c r="AE19" s="7"/>
      <c r="AF19" s="7"/>
      <c r="AG19" s="7"/>
      <c r="AI19" s="7"/>
      <c r="AK19" s="5"/>
      <c r="AM19" s="7"/>
      <c r="AO19" s="7"/>
      <c r="AQ19" s="7"/>
      <c r="AS19" s="6"/>
      <c r="AU19" s="7"/>
      <c r="AW19" s="7"/>
      <c r="AY19" s="6"/>
      <c r="BA19" s="7"/>
      <c r="BC19" s="6"/>
    </row>
    <row r="20" spans="2:55" x14ac:dyDescent="0.3">
      <c r="B20" s="11" t="s">
        <v>34</v>
      </c>
      <c r="C20" s="11">
        <v>2023</v>
      </c>
      <c r="D20" s="11" t="s">
        <v>38</v>
      </c>
      <c r="E20" s="11">
        <v>2306.9</v>
      </c>
      <c r="F20" s="92">
        <f t="shared" si="1"/>
        <v>0.75559049615652185</v>
      </c>
      <c r="H20" s="7"/>
      <c r="O20" s="7"/>
      <c r="U20" s="7"/>
      <c r="AA20" s="7"/>
    </row>
    <row r="21" spans="2:55" ht="18" x14ac:dyDescent="0.35">
      <c r="R21" s="62" t="s">
        <v>126</v>
      </c>
      <c r="U21" s="7"/>
      <c r="AA21" s="7"/>
    </row>
    <row r="22" spans="2:55" x14ac:dyDescent="0.3">
      <c r="R22" t="s">
        <v>176</v>
      </c>
      <c r="U22" s="7"/>
      <c r="AA22" s="7"/>
    </row>
    <row r="23" spans="2:55" x14ac:dyDescent="0.3">
      <c r="H23" s="7"/>
      <c r="O23" s="7"/>
      <c r="R23" t="s">
        <v>177</v>
      </c>
      <c r="U23" s="7"/>
      <c r="AA23" s="7"/>
    </row>
    <row r="24" spans="2:55" x14ac:dyDescent="0.3">
      <c r="R24" t="s">
        <v>178</v>
      </c>
      <c r="U24" s="7"/>
      <c r="AA24" s="7"/>
    </row>
    <row r="25" spans="2:55" x14ac:dyDescent="0.3">
      <c r="AA25" s="7"/>
    </row>
    <row r="26" spans="2:55" x14ac:dyDescent="0.3">
      <c r="H26" s="7"/>
      <c r="AA26" s="7"/>
    </row>
    <row r="27" spans="2:55" x14ac:dyDescent="0.3">
      <c r="AA27" s="7"/>
      <c r="AI27" s="132"/>
      <c r="AJ27" s="132"/>
    </row>
    <row r="28" spans="2:55" x14ac:dyDescent="0.3">
      <c r="AA28" s="7"/>
    </row>
    <row r="29" spans="2:55" x14ac:dyDescent="0.3">
      <c r="AA29" s="7"/>
    </row>
    <row r="30" spans="2:55" x14ac:dyDescent="0.3">
      <c r="G30" s="6"/>
      <c r="Z30" s="7"/>
    </row>
    <row r="31" spans="2:55" x14ac:dyDescent="0.3">
      <c r="AA31" s="7"/>
    </row>
    <row r="32" spans="2:55" x14ac:dyDescent="0.3">
      <c r="AA32" s="7"/>
    </row>
    <row r="33" spans="8:8" x14ac:dyDescent="0.3">
      <c r="H33" s="7"/>
    </row>
  </sheetData>
  <mergeCells count="2">
    <mergeCell ref="AI27:AJ27"/>
    <mergeCell ref="A7:A8"/>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BF205-5DFB-4769-823E-AE1C3937D2E5}">
  <dimension ref="B1:AF58"/>
  <sheetViews>
    <sheetView showGridLines="0" tabSelected="1" topLeftCell="K1" zoomScale="85" zoomScaleNormal="85" workbookViewId="0">
      <selection activeCell="K29" sqref="K29"/>
    </sheetView>
  </sheetViews>
  <sheetFormatPr defaultRowHeight="14.4" x14ac:dyDescent="0.3"/>
  <cols>
    <col min="2" max="2" width="12.109375" customWidth="1"/>
    <col min="5" max="5" width="17.5546875" bestFit="1" customWidth="1"/>
    <col min="8" max="8" width="12.6640625" bestFit="1" customWidth="1"/>
    <col min="9" max="9" width="25.77734375" bestFit="1" customWidth="1"/>
    <col min="11" max="11" width="31.6640625" customWidth="1"/>
    <col min="13" max="13" width="11.6640625" bestFit="1" customWidth="1"/>
    <col min="14" max="14" width="24.88671875" customWidth="1"/>
    <col min="15" max="15" width="11.88671875" customWidth="1"/>
    <col min="16" max="16" width="16.33203125" customWidth="1"/>
    <col min="17" max="17" width="11.44140625" bestFit="1" customWidth="1"/>
    <col min="20" max="20" width="17.5546875" bestFit="1" customWidth="1"/>
    <col min="21" max="21" width="10" customWidth="1"/>
    <col min="22" max="22" width="9.6640625" bestFit="1" customWidth="1"/>
    <col min="23" max="23" width="11.6640625" bestFit="1" customWidth="1"/>
    <col min="24" max="24" width="13.109375" customWidth="1"/>
    <col min="27" max="27" width="17.5546875" bestFit="1" customWidth="1"/>
    <col min="28" max="29" width="9.6640625" bestFit="1" customWidth="1"/>
  </cols>
  <sheetData>
    <row r="1" spans="2:31" ht="15" thickBot="1" x14ac:dyDescent="0.35"/>
    <row r="2" spans="2:31" ht="18" x14ac:dyDescent="0.35">
      <c r="B2" s="105" t="s">
        <v>116</v>
      </c>
      <c r="C2" s="79"/>
      <c r="D2" s="79"/>
      <c r="E2" s="79"/>
      <c r="F2" s="79"/>
      <c r="G2" s="79"/>
      <c r="H2" s="80"/>
      <c r="K2" s="67" t="s">
        <v>264</v>
      </c>
    </row>
    <row r="3" spans="2:31" x14ac:dyDescent="0.3">
      <c r="B3" s="81" t="s">
        <v>118</v>
      </c>
      <c r="H3" s="82"/>
      <c r="K3" s="11" t="s">
        <v>20</v>
      </c>
      <c r="M3" s="133" t="s">
        <v>187</v>
      </c>
      <c r="N3" s="134"/>
      <c r="P3" s="133" t="s">
        <v>188</v>
      </c>
      <c r="Q3" s="134"/>
    </row>
    <row r="4" spans="2:31" x14ac:dyDescent="0.3">
      <c r="B4" s="81" t="s">
        <v>117</v>
      </c>
      <c r="H4" s="82"/>
      <c r="K4" s="11" t="s">
        <v>21</v>
      </c>
      <c r="M4" s="11" t="s">
        <v>1</v>
      </c>
      <c r="N4" s="11" t="s">
        <v>173</v>
      </c>
      <c r="P4" s="11" t="s">
        <v>186</v>
      </c>
      <c r="Q4" s="11" t="s">
        <v>173</v>
      </c>
    </row>
    <row r="5" spans="2:31" ht="15" thickBot="1" x14ac:dyDescent="0.35">
      <c r="B5" s="83"/>
      <c r="C5" s="84"/>
      <c r="D5" s="84"/>
      <c r="E5" s="84"/>
      <c r="F5" s="84"/>
      <c r="G5" s="84"/>
      <c r="H5" s="85"/>
      <c r="K5" s="11" t="s">
        <v>22</v>
      </c>
      <c r="M5" s="11" t="s">
        <v>182</v>
      </c>
      <c r="N5" s="11" t="s">
        <v>189</v>
      </c>
      <c r="P5" s="11" t="s">
        <v>184</v>
      </c>
      <c r="Q5" s="11" t="s">
        <v>190</v>
      </c>
    </row>
    <row r="6" spans="2:31" x14ac:dyDescent="0.3">
      <c r="B6" t="s">
        <v>119</v>
      </c>
      <c r="M6" s="11" t="s">
        <v>183</v>
      </c>
      <c r="N6" s="11" t="s">
        <v>189</v>
      </c>
      <c r="P6" s="11" t="s">
        <v>185</v>
      </c>
      <c r="Q6" s="11" t="s">
        <v>190</v>
      </c>
    </row>
    <row r="7" spans="2:31" ht="15" thickBot="1" x14ac:dyDescent="0.35"/>
    <row r="8" spans="2:31" x14ac:dyDescent="0.3">
      <c r="B8" s="96" t="s">
        <v>0</v>
      </c>
      <c r="C8" s="97" t="s">
        <v>1</v>
      </c>
      <c r="D8" s="97" t="s">
        <v>2</v>
      </c>
      <c r="E8" s="98" t="s">
        <v>150</v>
      </c>
      <c r="F8" s="98" t="s">
        <v>23</v>
      </c>
      <c r="G8" s="97" t="s">
        <v>20</v>
      </c>
      <c r="H8" s="97" t="s">
        <v>21</v>
      </c>
      <c r="I8" s="97" t="s">
        <v>22</v>
      </c>
      <c r="J8" s="99" t="s">
        <v>144</v>
      </c>
      <c r="M8" s="69" t="s">
        <v>0</v>
      </c>
      <c r="N8" s="69" t="s">
        <v>105</v>
      </c>
      <c r="O8" s="69" t="s">
        <v>182</v>
      </c>
      <c r="P8" s="69" t="s">
        <v>183</v>
      </c>
      <c r="Q8" s="69" t="s">
        <v>184</v>
      </c>
      <c r="R8" s="69" t="s">
        <v>185</v>
      </c>
    </row>
    <row r="9" spans="2:31" x14ac:dyDescent="0.3">
      <c r="B9" s="81" t="s">
        <v>30</v>
      </c>
      <c r="C9">
        <v>2018</v>
      </c>
      <c r="D9" t="s">
        <v>36</v>
      </c>
      <c r="E9">
        <v>1781.9999999999998</v>
      </c>
      <c r="F9">
        <v>136.69999999999999</v>
      </c>
      <c r="G9">
        <v>139.30000000000001</v>
      </c>
      <c r="H9">
        <v>142.6</v>
      </c>
      <c r="I9">
        <v>139.9</v>
      </c>
      <c r="J9" s="82">
        <f>SUM(G9,H9,I9)</f>
        <v>421.79999999999995</v>
      </c>
      <c r="M9" s="114" t="s">
        <v>30</v>
      </c>
      <c r="N9" s="11" t="s">
        <v>150</v>
      </c>
      <c r="O9" s="68">
        <f>((E12-E9)/E9)*100</f>
        <v>-1.245791245791223</v>
      </c>
      <c r="P9" s="65">
        <f>((E18-E15)/E15)*100</f>
        <v>8.4374290256642883</v>
      </c>
      <c r="Q9" s="65">
        <f>((E27-E24)/E24)*100</f>
        <v>4.3476021222891923</v>
      </c>
      <c r="R9" s="65">
        <f>((E33-E30)/E30)*100</f>
        <v>6.3234935350085566</v>
      </c>
    </row>
    <row r="10" spans="2:31" x14ac:dyDescent="0.3">
      <c r="B10" s="81" t="s">
        <v>33</v>
      </c>
      <c r="C10">
        <v>2018</v>
      </c>
      <c r="D10" t="s">
        <v>36</v>
      </c>
      <c r="E10">
        <v>1715.5</v>
      </c>
      <c r="F10">
        <v>130.5</v>
      </c>
      <c r="G10">
        <v>142</v>
      </c>
      <c r="H10">
        <v>126.4</v>
      </c>
      <c r="I10">
        <v>130.80000000000001</v>
      </c>
      <c r="J10" s="82">
        <f t="shared" ref="J10:J35" si="0">SUM(G10,H10,I10)</f>
        <v>399.2</v>
      </c>
      <c r="M10" s="114"/>
      <c r="N10" s="11" t="s">
        <v>23</v>
      </c>
      <c r="O10" s="65">
        <f>((F12-F9)/F9)*100</f>
        <v>9.6561814191660691</v>
      </c>
      <c r="P10" s="65">
        <f>((F18-F15)/F15)*100</f>
        <v>3.8563829787233925</v>
      </c>
      <c r="Q10" s="65">
        <f>((F27-F24)/F24)*100</f>
        <v>6.6753078418664815</v>
      </c>
      <c r="R10" s="65">
        <f>((F33-F30)/F30)*100</f>
        <v>6.4730792498487526</v>
      </c>
      <c r="T10" s="135" t="s">
        <v>33</v>
      </c>
      <c r="U10" s="135"/>
      <c r="V10" s="135"/>
      <c r="W10" s="135"/>
      <c r="X10" s="135"/>
      <c r="AA10" s="135" t="s">
        <v>34</v>
      </c>
      <c r="AB10" s="135"/>
      <c r="AC10" s="135"/>
      <c r="AD10" s="135"/>
      <c r="AE10" s="135"/>
    </row>
    <row r="11" spans="2:31" x14ac:dyDescent="0.3">
      <c r="B11" s="81" t="s">
        <v>34</v>
      </c>
      <c r="C11">
        <v>2018</v>
      </c>
      <c r="D11" t="s">
        <v>36</v>
      </c>
      <c r="E11">
        <v>1756</v>
      </c>
      <c r="F11">
        <v>134.30000000000001</v>
      </c>
      <c r="G11">
        <v>142</v>
      </c>
      <c r="H11">
        <v>136.5</v>
      </c>
      <c r="I11">
        <v>135.6</v>
      </c>
      <c r="J11" s="82">
        <f t="shared" si="0"/>
        <v>414.1</v>
      </c>
      <c r="M11" s="114"/>
      <c r="N11" s="11" t="s">
        <v>144</v>
      </c>
      <c r="O11" s="65">
        <f>((J12-J9)/J9)*100</f>
        <v>3.0583214793741327</v>
      </c>
      <c r="P11" s="65">
        <f>((J18-J15)/J15)*100</f>
        <v>1.7672710580674749</v>
      </c>
      <c r="Q11" s="65">
        <f>((J27-J24)/J24)*100</f>
        <v>2.4429102496017028</v>
      </c>
      <c r="R11" s="65">
        <f>((J33-J30)/J30)*100</f>
        <v>5.3016858917480114</v>
      </c>
      <c r="T11" s="11" t="s">
        <v>105</v>
      </c>
      <c r="U11" s="11" t="s">
        <v>182</v>
      </c>
      <c r="V11" s="11" t="s">
        <v>183</v>
      </c>
      <c r="W11" s="11" t="s">
        <v>184</v>
      </c>
      <c r="X11" s="11" t="s">
        <v>185</v>
      </c>
      <c r="AA11" s="29" t="s">
        <v>105</v>
      </c>
      <c r="AB11" s="29" t="s">
        <v>182</v>
      </c>
      <c r="AC11" s="29" t="s">
        <v>183</v>
      </c>
      <c r="AD11" s="29" t="s">
        <v>184</v>
      </c>
      <c r="AE11" s="29" t="s">
        <v>185</v>
      </c>
    </row>
    <row r="12" spans="2:31" x14ac:dyDescent="0.3">
      <c r="B12" s="81" t="s">
        <v>30</v>
      </c>
      <c r="C12">
        <v>2019</v>
      </c>
      <c r="D12" t="s">
        <v>35</v>
      </c>
      <c r="E12">
        <v>1759.8000000000002</v>
      </c>
      <c r="F12">
        <v>149.9</v>
      </c>
      <c r="G12">
        <v>139.30000000000001</v>
      </c>
      <c r="H12">
        <v>145.30000000000001</v>
      </c>
      <c r="I12">
        <v>150.1</v>
      </c>
      <c r="J12" s="82">
        <f t="shared" si="0"/>
        <v>434.70000000000005</v>
      </c>
      <c r="M12" s="114" t="s">
        <v>33</v>
      </c>
      <c r="N12" s="11" t="s">
        <v>150</v>
      </c>
      <c r="O12" s="65">
        <f>((E13-E10)/E10)*100</f>
        <v>2.2675604779947589</v>
      </c>
      <c r="P12" s="65">
        <f>((E19-E16)/E16)*100</f>
        <v>8.3804569102013016</v>
      </c>
      <c r="Q12" s="65">
        <f>((E28-E25)/E25)*100</f>
        <v>5.163514110096088</v>
      </c>
      <c r="R12" s="65">
        <f>((E34-E31)/E31)*100</f>
        <v>5.1062404287902128</v>
      </c>
      <c r="T12" s="11" t="s">
        <v>150</v>
      </c>
      <c r="U12" s="65">
        <v>2.2675604779947589</v>
      </c>
      <c r="V12" s="65">
        <v>8.3804569102013016</v>
      </c>
      <c r="W12" s="65">
        <v>5.163514110096088</v>
      </c>
      <c r="X12" s="65">
        <v>5.1062404287902128</v>
      </c>
      <c r="AA12" s="29" t="s">
        <v>150</v>
      </c>
      <c r="AB12" s="70">
        <v>6.2642369020495955E-2</v>
      </c>
      <c r="AC12" s="70">
        <v>8.4349651143002902</v>
      </c>
      <c r="AD12" s="70">
        <v>4.6329074957672756</v>
      </c>
      <c r="AE12" s="70">
        <v>5.8185165447410672</v>
      </c>
    </row>
    <row r="13" spans="2:31" x14ac:dyDescent="0.3">
      <c r="B13" s="81" t="s">
        <v>33</v>
      </c>
      <c r="C13">
        <v>2019</v>
      </c>
      <c r="D13" t="s">
        <v>35</v>
      </c>
      <c r="E13">
        <v>1754.4</v>
      </c>
      <c r="F13">
        <v>138.5</v>
      </c>
      <c r="G13">
        <v>148.5</v>
      </c>
      <c r="H13">
        <v>127.1</v>
      </c>
      <c r="I13">
        <v>136.6</v>
      </c>
      <c r="J13" s="82">
        <f>SUM(G13,H13,I13)</f>
        <v>412.20000000000005</v>
      </c>
      <c r="M13" s="114"/>
      <c r="N13" s="11" t="s">
        <v>23</v>
      </c>
      <c r="O13" s="65">
        <f>((F13-F10)/F10)*100</f>
        <v>6.1302681992337158</v>
      </c>
      <c r="P13" s="65">
        <f>((F19-F16)/F16)*100</f>
        <v>3.7356321839080588</v>
      </c>
      <c r="Q13" s="65">
        <f>((F28-F25)/F25)*100</f>
        <v>8.3563535911602163</v>
      </c>
      <c r="R13" s="65">
        <f>((F34-F31)/F31)*100</f>
        <v>6.7936507936507864</v>
      </c>
      <c r="T13" s="11" t="s">
        <v>23</v>
      </c>
      <c r="U13" s="65">
        <v>6.1302681992337158</v>
      </c>
      <c r="V13" s="65">
        <v>3.7356321839080588</v>
      </c>
      <c r="W13" s="65">
        <v>8.3563535911602163</v>
      </c>
      <c r="X13" s="65">
        <v>6.7936507936507864</v>
      </c>
      <c r="AA13" s="29" t="s">
        <v>23</v>
      </c>
      <c r="AB13" s="70">
        <v>8.413998510796711</v>
      </c>
      <c r="AC13" s="70">
        <v>3.7619699042407659</v>
      </c>
      <c r="AD13" s="70">
        <v>7.2992700729927016</v>
      </c>
      <c r="AE13" s="70">
        <v>6.5927295132470656</v>
      </c>
    </row>
    <row r="14" spans="2:31" x14ac:dyDescent="0.3">
      <c r="B14" s="81" t="s">
        <v>34</v>
      </c>
      <c r="C14">
        <v>2019</v>
      </c>
      <c r="D14" t="s">
        <v>35</v>
      </c>
      <c r="E14">
        <v>1757.1</v>
      </c>
      <c r="F14">
        <v>145.6</v>
      </c>
      <c r="G14">
        <v>148.5</v>
      </c>
      <c r="H14">
        <v>138.4</v>
      </c>
      <c r="I14">
        <v>143.69999999999999</v>
      </c>
      <c r="J14" s="82">
        <f t="shared" si="0"/>
        <v>430.59999999999997</v>
      </c>
      <c r="M14" s="114"/>
      <c r="N14" s="11" t="s">
        <v>144</v>
      </c>
      <c r="O14" s="65">
        <f>((J14-J11)/J11)*100</f>
        <v>3.9845447959429952</v>
      </c>
      <c r="P14" s="65">
        <f>((J19-J16)/J16)*100</f>
        <v>4.7033285094066564</v>
      </c>
      <c r="Q14" s="65">
        <f>((J28-J25)/J25)*100</f>
        <v>6.641526858550109</v>
      </c>
      <c r="R14" s="65">
        <f>((J34-J31)/J31)*100</f>
        <v>5.281310627290364</v>
      </c>
      <c r="T14" s="11" t="s">
        <v>144</v>
      </c>
      <c r="U14" s="65">
        <v>3.9845447959429952</v>
      </c>
      <c r="V14" s="65">
        <v>4.7033285094066564</v>
      </c>
      <c r="W14" s="65">
        <v>6.641526858550109</v>
      </c>
      <c r="X14" s="65">
        <v>5.281310627290364</v>
      </c>
      <c r="AA14" s="29" t="s">
        <v>144</v>
      </c>
      <c r="AB14" s="70">
        <v>3.9845447959429952</v>
      </c>
      <c r="AC14" s="70">
        <v>3.6763005780346769</v>
      </c>
      <c r="AD14" s="70">
        <v>4.6110156191614973</v>
      </c>
      <c r="AE14" s="70">
        <v>5.6527303754266214</v>
      </c>
    </row>
    <row r="15" spans="2:31" x14ac:dyDescent="0.3">
      <c r="B15" s="81" t="s">
        <v>30</v>
      </c>
      <c r="C15">
        <v>2019</v>
      </c>
      <c r="D15" t="s">
        <v>36</v>
      </c>
      <c r="E15">
        <v>1761.2000000000003</v>
      </c>
      <c r="F15">
        <v>150.4</v>
      </c>
      <c r="G15">
        <v>139.30000000000001</v>
      </c>
      <c r="H15">
        <v>146.4</v>
      </c>
      <c r="I15">
        <v>150</v>
      </c>
      <c r="J15" s="82">
        <f t="shared" si="0"/>
        <v>435.70000000000005</v>
      </c>
      <c r="M15" s="114" t="s">
        <v>181</v>
      </c>
      <c r="N15" s="11" t="s">
        <v>150</v>
      </c>
      <c r="O15" s="65">
        <f>((E14-E11)/E11)*100</f>
        <v>6.2642369020495955E-2</v>
      </c>
      <c r="P15" s="65">
        <f>((E20-E17)/E17)*100</f>
        <v>8.4349651143002902</v>
      </c>
      <c r="Q15" s="65">
        <f>((E29-E26)/E26)*100</f>
        <v>4.6329074957672756</v>
      </c>
      <c r="R15" s="65">
        <f>((E35-E32)/E32)*100</f>
        <v>5.8185165447410672</v>
      </c>
    </row>
    <row r="16" spans="2:31" x14ac:dyDescent="0.3">
      <c r="B16" s="81" t="s">
        <v>33</v>
      </c>
      <c r="C16">
        <v>2019</v>
      </c>
      <c r="D16" t="s">
        <v>36</v>
      </c>
      <c r="E16">
        <v>1768.4</v>
      </c>
      <c r="F16">
        <v>139.19999999999999</v>
      </c>
      <c r="G16">
        <v>149</v>
      </c>
      <c r="H16">
        <v>128.80000000000001</v>
      </c>
      <c r="I16">
        <v>136.80000000000001</v>
      </c>
      <c r="J16" s="82">
        <f t="shared" si="0"/>
        <v>414.6</v>
      </c>
      <c r="M16" s="114"/>
      <c r="N16" s="11" t="s">
        <v>23</v>
      </c>
      <c r="O16" s="65">
        <f>((F14-F11)/F11)*100</f>
        <v>8.413998510796711</v>
      </c>
      <c r="P16" s="65">
        <f>((F20-F17)/F17)*100</f>
        <v>3.7619699042407659</v>
      </c>
      <c r="Q16" s="65">
        <f>((F29-F26)/F26)*100</f>
        <v>7.2992700729927016</v>
      </c>
      <c r="R16" s="65">
        <f>((F35-F32)/F32)*100</f>
        <v>6.5927295132470656</v>
      </c>
    </row>
    <row r="17" spans="2:32" x14ac:dyDescent="0.3">
      <c r="B17" s="81" t="s">
        <v>34</v>
      </c>
      <c r="C17">
        <v>2019</v>
      </c>
      <c r="D17" t="s">
        <v>36</v>
      </c>
      <c r="E17">
        <v>1762.9</v>
      </c>
      <c r="F17">
        <v>146.19999999999999</v>
      </c>
      <c r="G17">
        <v>149</v>
      </c>
      <c r="H17">
        <v>139.69999999999999</v>
      </c>
      <c r="I17">
        <v>143.80000000000001</v>
      </c>
      <c r="J17" s="82">
        <f t="shared" si="0"/>
        <v>432.5</v>
      </c>
      <c r="M17" s="114"/>
      <c r="N17" s="11" t="s">
        <v>144</v>
      </c>
      <c r="O17" s="65">
        <f>((J14-J11)/J11)*100</f>
        <v>3.9845447959429952</v>
      </c>
      <c r="P17" s="65">
        <f>((J20-J17)/J17)*100</f>
        <v>3.6763005780346769</v>
      </c>
      <c r="Q17" s="65">
        <f>((J29-J26)/J26)*100</f>
        <v>4.6110156191614973</v>
      </c>
      <c r="R17" s="65">
        <f>((J35-J32)/J32)*100</f>
        <v>5.6527303754266214</v>
      </c>
    </row>
    <row r="18" spans="2:32" x14ac:dyDescent="0.3">
      <c r="B18" s="81" t="s">
        <v>30</v>
      </c>
      <c r="C18">
        <v>2020</v>
      </c>
      <c r="D18" t="s">
        <v>35</v>
      </c>
      <c r="E18">
        <v>1909.7999999999997</v>
      </c>
      <c r="F18">
        <v>156.19999999999999</v>
      </c>
      <c r="G18">
        <v>139.30000000000001</v>
      </c>
      <c r="H18">
        <v>152.30000000000001</v>
      </c>
      <c r="I18">
        <v>151.80000000000001</v>
      </c>
      <c r="J18" s="82">
        <f t="shared" si="0"/>
        <v>443.40000000000003</v>
      </c>
    </row>
    <row r="19" spans="2:32" x14ac:dyDescent="0.3">
      <c r="B19" s="81" t="s">
        <v>33</v>
      </c>
      <c r="C19">
        <v>2020</v>
      </c>
      <c r="D19" t="s">
        <v>35</v>
      </c>
      <c r="E19">
        <v>1916.6</v>
      </c>
      <c r="F19">
        <v>144.4</v>
      </c>
      <c r="G19">
        <v>154.80000000000001</v>
      </c>
      <c r="H19">
        <v>138.9</v>
      </c>
      <c r="I19">
        <v>140.4</v>
      </c>
      <c r="J19" s="82">
        <f t="shared" si="0"/>
        <v>434.1</v>
      </c>
    </row>
    <row r="20" spans="2:32" x14ac:dyDescent="0.3">
      <c r="B20" s="81" t="s">
        <v>34</v>
      </c>
      <c r="C20">
        <v>2020</v>
      </c>
      <c r="D20" t="s">
        <v>35</v>
      </c>
      <c r="E20">
        <v>1911.6</v>
      </c>
      <c r="F20">
        <v>151.69999999999999</v>
      </c>
      <c r="G20">
        <v>154.80000000000001</v>
      </c>
      <c r="H20">
        <v>147.19999999999999</v>
      </c>
      <c r="I20">
        <v>146.4</v>
      </c>
      <c r="J20" s="82">
        <f t="shared" si="0"/>
        <v>448.4</v>
      </c>
    </row>
    <row r="21" spans="2:32" x14ac:dyDescent="0.3">
      <c r="B21" s="100" t="s">
        <v>30</v>
      </c>
      <c r="C21" s="101">
        <v>2020</v>
      </c>
      <c r="D21" s="101" t="s">
        <v>36</v>
      </c>
      <c r="E21" s="101">
        <v>1894.5999999999997</v>
      </c>
      <c r="F21" s="101">
        <v>156.69999999999999</v>
      </c>
      <c r="G21" s="101">
        <v>139.30000000000001</v>
      </c>
      <c r="H21" s="101">
        <v>153.4</v>
      </c>
      <c r="I21" s="101">
        <v>151.5</v>
      </c>
      <c r="J21" s="102">
        <f t="shared" si="0"/>
        <v>444.20000000000005</v>
      </c>
      <c r="K21" s="136" t="s">
        <v>180</v>
      </c>
    </row>
    <row r="22" spans="2:32" x14ac:dyDescent="0.3">
      <c r="B22" s="100" t="s">
        <v>33</v>
      </c>
      <c r="C22" s="101">
        <v>2020</v>
      </c>
      <c r="D22" s="101" t="s">
        <v>36</v>
      </c>
      <c r="E22" s="101">
        <v>1898.5</v>
      </c>
      <c r="F22" s="101">
        <v>145</v>
      </c>
      <c r="G22" s="101">
        <v>154.5</v>
      </c>
      <c r="H22" s="101">
        <v>141.4</v>
      </c>
      <c r="I22" s="101">
        <v>140.80000000000001</v>
      </c>
      <c r="J22" s="102">
        <f t="shared" si="0"/>
        <v>436.7</v>
      </c>
      <c r="K22" s="136"/>
    </row>
    <row r="23" spans="2:32" x14ac:dyDescent="0.3">
      <c r="B23" s="100" t="s">
        <v>34</v>
      </c>
      <c r="C23" s="101">
        <v>2020</v>
      </c>
      <c r="D23" s="101" t="s">
        <v>36</v>
      </c>
      <c r="E23" s="101">
        <v>1895.4</v>
      </c>
      <c r="F23" s="101">
        <v>152.30000000000001</v>
      </c>
      <c r="G23" s="101">
        <v>154.5</v>
      </c>
      <c r="H23" s="101">
        <v>148.9</v>
      </c>
      <c r="I23" s="101">
        <v>146.4</v>
      </c>
      <c r="J23" s="102">
        <f t="shared" si="0"/>
        <v>449.79999999999995</v>
      </c>
      <c r="K23" s="136"/>
    </row>
    <row r="24" spans="2:32" x14ac:dyDescent="0.3">
      <c r="B24" s="81" t="s">
        <v>30</v>
      </c>
      <c r="C24">
        <v>2020</v>
      </c>
      <c r="D24" t="s">
        <v>37</v>
      </c>
      <c r="E24">
        <v>1941.3</v>
      </c>
      <c r="F24">
        <v>154.30000000000001</v>
      </c>
      <c r="G24" s="7">
        <v>139.30000000000001</v>
      </c>
      <c r="H24">
        <v>148.4</v>
      </c>
      <c r="I24" s="7">
        <v>151.66666666666666</v>
      </c>
      <c r="J24" s="103">
        <f t="shared" si="0"/>
        <v>439.36666666666667</v>
      </c>
    </row>
    <row r="25" spans="2:32" x14ac:dyDescent="0.3">
      <c r="B25" s="81" t="s">
        <v>33</v>
      </c>
      <c r="C25">
        <v>2020</v>
      </c>
      <c r="D25" t="s">
        <v>37</v>
      </c>
      <c r="E25" s="7">
        <v>1963.1333333333332</v>
      </c>
      <c r="F25">
        <v>144.80000000000001</v>
      </c>
      <c r="G25" s="7">
        <v>155.6</v>
      </c>
      <c r="H25">
        <v>137.1</v>
      </c>
      <c r="I25" s="7">
        <v>140.43333333333334</v>
      </c>
      <c r="J25" s="103">
        <f>SUM(G25,H25,I25)</f>
        <v>433.13333333333333</v>
      </c>
    </row>
    <row r="26" spans="2:32" x14ac:dyDescent="0.3">
      <c r="B26" s="81" t="s">
        <v>34</v>
      </c>
      <c r="C26">
        <v>2020</v>
      </c>
      <c r="D26" t="s">
        <v>37</v>
      </c>
      <c r="E26">
        <v>1949.1</v>
      </c>
      <c r="F26">
        <v>150.69999999999999</v>
      </c>
      <c r="G26" s="7">
        <v>155.6</v>
      </c>
      <c r="H26">
        <v>144.1</v>
      </c>
      <c r="I26" s="7">
        <v>146.33333333333334</v>
      </c>
      <c r="J26" s="103">
        <f t="shared" si="0"/>
        <v>446.0333333333333</v>
      </c>
    </row>
    <row r="27" spans="2:32" x14ac:dyDescent="0.3">
      <c r="B27" s="81" t="s">
        <v>30</v>
      </c>
      <c r="C27">
        <v>2021</v>
      </c>
      <c r="D27" t="s">
        <v>36</v>
      </c>
      <c r="E27">
        <v>2025.7</v>
      </c>
      <c r="F27">
        <v>164.6</v>
      </c>
      <c r="G27" s="7">
        <v>139.30000000000001</v>
      </c>
      <c r="H27">
        <v>156</v>
      </c>
      <c r="I27">
        <v>154.80000000000001</v>
      </c>
      <c r="J27" s="82">
        <f t="shared" si="0"/>
        <v>450.1</v>
      </c>
    </row>
    <row r="28" spans="2:32" x14ac:dyDescent="0.3">
      <c r="B28" s="81" t="s">
        <v>33</v>
      </c>
      <c r="C28">
        <v>2021</v>
      </c>
      <c r="D28" t="s">
        <v>36</v>
      </c>
      <c r="E28">
        <v>2064.4999999999995</v>
      </c>
      <c r="F28">
        <v>156.9</v>
      </c>
      <c r="G28" s="7">
        <v>159.9</v>
      </c>
      <c r="H28">
        <v>154.80000000000001</v>
      </c>
      <c r="I28">
        <v>147.19999999999999</v>
      </c>
      <c r="J28" s="82">
        <f t="shared" si="0"/>
        <v>461.90000000000003</v>
      </c>
    </row>
    <row r="29" spans="2:32" x14ac:dyDescent="0.3">
      <c r="B29" s="81" t="s">
        <v>34</v>
      </c>
      <c r="C29">
        <v>2021</v>
      </c>
      <c r="D29" t="s">
        <v>36</v>
      </c>
      <c r="E29">
        <v>2039.3999999999999</v>
      </c>
      <c r="F29">
        <v>161.69999999999999</v>
      </c>
      <c r="G29" s="7">
        <v>159.9</v>
      </c>
      <c r="H29">
        <v>155.5</v>
      </c>
      <c r="I29">
        <v>151.19999999999999</v>
      </c>
      <c r="J29" s="82">
        <f t="shared" si="0"/>
        <v>466.59999999999997</v>
      </c>
    </row>
    <row r="30" spans="2:32" x14ac:dyDescent="0.3">
      <c r="B30" s="81" t="s">
        <v>30</v>
      </c>
      <c r="C30">
        <v>2021</v>
      </c>
      <c r="D30" t="s">
        <v>37</v>
      </c>
      <c r="E30">
        <v>2049.5</v>
      </c>
      <c r="F30">
        <v>165.3</v>
      </c>
      <c r="G30" s="7">
        <v>139.30000000000001</v>
      </c>
      <c r="H30">
        <v>156</v>
      </c>
      <c r="I30">
        <v>155.5</v>
      </c>
      <c r="J30" s="82">
        <f t="shared" si="0"/>
        <v>450.8</v>
      </c>
      <c r="S30" s="7"/>
      <c r="X30" s="7"/>
      <c r="Z30" s="7"/>
      <c r="AA30" s="7"/>
      <c r="AC30" s="7"/>
      <c r="AD30" s="7"/>
    </row>
    <row r="31" spans="2:32" x14ac:dyDescent="0.3">
      <c r="B31" s="81" t="s">
        <v>33</v>
      </c>
      <c r="C31">
        <v>2021</v>
      </c>
      <c r="D31" t="s">
        <v>37</v>
      </c>
      <c r="E31">
        <v>2089.6</v>
      </c>
      <c r="F31">
        <v>157.5</v>
      </c>
      <c r="G31" s="7">
        <v>161.4</v>
      </c>
      <c r="H31">
        <v>154.9</v>
      </c>
      <c r="I31">
        <v>147.6</v>
      </c>
      <c r="J31" s="82">
        <f t="shared" si="0"/>
        <v>463.9</v>
      </c>
      <c r="R31" s="7"/>
      <c r="S31" s="7"/>
      <c r="U31" s="7"/>
      <c r="X31" s="7"/>
      <c r="AB31" s="7"/>
      <c r="AC31" s="7"/>
      <c r="AE31" s="7"/>
      <c r="AF31" s="7"/>
    </row>
    <row r="32" spans="2:32" x14ac:dyDescent="0.3">
      <c r="B32" s="81" t="s">
        <v>34</v>
      </c>
      <c r="C32">
        <v>2021</v>
      </c>
      <c r="D32" t="s">
        <v>37</v>
      </c>
      <c r="E32">
        <v>2064.1</v>
      </c>
      <c r="F32">
        <v>162.30000000000001</v>
      </c>
      <c r="G32" s="7">
        <v>161.4</v>
      </c>
      <c r="H32">
        <v>155.6</v>
      </c>
      <c r="I32">
        <v>151.80000000000001</v>
      </c>
      <c r="J32" s="82">
        <f t="shared" si="0"/>
        <v>468.8</v>
      </c>
      <c r="P32" s="7"/>
      <c r="R32" s="7"/>
      <c r="S32" s="7"/>
      <c r="X32" s="7"/>
      <c r="Z32" s="7"/>
      <c r="AA32" s="7"/>
      <c r="AB32" s="7"/>
      <c r="AC32" s="7"/>
    </row>
    <row r="33" spans="2:29" x14ac:dyDescent="0.3">
      <c r="B33" s="81" t="s">
        <v>30</v>
      </c>
      <c r="C33">
        <v>2022</v>
      </c>
      <c r="D33" t="s">
        <v>36</v>
      </c>
      <c r="E33">
        <v>2179.1000000000004</v>
      </c>
      <c r="F33">
        <v>176</v>
      </c>
      <c r="G33" s="7">
        <v>139.30000000000001</v>
      </c>
      <c r="H33">
        <v>168.9</v>
      </c>
      <c r="I33">
        <v>166.5</v>
      </c>
      <c r="J33" s="82">
        <f t="shared" si="0"/>
        <v>474.70000000000005</v>
      </c>
    </row>
    <row r="34" spans="2:29" x14ac:dyDescent="0.3">
      <c r="B34" s="81" t="s">
        <v>33</v>
      </c>
      <c r="C34">
        <v>2022</v>
      </c>
      <c r="D34" t="s">
        <v>36</v>
      </c>
      <c r="E34">
        <v>2196.3000000000002</v>
      </c>
      <c r="F34">
        <v>168.2</v>
      </c>
      <c r="G34" s="7">
        <v>165.3</v>
      </c>
      <c r="H34">
        <v>164.5</v>
      </c>
      <c r="I34">
        <v>158.6</v>
      </c>
      <c r="J34" s="82">
        <f t="shared" si="0"/>
        <v>488.4</v>
      </c>
    </row>
    <row r="35" spans="2:29" ht="15" thickBot="1" x14ac:dyDescent="0.35">
      <c r="B35" s="83" t="s">
        <v>34</v>
      </c>
      <c r="C35" s="84">
        <v>2022</v>
      </c>
      <c r="D35" s="84" t="s">
        <v>36</v>
      </c>
      <c r="E35" s="84">
        <v>2184.2000000000003</v>
      </c>
      <c r="F35" s="84">
        <v>173</v>
      </c>
      <c r="G35" s="104">
        <v>165.3</v>
      </c>
      <c r="H35" s="84">
        <v>167.2</v>
      </c>
      <c r="I35" s="84">
        <v>162.80000000000001</v>
      </c>
      <c r="J35" s="85">
        <f t="shared" si="0"/>
        <v>495.3</v>
      </c>
    </row>
    <row r="38" spans="2:29" ht="18" x14ac:dyDescent="0.35">
      <c r="O38" s="73" t="s">
        <v>265</v>
      </c>
      <c r="P38" s="74"/>
      <c r="Q38" s="19"/>
      <c r="R38" s="19"/>
      <c r="S38" s="19"/>
      <c r="T38" s="19"/>
      <c r="U38" s="19"/>
      <c r="V38" s="19"/>
      <c r="W38" s="19"/>
      <c r="X38" s="19"/>
      <c r="Y38" s="19"/>
      <c r="Z38" s="19"/>
      <c r="AA38" s="19"/>
      <c r="AB38" s="19"/>
      <c r="AC38" s="20"/>
    </row>
    <row r="39" spans="2:29" x14ac:dyDescent="0.3">
      <c r="O39" s="21"/>
      <c r="AC39" s="15"/>
    </row>
    <row r="40" spans="2:29" x14ac:dyDescent="0.3">
      <c r="O40" s="22"/>
      <c r="AC40" s="15"/>
    </row>
    <row r="41" spans="2:29" ht="15.6" x14ac:dyDescent="0.3">
      <c r="O41" s="26" t="s">
        <v>266</v>
      </c>
      <c r="P41" s="75"/>
      <c r="Q41" s="75"/>
      <c r="R41" s="75"/>
      <c r="AC41" s="15"/>
    </row>
    <row r="42" spans="2:29" x14ac:dyDescent="0.3">
      <c r="O42" s="21"/>
      <c r="AC42" s="15"/>
    </row>
    <row r="43" spans="2:29" x14ac:dyDescent="0.3">
      <c r="O43" s="23" t="s">
        <v>267</v>
      </c>
      <c r="AC43" s="15"/>
    </row>
    <row r="44" spans="2:29" x14ac:dyDescent="0.3">
      <c r="O44" s="23" t="s">
        <v>268</v>
      </c>
      <c r="AC44" s="15"/>
    </row>
    <row r="45" spans="2:29" x14ac:dyDescent="0.3">
      <c r="O45" s="23" t="s">
        <v>269</v>
      </c>
      <c r="AC45" s="15"/>
    </row>
    <row r="46" spans="2:29" x14ac:dyDescent="0.3">
      <c r="O46" s="21"/>
      <c r="AC46" s="15"/>
    </row>
    <row r="47" spans="2:29" x14ac:dyDescent="0.3">
      <c r="O47" s="22"/>
      <c r="AC47" s="15"/>
    </row>
    <row r="48" spans="2:29" ht="15.6" x14ac:dyDescent="0.3">
      <c r="O48" s="26" t="s">
        <v>270</v>
      </c>
      <c r="P48" s="75"/>
      <c r="Q48" s="75"/>
      <c r="R48" s="75"/>
      <c r="AC48" s="15"/>
    </row>
    <row r="49" spans="15:29" x14ac:dyDescent="0.3">
      <c r="O49" s="21"/>
      <c r="AC49" s="15"/>
    </row>
    <row r="50" spans="15:29" x14ac:dyDescent="0.3">
      <c r="O50" s="23" t="s">
        <v>271</v>
      </c>
      <c r="AC50" s="15"/>
    </row>
    <row r="51" spans="15:29" x14ac:dyDescent="0.3">
      <c r="O51" s="23" t="s">
        <v>272</v>
      </c>
      <c r="AC51" s="15"/>
    </row>
    <row r="52" spans="15:29" x14ac:dyDescent="0.3">
      <c r="O52" s="23" t="s">
        <v>273</v>
      </c>
      <c r="AC52" s="15"/>
    </row>
    <row r="53" spans="15:29" x14ac:dyDescent="0.3">
      <c r="O53" s="14"/>
      <c r="AC53" s="15"/>
    </row>
    <row r="54" spans="15:29" ht="18" x14ac:dyDescent="0.35">
      <c r="O54" s="72" t="s">
        <v>274</v>
      </c>
      <c r="P54" s="32"/>
      <c r="AC54" s="15"/>
    </row>
    <row r="55" spans="15:29" x14ac:dyDescent="0.3">
      <c r="O55" s="21"/>
      <c r="AC55" s="15"/>
    </row>
    <row r="56" spans="15:29" x14ac:dyDescent="0.3">
      <c r="O56" s="22" t="s">
        <v>275</v>
      </c>
      <c r="AC56" s="15"/>
    </row>
    <row r="57" spans="15:29" x14ac:dyDescent="0.3">
      <c r="O57" s="22" t="s">
        <v>276</v>
      </c>
      <c r="AC57" s="15"/>
    </row>
    <row r="58" spans="15:29" x14ac:dyDescent="0.3">
      <c r="O58" s="71" t="s">
        <v>277</v>
      </c>
      <c r="P58" s="16"/>
      <c r="Q58" s="16"/>
      <c r="R58" s="16"/>
      <c r="S58" s="16"/>
      <c r="T58" s="16"/>
      <c r="U58" s="16"/>
      <c r="V58" s="16"/>
      <c r="W58" s="16"/>
      <c r="X58" s="16"/>
      <c r="Y58" s="16"/>
      <c r="Z58" s="16"/>
      <c r="AA58" s="16"/>
      <c r="AB58" s="16"/>
      <c r="AC58" s="17"/>
    </row>
  </sheetData>
  <mergeCells count="8">
    <mergeCell ref="P3:Q3"/>
    <mergeCell ref="T10:X10"/>
    <mergeCell ref="AA10:AE10"/>
    <mergeCell ref="K21:K23"/>
    <mergeCell ref="M9:M11"/>
    <mergeCell ref="M12:M14"/>
    <mergeCell ref="M15:M17"/>
    <mergeCell ref="M3:N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Objectives</vt:lpstr>
      <vt:lpstr>All_India_Index_Upto_April23 </vt:lpstr>
      <vt:lpstr>Main_data</vt:lpstr>
      <vt:lpstr>Sample size</vt:lpstr>
      <vt:lpstr>Notes</vt:lpstr>
      <vt:lpstr>EDA_1</vt:lpstr>
      <vt:lpstr>EDA_2</vt:lpstr>
      <vt:lpstr>EDA_3</vt:lpstr>
      <vt:lpstr>EDA_4</vt:lpstr>
      <vt:lpstr>EDA_5</vt:lpstr>
      <vt:lpstr>Dashboard</vt:lpstr>
      <vt:lpstr>Imported Crude oil Prices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jagdish M</dc:creator>
  <cp:lastModifiedBy>Pooja. M</cp:lastModifiedBy>
  <dcterms:created xsi:type="dcterms:W3CDTF">2024-11-11T16:03:56Z</dcterms:created>
  <dcterms:modified xsi:type="dcterms:W3CDTF">2025-06-24T07:22:33Z</dcterms:modified>
</cp:coreProperties>
</file>