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1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OOJA\Desktop\"/>
    </mc:Choice>
  </mc:AlternateContent>
  <xr:revisionPtr revIDLastSave="0" documentId="8_{C0F5134D-BA50-44B5-B312-1E9FE40B43DA}" xr6:coauthVersionLast="47" xr6:coauthVersionMax="47" xr10:uidLastSave="{00000000-0000-0000-0000-000000000000}"/>
  <bookViews>
    <workbookView xWindow="3000" yWindow="3000" windowWidth="17280" windowHeight="8880" tabRatio="849" activeTab="5" xr2:uid="{00000000-000D-0000-FFFF-FFFF00000000}"/>
  </bookViews>
  <sheets>
    <sheet name="Instructions" sheetId="22" r:id="rId1"/>
    <sheet name="Dataset" sheetId="1" r:id="rId2"/>
    <sheet name="Task_1" sheetId="15" r:id="rId3"/>
    <sheet name="Task_2" sheetId="18" r:id="rId4"/>
    <sheet name="Task_3" sheetId="16" r:id="rId5"/>
    <sheet name="Task_4" sheetId="19" r:id="rId6"/>
    <sheet name="Task_5" sheetId="20" r:id="rId7"/>
  </sheets>
  <definedNames>
    <definedName name="_xlnm._FilterDatabase" localSheetId="1" hidden="1">Dataset!$A$1:$W$40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D29" i="18"/>
  <c r="B6" i="19"/>
  <c r="C12" i="19"/>
  <c r="C30" i="18"/>
  <c r="C29" i="18"/>
  <c r="C28" i="18"/>
  <c r="B30" i="18"/>
  <c r="B29" i="18"/>
  <c r="B28" i="18"/>
  <c r="C5" i="15"/>
  <c r="H41" i="1"/>
</calcChain>
</file>

<file path=xl/sharedStrings.xml><?xml version="1.0" encoding="utf-8"?>
<sst xmlns="http://schemas.openxmlformats.org/spreadsheetml/2006/main" count="323" uniqueCount="178">
  <si>
    <t>start_day</t>
  </si>
  <si>
    <t>start_time</t>
  </si>
  <si>
    <t>end_day</t>
  </si>
  <si>
    <t>end_time</t>
  </si>
  <si>
    <t>Butler Valley</t>
  </si>
  <si>
    <t>Monday</t>
  </si>
  <si>
    <t>Sunday</t>
  </si>
  <si>
    <t>Allegheny Valley</t>
  </si>
  <si>
    <t>Pittsburgh</t>
  </si>
  <si>
    <t>Irwin</t>
  </si>
  <si>
    <t>New Stanton</t>
  </si>
  <si>
    <t>Donegal</t>
  </si>
  <si>
    <t>Somerset</t>
  </si>
  <si>
    <t>Bedford</t>
  </si>
  <si>
    <t>Breezewood</t>
  </si>
  <si>
    <t>Fort Littleton</t>
  </si>
  <si>
    <t>Willow Hill</t>
  </si>
  <si>
    <t>Blue Mountain</t>
  </si>
  <si>
    <t>Carlisle</t>
  </si>
  <si>
    <t>Gettysburg Pike</t>
  </si>
  <si>
    <t>Harrisburg West</t>
  </si>
  <si>
    <t>Harrisburg East</t>
  </si>
  <si>
    <t>Lebanon-Lancaster</t>
  </si>
  <si>
    <t>Reading</t>
  </si>
  <si>
    <t>Morgantown</t>
  </si>
  <si>
    <t>Downingtown</t>
  </si>
  <si>
    <t>Valley Forge</t>
  </si>
  <si>
    <t>Norristown</t>
  </si>
  <si>
    <t>Fort Washington</t>
  </si>
  <si>
    <t>Willow Grove</t>
  </si>
  <si>
    <t>Bensalem</t>
  </si>
  <si>
    <t>Neshaminy Falls</t>
  </si>
  <si>
    <t>Mid-County</t>
  </si>
  <si>
    <t>Lansdale</t>
  </si>
  <si>
    <t>Quakertown</t>
  </si>
  <si>
    <t>Lehigh Valley</t>
  </si>
  <si>
    <t>Mahoning Valley</t>
  </si>
  <si>
    <t>Pocono</t>
  </si>
  <si>
    <t>Wilkes-Barre</t>
  </si>
  <si>
    <t>Wyoming Valley</t>
  </si>
  <si>
    <t>Warrendale</t>
  </si>
  <si>
    <t>S.R. 29</t>
  </si>
  <si>
    <t>S.R. 903</t>
  </si>
  <si>
    <t>ID</t>
  </si>
  <si>
    <t>Description</t>
  </si>
  <si>
    <t>Red, Green</t>
  </si>
  <si>
    <t>Freeze the top row</t>
  </si>
  <si>
    <t>Task_ID</t>
  </si>
  <si>
    <t>Task_Description</t>
  </si>
  <si>
    <t>col_1</t>
  </si>
  <si>
    <t>col_3</t>
  </si>
  <si>
    <t>col_4</t>
  </si>
  <si>
    <t>col_5</t>
  </si>
  <si>
    <t>Formula/Functionality used:</t>
  </si>
  <si>
    <t>col_6</t>
  </si>
  <si>
    <t>Task_2</t>
  </si>
  <si>
    <t>Task_3</t>
  </si>
  <si>
    <t xml:space="preserve">Virginia Drive </t>
  </si>
  <si>
    <t xml:space="preserve">St. Rd </t>
  </si>
  <si>
    <t>Laptop</t>
  </si>
  <si>
    <t>Smartphone</t>
  </si>
  <si>
    <t>Headphones</t>
  </si>
  <si>
    <t>Blender</t>
  </si>
  <si>
    <t>Sunglasses</t>
  </si>
  <si>
    <t>name</t>
  </si>
  <si>
    <t>car2</t>
  </si>
  <si>
    <t>car3</t>
  </si>
  <si>
    <t>moto1</t>
  </si>
  <si>
    <t>moto2</t>
  </si>
  <si>
    <t>moto3</t>
  </si>
  <si>
    <t>bus1</t>
  </si>
  <si>
    <t>bus2</t>
  </si>
  <si>
    <t>bus3</t>
  </si>
  <si>
    <t>rv1</t>
  </si>
  <si>
    <t>rv2</t>
  </si>
  <si>
    <t>rv3</t>
  </si>
  <si>
    <t>truck2</t>
  </si>
  <si>
    <t>taxi2</t>
  </si>
  <si>
    <t>taxi3</t>
  </si>
  <si>
    <t>car1</t>
  </si>
  <si>
    <t>truck1</t>
  </si>
  <si>
    <t>taxi1</t>
  </si>
  <si>
    <t>Minimum</t>
  </si>
  <si>
    <t>Maximum</t>
  </si>
  <si>
    <t>Average</t>
  </si>
  <si>
    <t>Task_4</t>
  </si>
  <si>
    <t>Date</t>
  </si>
  <si>
    <t>Product</t>
  </si>
  <si>
    <t>Sales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</si>
  <si>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</si>
  <si>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</si>
  <si>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</si>
  <si>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</si>
  <si>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</si>
  <si>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</si>
  <si>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</si>
  <si>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</si>
  <si>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</si>
  <si>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Task_5</t>
  </si>
  <si>
    <t>Name</t>
  </si>
  <si>
    <t>name_1</t>
  </si>
  <si>
    <t>name_2</t>
  </si>
  <si>
    <t>value</t>
  </si>
  <si>
    <t>values</t>
  </si>
  <si>
    <t>Give the sum of all values greater than '20' in column H labelled 'car2'</t>
  </si>
  <si>
    <t>date</t>
  </si>
  <si>
    <t>Format the dates given in column X labelled 'dates' in format: 'YYYY-MM-DD'</t>
  </si>
  <si>
    <t>Highlight all '-1' values in red colour and all '0' values in green.</t>
  </si>
  <si>
    <t>Instructions</t>
  </si>
  <si>
    <t>1. There are 5 tasks in total for the Excel assessment.</t>
  </si>
  <si>
    <t>2. Each task holds different weightage.</t>
  </si>
  <si>
    <t>3. For Task_1 and Task_2, please refer to the "Datasheet" tab.</t>
  </si>
  <si>
    <t>21000-Monday-0-Sunday-24</t>
  </si>
  <si>
    <t>21002-Monday-0-Sunday-24</t>
  </si>
  <si>
    <t>21004-Monday-0-Sunday-24</t>
  </si>
  <si>
    <t>21006-Monday-0-Sunday-24</t>
  </si>
  <si>
    <t>21008-Monday-0-Sunday-24</t>
  </si>
  <si>
    <t>21010-Monday-0-Sunday-24</t>
  </si>
  <si>
    <t>21012-Monday-0-Sunday-24</t>
  </si>
  <si>
    <t>21014-Monday-0-Sunday-24</t>
  </si>
  <si>
    <t>21016-Monday-0-Sunday-24</t>
  </si>
  <si>
    <t>20000-Monday-0-Sunday-24</t>
  </si>
  <si>
    <t>20002-Monday-0-Sunday-24</t>
  </si>
  <si>
    <t>20004-Monday-0-Sunday-24</t>
  </si>
  <si>
    <t>20006-Monday-0-Sunday-24</t>
  </si>
  <si>
    <t>20008-Monday-0-Sunday-24</t>
  </si>
  <si>
    <t>20010-Monday-0-Sunday-24</t>
  </si>
  <si>
    <t>20012-Monday-0-Sunday-24</t>
  </si>
  <si>
    <t>20014-Monday-0-Sunday-24</t>
  </si>
  <si>
    <t>20016-Monday-0-Sunday-24</t>
  </si>
  <si>
    <t>20018-Monday-0-Sunday-24</t>
  </si>
  <si>
    <t>20020-Monday-0-Sunday-24</t>
  </si>
  <si>
    <t>20022-Monday-0-Sunday-24</t>
  </si>
  <si>
    <t>20024-Monday-0-Sunday-24</t>
  </si>
  <si>
    <t>20026-Monday-0-Sunday-24</t>
  </si>
  <si>
    <t>20028-Monday-0-Sunday-24</t>
  </si>
  <si>
    <t>20030-Monday-0-Sunday-24</t>
  </si>
  <si>
    <t>20032-Monday-0-Sunday-24</t>
  </si>
  <si>
    <t>20034-Monday-0-Sunday-24</t>
  </si>
  <si>
    <t>20036-Monday-0-Sunday-24</t>
  </si>
  <si>
    <t>20038-Monday-0-Sunday-24</t>
  </si>
  <si>
    <t>20040-Monday-0-Sunday-24</t>
  </si>
  <si>
    <t>20042-Monday-0-Sunday-24</t>
  </si>
  <si>
    <t>20044-Monday-0-Sunday-24</t>
  </si>
  <si>
    <t>20046-Monday-0-Sunday-24</t>
  </si>
  <si>
    <t>20048-Monday-0-Sunday-24</t>
  </si>
  <si>
    <t>20050-Monday-0-Sunday-24</t>
  </si>
  <si>
    <t>20052-Monday-0-Sunday-24</t>
  </si>
  <si>
    <t>20054-Monday-0-Sunday-24</t>
  </si>
  <si>
    <t>20058-Monday-0-Sunday-24</t>
  </si>
  <si>
    <t>20060-Monday-0-Sunday-24</t>
  </si>
  <si>
    <t xml:space="preserve">(In the cell below, please write the formula or name of the functionality that you've used to get the required output. Also, explain the process briefly) </t>
  </si>
  <si>
    <t>4. Please provide explanation to your solution wherever you're prompted to do so.</t>
  </si>
  <si>
    <t>Explanation:</t>
  </si>
  <si>
    <t>Tablet</t>
  </si>
  <si>
    <t>Camera</t>
  </si>
  <si>
    <t>Printer</t>
  </si>
  <si>
    <t>Keyboard</t>
  </si>
  <si>
    <t>Mouse</t>
  </si>
  <si>
    <t>Sum</t>
  </si>
  <si>
    <t>Please carry out the following tasks within the "Dataset" tab.</t>
  </si>
  <si>
    <t>2. Calculate minimum, maximum and average values for each column at the bottom.</t>
  </si>
  <si>
    <t>Table_A</t>
  </si>
  <si>
    <t>Table_B</t>
  </si>
  <si>
    <t>1. Using relevant Excel formulas, fill up the corresponding empty cells in Table_A with values from the "Dataset" worksheet.</t>
  </si>
  <si>
    <t>Example_table</t>
  </si>
  <si>
    <t>All #N/A values must be substituted with the value '20'</t>
  </si>
  <si>
    <t>Using appropriate formula, calculate the sum of sales in Table_A using the following condition:</t>
  </si>
  <si>
    <t>Table_C</t>
  </si>
  <si>
    <t>Marks</t>
  </si>
  <si>
    <t>Total</t>
  </si>
  <si>
    <t>Task</t>
  </si>
  <si>
    <t>Task_1</t>
  </si>
  <si>
    <t>Allocation of marks by task</t>
  </si>
  <si>
    <t>Using either Excel formulas or built-in functionality, split the values given in Table_A into distinct cells as given in Example_table.</t>
  </si>
  <si>
    <t>Fill the values in column "value" of Table_C using the tables A and B.</t>
  </si>
  <si>
    <t>Mark assigned</t>
  </si>
  <si>
    <t>it substistute 20 in place of 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</si>
</sst>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hh:mm:ss;@"/>
    <numFmt numFmtId="165" formatCode="yyyy\-mm\-dd;@"/>
    <numFmt numFmtId="167" formatCode="[$-14009]yyyy/mm/dd;@"/>
  </numFmts>
  <fonts count="18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name val="Times New Roman"/>
      <family val="1"/>
    </font>
    <font>
      <b/>
      <sz val="11"/>
      <color theme="0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CDDC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5" fillId="0" borderId="0">
      <alignment vertical="top" wrapText="1"/>
    </xf>
    <xf numFmtId="0" fontId="1" fillId="0" borderId="0"/>
  </cellStyleXfs>
  <cellXfs count="47">
    <xf numFmtId="0" fontId="0" fillId="0" borderId="0" xfId="0"/>
    <xf numFmtId="0" fontId="3" fillId="0" borderId="0" xfId="0" applyFont="1"/>
    <xf numFmtId="0" fontId="8" fillId="0" borderId="0" xfId="0" applyFont="1"/>
    <xf numFmtId="0" fontId="7" fillId="0" borderId="0" xfId="0" applyFont="1"/>
    <xf numFmtId="0" fontId="11" fillId="4" borderId="0" xfId="0" applyFont="1" applyFill="1"/>
    <xf numFmtId="0" fontId="6" fillId="0" borderId="0" xfId="0" applyFont="1"/>
    <xf numFmtId="0" fontId="4" fillId="0" borderId="0" xfId="0" applyFont="1" applyAlignment="1">
      <alignment horizontal="center"/>
    </xf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" xfId="0" applyFont="1" applyBorder="1"/>
    <xf numFmtId="0" fontId="12" fillId="0" borderId="0" xfId="1" applyFont="1"/>
    <xf numFmtId="0" fontId="7" fillId="0" borderId="1" xfId="0" applyFont="1" applyBorder="1"/>
    <xf numFmtId="0" fontId="7" fillId="0" borderId="9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7" fillId="2" borderId="11" xfId="0" applyFont="1" applyFill="1" applyBorder="1"/>
    <xf numFmtId="164" fontId="3" fillId="0" borderId="0" xfId="0" applyNumberFormat="1" applyFont="1"/>
    <xf numFmtId="0" fontId="8" fillId="0" borderId="1" xfId="0" applyFont="1" applyBorder="1"/>
    <xf numFmtId="0" fontId="9" fillId="0" borderId="1" xfId="0" applyFont="1" applyBorder="1"/>
    <xf numFmtId="14" fontId="3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7" fillId="2" borderId="0" xfId="0" applyFont="1" applyFill="1"/>
    <xf numFmtId="0" fontId="7" fillId="3" borderId="0" xfId="0" applyFont="1" applyFill="1"/>
    <xf numFmtId="0" fontId="3" fillId="5" borderId="1" xfId="0" applyFont="1" applyFill="1" applyBorder="1"/>
    <xf numFmtId="165" fontId="3" fillId="0" borderId="1" xfId="0" applyNumberFormat="1" applyFont="1" applyBorder="1"/>
    <xf numFmtId="0" fontId="7" fillId="0" borderId="1" xfId="0" applyFont="1" applyBorder="1" applyAlignment="1">
      <alignment vertical="center"/>
    </xf>
    <xf numFmtId="0" fontId="14" fillId="0" borderId="0" xfId="0" applyFont="1"/>
    <xf numFmtId="0" fontId="8" fillId="0" borderId="2" xfId="0" applyFont="1" applyBorder="1"/>
    <xf numFmtId="0" fontId="9" fillId="0" borderId="9" xfId="0" applyFont="1" applyBorder="1"/>
    <xf numFmtId="0" fontId="8" fillId="0" borderId="7" xfId="0" applyFont="1" applyBorder="1"/>
    <xf numFmtId="0" fontId="8" fillId="0" borderId="9" xfId="0" applyFont="1" applyBorder="1"/>
    <xf numFmtId="0" fontId="13" fillId="0" borderId="1" xfId="0" applyFont="1" applyBorder="1"/>
    <xf numFmtId="0" fontId="15" fillId="0" borderId="0" xfId="0" applyFont="1"/>
    <xf numFmtId="0" fontId="16" fillId="0" borderId="0" xfId="0" applyFont="1"/>
    <xf numFmtId="0" fontId="17" fillId="4" borderId="0" xfId="1" applyFont="1" applyFill="1" applyAlignment="1">
      <alignment horizontal="center"/>
    </xf>
    <xf numFmtId="0" fontId="13" fillId="0" borderId="0" xfId="0" applyFont="1"/>
    <xf numFmtId="0" fontId="8" fillId="0" borderId="3" xfId="0" applyFont="1" applyBorder="1"/>
    <xf numFmtId="0" fontId="8" fillId="0" borderId="6" xfId="0" applyFont="1" applyBorder="1"/>
    <xf numFmtId="167" fontId="3" fillId="0" borderId="0" xfId="0" applyNumberFormat="1" applyFont="1"/>
  </cellXfs>
  <cellStyles count="11">
    <cellStyle name="Normal" xfId="0" builtinId="0"/>
    <cellStyle name="Normal 2" xfId="1" xr:uid="{00000000-0005-0000-0000-000001000000}"/>
    <cellStyle name="Normal 2 2" xfId="3" xr:uid="{00000000-0005-0000-0000-000003000000}"/>
    <cellStyle name="Normal 2 3" xfId="7" xr:uid="{00000000-0005-0000-0000-000007000000}"/>
    <cellStyle name="Normal 3" xfId="2" xr:uid="{00000000-0005-0000-0000-000002000000}"/>
    <cellStyle name="Normal 3 2" xfId="8" xr:uid="{00000000-0005-0000-0000-000008000000}"/>
    <cellStyle name="Normal 4" xfId="4" xr:uid="{00000000-0005-0000-0000-000004000000}"/>
    <cellStyle name="Normal 5" xfId="5" xr:uid="{00000000-0005-0000-0000-000005000000}"/>
    <cellStyle name="Normal 5 2" xfId="6" xr:uid="{00000000-0005-0000-0000-000006000000}"/>
    <cellStyle name="Normal 5 3" xfId="10" xr:uid="{00000000-0005-0000-0000-00000A000000}"/>
    <cellStyle name="Normal 7" xfId="9" xr:uid="{00000000-0005-0000-0000-000009000000}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0C6B-00D6-2F4A-81A0-F5C8C2705560}">
  <sheetPr>
    <tabColor theme="9" tint="0.39997558519241921"/>
  </sheetPr>
  <dimension ref="A1:C15"/>
  <sheetViews>
    <sheetView topLeftCell="A2" zoomScaleNormal="100" workbookViewId="0">
      <selection activeCell="A9" sqref="A9"/>
    </sheetView>
  </sheetViews>
  <sheetFormatPr defaultColWidth="11" defaultRowHeight="13.8" x14ac:dyDescent="0.3"/>
  <cols>
    <col min="1" max="1" width="70.77734375" style="2" bestFit="1" customWidth="1"/>
    <col min="2" max="16384" width="11" style="2"/>
  </cols>
  <sheetData>
    <row r="1" spans="1:3" ht="18" x14ac:dyDescent="0.35">
      <c r="A1" s="39" t="s">
        <v>108</v>
      </c>
    </row>
    <row r="2" spans="1:3" x14ac:dyDescent="0.3">
      <c r="A2" s="2" t="s">
        <v>109</v>
      </c>
    </row>
    <row r="3" spans="1:3" x14ac:dyDescent="0.3">
      <c r="A3" s="2" t="s">
        <v>110</v>
      </c>
    </row>
    <row r="4" spans="1:3" ht="14.4" x14ac:dyDescent="0.3">
      <c r="A4" s="2" t="s">
        <v>111</v>
      </c>
      <c r="C4" s="1"/>
    </row>
    <row r="5" spans="1:3" x14ac:dyDescent="0.3">
      <c r="A5" s="2" t="s">
        <v>152</v>
      </c>
    </row>
    <row r="8" spans="1:3" x14ac:dyDescent="0.3">
      <c r="A8" s="2" t="s">
        <v>173</v>
      </c>
    </row>
    <row r="9" spans="1:3" x14ac:dyDescent="0.3">
      <c r="A9" s="36" t="s">
        <v>171</v>
      </c>
      <c r="B9" s="25" t="s">
        <v>169</v>
      </c>
    </row>
    <row r="10" spans="1:3" x14ac:dyDescent="0.3">
      <c r="A10" s="35" t="s">
        <v>172</v>
      </c>
      <c r="B10" s="37">
        <v>25</v>
      </c>
    </row>
    <row r="11" spans="1:3" x14ac:dyDescent="0.3">
      <c r="A11" s="35" t="s">
        <v>55</v>
      </c>
      <c r="B11" s="37">
        <v>30</v>
      </c>
    </row>
    <row r="12" spans="1:3" x14ac:dyDescent="0.3">
      <c r="A12" s="35" t="s">
        <v>56</v>
      </c>
      <c r="B12" s="37">
        <v>10</v>
      </c>
    </row>
    <row r="13" spans="1:3" x14ac:dyDescent="0.3">
      <c r="A13" s="35" t="s">
        <v>85</v>
      </c>
      <c r="B13" s="37">
        <v>20</v>
      </c>
    </row>
    <row r="14" spans="1:3" x14ac:dyDescent="0.3">
      <c r="A14" s="35" t="s">
        <v>98</v>
      </c>
      <c r="B14" s="37">
        <v>40</v>
      </c>
    </row>
    <row r="15" spans="1:3" x14ac:dyDescent="0.3">
      <c r="A15" s="38" t="s">
        <v>170</v>
      </c>
      <c r="B15" s="24">
        <v>125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opLeftCell="N1" zoomScaleNormal="100" workbookViewId="0">
      <pane ySplit="1" topLeftCell="A27" activePane="bottomLeft" state="frozen"/>
      <selection pane="bottomLeft" activeCell="V32" sqref="V32:V38"/>
    </sheetView>
  </sheetViews>
  <sheetFormatPr defaultColWidth="9" defaultRowHeight="14.4" x14ac:dyDescent="0.3"/>
  <cols>
    <col min="1" max="1" width="25.44140625" style="1" bestFit="1" customWidth="1"/>
    <col min="2" max="2" width="7.44140625" style="1" bestFit="1" customWidth="1"/>
    <col min="3" max="3" width="9.77734375" style="1" bestFit="1" customWidth="1"/>
    <col min="4" max="4" width="11" style="23" customWidth="1"/>
    <col min="5" max="5" width="9.21875" style="1" bestFit="1" customWidth="1"/>
    <col min="6" max="6" width="10.44140625" style="23" bestFit="1" customWidth="1"/>
    <col min="7" max="9" width="12.77734375" style="1" bestFit="1" customWidth="1"/>
    <col min="10" max="12" width="13" style="1" bestFit="1" customWidth="1"/>
    <col min="13" max="15" width="14.21875" style="1" bestFit="1" customWidth="1"/>
    <col min="16" max="18" width="14.44140625" style="1" bestFit="1" customWidth="1"/>
    <col min="19" max="20" width="18.77734375" style="1" bestFit="1" customWidth="1"/>
    <col min="21" max="23" width="19" style="1" bestFit="1" customWidth="1"/>
    <col min="24" max="24" width="12.5546875" style="1" bestFit="1" customWidth="1"/>
    <col min="25" max="16384" width="9" style="1"/>
  </cols>
  <sheetData>
    <row r="1" spans="1:24" s="3" customFormat="1" ht="14.7" customHeight="1" x14ac:dyDescent="0.3">
      <c r="A1" s="27" t="s">
        <v>64</v>
      </c>
      <c r="B1" s="27" t="s">
        <v>43</v>
      </c>
      <c r="C1" s="27" t="s">
        <v>0</v>
      </c>
      <c r="D1" s="28" t="s">
        <v>1</v>
      </c>
      <c r="E1" s="27" t="s">
        <v>2</v>
      </c>
      <c r="F1" s="28" t="s">
        <v>3</v>
      </c>
      <c r="G1" s="29" t="s">
        <v>79</v>
      </c>
      <c r="H1" s="29" t="s">
        <v>65</v>
      </c>
      <c r="I1" s="29" t="s">
        <v>66</v>
      </c>
      <c r="J1" s="30" t="s">
        <v>67</v>
      </c>
      <c r="K1" s="30" t="s">
        <v>68</v>
      </c>
      <c r="L1" s="30" t="s">
        <v>69</v>
      </c>
      <c r="M1" s="29" t="s">
        <v>70</v>
      </c>
      <c r="N1" s="29" t="s">
        <v>71</v>
      </c>
      <c r="O1" s="29" t="s">
        <v>72</v>
      </c>
      <c r="P1" s="30" t="s">
        <v>73</v>
      </c>
      <c r="Q1" s="30" t="s">
        <v>74</v>
      </c>
      <c r="R1" s="30" t="s">
        <v>75</v>
      </c>
      <c r="S1" s="29" t="s">
        <v>80</v>
      </c>
      <c r="T1" s="29" t="s">
        <v>76</v>
      </c>
      <c r="U1" s="30" t="s">
        <v>81</v>
      </c>
      <c r="V1" s="30" t="s">
        <v>77</v>
      </c>
      <c r="W1" s="30" t="s">
        <v>78</v>
      </c>
      <c r="X1" s="3" t="s">
        <v>105</v>
      </c>
    </row>
    <row r="2" spans="1:24" x14ac:dyDescent="0.3">
      <c r="A2" s="1" t="s">
        <v>40</v>
      </c>
      <c r="B2" s="1">
        <v>20000</v>
      </c>
      <c r="C2" s="1" t="s">
        <v>5</v>
      </c>
      <c r="D2" s="23">
        <v>0</v>
      </c>
      <c r="E2" s="1" t="s">
        <v>6</v>
      </c>
      <c r="F2" s="23">
        <v>0.99998842592592596</v>
      </c>
      <c r="G2" s="1">
        <v>2.7</v>
      </c>
      <c r="H2" s="1">
        <v>3.6</v>
      </c>
      <c r="I2" s="1">
        <v>4.2</v>
      </c>
      <c r="J2" s="1">
        <v>-1</v>
      </c>
      <c r="K2" s="1">
        <v>-1</v>
      </c>
      <c r="L2" s="1">
        <v>-1</v>
      </c>
      <c r="M2" s="1">
        <v>5.3</v>
      </c>
      <c r="N2" s="1">
        <v>7.6</v>
      </c>
      <c r="O2" s="1">
        <v>8.9</v>
      </c>
      <c r="P2" s="1">
        <v>2.7</v>
      </c>
      <c r="Q2" s="1">
        <v>3.6</v>
      </c>
      <c r="R2" s="1">
        <v>4.2</v>
      </c>
      <c r="S2" s="1">
        <v>7.6</v>
      </c>
      <c r="T2" s="1">
        <v>8.9</v>
      </c>
      <c r="U2" s="1">
        <v>3.6</v>
      </c>
      <c r="V2" s="1">
        <v>4.2</v>
      </c>
      <c r="W2" s="1">
        <v>4.2</v>
      </c>
      <c r="X2" s="26"/>
    </row>
    <row r="3" spans="1:24" x14ac:dyDescent="0.3">
      <c r="A3" s="1" t="s">
        <v>4</v>
      </c>
      <c r="B3" s="1">
        <v>20002</v>
      </c>
      <c r="C3" s="1" t="s">
        <v>5</v>
      </c>
      <c r="D3" s="23">
        <v>0</v>
      </c>
      <c r="E3" s="1" t="s">
        <v>6</v>
      </c>
      <c r="F3" s="23">
        <v>0.99998842592592596</v>
      </c>
      <c r="G3" s="1">
        <v>2.7</v>
      </c>
      <c r="H3" s="1">
        <v>3.6</v>
      </c>
      <c r="I3" s="1">
        <v>4.2</v>
      </c>
      <c r="J3" s="1">
        <v>-1</v>
      </c>
      <c r="K3" s="1">
        <v>-1</v>
      </c>
      <c r="L3" s="1">
        <v>-1</v>
      </c>
      <c r="M3" s="1">
        <v>5.3</v>
      </c>
      <c r="N3" s="1">
        <v>7.6</v>
      </c>
      <c r="O3" s="1">
        <v>8.9</v>
      </c>
      <c r="P3" s="1">
        <v>2.7</v>
      </c>
      <c r="Q3" s="1">
        <v>3.6</v>
      </c>
      <c r="R3" s="1">
        <v>4.2</v>
      </c>
      <c r="S3" s="1">
        <v>7.6</v>
      </c>
      <c r="T3" s="1">
        <v>8.9</v>
      </c>
      <c r="U3" s="1">
        <v>3.6</v>
      </c>
      <c r="V3" s="1">
        <v>4.2</v>
      </c>
      <c r="W3" s="1">
        <v>4.2</v>
      </c>
      <c r="X3" s="46">
        <v>45048</v>
      </c>
    </row>
    <row r="4" spans="1:24" x14ac:dyDescent="0.3">
      <c r="A4" s="1" t="s">
        <v>7</v>
      </c>
      <c r="B4" s="1">
        <v>20004</v>
      </c>
      <c r="C4" s="1" t="s">
        <v>5</v>
      </c>
      <c r="D4" s="23">
        <v>0</v>
      </c>
      <c r="E4" s="1" t="s">
        <v>6</v>
      </c>
      <c r="F4" s="23">
        <v>0.99998842592592596</v>
      </c>
      <c r="G4" s="1">
        <v>3.6</v>
      </c>
      <c r="H4" s="1">
        <v>5.4</v>
      </c>
      <c r="I4" s="1">
        <v>5.8</v>
      </c>
      <c r="J4" s="1">
        <v>-1</v>
      </c>
      <c r="K4" s="1">
        <v>-1</v>
      </c>
      <c r="L4" s="1">
        <v>-1</v>
      </c>
      <c r="M4" s="1">
        <v>7.6</v>
      </c>
      <c r="N4" s="1">
        <v>11.1</v>
      </c>
      <c r="O4" s="1">
        <v>12.2</v>
      </c>
      <c r="P4" s="1">
        <v>3.6</v>
      </c>
      <c r="Q4" s="1">
        <v>5.4</v>
      </c>
      <c r="R4" s="1">
        <v>5.8</v>
      </c>
      <c r="S4" s="1">
        <v>11.1</v>
      </c>
      <c r="T4" s="1">
        <v>12.2</v>
      </c>
      <c r="U4" s="1">
        <v>5.4</v>
      </c>
      <c r="V4" s="1">
        <v>5.8</v>
      </c>
      <c r="W4" s="1">
        <v>5.8</v>
      </c>
      <c r="X4" s="46">
        <v>45055</v>
      </c>
    </row>
    <row r="5" spans="1:24" x14ac:dyDescent="0.3">
      <c r="A5" s="1" t="s">
        <v>8</v>
      </c>
      <c r="B5" s="1">
        <v>20006</v>
      </c>
      <c r="C5" s="1" t="s">
        <v>5</v>
      </c>
      <c r="D5" s="23">
        <v>0</v>
      </c>
      <c r="E5" s="1" t="s">
        <v>6</v>
      </c>
      <c r="F5" s="23">
        <v>0.99998842592592596</v>
      </c>
      <c r="G5" s="1">
        <v>4.9000000000000004</v>
      </c>
      <c r="H5" s="1">
        <v>6.6</v>
      </c>
      <c r="I5" s="1">
        <v>8.1</v>
      </c>
      <c r="J5" s="1">
        <v>-1</v>
      </c>
      <c r="K5" s="1">
        <v>-1</v>
      </c>
      <c r="L5" s="1">
        <v>-1</v>
      </c>
      <c r="M5" s="1">
        <v>10</v>
      </c>
      <c r="N5" s="1">
        <v>13.3</v>
      </c>
      <c r="O5" s="1">
        <v>17</v>
      </c>
      <c r="P5" s="1">
        <v>4.9000000000000004</v>
      </c>
      <c r="Q5" s="1">
        <v>6.6</v>
      </c>
      <c r="R5" s="1">
        <v>8.1</v>
      </c>
      <c r="S5" s="1">
        <v>13.3</v>
      </c>
      <c r="T5" s="1">
        <v>17</v>
      </c>
      <c r="U5" s="1">
        <v>6.6</v>
      </c>
      <c r="V5" s="1">
        <v>8.1</v>
      </c>
      <c r="W5" s="1">
        <v>8.1</v>
      </c>
      <c r="X5" s="46">
        <v>45059</v>
      </c>
    </row>
    <row r="6" spans="1:24" x14ac:dyDescent="0.3">
      <c r="A6" s="1" t="s">
        <v>9</v>
      </c>
      <c r="B6" s="1">
        <v>20008</v>
      </c>
      <c r="C6" s="1" t="s">
        <v>5</v>
      </c>
      <c r="D6" s="23">
        <v>0</v>
      </c>
      <c r="E6" s="1" t="s">
        <v>6</v>
      </c>
      <c r="F6" s="23">
        <v>0.99998842592592596</v>
      </c>
      <c r="G6" s="1">
        <v>6.6</v>
      </c>
      <c r="H6" s="1">
        <v>8.8000000000000007</v>
      </c>
      <c r="I6" s="1">
        <v>11</v>
      </c>
      <c r="J6" s="1">
        <v>-1</v>
      </c>
      <c r="K6" s="1">
        <v>-1</v>
      </c>
      <c r="L6" s="1">
        <v>-1</v>
      </c>
      <c r="M6" s="1">
        <v>13.3</v>
      </c>
      <c r="N6" s="1">
        <v>18</v>
      </c>
      <c r="O6" s="1">
        <v>22.5</v>
      </c>
      <c r="P6" s="1">
        <v>6.6</v>
      </c>
      <c r="Q6" s="1">
        <v>8.8000000000000007</v>
      </c>
      <c r="R6" s="1">
        <v>11</v>
      </c>
      <c r="S6" s="1">
        <v>18</v>
      </c>
      <c r="T6" s="1">
        <v>22.5</v>
      </c>
      <c r="U6" s="1">
        <v>8.8000000000000007</v>
      </c>
      <c r="V6" s="1">
        <v>11</v>
      </c>
      <c r="W6" s="1">
        <v>11</v>
      </c>
      <c r="X6" s="46">
        <v>45076</v>
      </c>
    </row>
    <row r="7" spans="1:24" x14ac:dyDescent="0.3">
      <c r="A7" s="1" t="s">
        <v>10</v>
      </c>
      <c r="B7" s="1">
        <v>20010</v>
      </c>
      <c r="C7" s="1" t="s">
        <v>5</v>
      </c>
      <c r="D7" s="23">
        <v>0</v>
      </c>
      <c r="E7" s="1" t="s">
        <v>6</v>
      </c>
      <c r="F7" s="23">
        <v>0.99998842592592596</v>
      </c>
      <c r="G7" s="1">
        <v>7.1</v>
      </c>
      <c r="H7" s="1">
        <v>10.4</v>
      </c>
      <c r="I7" s="1">
        <v>12.8</v>
      </c>
      <c r="J7" s="1">
        <v>-1</v>
      </c>
      <c r="K7" s="1">
        <v>-1</v>
      </c>
      <c r="L7" s="1">
        <v>-1</v>
      </c>
      <c r="M7" s="1">
        <v>14.4</v>
      </c>
      <c r="N7" s="1">
        <v>21.5</v>
      </c>
      <c r="O7" s="1">
        <v>26.1</v>
      </c>
      <c r="P7" s="1">
        <v>7.1</v>
      </c>
      <c r="Q7" s="1">
        <v>10.4</v>
      </c>
      <c r="R7" s="1">
        <v>12.8</v>
      </c>
      <c r="S7" s="1">
        <v>21.5</v>
      </c>
      <c r="T7" s="1">
        <v>26.1</v>
      </c>
      <c r="U7" s="1">
        <v>10.4</v>
      </c>
      <c r="V7" s="1">
        <v>12.8</v>
      </c>
      <c r="W7" s="1">
        <v>12.8</v>
      </c>
      <c r="X7" s="46">
        <v>45057</v>
      </c>
    </row>
    <row r="8" spans="1:24" x14ac:dyDescent="0.3">
      <c r="A8" s="1" t="s">
        <v>11</v>
      </c>
      <c r="B8" s="1">
        <v>20012</v>
      </c>
      <c r="C8" s="1" t="s">
        <v>5</v>
      </c>
      <c r="D8" s="23">
        <v>0</v>
      </c>
      <c r="E8" s="1" t="s">
        <v>6</v>
      </c>
      <c r="F8" s="23">
        <v>0.99998842592592596</v>
      </c>
      <c r="G8" s="1">
        <v>9.4</v>
      </c>
      <c r="H8" s="1">
        <v>13.8</v>
      </c>
      <c r="I8" s="1">
        <v>16.100000000000001</v>
      </c>
      <c r="J8" s="1">
        <v>-1</v>
      </c>
      <c r="K8" s="1">
        <v>-1</v>
      </c>
      <c r="L8" s="1">
        <v>-1</v>
      </c>
      <c r="M8" s="1">
        <v>19.2</v>
      </c>
      <c r="N8" s="1">
        <v>28.3</v>
      </c>
      <c r="O8" s="1">
        <v>32.799999999999997</v>
      </c>
      <c r="P8" s="1">
        <v>9.4</v>
      </c>
      <c r="Q8" s="1">
        <v>13.8</v>
      </c>
      <c r="R8" s="1">
        <v>16.100000000000001</v>
      </c>
      <c r="S8" s="1">
        <v>28.3</v>
      </c>
      <c r="T8" s="1">
        <v>32.799999999999997</v>
      </c>
      <c r="U8" s="1">
        <v>13.8</v>
      </c>
      <c r="V8" s="1">
        <v>16.100000000000001</v>
      </c>
      <c r="W8" s="1">
        <v>16.100000000000001</v>
      </c>
      <c r="X8" s="46">
        <v>45052</v>
      </c>
    </row>
    <row r="9" spans="1:24" x14ac:dyDescent="0.3">
      <c r="A9" s="1" t="s">
        <v>12</v>
      </c>
      <c r="B9" s="1">
        <v>20014</v>
      </c>
      <c r="C9" s="1" t="s">
        <v>5</v>
      </c>
      <c r="D9" s="23">
        <v>0</v>
      </c>
      <c r="E9" s="1" t="s">
        <v>6</v>
      </c>
      <c r="F9" s="23">
        <v>0.99998842592592596</v>
      </c>
      <c r="G9" s="1">
        <v>11.6</v>
      </c>
      <c r="H9" s="1">
        <v>17.3</v>
      </c>
      <c r="I9" s="1">
        <v>21.3</v>
      </c>
      <c r="J9" s="1">
        <v>-1</v>
      </c>
      <c r="K9" s="1">
        <v>-1</v>
      </c>
      <c r="L9" s="1">
        <v>-1</v>
      </c>
      <c r="M9" s="1">
        <v>23.6</v>
      </c>
      <c r="N9" s="1">
        <v>35.200000000000003</v>
      </c>
      <c r="O9" s="1">
        <v>43</v>
      </c>
      <c r="P9" s="1">
        <v>11.6</v>
      </c>
      <c r="Q9" s="1">
        <v>17.3</v>
      </c>
      <c r="R9" s="1">
        <v>21.3</v>
      </c>
      <c r="S9" s="1">
        <v>35.200000000000003</v>
      </c>
      <c r="T9" s="1">
        <v>43</v>
      </c>
      <c r="U9" s="1">
        <v>17.3</v>
      </c>
      <c r="V9" s="1">
        <v>21.3</v>
      </c>
      <c r="W9" s="1">
        <v>21.3</v>
      </c>
      <c r="X9" s="46">
        <v>45098</v>
      </c>
    </row>
    <row r="10" spans="1:24" x14ac:dyDescent="0.3">
      <c r="A10" s="1" t="s">
        <v>13</v>
      </c>
      <c r="B10" s="1">
        <v>20016</v>
      </c>
      <c r="C10" s="1" t="s">
        <v>5</v>
      </c>
      <c r="D10" s="23">
        <v>0</v>
      </c>
      <c r="E10" s="1" t="s">
        <v>6</v>
      </c>
      <c r="F10" s="23">
        <v>0.99998842592592596</v>
      </c>
      <c r="G10" s="1">
        <v>16.100000000000001</v>
      </c>
      <c r="H10" s="1">
        <v>24.1</v>
      </c>
      <c r="I10" s="1">
        <v>29.1</v>
      </c>
      <c r="J10" s="1">
        <v>-1</v>
      </c>
      <c r="K10" s="1">
        <v>-1</v>
      </c>
      <c r="L10" s="1">
        <v>-1</v>
      </c>
      <c r="M10" s="1">
        <v>32.799999999999997</v>
      </c>
      <c r="N10" s="1">
        <v>49</v>
      </c>
      <c r="O10" s="1">
        <v>59</v>
      </c>
      <c r="P10" s="1">
        <v>16.100000000000001</v>
      </c>
      <c r="Q10" s="1">
        <v>24.1</v>
      </c>
      <c r="R10" s="1">
        <v>29.1</v>
      </c>
      <c r="S10" s="1">
        <v>49</v>
      </c>
      <c r="T10" s="1">
        <v>59</v>
      </c>
      <c r="U10" s="1">
        <v>24.1</v>
      </c>
      <c r="V10" s="1">
        <v>29.1</v>
      </c>
      <c r="W10" s="1">
        <v>29.1</v>
      </c>
      <c r="X10" s="46">
        <v>45092</v>
      </c>
    </row>
    <row r="11" spans="1:24" x14ac:dyDescent="0.3">
      <c r="A11" s="1" t="s">
        <v>14</v>
      </c>
      <c r="B11" s="1">
        <v>20018</v>
      </c>
      <c r="C11" s="1" t="s">
        <v>5</v>
      </c>
      <c r="D11" s="23">
        <v>0</v>
      </c>
      <c r="E11" s="1" t="s">
        <v>6</v>
      </c>
      <c r="F11" s="23">
        <v>0.99998842592592596</v>
      </c>
      <c r="G11" s="1">
        <v>18.399999999999999</v>
      </c>
      <c r="H11" s="1">
        <v>27.5</v>
      </c>
      <c r="I11" s="1">
        <v>33.799999999999997</v>
      </c>
      <c r="J11" s="1">
        <v>-1</v>
      </c>
      <c r="K11" s="1">
        <v>-1</v>
      </c>
      <c r="L11" s="1">
        <v>-1</v>
      </c>
      <c r="M11" s="1">
        <v>37.200000000000003</v>
      </c>
      <c r="N11" s="1">
        <v>55.6</v>
      </c>
      <c r="O11" s="1">
        <v>67.900000000000006</v>
      </c>
      <c r="P11" s="1">
        <v>18.399999999999999</v>
      </c>
      <c r="Q11" s="1">
        <v>27.5</v>
      </c>
      <c r="R11" s="1">
        <v>33.799999999999997</v>
      </c>
      <c r="S11" s="1">
        <v>55.6</v>
      </c>
      <c r="T11" s="1">
        <v>67.900000000000006</v>
      </c>
      <c r="U11" s="1">
        <v>27.5</v>
      </c>
      <c r="V11" s="1">
        <v>33.799999999999997</v>
      </c>
      <c r="W11" s="1">
        <v>33.799999999999997</v>
      </c>
      <c r="X11" s="46">
        <v>45104</v>
      </c>
    </row>
    <row r="12" spans="1:24" x14ac:dyDescent="0.3">
      <c r="A12" s="1" t="s">
        <v>15</v>
      </c>
      <c r="B12" s="1">
        <v>20020</v>
      </c>
      <c r="C12" s="1" t="s">
        <v>5</v>
      </c>
      <c r="D12" s="23">
        <v>0</v>
      </c>
      <c r="E12" s="1" t="s">
        <v>6</v>
      </c>
      <c r="F12" s="23">
        <v>0.99998842592592596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46">
        <v>45116</v>
      </c>
    </row>
    <row r="13" spans="1:24" x14ac:dyDescent="0.3">
      <c r="A13" s="1" t="s">
        <v>16</v>
      </c>
      <c r="B13" s="1">
        <v>20022</v>
      </c>
      <c r="C13" s="1" t="s">
        <v>5</v>
      </c>
      <c r="D13" s="23">
        <v>0</v>
      </c>
      <c r="E13" s="1" t="s">
        <v>6</v>
      </c>
      <c r="F13" s="23">
        <v>0.99998842592592596</v>
      </c>
      <c r="G13" s="1">
        <v>21.9</v>
      </c>
      <c r="H13" s="1">
        <v>32.1</v>
      </c>
      <c r="I13" s="1">
        <v>40.1</v>
      </c>
      <c r="J13" s="1">
        <v>-1</v>
      </c>
      <c r="K13" s="1">
        <v>-1</v>
      </c>
      <c r="L13" s="1">
        <v>-1</v>
      </c>
      <c r="M13" s="1">
        <v>42.3</v>
      </c>
      <c r="N13" s="1">
        <v>61.5</v>
      </c>
      <c r="O13" s="1">
        <v>76.599999999999994</v>
      </c>
      <c r="P13" s="1">
        <v>21.9</v>
      </c>
      <c r="Q13" s="1">
        <v>32.1</v>
      </c>
      <c r="R13" s="1">
        <v>40.1</v>
      </c>
      <c r="S13" s="1">
        <v>61.5</v>
      </c>
      <c r="T13" s="1">
        <v>76.599999999999994</v>
      </c>
      <c r="U13" s="1">
        <v>32.1</v>
      </c>
      <c r="V13" s="1">
        <v>40.1</v>
      </c>
      <c r="W13" s="1">
        <v>40.1</v>
      </c>
      <c r="X13" s="46">
        <v>45110</v>
      </c>
    </row>
    <row r="14" spans="1:24" x14ac:dyDescent="0.3">
      <c r="A14" s="1" t="s">
        <v>17</v>
      </c>
      <c r="B14" s="1">
        <v>20024</v>
      </c>
      <c r="C14" s="1" t="s">
        <v>5</v>
      </c>
      <c r="D14" s="23">
        <v>0</v>
      </c>
      <c r="E14" s="1" t="s">
        <v>6</v>
      </c>
      <c r="F14" s="23">
        <v>0.99998842592592596</v>
      </c>
      <c r="G14" s="1">
        <v>23.5</v>
      </c>
      <c r="H14" s="1">
        <v>34.700000000000003</v>
      </c>
      <c r="I14" s="1">
        <v>42.7</v>
      </c>
      <c r="J14" s="1">
        <v>-1</v>
      </c>
      <c r="K14" s="1">
        <v>-1</v>
      </c>
      <c r="L14" s="1">
        <v>-1</v>
      </c>
      <c r="M14" s="1">
        <v>47.7</v>
      </c>
      <c r="N14" s="1">
        <v>70.8</v>
      </c>
      <c r="O14" s="1">
        <v>86.6</v>
      </c>
      <c r="P14" s="1">
        <v>23.5</v>
      </c>
      <c r="Q14" s="1">
        <v>34.700000000000003</v>
      </c>
      <c r="R14" s="1">
        <v>42.7</v>
      </c>
      <c r="S14" s="1">
        <v>70.8</v>
      </c>
      <c r="T14" s="1">
        <v>86.6</v>
      </c>
      <c r="U14" s="1">
        <v>34.700000000000003</v>
      </c>
      <c r="V14" s="1">
        <v>42.7</v>
      </c>
      <c r="W14" s="1">
        <v>42.7</v>
      </c>
      <c r="X14" s="46">
        <v>45095</v>
      </c>
    </row>
    <row r="15" spans="1:24" x14ac:dyDescent="0.3">
      <c r="A15" s="1" t="s">
        <v>18</v>
      </c>
      <c r="B15" s="1">
        <v>20026</v>
      </c>
      <c r="C15" s="1" t="s">
        <v>5</v>
      </c>
      <c r="D15" s="23">
        <v>0</v>
      </c>
      <c r="E15" s="1" t="s">
        <v>6</v>
      </c>
      <c r="F15" s="23">
        <v>0.99998842592592596</v>
      </c>
      <c r="G15" s="1">
        <v>26.8</v>
      </c>
      <c r="H15" s="1">
        <v>39.299999999999997</v>
      </c>
      <c r="I15" s="1">
        <v>47.9</v>
      </c>
      <c r="J15" s="1">
        <v>-1</v>
      </c>
      <c r="K15" s="1">
        <v>-1</v>
      </c>
      <c r="L15" s="1">
        <v>-1</v>
      </c>
      <c r="M15" s="1">
        <v>54.6</v>
      </c>
      <c r="N15" s="1">
        <v>79.599999999999994</v>
      </c>
      <c r="O15" s="1">
        <v>96.8</v>
      </c>
      <c r="P15" s="1">
        <v>26.8</v>
      </c>
      <c r="Q15" s="1">
        <v>39.299999999999997</v>
      </c>
      <c r="R15" s="1">
        <v>47.9</v>
      </c>
      <c r="S15" s="1">
        <v>79.599999999999994</v>
      </c>
      <c r="T15" s="1">
        <v>96.8</v>
      </c>
      <c r="U15" s="1">
        <v>39.299999999999997</v>
      </c>
      <c r="V15" s="1">
        <v>47.9</v>
      </c>
      <c r="W15" s="1">
        <v>47.9</v>
      </c>
      <c r="X15" s="46">
        <v>45113</v>
      </c>
    </row>
    <row r="16" spans="1:24" x14ac:dyDescent="0.3">
      <c r="A16" s="1" t="s">
        <v>19</v>
      </c>
      <c r="B16" s="1">
        <v>20028</v>
      </c>
      <c r="C16" s="1" t="s">
        <v>5</v>
      </c>
      <c r="D16" s="23">
        <v>0</v>
      </c>
      <c r="E16" s="1" t="s">
        <v>6</v>
      </c>
      <c r="F16" s="23">
        <v>0.99998842592592596</v>
      </c>
      <c r="G16" s="1">
        <v>28</v>
      </c>
      <c r="H16" s="1">
        <v>41</v>
      </c>
      <c r="I16" s="1">
        <v>50.1</v>
      </c>
      <c r="J16" s="1">
        <v>-1</v>
      </c>
      <c r="K16" s="1">
        <v>-1</v>
      </c>
      <c r="L16" s="1">
        <v>-1</v>
      </c>
      <c r="M16" s="1">
        <v>56.7</v>
      </c>
      <c r="N16" s="1">
        <v>83.2</v>
      </c>
      <c r="O16" s="1">
        <v>101.3</v>
      </c>
      <c r="P16" s="1">
        <v>28</v>
      </c>
      <c r="Q16" s="1">
        <v>41</v>
      </c>
      <c r="R16" s="1">
        <v>50.1</v>
      </c>
      <c r="S16" s="1">
        <v>83.2</v>
      </c>
      <c r="T16" s="1">
        <v>101.3</v>
      </c>
      <c r="U16" s="1">
        <v>41</v>
      </c>
      <c r="V16" s="1">
        <v>50.1</v>
      </c>
      <c r="W16" s="1">
        <v>50.1</v>
      </c>
      <c r="X16" s="46">
        <v>45063</v>
      </c>
    </row>
    <row r="17" spans="1:24" x14ac:dyDescent="0.3">
      <c r="A17" s="1" t="s">
        <v>20</v>
      </c>
      <c r="B17" s="1">
        <v>20030</v>
      </c>
      <c r="C17" s="1" t="s">
        <v>5</v>
      </c>
      <c r="D17" s="23">
        <v>0</v>
      </c>
      <c r="E17" s="1" t="s">
        <v>6</v>
      </c>
      <c r="F17" s="23">
        <v>0.99998842592592596</v>
      </c>
      <c r="G17" s="1">
        <v>28.5</v>
      </c>
      <c r="H17" s="1">
        <v>42.3</v>
      </c>
      <c r="I17" s="1">
        <v>52.3</v>
      </c>
      <c r="J17" s="1">
        <v>-1</v>
      </c>
      <c r="K17" s="1">
        <v>-1</v>
      </c>
      <c r="L17" s="1">
        <v>-1</v>
      </c>
      <c r="M17" s="1">
        <v>58.3</v>
      </c>
      <c r="N17" s="1">
        <v>85.4</v>
      </c>
      <c r="O17" s="1">
        <v>106.1</v>
      </c>
      <c r="P17" s="1">
        <v>28.5</v>
      </c>
      <c r="Q17" s="1">
        <v>42.3</v>
      </c>
      <c r="R17" s="1">
        <v>52.3</v>
      </c>
      <c r="S17" s="1">
        <v>85.4</v>
      </c>
      <c r="T17" s="1">
        <v>106.1</v>
      </c>
      <c r="U17" s="1">
        <v>42.3</v>
      </c>
      <c r="V17" s="1">
        <v>52.3</v>
      </c>
      <c r="W17" s="1">
        <v>52.3</v>
      </c>
      <c r="X17" s="46">
        <v>45071</v>
      </c>
    </row>
    <row r="18" spans="1:24" x14ac:dyDescent="0.3">
      <c r="A18" s="1" t="s">
        <v>21</v>
      </c>
      <c r="B18" s="1">
        <v>20032</v>
      </c>
      <c r="C18" s="1" t="s">
        <v>5</v>
      </c>
      <c r="D18" s="23">
        <v>0</v>
      </c>
      <c r="E18" s="1" t="s">
        <v>6</v>
      </c>
      <c r="F18" s="23">
        <v>0.99998842592592596</v>
      </c>
      <c r="G18" s="1">
        <v>29.1</v>
      </c>
      <c r="H18" s="1">
        <v>43.3</v>
      </c>
      <c r="I18" s="1">
        <v>53.7</v>
      </c>
      <c r="J18" s="1">
        <v>-1</v>
      </c>
      <c r="K18" s="1">
        <v>-1</v>
      </c>
      <c r="L18" s="1">
        <v>-1</v>
      </c>
      <c r="M18" s="1">
        <v>59</v>
      </c>
      <c r="N18" s="1">
        <v>87.6</v>
      </c>
      <c r="O18" s="1">
        <v>108.8</v>
      </c>
      <c r="P18" s="1">
        <v>29.1</v>
      </c>
      <c r="Q18" s="1">
        <v>43.3</v>
      </c>
      <c r="R18" s="1">
        <v>53.7</v>
      </c>
      <c r="S18" s="1">
        <v>87.6</v>
      </c>
      <c r="T18" s="1">
        <v>108.8</v>
      </c>
      <c r="U18" s="1">
        <v>43.3</v>
      </c>
      <c r="V18" s="1">
        <v>53.7</v>
      </c>
      <c r="W18" s="1">
        <v>53.7</v>
      </c>
      <c r="X18" s="46">
        <v>45085</v>
      </c>
    </row>
    <row r="19" spans="1:24" x14ac:dyDescent="0.3">
      <c r="A19" s="1" t="s">
        <v>22</v>
      </c>
      <c r="B19" s="1">
        <v>20034</v>
      </c>
      <c r="C19" s="1" t="s">
        <v>5</v>
      </c>
      <c r="D19" s="23">
        <v>0</v>
      </c>
      <c r="E19" s="1" t="s">
        <v>6</v>
      </c>
      <c r="F19" s="23">
        <v>0.99998842592592596</v>
      </c>
      <c r="G19" s="1">
        <v>30.7</v>
      </c>
      <c r="H19" s="1">
        <v>45.5</v>
      </c>
      <c r="I19" s="1">
        <v>57</v>
      </c>
      <c r="J19" s="1">
        <v>-1</v>
      </c>
      <c r="K19" s="1">
        <v>-1</v>
      </c>
      <c r="L19" s="1">
        <v>-1</v>
      </c>
      <c r="M19" s="1">
        <v>62.5</v>
      </c>
      <c r="N19" s="1">
        <v>92.1</v>
      </c>
      <c r="O19" s="1">
        <v>115.1</v>
      </c>
      <c r="P19" s="1">
        <v>30.7</v>
      </c>
      <c r="Q19" s="1">
        <v>45.5</v>
      </c>
      <c r="R19" s="1">
        <v>57</v>
      </c>
      <c r="S19" s="1">
        <v>92.1</v>
      </c>
      <c r="T19" s="1">
        <v>115.1</v>
      </c>
      <c r="U19" s="1">
        <v>45.5</v>
      </c>
      <c r="V19" s="1">
        <v>57</v>
      </c>
      <c r="W19" s="1">
        <v>57</v>
      </c>
      <c r="X19" s="46">
        <v>45099</v>
      </c>
    </row>
    <row r="20" spans="1:24" x14ac:dyDescent="0.3">
      <c r="A20" s="1" t="s">
        <v>23</v>
      </c>
      <c r="B20" s="1">
        <v>20036</v>
      </c>
      <c r="C20" s="1" t="s">
        <v>5</v>
      </c>
      <c r="D20" s="23">
        <v>0</v>
      </c>
      <c r="E20" s="1" t="s">
        <v>6</v>
      </c>
      <c r="F20" s="23">
        <v>0.99998842592592596</v>
      </c>
      <c r="G20" s="1">
        <v>33.799999999999997</v>
      </c>
      <c r="H20" s="1">
        <v>50.1</v>
      </c>
      <c r="I20" s="1">
        <v>61.4</v>
      </c>
      <c r="J20" s="1">
        <v>-1</v>
      </c>
      <c r="K20" s="1">
        <v>-1</v>
      </c>
      <c r="L20" s="1">
        <v>-1</v>
      </c>
      <c r="M20" s="1">
        <v>67.900000000000006</v>
      </c>
      <c r="N20" s="1">
        <v>101.3</v>
      </c>
      <c r="O20" s="1">
        <v>124.4</v>
      </c>
      <c r="P20" s="1">
        <v>33.799999999999997</v>
      </c>
      <c r="Q20" s="1">
        <v>50.1</v>
      </c>
      <c r="R20" s="1">
        <v>61.4</v>
      </c>
      <c r="S20" s="1">
        <v>101.3</v>
      </c>
      <c r="T20" s="1">
        <v>124.4</v>
      </c>
      <c r="U20" s="1">
        <v>50.1</v>
      </c>
      <c r="V20" s="1">
        <v>61.4</v>
      </c>
      <c r="W20" s="1">
        <v>61.4</v>
      </c>
      <c r="X20" s="46">
        <v>45091</v>
      </c>
    </row>
    <row r="21" spans="1:24" x14ac:dyDescent="0.3">
      <c r="A21" s="1" t="s">
        <v>24</v>
      </c>
      <c r="B21" s="1">
        <v>20038</v>
      </c>
      <c r="C21" s="1" t="s">
        <v>5</v>
      </c>
      <c r="D21" s="23">
        <v>0</v>
      </c>
      <c r="E21" s="1" t="s">
        <v>6</v>
      </c>
      <c r="F21" s="23">
        <v>0.99998842592592596</v>
      </c>
      <c r="G21" s="1">
        <v>34.700000000000003</v>
      </c>
      <c r="H21" s="1">
        <v>52.3</v>
      </c>
      <c r="I21" s="1">
        <v>63.6</v>
      </c>
      <c r="J21" s="1">
        <v>-1</v>
      </c>
      <c r="K21" s="1">
        <v>-1</v>
      </c>
      <c r="L21" s="1">
        <v>-1</v>
      </c>
      <c r="M21" s="1">
        <v>70.8</v>
      </c>
      <c r="N21" s="1">
        <v>106.1</v>
      </c>
      <c r="O21" s="1">
        <v>128.6</v>
      </c>
      <c r="P21" s="1">
        <v>34.700000000000003</v>
      </c>
      <c r="Q21" s="1">
        <v>52.3</v>
      </c>
      <c r="R21" s="1">
        <v>63.6</v>
      </c>
      <c r="S21" s="1">
        <v>106.1</v>
      </c>
      <c r="T21" s="1">
        <v>128.6</v>
      </c>
      <c r="U21" s="1">
        <v>52.3</v>
      </c>
      <c r="V21" s="1">
        <v>63.6</v>
      </c>
      <c r="W21" s="1">
        <v>63.6</v>
      </c>
      <c r="X21" s="46">
        <v>45079</v>
      </c>
    </row>
    <row r="22" spans="1:24" x14ac:dyDescent="0.3">
      <c r="A22" s="1" t="s">
        <v>25</v>
      </c>
      <c r="B22" s="1">
        <v>20040</v>
      </c>
      <c r="C22" s="1" t="s">
        <v>5</v>
      </c>
      <c r="D22" s="23">
        <v>0</v>
      </c>
      <c r="E22" s="1" t="s">
        <v>6</v>
      </c>
      <c r="F22" s="23">
        <v>0.99998842592592596</v>
      </c>
      <c r="G22" s="1">
        <v>36.5</v>
      </c>
      <c r="H22" s="1">
        <v>54.6</v>
      </c>
      <c r="I22" s="1">
        <v>65.900000000000006</v>
      </c>
      <c r="J22" s="1">
        <v>-1</v>
      </c>
      <c r="K22" s="1">
        <v>-1</v>
      </c>
      <c r="L22" s="1">
        <v>-1</v>
      </c>
      <c r="M22" s="1">
        <v>73.900000000000006</v>
      </c>
      <c r="N22" s="1">
        <v>110.3</v>
      </c>
      <c r="O22" s="1">
        <v>133.4</v>
      </c>
      <c r="P22" s="1">
        <v>36.5</v>
      </c>
      <c r="Q22" s="1">
        <v>54.6</v>
      </c>
      <c r="R22" s="1">
        <v>65.900000000000006</v>
      </c>
      <c r="S22" s="1">
        <v>110.3</v>
      </c>
      <c r="T22" s="1">
        <v>133.4</v>
      </c>
      <c r="U22" s="1">
        <v>54.6</v>
      </c>
      <c r="V22" s="1">
        <v>65.900000000000006</v>
      </c>
      <c r="W22" s="1">
        <v>65.900000000000006</v>
      </c>
      <c r="X22" s="46">
        <v>45075</v>
      </c>
    </row>
    <row r="23" spans="1:24" x14ac:dyDescent="0.3">
      <c r="A23" s="1" t="s">
        <v>41</v>
      </c>
      <c r="B23" s="1">
        <v>20042</v>
      </c>
      <c r="C23" s="1" t="s">
        <v>5</v>
      </c>
      <c r="D23" s="23">
        <v>0</v>
      </c>
      <c r="E23" s="1" t="s">
        <v>6</v>
      </c>
      <c r="F23" s="23">
        <v>0.99998842592592596</v>
      </c>
      <c r="G23" s="1">
        <v>38</v>
      </c>
      <c r="H23" s="1">
        <v>57.2</v>
      </c>
      <c r="I23" s="1">
        <v>68.7</v>
      </c>
      <c r="J23" s="1">
        <v>-1</v>
      </c>
      <c r="K23" s="1">
        <v>-1</v>
      </c>
      <c r="L23" s="1">
        <v>-1</v>
      </c>
      <c r="M23" s="1">
        <v>76.599999999999994</v>
      </c>
      <c r="N23" s="1">
        <v>115.5</v>
      </c>
      <c r="O23" s="1">
        <v>138.80000000000001</v>
      </c>
      <c r="P23" s="1">
        <v>38</v>
      </c>
      <c r="Q23" s="1">
        <v>57.2</v>
      </c>
      <c r="R23" s="1">
        <v>68.7</v>
      </c>
      <c r="S23" s="1">
        <v>115.5</v>
      </c>
      <c r="T23" s="1">
        <v>138.80000000000001</v>
      </c>
      <c r="U23" s="1">
        <v>57.2</v>
      </c>
      <c r="V23" s="1">
        <v>68.7</v>
      </c>
      <c r="W23" s="1">
        <v>68.7</v>
      </c>
      <c r="X23" s="46">
        <v>45110</v>
      </c>
    </row>
    <row r="24" spans="1:24" x14ac:dyDescent="0.3">
      <c r="A24" s="1" t="s">
        <v>26</v>
      </c>
      <c r="B24" s="1">
        <v>20044</v>
      </c>
      <c r="C24" s="1" t="s">
        <v>5</v>
      </c>
      <c r="D24" s="23">
        <v>0</v>
      </c>
      <c r="E24" s="1" t="s">
        <v>6</v>
      </c>
      <c r="F24" s="23">
        <v>0.99998842592592596</v>
      </c>
      <c r="G24" s="1">
        <v>38.700000000000003</v>
      </c>
      <c r="H24" s="1">
        <v>59.2</v>
      </c>
      <c r="I24" s="1">
        <v>70.400000000000006</v>
      </c>
      <c r="J24" s="1">
        <v>-1</v>
      </c>
      <c r="K24" s="1">
        <v>-1</v>
      </c>
      <c r="L24" s="1">
        <v>-1</v>
      </c>
      <c r="M24" s="1">
        <v>78.599999999999994</v>
      </c>
      <c r="N24" s="1">
        <v>119.4</v>
      </c>
      <c r="O24" s="1">
        <v>142.5</v>
      </c>
      <c r="P24" s="1">
        <v>38.700000000000003</v>
      </c>
      <c r="Q24" s="1">
        <v>59.2</v>
      </c>
      <c r="R24" s="1">
        <v>70.400000000000006</v>
      </c>
      <c r="S24" s="1">
        <v>119.4</v>
      </c>
      <c r="T24" s="1">
        <v>142.5</v>
      </c>
      <c r="U24" s="1">
        <v>59.2</v>
      </c>
      <c r="V24" s="1">
        <v>70.400000000000006</v>
      </c>
      <c r="W24" s="1">
        <v>70.400000000000006</v>
      </c>
      <c r="X24" s="46">
        <v>45114</v>
      </c>
    </row>
    <row r="25" spans="1:24" x14ac:dyDescent="0.3">
      <c r="A25" s="1" t="s">
        <v>27</v>
      </c>
      <c r="B25" s="1">
        <v>20046</v>
      </c>
      <c r="C25" s="1" t="s">
        <v>5</v>
      </c>
      <c r="D25" s="23">
        <v>0</v>
      </c>
      <c r="E25" s="1" t="s">
        <v>6</v>
      </c>
      <c r="F25" s="23">
        <v>0.99998842592592596</v>
      </c>
      <c r="G25" s="1">
        <v>40.1</v>
      </c>
      <c r="H25" s="1">
        <v>59.2</v>
      </c>
      <c r="I25" s="1">
        <v>72.8</v>
      </c>
      <c r="J25" s="1">
        <v>-1</v>
      </c>
      <c r="K25" s="1">
        <v>-1</v>
      </c>
      <c r="L25" s="1">
        <v>-1</v>
      </c>
      <c r="M25" s="1">
        <v>80.8</v>
      </c>
      <c r="N25" s="1">
        <v>119.4</v>
      </c>
      <c r="O25" s="1">
        <v>146.80000000000001</v>
      </c>
      <c r="P25" s="1">
        <v>40.1</v>
      </c>
      <c r="Q25" s="1">
        <v>59.2</v>
      </c>
      <c r="R25" s="1">
        <v>72.8</v>
      </c>
      <c r="S25" s="1">
        <v>119.4</v>
      </c>
      <c r="T25" s="1">
        <v>146.80000000000001</v>
      </c>
      <c r="U25" s="1">
        <v>59.2</v>
      </c>
      <c r="V25" s="1">
        <v>72.8</v>
      </c>
      <c r="W25" s="1">
        <v>72.8</v>
      </c>
      <c r="X25" s="46">
        <v>45118</v>
      </c>
    </row>
    <row r="26" spans="1:24" x14ac:dyDescent="0.3">
      <c r="A26" s="1" t="s">
        <v>28</v>
      </c>
      <c r="B26" s="1">
        <v>20048</v>
      </c>
      <c r="C26" s="1" t="s">
        <v>5</v>
      </c>
      <c r="D26" s="23">
        <v>0</v>
      </c>
      <c r="E26" s="1" t="s">
        <v>6</v>
      </c>
      <c r="F26" s="23">
        <v>0.99998842592592596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46">
        <v>45142</v>
      </c>
    </row>
    <row r="27" spans="1:24" x14ac:dyDescent="0.3">
      <c r="A27" s="1" t="s">
        <v>57</v>
      </c>
      <c r="B27" s="1">
        <v>20050</v>
      </c>
      <c r="C27" s="1" t="s">
        <v>5</v>
      </c>
      <c r="D27" s="23">
        <v>0</v>
      </c>
      <c r="E27" s="1" t="s">
        <v>6</v>
      </c>
      <c r="F27" s="23">
        <v>0.99998842592592596</v>
      </c>
      <c r="G27" s="1">
        <v>41.3</v>
      </c>
      <c r="H27" s="1">
        <v>61.4</v>
      </c>
      <c r="I27" s="1">
        <v>75</v>
      </c>
      <c r="J27" s="1">
        <v>-1</v>
      </c>
      <c r="K27" s="1">
        <v>-1</v>
      </c>
      <c r="L27" s="1">
        <v>-1</v>
      </c>
      <c r="M27" s="1">
        <v>83.5</v>
      </c>
      <c r="N27" s="1">
        <v>124.4</v>
      </c>
      <c r="O27" s="1">
        <v>151.5</v>
      </c>
      <c r="P27" s="1">
        <v>41.3</v>
      </c>
      <c r="Q27" s="1">
        <v>61.4</v>
      </c>
      <c r="R27" s="1">
        <v>75</v>
      </c>
      <c r="S27" s="1">
        <v>124.4</v>
      </c>
      <c r="T27" s="1">
        <v>151.5</v>
      </c>
      <c r="U27" s="1">
        <v>61.4</v>
      </c>
      <c r="V27" s="1">
        <v>75</v>
      </c>
      <c r="W27" s="1">
        <v>75</v>
      </c>
      <c r="X27" s="46">
        <v>45146</v>
      </c>
    </row>
    <row r="28" spans="1:24" x14ac:dyDescent="0.3">
      <c r="A28" s="1" t="s">
        <v>29</v>
      </c>
      <c r="B28" s="1">
        <v>20052</v>
      </c>
      <c r="C28" s="1" t="s">
        <v>5</v>
      </c>
      <c r="D28" s="23">
        <v>0</v>
      </c>
      <c r="E28" s="1" t="s">
        <v>6</v>
      </c>
      <c r="F28" s="23">
        <v>0.99998842592592596</v>
      </c>
      <c r="G28" s="1">
        <v>42.3</v>
      </c>
      <c r="H28" s="1">
        <v>61.4</v>
      </c>
      <c r="I28" s="1">
        <v>75</v>
      </c>
      <c r="J28" s="1">
        <v>-1</v>
      </c>
      <c r="K28" s="1">
        <v>-1</v>
      </c>
      <c r="L28" s="1">
        <v>-1</v>
      </c>
      <c r="M28" s="1">
        <v>85.4</v>
      </c>
      <c r="N28" s="1">
        <v>124.4</v>
      </c>
      <c r="O28" s="1">
        <v>151.5</v>
      </c>
      <c r="P28" s="1">
        <v>42.3</v>
      </c>
      <c r="Q28" s="1">
        <v>61.4</v>
      </c>
      <c r="R28" s="1">
        <v>75</v>
      </c>
      <c r="S28" s="1">
        <v>124.4</v>
      </c>
      <c r="T28" s="1">
        <v>151.5</v>
      </c>
      <c r="U28" s="1">
        <v>61.4</v>
      </c>
      <c r="V28" s="1">
        <v>75</v>
      </c>
      <c r="W28" s="1">
        <v>75</v>
      </c>
      <c r="X28" s="46">
        <v>45108</v>
      </c>
    </row>
    <row r="29" spans="1:24" x14ac:dyDescent="0.3">
      <c r="A29" s="1" t="s">
        <v>30</v>
      </c>
      <c r="B29" s="1">
        <v>20054</v>
      </c>
      <c r="C29" s="1" t="s">
        <v>5</v>
      </c>
      <c r="D29" s="23">
        <v>0</v>
      </c>
      <c r="E29" s="1" t="s">
        <v>6</v>
      </c>
      <c r="F29" s="23">
        <v>0.99998842592592596</v>
      </c>
      <c r="G29" s="1">
        <v>43.3</v>
      </c>
      <c r="H29" s="1">
        <v>63.6</v>
      </c>
      <c r="I29" s="1">
        <v>77.2</v>
      </c>
      <c r="J29" s="1">
        <v>-1</v>
      </c>
      <c r="K29" s="1">
        <v>-1</v>
      </c>
      <c r="L29" s="1">
        <v>-1</v>
      </c>
      <c r="M29" s="1">
        <v>87.6</v>
      </c>
      <c r="N29" s="1">
        <v>128.6</v>
      </c>
      <c r="O29" s="1">
        <v>156.4</v>
      </c>
      <c r="P29" s="1">
        <v>43.3</v>
      </c>
      <c r="Q29" s="1">
        <v>63.6</v>
      </c>
      <c r="R29" s="1">
        <v>77.2</v>
      </c>
      <c r="S29" s="1">
        <v>128.6</v>
      </c>
      <c r="T29" s="1">
        <v>156.4</v>
      </c>
      <c r="U29" s="1">
        <v>63.6</v>
      </c>
      <c r="V29" s="1">
        <v>77.2</v>
      </c>
      <c r="W29" s="1">
        <v>77.2</v>
      </c>
      <c r="X29" s="46">
        <v>45153</v>
      </c>
    </row>
    <row r="30" spans="1:24" x14ac:dyDescent="0.3">
      <c r="A30" s="1" t="s">
        <v>58</v>
      </c>
      <c r="B30" s="1">
        <v>20058</v>
      </c>
      <c r="C30" s="1" t="s">
        <v>5</v>
      </c>
      <c r="D30" s="23">
        <v>0</v>
      </c>
      <c r="E30" s="1" t="s">
        <v>6</v>
      </c>
      <c r="F30" s="23">
        <v>0.99998842592592596</v>
      </c>
      <c r="G30" s="1">
        <v>-1</v>
      </c>
      <c r="H30" s="1">
        <v>-1</v>
      </c>
      <c r="I30" s="1">
        <v>-1</v>
      </c>
      <c r="J30" s="1">
        <v>-1</v>
      </c>
      <c r="K30" s="1">
        <v>-1</v>
      </c>
      <c r="L30" s="1">
        <v>-1</v>
      </c>
      <c r="M30" s="1">
        <v>-1</v>
      </c>
      <c r="N30" s="1">
        <v>-1</v>
      </c>
      <c r="O30" s="1">
        <v>-1</v>
      </c>
      <c r="P30" s="1">
        <v>-1</v>
      </c>
      <c r="Q30" s="1">
        <v>-1</v>
      </c>
      <c r="R30" s="1">
        <v>-1</v>
      </c>
      <c r="S30" s="1">
        <v>-1</v>
      </c>
      <c r="T30" s="1">
        <v>-1</v>
      </c>
      <c r="U30" s="1">
        <v>-1</v>
      </c>
      <c r="V30" s="1">
        <v>-1</v>
      </c>
      <c r="W30" s="1">
        <v>-1</v>
      </c>
      <c r="X30" s="46">
        <v>45150</v>
      </c>
    </row>
    <row r="31" spans="1:24" x14ac:dyDescent="0.3">
      <c r="A31" s="1" t="s">
        <v>31</v>
      </c>
      <c r="B31" s="1">
        <v>20060</v>
      </c>
      <c r="C31" s="1" t="s">
        <v>5</v>
      </c>
      <c r="D31" s="23">
        <v>0</v>
      </c>
      <c r="E31" s="1" t="s">
        <v>6</v>
      </c>
      <c r="F31" s="23">
        <v>0.99998842592592596</v>
      </c>
      <c r="G31" s="1">
        <v>45</v>
      </c>
      <c r="H31" s="1">
        <v>65.900000000000006</v>
      </c>
      <c r="I31" s="1">
        <v>79.400000000000006</v>
      </c>
      <c r="J31" s="1">
        <v>-1</v>
      </c>
      <c r="K31" s="1">
        <v>-1</v>
      </c>
      <c r="L31" s="1">
        <v>-1</v>
      </c>
      <c r="M31" s="1">
        <v>90.9</v>
      </c>
      <c r="N31" s="1">
        <v>133.4</v>
      </c>
      <c r="O31" s="1">
        <v>160.9</v>
      </c>
      <c r="P31" s="1">
        <v>45</v>
      </c>
      <c r="Q31" s="1">
        <v>65.900000000000006</v>
      </c>
      <c r="R31" s="1">
        <v>79.400000000000006</v>
      </c>
      <c r="S31" s="1">
        <v>133.4</v>
      </c>
      <c r="T31" s="1">
        <v>160.9</v>
      </c>
      <c r="U31" s="1">
        <v>65.900000000000006</v>
      </c>
      <c r="V31" s="1">
        <v>79.400000000000006</v>
      </c>
      <c r="W31" s="1">
        <v>79.400000000000006</v>
      </c>
      <c r="X31" s="46">
        <v>45157</v>
      </c>
    </row>
    <row r="32" spans="1:24" x14ac:dyDescent="0.3">
      <c r="A32" s="1" t="s">
        <v>32</v>
      </c>
      <c r="B32" s="1">
        <v>21000</v>
      </c>
      <c r="C32" s="1" t="s">
        <v>5</v>
      </c>
      <c r="D32" s="23">
        <v>0</v>
      </c>
      <c r="E32" s="1" t="s">
        <v>6</v>
      </c>
      <c r="F32" s="23">
        <v>0.99998842592592596</v>
      </c>
      <c r="G32" s="1">
        <v>-1</v>
      </c>
      <c r="H32" s="1">
        <v>-1</v>
      </c>
      <c r="I32" s="1">
        <v>-1</v>
      </c>
      <c r="J32" s="1">
        <v>-1</v>
      </c>
      <c r="K32" s="1">
        <v>-1</v>
      </c>
      <c r="L32" s="1">
        <v>-1</v>
      </c>
      <c r="M32" s="1">
        <v>-1</v>
      </c>
      <c r="N32" s="1">
        <v>-1</v>
      </c>
      <c r="O32" s="1">
        <v>-1</v>
      </c>
      <c r="P32" s="1">
        <v>-1</v>
      </c>
      <c r="Q32" s="1">
        <v>-1</v>
      </c>
      <c r="R32" s="1">
        <v>-1</v>
      </c>
      <c r="S32" s="1">
        <v>-1</v>
      </c>
      <c r="T32" s="1">
        <v>-1</v>
      </c>
      <c r="U32" s="1">
        <v>-1</v>
      </c>
      <c r="V32" s="1">
        <v>-1</v>
      </c>
      <c r="W32" s="1">
        <v>-1</v>
      </c>
      <c r="X32" s="46">
        <v>45143</v>
      </c>
    </row>
    <row r="33" spans="1:24" x14ac:dyDescent="0.3">
      <c r="A33" s="1" t="s">
        <v>33</v>
      </c>
      <c r="B33" s="1">
        <v>21002</v>
      </c>
      <c r="C33" s="1" t="s">
        <v>5</v>
      </c>
      <c r="D33" s="23">
        <v>0</v>
      </c>
      <c r="E33" s="1" t="s">
        <v>6</v>
      </c>
      <c r="F33" s="23">
        <v>0.99998842592592596</v>
      </c>
      <c r="G33" s="1">
        <v>41.5</v>
      </c>
      <c r="H33" s="1">
        <v>61.4</v>
      </c>
      <c r="I33" s="1">
        <v>75</v>
      </c>
      <c r="J33" s="1">
        <v>-1</v>
      </c>
      <c r="K33" s="1">
        <v>-1</v>
      </c>
      <c r="L33" s="1">
        <v>-1</v>
      </c>
      <c r="M33" s="1">
        <v>84.6</v>
      </c>
      <c r="N33" s="1">
        <v>124.4</v>
      </c>
      <c r="O33" s="1">
        <v>151.5</v>
      </c>
      <c r="P33" s="1">
        <v>41.5</v>
      </c>
      <c r="Q33" s="1">
        <v>61.4</v>
      </c>
      <c r="R33" s="1">
        <v>75</v>
      </c>
      <c r="S33" s="1">
        <v>124.4</v>
      </c>
      <c r="T33" s="1">
        <v>151.5</v>
      </c>
      <c r="U33" s="1">
        <v>61.4</v>
      </c>
      <c r="V33" s="1">
        <v>75</v>
      </c>
      <c r="W33" s="1">
        <v>75</v>
      </c>
      <c r="X33" s="46">
        <v>45166</v>
      </c>
    </row>
    <row r="34" spans="1:24" x14ac:dyDescent="0.3">
      <c r="A34" s="1" t="s">
        <v>34</v>
      </c>
      <c r="B34" s="1">
        <v>21004</v>
      </c>
      <c r="C34" s="1" t="s">
        <v>5</v>
      </c>
      <c r="D34" s="23">
        <v>0</v>
      </c>
      <c r="E34" s="1" t="s">
        <v>6</v>
      </c>
      <c r="F34" s="23">
        <v>0.99998842592592596</v>
      </c>
      <c r="G34" s="1">
        <v>43.3</v>
      </c>
      <c r="H34" s="1">
        <v>63.6</v>
      </c>
      <c r="I34" s="1">
        <v>79.400000000000006</v>
      </c>
      <c r="J34" s="1">
        <v>-1</v>
      </c>
      <c r="K34" s="1">
        <v>-1</v>
      </c>
      <c r="L34" s="1">
        <v>-1</v>
      </c>
      <c r="M34" s="1">
        <v>87.6</v>
      </c>
      <c r="N34" s="1">
        <v>128.6</v>
      </c>
      <c r="O34" s="1">
        <v>160.9</v>
      </c>
      <c r="P34" s="1">
        <v>43.3</v>
      </c>
      <c r="Q34" s="1">
        <v>63.6</v>
      </c>
      <c r="R34" s="1">
        <v>79.400000000000006</v>
      </c>
      <c r="S34" s="1">
        <v>128.6</v>
      </c>
      <c r="T34" s="1">
        <v>160.9</v>
      </c>
      <c r="U34" s="1">
        <v>63.6</v>
      </c>
      <c r="V34" s="1">
        <v>79.400000000000006</v>
      </c>
      <c r="W34" s="1">
        <v>79.400000000000006</v>
      </c>
      <c r="X34" s="46">
        <v>45162</v>
      </c>
    </row>
    <row r="35" spans="1:24" x14ac:dyDescent="0.3">
      <c r="A35" s="1" t="s">
        <v>35</v>
      </c>
      <c r="B35" s="1">
        <v>21006</v>
      </c>
      <c r="C35" s="1" t="s">
        <v>5</v>
      </c>
      <c r="D35" s="23">
        <v>0</v>
      </c>
      <c r="E35" s="1" t="s">
        <v>6</v>
      </c>
      <c r="F35" s="23">
        <v>0.99998842592592596</v>
      </c>
      <c r="G35" s="1">
        <v>44.5</v>
      </c>
      <c r="H35" s="1">
        <v>65.900000000000006</v>
      </c>
      <c r="I35" s="1">
        <v>81.8</v>
      </c>
      <c r="J35" s="1">
        <v>-1</v>
      </c>
      <c r="K35" s="1">
        <v>-1</v>
      </c>
      <c r="L35" s="1">
        <v>-1</v>
      </c>
      <c r="M35" s="1">
        <v>89.9</v>
      </c>
      <c r="N35" s="1">
        <v>133.4</v>
      </c>
      <c r="O35" s="1">
        <v>165.3</v>
      </c>
      <c r="P35" s="1">
        <v>44.5</v>
      </c>
      <c r="Q35" s="1">
        <v>65.900000000000006</v>
      </c>
      <c r="R35" s="1">
        <v>81.8</v>
      </c>
      <c r="S35" s="1">
        <v>133.4</v>
      </c>
      <c r="T35" s="1">
        <v>165.3</v>
      </c>
      <c r="U35" s="1">
        <v>65.900000000000006</v>
      </c>
      <c r="V35" s="1">
        <v>81.8</v>
      </c>
      <c r="W35" s="1">
        <v>81.8</v>
      </c>
      <c r="X35" s="46">
        <v>45160</v>
      </c>
    </row>
    <row r="36" spans="1:24" x14ac:dyDescent="0.3">
      <c r="A36" s="1" t="s">
        <v>36</v>
      </c>
      <c r="B36" s="1">
        <v>21008</v>
      </c>
      <c r="C36" s="1" t="s">
        <v>5</v>
      </c>
      <c r="D36" s="23">
        <v>0</v>
      </c>
      <c r="E36" s="1" t="s">
        <v>6</v>
      </c>
      <c r="F36" s="23">
        <v>0.99998842592592596</v>
      </c>
      <c r="G36" s="1">
        <v>47.3</v>
      </c>
      <c r="H36" s="1">
        <v>70.400000000000006</v>
      </c>
      <c r="I36" s="1">
        <v>86.4</v>
      </c>
      <c r="J36" s="1">
        <v>-1</v>
      </c>
      <c r="K36" s="1">
        <v>-1</v>
      </c>
      <c r="L36" s="1">
        <v>-1</v>
      </c>
      <c r="M36" s="1">
        <v>95.6</v>
      </c>
      <c r="N36" s="1">
        <v>142.5</v>
      </c>
      <c r="O36" s="1">
        <v>174.2</v>
      </c>
      <c r="P36" s="1">
        <v>47.3</v>
      </c>
      <c r="Q36" s="1">
        <v>70.400000000000006</v>
      </c>
      <c r="R36" s="1">
        <v>86.4</v>
      </c>
      <c r="S36" s="1">
        <v>142.5</v>
      </c>
      <c r="T36" s="1">
        <v>174.2</v>
      </c>
      <c r="U36" s="1">
        <v>70.400000000000006</v>
      </c>
      <c r="V36" s="1">
        <v>86.4</v>
      </c>
      <c r="W36" s="1">
        <v>86.4</v>
      </c>
      <c r="X36" s="46">
        <v>45179</v>
      </c>
    </row>
    <row r="37" spans="1:24" x14ac:dyDescent="0.3">
      <c r="A37" s="1" t="s">
        <v>42</v>
      </c>
      <c r="B37" s="1">
        <v>21010</v>
      </c>
      <c r="C37" s="1" t="s">
        <v>5</v>
      </c>
      <c r="D37" s="23">
        <v>0</v>
      </c>
      <c r="E37" s="1" t="s">
        <v>6</v>
      </c>
      <c r="F37" s="23">
        <v>0.99998842592592596</v>
      </c>
      <c r="G37" s="1">
        <v>48.3</v>
      </c>
      <c r="H37" s="1">
        <v>72</v>
      </c>
      <c r="I37" s="1">
        <v>89</v>
      </c>
      <c r="J37" s="1">
        <v>-1</v>
      </c>
      <c r="K37" s="1">
        <v>-1</v>
      </c>
      <c r="L37" s="1">
        <v>-1</v>
      </c>
      <c r="M37" s="1">
        <v>97.9</v>
      </c>
      <c r="N37" s="1">
        <v>145.5</v>
      </c>
      <c r="O37" s="1">
        <v>179.8</v>
      </c>
      <c r="P37" s="1">
        <v>48.3</v>
      </c>
      <c r="Q37" s="1">
        <v>72</v>
      </c>
      <c r="R37" s="1">
        <v>89</v>
      </c>
      <c r="S37" s="1">
        <v>145.5</v>
      </c>
      <c r="T37" s="1">
        <v>179.8</v>
      </c>
      <c r="U37" s="1">
        <v>72</v>
      </c>
      <c r="V37" s="1">
        <v>89</v>
      </c>
      <c r="W37" s="1">
        <v>89</v>
      </c>
      <c r="X37" s="46">
        <v>45157</v>
      </c>
    </row>
    <row r="38" spans="1:24" x14ac:dyDescent="0.3">
      <c r="A38" s="1" t="s">
        <v>37</v>
      </c>
      <c r="B38" s="1">
        <v>21012</v>
      </c>
      <c r="C38" s="1" t="s">
        <v>5</v>
      </c>
      <c r="D38" s="23">
        <v>0</v>
      </c>
      <c r="E38" s="1" t="s">
        <v>6</v>
      </c>
      <c r="F38" s="23">
        <v>0.99998842592592596</v>
      </c>
      <c r="G38" s="1">
        <v>49.1</v>
      </c>
      <c r="H38" s="1">
        <v>72.8</v>
      </c>
      <c r="I38" s="1">
        <v>90.9</v>
      </c>
      <c r="J38" s="1">
        <v>-1</v>
      </c>
      <c r="K38" s="1">
        <v>-1</v>
      </c>
      <c r="L38" s="1">
        <v>-1</v>
      </c>
      <c r="M38" s="1">
        <v>99.5</v>
      </c>
      <c r="N38" s="1">
        <v>146.80000000000001</v>
      </c>
      <c r="O38" s="1">
        <v>183.5</v>
      </c>
      <c r="P38" s="1">
        <v>49.1</v>
      </c>
      <c r="Q38" s="1">
        <v>72.8</v>
      </c>
      <c r="R38" s="1">
        <v>90.9</v>
      </c>
      <c r="S38" s="1">
        <v>146.80000000000001</v>
      </c>
      <c r="T38" s="1">
        <v>183.5</v>
      </c>
      <c r="U38" s="1">
        <v>72.8</v>
      </c>
      <c r="V38" s="1">
        <v>90.9</v>
      </c>
      <c r="W38" s="1">
        <v>90.9</v>
      </c>
      <c r="X38" s="46">
        <v>45143</v>
      </c>
    </row>
    <row r="39" spans="1:24" x14ac:dyDescent="0.3">
      <c r="A39" s="1" t="s">
        <v>38</v>
      </c>
      <c r="B39" s="1">
        <v>21014</v>
      </c>
      <c r="C39" s="1" t="s">
        <v>5</v>
      </c>
      <c r="D39" s="23">
        <v>0</v>
      </c>
      <c r="E39" s="1" t="s">
        <v>6</v>
      </c>
      <c r="F39" s="23">
        <v>0.99998842592592596</v>
      </c>
      <c r="G39" s="1">
        <v>50.6</v>
      </c>
      <c r="H39" s="1">
        <v>75</v>
      </c>
      <c r="I39" s="1">
        <v>93.1</v>
      </c>
      <c r="J39" s="1">
        <v>-1</v>
      </c>
      <c r="K39" s="1">
        <v>-1</v>
      </c>
      <c r="L39" s="1">
        <v>-1</v>
      </c>
      <c r="M39" s="1">
        <v>102.6</v>
      </c>
      <c r="N39" s="1">
        <v>151.5</v>
      </c>
      <c r="O39" s="1">
        <v>188.1</v>
      </c>
      <c r="P39" s="1">
        <v>50.6</v>
      </c>
      <c r="Q39" s="1">
        <v>75</v>
      </c>
      <c r="R39" s="1">
        <v>93.1</v>
      </c>
      <c r="S39" s="1">
        <v>151.5</v>
      </c>
      <c r="T39" s="1">
        <v>188.1</v>
      </c>
      <c r="U39" s="1">
        <v>75</v>
      </c>
      <c r="V39" s="1">
        <v>93.1</v>
      </c>
      <c r="W39" s="1">
        <v>93.1</v>
      </c>
      <c r="X39" s="46">
        <v>45166</v>
      </c>
    </row>
    <row r="40" spans="1:24" x14ac:dyDescent="0.3">
      <c r="A40" s="1" t="s">
        <v>39</v>
      </c>
      <c r="B40" s="1">
        <v>21016</v>
      </c>
      <c r="C40" s="1" t="s">
        <v>5</v>
      </c>
      <c r="D40" s="23">
        <v>0</v>
      </c>
      <c r="E40" s="1" t="s">
        <v>6</v>
      </c>
      <c r="F40" s="23">
        <v>0.99998842592592596</v>
      </c>
      <c r="G40" s="1">
        <v>51.8</v>
      </c>
      <c r="H40" s="1">
        <v>77.2</v>
      </c>
      <c r="I40" s="1">
        <v>93.1</v>
      </c>
      <c r="J40" s="1">
        <v>-1</v>
      </c>
      <c r="K40" s="1">
        <v>-1</v>
      </c>
      <c r="L40" s="1">
        <v>-1</v>
      </c>
      <c r="M40" s="1">
        <v>104.5</v>
      </c>
      <c r="N40" s="1">
        <v>156.4</v>
      </c>
      <c r="O40" s="1">
        <v>188.1</v>
      </c>
      <c r="P40" s="1">
        <v>51.8</v>
      </c>
      <c r="Q40" s="1">
        <v>77.2</v>
      </c>
      <c r="R40" s="1">
        <v>93.1</v>
      </c>
      <c r="S40" s="1">
        <v>156.4</v>
      </c>
      <c r="T40" s="1">
        <v>188.1</v>
      </c>
      <c r="U40" s="1">
        <v>77.2</v>
      </c>
      <c r="V40" s="1">
        <v>93.1</v>
      </c>
      <c r="W40" s="1">
        <v>93.1</v>
      </c>
      <c r="X40" s="46">
        <v>45162</v>
      </c>
    </row>
    <row r="41" spans="1:24" x14ac:dyDescent="0.3">
      <c r="H41" s="1">
        <f ca="1">SUMIF(H:H, "&gt;20")</f>
        <v>0</v>
      </c>
    </row>
  </sheetData>
  <conditionalFormatting sqref="A1:A1048576">
    <cfRule type="duplicateValues" dxfId="4" priority="5"/>
  </conditionalFormatting>
  <conditionalFormatting sqref="B1:B1048576">
    <cfRule type="duplicateValues" dxfId="3" priority="4"/>
  </conditionalFormatting>
  <conditionalFormatting sqref="L30">
    <cfRule type="cellIs" dxfId="2" priority="3" operator="equal">
      <formula>0</formula>
    </cfRule>
  </conditionalFormatting>
  <conditionalFormatting sqref="J2:L40">
    <cfRule type="cellIs" dxfId="0" priority="2" operator="equal">
      <formula>0</formula>
    </cfRule>
    <cfRule type="cellIs" dxfId="1" priority="1" operator="equal">
      <formula>-1</formula>
    </cfRule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97F7-C690-F64B-B8DD-088333A7A13A}">
  <dimension ref="A1:E14"/>
  <sheetViews>
    <sheetView zoomScaleNormal="100" workbookViewId="0">
      <selection activeCell="C5" sqref="C5"/>
    </sheetView>
  </sheetViews>
  <sheetFormatPr defaultColWidth="11" defaultRowHeight="14.4" x14ac:dyDescent="0.3"/>
  <cols>
    <col min="1" max="1" width="8.44140625" style="1" bestFit="1" customWidth="1"/>
    <col min="2" max="2" width="65.77734375" style="1" bestFit="1" customWidth="1"/>
    <col min="3" max="3" width="27.5546875" style="1" bestFit="1" customWidth="1"/>
    <col min="4" max="4" width="11" style="1"/>
    <col min="5" max="5" width="14.44140625" style="1" bestFit="1" customWidth="1"/>
    <col min="6" max="16384" width="11" style="1"/>
  </cols>
  <sheetData>
    <row r="1" spans="1:5" x14ac:dyDescent="0.3">
      <c r="A1" s="4" t="s">
        <v>47</v>
      </c>
      <c r="B1" s="4" t="s">
        <v>48</v>
      </c>
      <c r="C1" s="4" t="s">
        <v>44</v>
      </c>
      <c r="E1" s="4" t="s">
        <v>176</v>
      </c>
    </row>
    <row r="2" spans="1:5" x14ac:dyDescent="0.3">
      <c r="A2" s="2"/>
      <c r="B2" s="5" t="s">
        <v>160</v>
      </c>
      <c r="C2" s="2"/>
    </row>
    <row r="3" spans="1:5" x14ac:dyDescent="0.3">
      <c r="A3" s="6">
        <v>1</v>
      </c>
      <c r="B3" s="2" t="s">
        <v>107</v>
      </c>
      <c r="C3" s="2" t="s">
        <v>45</v>
      </c>
      <c r="E3" s="1">
        <v>5</v>
      </c>
    </row>
    <row r="4" spans="1:5" x14ac:dyDescent="0.3">
      <c r="A4" s="6">
        <v>2</v>
      </c>
      <c r="B4" s="2" t="s">
        <v>46</v>
      </c>
      <c r="C4" s="2"/>
      <c r="E4" s="1">
        <v>5</v>
      </c>
    </row>
    <row r="5" spans="1:5" x14ac:dyDescent="0.3">
      <c r="A5" s="6">
        <v>3</v>
      </c>
      <c r="B5" s="2" t="s">
        <v>104</v>
      </c>
      <c r="C5" s="34">
        <f>SUMIF(H:H, "&gt;20")</f>
        <v>0</v>
      </c>
      <c r="E5" s="1">
        <v>10</v>
      </c>
    </row>
    <row r="6" spans="1:5" x14ac:dyDescent="0.3">
      <c r="A6" s="6">
        <v>4</v>
      </c>
      <c r="B6" s="2" t="s">
        <v>106</v>
      </c>
      <c r="C6" s="2"/>
      <c r="E6" s="1">
        <v>5</v>
      </c>
    </row>
    <row r="7" spans="1:5" x14ac:dyDescent="0.3">
      <c r="A7" s="2"/>
      <c r="B7" s="2"/>
      <c r="C7" s="2"/>
    </row>
    <row r="13" spans="1:5" x14ac:dyDescent="0.3">
      <c r="E13" s="2"/>
    </row>
    <row r="14" spans="1:5" x14ac:dyDescent="0.3">
      <c r="E1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0C1A1-DE1C-D845-B529-211E46D996F0}">
  <dimension ref="A1:G44"/>
  <sheetViews>
    <sheetView topLeftCell="A33" zoomScaleNormal="100" workbookViewId="0">
      <selection activeCell="D28" sqref="D28"/>
    </sheetView>
  </sheetViews>
  <sheetFormatPr defaultColWidth="11" defaultRowHeight="13.8" x14ac:dyDescent="0.3"/>
  <cols>
    <col min="1" max="1" width="18.5546875" style="2" bestFit="1" customWidth="1"/>
    <col min="2" max="6" width="15.44140625" style="2" customWidth="1"/>
    <col min="7" max="7" width="11" style="2"/>
    <col min="8" max="8" width="14.44140625" style="2" bestFit="1" customWidth="1"/>
    <col min="9" max="16384" width="11" style="2"/>
  </cols>
  <sheetData>
    <row r="1" spans="1:7" s="41" customFormat="1" ht="21" x14ac:dyDescent="0.4">
      <c r="A1" s="42" t="s">
        <v>55</v>
      </c>
      <c r="B1" s="41" t="s">
        <v>164</v>
      </c>
    </row>
    <row r="2" spans="1:7" s="41" customFormat="1" ht="21" x14ac:dyDescent="0.4">
      <c r="B2" s="41" t="s">
        <v>161</v>
      </c>
    </row>
    <row r="3" spans="1:7" ht="14.4" x14ac:dyDescent="0.3">
      <c r="A3" s="1"/>
      <c r="B3" s="1"/>
      <c r="C3" s="1"/>
      <c r="D3" s="1"/>
      <c r="E3" s="1"/>
      <c r="F3" s="1"/>
      <c r="G3" s="1"/>
    </row>
    <row r="4" spans="1:7" ht="23.4" x14ac:dyDescent="0.45">
      <c r="A4" s="17" t="s">
        <v>162</v>
      </c>
      <c r="B4" s="1"/>
      <c r="C4" s="1"/>
      <c r="D4" s="1"/>
      <c r="E4" s="1"/>
      <c r="F4" s="1"/>
      <c r="G4" s="1"/>
    </row>
    <row r="5" spans="1:7" ht="14.4" x14ac:dyDescent="0.3">
      <c r="A5" s="19" t="s">
        <v>64</v>
      </c>
      <c r="B5" s="20" t="s">
        <v>79</v>
      </c>
      <c r="C5" s="21" t="s">
        <v>71</v>
      </c>
      <c r="D5" s="20" t="s">
        <v>75</v>
      </c>
      <c r="E5" s="21" t="s">
        <v>76</v>
      </c>
      <c r="F5" s="22" t="s">
        <v>77</v>
      </c>
    </row>
    <row r="6" spans="1:7" ht="14.4" x14ac:dyDescent="0.3">
      <c r="A6" s="7" t="s">
        <v>40</v>
      </c>
      <c r="B6" s="1">
        <v>2.7</v>
      </c>
      <c r="C6" s="1">
        <v>83.2</v>
      </c>
      <c r="D6" s="1">
        <v>70.400000000000006</v>
      </c>
      <c r="E6" s="1">
        <v>7.6</v>
      </c>
      <c r="F6" s="1">
        <v>65.900000000000006</v>
      </c>
    </row>
    <row r="7" spans="1:7" ht="14.4" x14ac:dyDescent="0.3">
      <c r="A7" s="7" t="s">
        <v>4</v>
      </c>
      <c r="B7" s="1">
        <v>2.7</v>
      </c>
      <c r="C7" s="1">
        <v>85.4</v>
      </c>
      <c r="D7" s="1">
        <v>72.8</v>
      </c>
      <c r="E7" s="1">
        <v>7.6</v>
      </c>
      <c r="F7" s="1">
        <v>68.7</v>
      </c>
    </row>
    <row r="8" spans="1:7" ht="14.4" x14ac:dyDescent="0.3">
      <c r="A8" s="7" t="s">
        <v>7</v>
      </c>
      <c r="B8" s="1">
        <v>3.6</v>
      </c>
      <c r="C8" s="1">
        <v>87.6</v>
      </c>
      <c r="D8" s="1">
        <v>0</v>
      </c>
      <c r="E8" s="1">
        <v>11.1</v>
      </c>
      <c r="F8" s="1">
        <v>70.400000000000006</v>
      </c>
    </row>
    <row r="9" spans="1:7" ht="14.4" x14ac:dyDescent="0.3">
      <c r="A9" s="7" t="s">
        <v>8</v>
      </c>
      <c r="B9" s="1">
        <v>4.9000000000000004</v>
      </c>
      <c r="C9" s="1">
        <v>92.1</v>
      </c>
      <c r="D9" s="1">
        <v>75</v>
      </c>
      <c r="E9" s="1">
        <v>13.3</v>
      </c>
      <c r="F9" s="1">
        <v>72.8</v>
      </c>
    </row>
    <row r="10" spans="1:7" ht="14.4" x14ac:dyDescent="0.3">
      <c r="A10" s="7" t="s">
        <v>11</v>
      </c>
      <c r="B10" s="1">
        <v>6.6</v>
      </c>
      <c r="C10" s="1">
        <v>101.3</v>
      </c>
      <c r="D10" s="1">
        <v>75</v>
      </c>
      <c r="E10" s="1">
        <v>18</v>
      </c>
      <c r="F10" s="1">
        <v>0</v>
      </c>
    </row>
    <row r="11" spans="1:7" ht="14.4" x14ac:dyDescent="0.3">
      <c r="A11" s="7" t="s">
        <v>12</v>
      </c>
      <c r="B11" s="1">
        <v>7.1</v>
      </c>
      <c r="C11" s="1">
        <v>106.1</v>
      </c>
      <c r="D11" s="1">
        <v>77.2</v>
      </c>
      <c r="E11" s="1">
        <v>21.5</v>
      </c>
      <c r="F11" s="1">
        <v>75</v>
      </c>
    </row>
    <row r="12" spans="1:7" ht="14.4" x14ac:dyDescent="0.3">
      <c r="A12" s="7" t="s">
        <v>14</v>
      </c>
      <c r="B12" s="1">
        <v>9.4</v>
      </c>
      <c r="C12" s="1">
        <v>110.3</v>
      </c>
      <c r="D12" s="1">
        <v>-1</v>
      </c>
      <c r="E12" s="1">
        <v>28.3</v>
      </c>
      <c r="F12" s="1">
        <v>75</v>
      </c>
    </row>
    <row r="13" spans="1:7" ht="14.4" x14ac:dyDescent="0.3">
      <c r="A13" s="7" t="s">
        <v>15</v>
      </c>
      <c r="B13" s="1">
        <v>11.6</v>
      </c>
      <c r="C13" s="1">
        <v>115.5</v>
      </c>
      <c r="D13" s="1">
        <v>79.400000000000006</v>
      </c>
      <c r="E13" s="1">
        <v>35.200000000000003</v>
      </c>
      <c r="F13" s="1">
        <v>77.2</v>
      </c>
    </row>
    <row r="14" spans="1:7" ht="14.4" x14ac:dyDescent="0.3">
      <c r="A14" s="7" t="s">
        <v>16</v>
      </c>
      <c r="B14" s="1">
        <v>16.100000000000001</v>
      </c>
      <c r="C14" s="1">
        <v>119.4</v>
      </c>
      <c r="D14" s="1">
        <v>-1</v>
      </c>
      <c r="E14" s="1">
        <v>49</v>
      </c>
      <c r="F14" s="1">
        <v>-1</v>
      </c>
    </row>
    <row r="15" spans="1:7" ht="14.4" x14ac:dyDescent="0.3">
      <c r="A15" s="7" t="s">
        <v>18</v>
      </c>
      <c r="B15" s="1">
        <v>18.399999999999999</v>
      </c>
      <c r="C15" s="1">
        <v>119.4</v>
      </c>
      <c r="D15" s="1">
        <v>75</v>
      </c>
      <c r="E15" s="1">
        <v>55.6</v>
      </c>
      <c r="F15" s="1">
        <v>79.400000000000006</v>
      </c>
    </row>
    <row r="16" spans="1:7" ht="14.4" x14ac:dyDescent="0.3">
      <c r="A16" s="7" t="s">
        <v>20</v>
      </c>
      <c r="B16" s="1">
        <v>0</v>
      </c>
      <c r="C16" s="1">
        <v>0</v>
      </c>
      <c r="D16" s="1">
        <v>79.400000000000006</v>
      </c>
      <c r="E16" s="1">
        <v>0</v>
      </c>
      <c r="F16" s="1">
        <v>-1</v>
      </c>
    </row>
    <row r="17" spans="1:6" ht="14.4" x14ac:dyDescent="0.3">
      <c r="A17" s="7" t="s">
        <v>22</v>
      </c>
      <c r="B17" s="1">
        <v>21.9</v>
      </c>
      <c r="C17" s="1">
        <v>124.4</v>
      </c>
      <c r="D17" s="1">
        <v>81.8</v>
      </c>
      <c r="E17" s="1">
        <v>61.5</v>
      </c>
      <c r="F17" s="1">
        <v>75</v>
      </c>
    </row>
    <row r="18" spans="1:6" ht="14.4" x14ac:dyDescent="0.3">
      <c r="A18" s="7" t="s">
        <v>23</v>
      </c>
      <c r="B18" s="1">
        <v>23.5</v>
      </c>
      <c r="C18" s="1">
        <v>124.4</v>
      </c>
      <c r="D18" s="1">
        <v>86.4</v>
      </c>
      <c r="E18" s="1">
        <v>70.8</v>
      </c>
      <c r="F18" s="1">
        <v>79.400000000000006</v>
      </c>
    </row>
    <row r="19" spans="1:6" ht="14.4" x14ac:dyDescent="0.3">
      <c r="A19" s="7" t="s">
        <v>24</v>
      </c>
      <c r="B19" s="1">
        <v>26.8</v>
      </c>
      <c r="C19" s="1">
        <v>128.6</v>
      </c>
      <c r="D19" s="1">
        <v>89</v>
      </c>
      <c r="E19" s="1">
        <v>79.599999999999994</v>
      </c>
      <c r="F19" s="1">
        <v>81.8</v>
      </c>
    </row>
    <row r="20" spans="1:6" ht="14.4" x14ac:dyDescent="0.3">
      <c r="A20" s="7" t="s">
        <v>28</v>
      </c>
      <c r="B20" s="1">
        <v>28</v>
      </c>
      <c r="C20" s="1">
        <v>-1</v>
      </c>
      <c r="D20" s="1">
        <v>90.9</v>
      </c>
      <c r="E20" s="1">
        <v>83.2</v>
      </c>
      <c r="F20" s="1">
        <v>86.4</v>
      </c>
    </row>
    <row r="21" spans="1:6" ht="14.4" x14ac:dyDescent="0.3">
      <c r="A21" s="7" t="s">
        <v>57</v>
      </c>
      <c r="B21" s="1">
        <v>28.5</v>
      </c>
      <c r="C21" s="1">
        <v>133.4</v>
      </c>
      <c r="D21" s="1">
        <v>93.1</v>
      </c>
      <c r="E21" s="1">
        <v>85.4</v>
      </c>
      <c r="F21" s="1">
        <v>89</v>
      </c>
    </row>
    <row r="22" spans="1:6" ht="14.4" x14ac:dyDescent="0.3">
      <c r="A22" s="7" t="s">
        <v>58</v>
      </c>
      <c r="B22" s="1">
        <v>29.1</v>
      </c>
      <c r="C22" s="1">
        <v>-1</v>
      </c>
      <c r="D22" s="1">
        <v>93.1</v>
      </c>
      <c r="E22" s="1">
        <v>87.6</v>
      </c>
      <c r="F22" s="1">
        <v>90.9</v>
      </c>
    </row>
    <row r="23" spans="1:6" ht="14.4" x14ac:dyDescent="0.3">
      <c r="A23" s="7" t="s">
        <v>31</v>
      </c>
      <c r="B23" s="1">
        <v>30.7</v>
      </c>
      <c r="C23" s="1">
        <v>124.4</v>
      </c>
      <c r="D23" s="1">
        <v>79.400000000000006</v>
      </c>
      <c r="E23" s="1">
        <v>92.1</v>
      </c>
      <c r="F23" s="1">
        <v>93.1</v>
      </c>
    </row>
    <row r="24" spans="1:6" ht="14.4" x14ac:dyDescent="0.3">
      <c r="A24" s="7" t="s">
        <v>32</v>
      </c>
      <c r="B24" s="1">
        <v>33.799999999999997</v>
      </c>
      <c r="C24" s="1">
        <v>128.6</v>
      </c>
      <c r="D24" s="1">
        <v>-1</v>
      </c>
      <c r="E24" s="1">
        <v>101.3</v>
      </c>
      <c r="F24" s="1">
        <v>93.1</v>
      </c>
    </row>
    <row r="25" spans="1:6" ht="14.4" x14ac:dyDescent="0.3">
      <c r="A25" s="7" t="s">
        <v>34</v>
      </c>
      <c r="B25" s="1">
        <v>34.700000000000003</v>
      </c>
      <c r="C25" s="1">
        <v>133.4</v>
      </c>
      <c r="D25" s="1">
        <v>75</v>
      </c>
      <c r="E25" s="1">
        <v>106.1</v>
      </c>
      <c r="F25" s="1">
        <v>-1</v>
      </c>
    </row>
    <row r="26" spans="1:6" ht="14.4" x14ac:dyDescent="0.3">
      <c r="A26" s="7" t="s">
        <v>37</v>
      </c>
      <c r="B26" s="1">
        <v>36.5</v>
      </c>
      <c r="C26" s="1">
        <v>142.5</v>
      </c>
      <c r="D26" s="1">
        <v>79.400000000000006</v>
      </c>
      <c r="E26" s="1">
        <v>110.3</v>
      </c>
      <c r="F26" s="1">
        <v>75</v>
      </c>
    </row>
    <row r="27" spans="1:6" ht="14.4" x14ac:dyDescent="0.3">
      <c r="A27" s="7" t="s">
        <v>39</v>
      </c>
      <c r="B27" s="1">
        <v>38</v>
      </c>
      <c r="C27" s="1">
        <v>145.5</v>
      </c>
      <c r="D27" s="1">
        <v>81.8</v>
      </c>
      <c r="E27" s="1">
        <v>115.5</v>
      </c>
      <c r="F27" s="1">
        <v>79.400000000000006</v>
      </c>
    </row>
    <row r="28" spans="1:6" ht="14.4" x14ac:dyDescent="0.3">
      <c r="A28" s="18" t="s">
        <v>82</v>
      </c>
      <c r="B28" s="1">
        <f>MIN(B6:B27)</f>
        <v>0</v>
      </c>
      <c r="C28" s="31">
        <f>MIN(C6:C27)</f>
        <v>-1</v>
      </c>
      <c r="D28" s="1"/>
      <c r="E28" s="1"/>
      <c r="F28" s="1"/>
    </row>
    <row r="29" spans="1:6" ht="14.4" x14ac:dyDescent="0.3">
      <c r="A29" s="18" t="s">
        <v>83</v>
      </c>
      <c r="B29" s="1">
        <f>MAX(B6:B27)</f>
        <v>38</v>
      </c>
      <c r="C29" s="31">
        <f>MAX(C6:C28)</f>
        <v>145.5</v>
      </c>
      <c r="D29" s="1">
        <f>SUM(B29:C29)</f>
        <v>183.5</v>
      </c>
      <c r="E29" s="1"/>
      <c r="F29" s="1"/>
    </row>
    <row r="30" spans="1:6" ht="14.4" x14ac:dyDescent="0.3">
      <c r="A30" s="18" t="s">
        <v>84</v>
      </c>
      <c r="B30" s="1">
        <f>AVERAGE(B6:B27)</f>
        <v>18.845454545454547</v>
      </c>
      <c r="C30" s="31">
        <f>AVERAGE(C6:C29)</f>
        <v>97.833333333333329</v>
      </c>
      <c r="D30" s="1" t="e">
        <f>AVERAGE(D28)</f>
        <v>#DIV/0!</v>
      </c>
      <c r="E30" s="1"/>
      <c r="F30" s="1"/>
    </row>
    <row r="31" spans="1:6" ht="14.4" x14ac:dyDescent="0.3">
      <c r="B31" s="1"/>
      <c r="D31" s="1"/>
      <c r="E31" s="1"/>
      <c r="F31" s="1"/>
    </row>
    <row r="32" spans="1:6" ht="14.4" x14ac:dyDescent="0.3">
      <c r="D32" s="1"/>
      <c r="E32" s="1"/>
    </row>
    <row r="33" spans="5:5" ht="14.4" x14ac:dyDescent="0.3">
      <c r="E33" s="1"/>
    </row>
    <row r="34" spans="5:5" ht="14.4" x14ac:dyDescent="0.3">
      <c r="E34" s="1"/>
    </row>
    <row r="35" spans="5:5" ht="14.4" x14ac:dyDescent="0.3">
      <c r="E35" s="1"/>
    </row>
    <row r="36" spans="5:5" ht="14.4" x14ac:dyDescent="0.3">
      <c r="E36" s="1"/>
    </row>
    <row r="37" spans="5:5" ht="14.4" x14ac:dyDescent="0.3">
      <c r="E37" s="1"/>
    </row>
    <row r="38" spans="5:5" ht="14.4" x14ac:dyDescent="0.3">
      <c r="E38" s="1"/>
    </row>
    <row r="39" spans="5:5" ht="14.4" x14ac:dyDescent="0.3">
      <c r="E39" s="1"/>
    </row>
    <row r="40" spans="5:5" ht="14.4" x14ac:dyDescent="0.3">
      <c r="E40" s="1"/>
    </row>
    <row r="41" spans="5:5" ht="14.4" x14ac:dyDescent="0.3">
      <c r="E41" s="1"/>
    </row>
    <row r="42" spans="5:5" ht="14.4" x14ac:dyDescent="0.3">
      <c r="E42" s="1"/>
    </row>
    <row r="43" spans="5:5" ht="14.4" x14ac:dyDescent="0.3">
      <c r="E43" s="1"/>
    </row>
    <row r="44" spans="5:5" ht="14.4" x14ac:dyDescent="0.3">
      <c r="E4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F3FD-6C65-9F49-B11C-E6C484C26EF7}">
  <dimension ref="A1:J54"/>
  <sheetViews>
    <sheetView topLeftCell="A9" zoomScaleNormal="100" workbookViewId="0"/>
  </sheetViews>
  <sheetFormatPr defaultColWidth="11" defaultRowHeight="14.4" x14ac:dyDescent="0.3"/>
  <cols>
    <col min="1" max="1" width="39.77734375" style="1" bestFit="1" customWidth="1"/>
    <col min="2" max="16384" width="11" style="1"/>
  </cols>
  <sheetData>
    <row r="1" spans="1:10" s="41" customFormat="1" ht="21" x14ac:dyDescent="0.4">
      <c r="A1" s="42" t="s">
        <v>56</v>
      </c>
      <c r="B1" s="41" t="s">
        <v>174</v>
      </c>
    </row>
    <row r="2" spans="1:10" customFormat="1" ht="13.2" x14ac:dyDescent="0.25"/>
    <row r="3" spans="1:10" s="2" customFormat="1" x14ac:dyDescent="0.3">
      <c r="B3" s="1"/>
    </row>
    <row r="4" spans="1:10" s="2" customFormat="1" x14ac:dyDescent="0.3">
      <c r="B4" s="1" t="s">
        <v>151</v>
      </c>
    </row>
    <row r="5" spans="1:10" ht="18" x14ac:dyDescent="0.35">
      <c r="A5" s="43" t="s">
        <v>53</v>
      </c>
      <c r="B5" s="40"/>
    </row>
    <row r="6" spans="1:10" ht="18" x14ac:dyDescent="0.35">
      <c r="A6" s="43" t="s">
        <v>153</v>
      </c>
      <c r="B6" s="40"/>
    </row>
    <row r="7" spans="1:10" ht="18" x14ac:dyDescent="0.35">
      <c r="A7" s="43"/>
      <c r="B7" s="40"/>
    </row>
    <row r="9" spans="1:10" ht="23.4" x14ac:dyDescent="0.45">
      <c r="A9" s="17" t="s">
        <v>165</v>
      </c>
      <c r="I9" s="2"/>
      <c r="J9" s="2"/>
    </row>
    <row r="10" spans="1:10" x14ac:dyDescent="0.3">
      <c r="A10" s="33" t="s">
        <v>102</v>
      </c>
      <c r="B10" s="16" t="s">
        <v>49</v>
      </c>
      <c r="C10" s="16" t="s">
        <v>50</v>
      </c>
      <c r="D10" s="16" t="s">
        <v>51</v>
      </c>
      <c r="E10" s="16" t="s">
        <v>52</v>
      </c>
      <c r="F10" s="16" t="s">
        <v>54</v>
      </c>
      <c r="I10" s="2"/>
      <c r="J10" s="2"/>
    </row>
    <row r="11" spans="1:10" x14ac:dyDescent="0.3">
      <c r="A11" s="8" t="s">
        <v>121</v>
      </c>
      <c r="B11" s="12">
        <v>20000</v>
      </c>
      <c r="C11" s="12" t="s">
        <v>5</v>
      </c>
      <c r="D11" s="12">
        <v>0</v>
      </c>
      <c r="E11" s="10" t="s">
        <v>6</v>
      </c>
      <c r="F11" s="10">
        <v>24</v>
      </c>
      <c r="I11" s="2"/>
      <c r="J11" s="2"/>
    </row>
    <row r="14" spans="1:10" ht="23.4" x14ac:dyDescent="0.45">
      <c r="A14" s="17" t="s">
        <v>162</v>
      </c>
    </row>
    <row r="15" spans="1:10" x14ac:dyDescent="0.3">
      <c r="A15" s="13" t="s">
        <v>103</v>
      </c>
      <c r="B15" s="16" t="s">
        <v>49</v>
      </c>
      <c r="C15" s="14" t="s">
        <v>50</v>
      </c>
      <c r="D15" s="16" t="s">
        <v>51</v>
      </c>
      <c r="E15" s="14" t="s">
        <v>52</v>
      </c>
      <c r="F15" s="16" t="s">
        <v>54</v>
      </c>
    </row>
    <row r="16" spans="1:10" x14ac:dyDescent="0.3">
      <c r="A16" s="7" t="s">
        <v>121</v>
      </c>
      <c r="B16" s="11"/>
      <c r="D16" s="11"/>
      <c r="F16" s="11"/>
    </row>
    <row r="17" spans="1:6" x14ac:dyDescent="0.3">
      <c r="A17" s="7" t="s">
        <v>122</v>
      </c>
      <c r="B17" s="11"/>
      <c r="D17" s="11"/>
      <c r="F17" s="11"/>
    </row>
    <row r="18" spans="1:6" x14ac:dyDescent="0.3">
      <c r="A18" s="7" t="s">
        <v>123</v>
      </c>
      <c r="B18" s="11"/>
      <c r="D18" s="11"/>
      <c r="F18" s="11"/>
    </row>
    <row r="19" spans="1:6" x14ac:dyDescent="0.3">
      <c r="A19" s="7" t="s">
        <v>124</v>
      </c>
      <c r="B19" s="11"/>
      <c r="D19" s="11"/>
      <c r="F19" s="11"/>
    </row>
    <row r="20" spans="1:6" x14ac:dyDescent="0.3">
      <c r="A20" s="7" t="s">
        <v>125</v>
      </c>
      <c r="B20" s="11"/>
      <c r="D20" s="11"/>
      <c r="F20" s="11"/>
    </row>
    <row r="21" spans="1:6" x14ac:dyDescent="0.3">
      <c r="A21" s="7" t="s">
        <v>126</v>
      </c>
      <c r="B21" s="11"/>
      <c r="D21" s="11"/>
      <c r="F21" s="11"/>
    </row>
    <row r="22" spans="1:6" x14ac:dyDescent="0.3">
      <c r="A22" s="7" t="s">
        <v>127</v>
      </c>
      <c r="B22" s="11"/>
      <c r="D22" s="11"/>
      <c r="F22" s="11"/>
    </row>
    <row r="23" spans="1:6" x14ac:dyDescent="0.3">
      <c r="A23" s="7" t="s">
        <v>128</v>
      </c>
      <c r="B23" s="11"/>
      <c r="D23" s="11"/>
      <c r="F23" s="11"/>
    </row>
    <row r="24" spans="1:6" x14ac:dyDescent="0.3">
      <c r="A24" s="7" t="s">
        <v>129</v>
      </c>
      <c r="B24" s="11"/>
      <c r="D24" s="11"/>
      <c r="F24" s="11"/>
    </row>
    <row r="25" spans="1:6" x14ac:dyDescent="0.3">
      <c r="A25" s="7" t="s">
        <v>130</v>
      </c>
      <c r="B25" s="11"/>
      <c r="D25" s="11"/>
      <c r="F25" s="11"/>
    </row>
    <row r="26" spans="1:6" x14ac:dyDescent="0.3">
      <c r="A26" s="7" t="s">
        <v>131</v>
      </c>
      <c r="B26" s="11"/>
      <c r="D26" s="11"/>
      <c r="F26" s="11"/>
    </row>
    <row r="27" spans="1:6" x14ac:dyDescent="0.3">
      <c r="A27" s="7" t="s">
        <v>132</v>
      </c>
      <c r="B27" s="11"/>
      <c r="D27" s="11"/>
      <c r="F27" s="11"/>
    </row>
    <row r="28" spans="1:6" x14ac:dyDescent="0.3">
      <c r="A28" s="7" t="s">
        <v>133</v>
      </c>
      <c r="B28" s="11"/>
      <c r="D28" s="11"/>
      <c r="F28" s="11"/>
    </row>
    <row r="29" spans="1:6" x14ac:dyDescent="0.3">
      <c r="A29" s="7" t="s">
        <v>134</v>
      </c>
      <c r="B29" s="11"/>
      <c r="D29" s="11"/>
      <c r="F29" s="11"/>
    </row>
    <row r="30" spans="1:6" x14ac:dyDescent="0.3">
      <c r="A30" s="7" t="s">
        <v>135</v>
      </c>
      <c r="B30" s="11"/>
      <c r="D30" s="11"/>
      <c r="F30" s="11"/>
    </row>
    <row r="31" spans="1:6" x14ac:dyDescent="0.3">
      <c r="A31" s="7" t="s">
        <v>136</v>
      </c>
      <c r="B31" s="11"/>
      <c r="D31" s="11"/>
      <c r="F31" s="11"/>
    </row>
    <row r="32" spans="1:6" x14ac:dyDescent="0.3">
      <c r="A32" s="7" t="s">
        <v>137</v>
      </c>
      <c r="B32" s="11"/>
      <c r="D32" s="11"/>
      <c r="F32" s="11"/>
    </row>
    <row r="33" spans="1:6" x14ac:dyDescent="0.3">
      <c r="A33" s="7" t="s">
        <v>138</v>
      </c>
      <c r="B33" s="11"/>
      <c r="D33" s="11"/>
      <c r="F33" s="11"/>
    </row>
    <row r="34" spans="1:6" x14ac:dyDescent="0.3">
      <c r="A34" s="7" t="s">
        <v>139</v>
      </c>
      <c r="B34" s="11"/>
      <c r="D34" s="11"/>
      <c r="F34" s="11"/>
    </row>
    <row r="35" spans="1:6" x14ac:dyDescent="0.3">
      <c r="A35" s="7" t="s">
        <v>140</v>
      </c>
      <c r="B35" s="11"/>
      <c r="D35" s="11"/>
      <c r="F35" s="11"/>
    </row>
    <row r="36" spans="1:6" x14ac:dyDescent="0.3">
      <c r="A36" s="7" t="s">
        <v>141</v>
      </c>
      <c r="B36" s="11"/>
      <c r="D36" s="11"/>
      <c r="F36" s="11"/>
    </row>
    <row r="37" spans="1:6" x14ac:dyDescent="0.3">
      <c r="A37" s="7" t="s">
        <v>142</v>
      </c>
      <c r="B37" s="11"/>
      <c r="D37" s="11"/>
      <c r="F37" s="11"/>
    </row>
    <row r="38" spans="1:6" x14ac:dyDescent="0.3">
      <c r="A38" s="7" t="s">
        <v>143</v>
      </c>
      <c r="B38" s="11"/>
      <c r="D38" s="11"/>
      <c r="F38" s="11"/>
    </row>
    <row r="39" spans="1:6" x14ac:dyDescent="0.3">
      <c r="A39" s="7" t="s">
        <v>144</v>
      </c>
      <c r="B39" s="11"/>
      <c r="D39" s="11"/>
      <c r="F39" s="11"/>
    </row>
    <row r="40" spans="1:6" x14ac:dyDescent="0.3">
      <c r="A40" s="7" t="s">
        <v>145</v>
      </c>
      <c r="B40" s="11"/>
      <c r="D40" s="11"/>
      <c r="F40" s="11"/>
    </row>
    <row r="41" spans="1:6" x14ac:dyDescent="0.3">
      <c r="A41" s="7" t="s">
        <v>146</v>
      </c>
      <c r="B41" s="11"/>
      <c r="D41" s="11"/>
      <c r="F41" s="11"/>
    </row>
    <row r="42" spans="1:6" x14ac:dyDescent="0.3">
      <c r="A42" s="7" t="s">
        <v>147</v>
      </c>
      <c r="B42" s="11"/>
      <c r="D42" s="11"/>
      <c r="F42" s="11"/>
    </row>
    <row r="43" spans="1:6" x14ac:dyDescent="0.3">
      <c r="A43" s="7" t="s">
        <v>148</v>
      </c>
      <c r="B43" s="11"/>
      <c r="D43" s="11"/>
      <c r="F43" s="11"/>
    </row>
    <row r="44" spans="1:6" x14ac:dyDescent="0.3">
      <c r="A44" s="7" t="s">
        <v>149</v>
      </c>
      <c r="B44" s="11"/>
      <c r="D44" s="11"/>
      <c r="F44" s="11"/>
    </row>
    <row r="45" spans="1:6" x14ac:dyDescent="0.3">
      <c r="A45" s="7" t="s">
        <v>150</v>
      </c>
      <c r="B45" s="11"/>
      <c r="D45" s="11"/>
      <c r="F45" s="11"/>
    </row>
    <row r="46" spans="1:6" x14ac:dyDescent="0.3">
      <c r="A46" s="7" t="s">
        <v>112</v>
      </c>
      <c r="B46" s="11"/>
      <c r="D46" s="11"/>
      <c r="F46" s="11"/>
    </row>
    <row r="47" spans="1:6" x14ac:dyDescent="0.3">
      <c r="A47" s="7" t="s">
        <v>113</v>
      </c>
      <c r="B47" s="11"/>
      <c r="D47" s="11"/>
      <c r="F47" s="11"/>
    </row>
    <row r="48" spans="1:6" x14ac:dyDescent="0.3">
      <c r="A48" s="7" t="s">
        <v>114</v>
      </c>
      <c r="B48" s="11"/>
      <c r="D48" s="11"/>
      <c r="F48" s="11"/>
    </row>
    <row r="49" spans="1:6" x14ac:dyDescent="0.3">
      <c r="A49" s="7" t="s">
        <v>115</v>
      </c>
      <c r="B49" s="11"/>
      <c r="D49" s="11"/>
      <c r="F49" s="11"/>
    </row>
    <row r="50" spans="1:6" x14ac:dyDescent="0.3">
      <c r="A50" s="7" t="s">
        <v>116</v>
      </c>
      <c r="B50" s="11"/>
      <c r="D50" s="11"/>
      <c r="F50" s="11"/>
    </row>
    <row r="51" spans="1:6" x14ac:dyDescent="0.3">
      <c r="A51" s="7" t="s">
        <v>117</v>
      </c>
      <c r="B51" s="11"/>
      <c r="D51" s="11"/>
      <c r="F51" s="11"/>
    </row>
    <row r="52" spans="1:6" x14ac:dyDescent="0.3">
      <c r="A52" s="7" t="s">
        <v>118</v>
      </c>
      <c r="B52" s="11"/>
      <c r="D52" s="11"/>
      <c r="F52" s="11"/>
    </row>
    <row r="53" spans="1:6" x14ac:dyDescent="0.3">
      <c r="A53" s="7" t="s">
        <v>119</v>
      </c>
      <c r="B53" s="11"/>
      <c r="D53" s="11"/>
      <c r="F53" s="11"/>
    </row>
    <row r="54" spans="1:6" x14ac:dyDescent="0.3">
      <c r="A54" s="8" t="s">
        <v>120</v>
      </c>
      <c r="B54" s="12"/>
      <c r="C54" s="9"/>
      <c r="D54" s="12"/>
      <c r="E54" s="9"/>
      <c r="F54" s="12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901F-1994-A940-B935-A86D4CB37D9F}">
  <dimension ref="A1:C22"/>
  <sheetViews>
    <sheetView tabSelected="1" topLeftCell="A11" zoomScaleNormal="100" workbookViewId="0">
      <selection activeCell="E23" sqref="E23"/>
    </sheetView>
  </sheetViews>
  <sheetFormatPr defaultColWidth="11" defaultRowHeight="13.8" x14ac:dyDescent="0.3"/>
  <cols>
    <col min="1" max="1" width="28.21875" style="2" bestFit="1" customWidth="1"/>
    <col min="2" max="2" width="17.77734375" style="2" bestFit="1" customWidth="1"/>
    <col min="3" max="3" width="11" style="2" bestFit="1" customWidth="1"/>
    <col min="4" max="4" width="13.21875" style="2" bestFit="1" customWidth="1"/>
    <col min="5" max="5" width="10.77734375" style="2" bestFit="1" customWidth="1"/>
    <col min="6" max="6" width="13.44140625" style="2" bestFit="1" customWidth="1"/>
    <col min="7" max="8" width="14.5546875" style="2" bestFit="1" customWidth="1"/>
    <col min="9" max="9" width="17.77734375" style="2" bestFit="1" customWidth="1"/>
    <col min="10" max="10" width="11" style="2" bestFit="1" customWidth="1"/>
    <col min="11" max="11" width="9" style="2" bestFit="1" customWidth="1"/>
    <col min="12" max="12" width="10.77734375" style="2" bestFit="1" customWidth="1"/>
    <col min="13" max="13" width="12.44140625" style="2" bestFit="1" customWidth="1"/>
    <col min="14" max="14" width="11" style="2" bestFit="1" customWidth="1"/>
    <col min="15" max="15" width="8" style="2" bestFit="1" customWidth="1"/>
    <col min="16" max="16" width="12.44140625" style="2" bestFit="1" customWidth="1"/>
    <col min="17" max="17" width="12.5546875" style="2" bestFit="1" customWidth="1"/>
    <col min="18" max="18" width="24.21875" style="2" bestFit="1" customWidth="1"/>
    <col min="19" max="19" width="12.5546875" style="2" bestFit="1" customWidth="1"/>
    <col min="20" max="20" width="16" style="2" bestFit="1" customWidth="1"/>
    <col min="21" max="21" width="9" style="2" bestFit="1" customWidth="1"/>
    <col min="22" max="22" width="10.77734375" style="2" bestFit="1" customWidth="1"/>
    <col min="23" max="24" width="13.44140625" style="2" bestFit="1" customWidth="1"/>
    <col min="25" max="25" width="15" style="2" bestFit="1" customWidth="1"/>
    <col min="26" max="16384" width="11" style="2"/>
  </cols>
  <sheetData>
    <row r="1" spans="1:3" ht="21" x14ac:dyDescent="0.4">
      <c r="A1" s="42" t="s">
        <v>85</v>
      </c>
      <c r="B1" s="41" t="s">
        <v>167</v>
      </c>
    </row>
    <row r="2" spans="1:3" ht="18" x14ac:dyDescent="0.35">
      <c r="B2" s="40" t="s">
        <v>166</v>
      </c>
    </row>
    <row r="5" spans="1:3" ht="14.4" x14ac:dyDescent="0.3">
      <c r="B5" s="1" t="s">
        <v>151</v>
      </c>
    </row>
    <row r="6" spans="1:3" ht="14.4" x14ac:dyDescent="0.3">
      <c r="A6" s="3" t="s">
        <v>53</v>
      </c>
      <c r="B6" s="1" t="str">
        <f>IFERROR(B7, 20)</f>
        <v>it substistute 20 in place of #N/A</v>
      </c>
    </row>
    <row r="7" spans="1:3" ht="14.4" x14ac:dyDescent="0.3">
      <c r="A7" s="3" t="s">
        <v>153</v>
      </c>
      <c r="B7" s="1" t="s">
        <v>177</v>
      </c>
    </row>
    <row r="10" spans="1:3" ht="23.4" x14ac:dyDescent="0.45">
      <c r="A10" s="17" t="s">
        <v>162</v>
      </c>
    </row>
    <row r="11" spans="1:3" ht="14.4" x14ac:dyDescent="0.3">
      <c r="A11" s="32" t="s">
        <v>86</v>
      </c>
      <c r="B11" s="16" t="s">
        <v>87</v>
      </c>
      <c r="C11" s="16" t="s">
        <v>88</v>
      </c>
    </row>
    <row r="12" spans="1:3" ht="14.4" x14ac:dyDescent="0.3">
      <c r="A12" s="32">
        <v>44927</v>
      </c>
      <c r="B12" s="16" t="s">
        <v>59</v>
      </c>
      <c r="C12" s="16">
        <f>SUM(IFERROR(E22, 20))</f>
        <v>0</v>
      </c>
    </row>
    <row r="13" spans="1:3" ht="14.4" x14ac:dyDescent="0.3">
      <c r="A13" s="32">
        <v>44928</v>
      </c>
      <c r="B13" s="16" t="s">
        <v>60</v>
      </c>
      <c r="C13" s="16">
        <v>20</v>
      </c>
    </row>
    <row r="14" spans="1:3" ht="14.4" x14ac:dyDescent="0.3">
      <c r="A14" s="32">
        <v>44929</v>
      </c>
      <c r="B14" s="16" t="s">
        <v>61</v>
      </c>
      <c r="C14" s="16">
        <v>50</v>
      </c>
    </row>
    <row r="15" spans="1:3" ht="14.4" x14ac:dyDescent="0.3">
      <c r="A15" s="32">
        <v>44930</v>
      </c>
      <c r="B15" s="16" t="s">
        <v>62</v>
      </c>
      <c r="C15" s="16">
        <v>20</v>
      </c>
    </row>
    <row r="16" spans="1:3" ht="14.4" x14ac:dyDescent="0.3">
      <c r="A16" s="32">
        <v>44931</v>
      </c>
      <c r="B16" s="16" t="s">
        <v>63</v>
      </c>
      <c r="C16" s="16">
        <v>10</v>
      </c>
    </row>
    <row r="17" spans="1:3" ht="14.4" x14ac:dyDescent="0.3">
      <c r="A17" s="32">
        <v>44932</v>
      </c>
      <c r="B17" s="16" t="s">
        <v>154</v>
      </c>
      <c r="C17" s="16">
        <v>150</v>
      </c>
    </row>
    <row r="18" spans="1:3" ht="14.4" x14ac:dyDescent="0.3">
      <c r="A18" s="32">
        <v>44933</v>
      </c>
      <c r="B18" s="16" t="s">
        <v>155</v>
      </c>
      <c r="C18" s="16">
        <v>80</v>
      </c>
    </row>
    <row r="19" spans="1:3" ht="14.4" x14ac:dyDescent="0.3">
      <c r="A19" s="32">
        <v>44934</v>
      </c>
      <c r="B19" s="16" t="s">
        <v>156</v>
      </c>
      <c r="C19" s="16">
        <v>20</v>
      </c>
    </row>
    <row r="20" spans="1:3" ht="14.4" x14ac:dyDescent="0.3">
      <c r="A20" s="32">
        <v>44935</v>
      </c>
      <c r="B20" s="16" t="s">
        <v>157</v>
      </c>
      <c r="C20" s="16">
        <v>30</v>
      </c>
    </row>
    <row r="21" spans="1:3" ht="14.4" x14ac:dyDescent="0.3">
      <c r="A21" s="32">
        <v>44936</v>
      </c>
      <c r="B21" s="16" t="s">
        <v>158</v>
      </c>
      <c r="C21" s="16"/>
    </row>
    <row r="22" spans="1:3" ht="14.4" x14ac:dyDescent="0.3">
      <c r="B22" s="16" t="s">
        <v>159</v>
      </c>
      <c r="C22" s="24">
        <v>380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F330-97AE-A942-8785-1096ACF2182C}">
  <dimension ref="A1:N35"/>
  <sheetViews>
    <sheetView topLeftCell="A9" zoomScaleNormal="100" workbookViewId="0">
      <selection activeCell="C26" sqref="C26"/>
    </sheetView>
  </sheetViews>
  <sheetFormatPr defaultColWidth="11" defaultRowHeight="13.8" x14ac:dyDescent="0.3"/>
  <cols>
    <col min="1" max="1" width="28.21875" style="2" bestFit="1" customWidth="1"/>
    <col min="2" max="16384" width="11" style="2"/>
  </cols>
  <sheetData>
    <row r="1" spans="1:14" ht="21" x14ac:dyDescent="0.4">
      <c r="A1" s="42" t="s">
        <v>98</v>
      </c>
      <c r="B1" s="41" t="s">
        <v>175</v>
      </c>
    </row>
    <row r="3" spans="1:14" ht="14.4" x14ac:dyDescent="0.3">
      <c r="B3" s="1" t="s">
        <v>151</v>
      </c>
    </row>
    <row r="4" spans="1:14" ht="18" x14ac:dyDescent="0.35">
      <c r="A4" s="43" t="s">
        <v>53</v>
      </c>
      <c r="B4" s="1"/>
    </row>
    <row r="5" spans="1:14" ht="18" x14ac:dyDescent="0.35">
      <c r="A5" s="43" t="s">
        <v>153</v>
      </c>
      <c r="B5" s="1"/>
    </row>
    <row r="6" spans="1:14" ht="14.4" x14ac:dyDescent="0.3">
      <c r="A6" s="3"/>
      <c r="B6" s="1"/>
    </row>
    <row r="8" spans="1:14" ht="23.4" x14ac:dyDescent="0.45">
      <c r="A8" s="17" t="s">
        <v>162</v>
      </c>
      <c r="M8" s="17" t="s">
        <v>163</v>
      </c>
    </row>
    <row r="9" spans="1:14" ht="14.4" x14ac:dyDescent="0.3">
      <c r="A9" s="25"/>
      <c r="B9" s="25" t="s">
        <v>89</v>
      </c>
      <c r="C9" s="25" t="s">
        <v>90</v>
      </c>
      <c r="D9" s="25" t="s">
        <v>91</v>
      </c>
      <c r="E9" s="25" t="s">
        <v>92</v>
      </c>
      <c r="F9" s="25" t="s">
        <v>93</v>
      </c>
      <c r="G9" s="25" t="s">
        <v>94</v>
      </c>
      <c r="H9" s="25" t="s">
        <v>95</v>
      </c>
      <c r="I9" s="25" t="s">
        <v>96</v>
      </c>
      <c r="J9" s="25" t="s">
        <v>97</v>
      </c>
      <c r="M9" s="18" t="s">
        <v>43</v>
      </c>
      <c r="N9" s="18" t="s">
        <v>99</v>
      </c>
    </row>
    <row r="10" spans="1:14" ht="14.4" x14ac:dyDescent="0.3">
      <c r="A10" s="25" t="s">
        <v>89</v>
      </c>
      <c r="B10" s="24">
        <v>-1</v>
      </c>
      <c r="C10" s="24">
        <v>95</v>
      </c>
      <c r="D10" s="24">
        <v>-1</v>
      </c>
      <c r="E10" s="24">
        <v>185</v>
      </c>
      <c r="F10" s="24">
        <v>255</v>
      </c>
      <c r="G10" s="24">
        <v>305</v>
      </c>
      <c r="H10" s="24">
        <v>415</v>
      </c>
      <c r="I10" s="24">
        <v>480</v>
      </c>
      <c r="J10" s="24">
        <v>525</v>
      </c>
      <c r="M10" s="11">
        <v>10100</v>
      </c>
      <c r="N10" s="11" t="s">
        <v>89</v>
      </c>
    </row>
    <row r="11" spans="1:14" ht="14.4" x14ac:dyDescent="0.3">
      <c r="A11" s="25" t="s">
        <v>90</v>
      </c>
      <c r="B11" s="24">
        <v>95</v>
      </c>
      <c r="C11" s="24">
        <v>-1</v>
      </c>
      <c r="D11" s="24">
        <v>-1</v>
      </c>
      <c r="E11" s="24">
        <v>90</v>
      </c>
      <c r="F11" s="24">
        <v>160</v>
      </c>
      <c r="G11" s="24">
        <v>210</v>
      </c>
      <c r="H11" s="24">
        <v>325</v>
      </c>
      <c r="I11" s="24">
        <v>390</v>
      </c>
      <c r="J11" s="24">
        <v>430</v>
      </c>
      <c r="M11" s="11">
        <v>10102</v>
      </c>
      <c r="N11" s="11" t="s">
        <v>90</v>
      </c>
    </row>
    <row r="12" spans="1:14" ht="14.4" x14ac:dyDescent="0.3">
      <c r="A12" s="25" t="s">
        <v>91</v>
      </c>
      <c r="B12" s="24">
        <v>-1</v>
      </c>
      <c r="C12" s="24">
        <v>-1</v>
      </c>
      <c r="D12" s="24">
        <v>-1</v>
      </c>
      <c r="E12" s="24">
        <v>60</v>
      </c>
      <c r="F12" s="24">
        <v>130</v>
      </c>
      <c r="G12" s="24">
        <v>180</v>
      </c>
      <c r="H12" s="24">
        <v>295</v>
      </c>
      <c r="I12" s="24">
        <v>355</v>
      </c>
      <c r="J12" s="24">
        <v>400</v>
      </c>
      <c r="M12" s="11">
        <v>10104</v>
      </c>
      <c r="N12" s="11" t="s">
        <v>91</v>
      </c>
    </row>
    <row r="13" spans="1:14" ht="14.4" x14ac:dyDescent="0.3">
      <c r="A13" s="25" t="s">
        <v>92</v>
      </c>
      <c r="B13" s="24">
        <v>185</v>
      </c>
      <c r="C13" s="24">
        <v>90</v>
      </c>
      <c r="D13" s="24">
        <v>60</v>
      </c>
      <c r="E13" s="24">
        <v>-1</v>
      </c>
      <c r="F13" s="24">
        <v>70</v>
      </c>
      <c r="G13" s="24">
        <v>120</v>
      </c>
      <c r="H13" s="24">
        <v>235</v>
      </c>
      <c r="I13" s="24">
        <v>300</v>
      </c>
      <c r="J13" s="24">
        <v>340</v>
      </c>
      <c r="M13" s="11">
        <v>10106</v>
      </c>
      <c r="N13" s="11" t="s">
        <v>92</v>
      </c>
    </row>
    <row r="14" spans="1:14" ht="14.4" x14ac:dyDescent="0.3">
      <c r="A14" s="25" t="s">
        <v>93</v>
      </c>
      <c r="B14" s="24">
        <v>255</v>
      </c>
      <c r="C14" s="24">
        <v>160</v>
      </c>
      <c r="D14" s="24">
        <v>130</v>
      </c>
      <c r="E14" s="24">
        <v>70</v>
      </c>
      <c r="F14" s="24">
        <v>-1</v>
      </c>
      <c r="G14" s="24">
        <v>50</v>
      </c>
      <c r="H14" s="24">
        <v>165</v>
      </c>
      <c r="I14" s="24">
        <v>230</v>
      </c>
      <c r="J14" s="24">
        <v>270</v>
      </c>
      <c r="M14" s="11">
        <v>10108</v>
      </c>
      <c r="N14" s="11" t="s">
        <v>93</v>
      </c>
    </row>
    <row r="15" spans="1:14" ht="14.4" x14ac:dyDescent="0.3">
      <c r="A15" s="25" t="s">
        <v>94</v>
      </c>
      <c r="B15" s="24">
        <v>305</v>
      </c>
      <c r="C15" s="24">
        <v>210</v>
      </c>
      <c r="D15" s="24">
        <v>180</v>
      </c>
      <c r="E15" s="24">
        <v>120</v>
      </c>
      <c r="F15" s="24">
        <v>50</v>
      </c>
      <c r="G15" s="24">
        <v>-1</v>
      </c>
      <c r="H15" s="24">
        <v>115</v>
      </c>
      <c r="I15" s="24">
        <v>180</v>
      </c>
      <c r="J15" s="24">
        <v>220</v>
      </c>
      <c r="M15" s="11">
        <v>10110</v>
      </c>
      <c r="N15" s="11" t="s">
        <v>94</v>
      </c>
    </row>
    <row r="16" spans="1:14" ht="14.4" x14ac:dyDescent="0.3">
      <c r="A16" s="25" t="s">
        <v>95</v>
      </c>
      <c r="B16" s="24">
        <v>415</v>
      </c>
      <c r="C16" s="24">
        <v>325</v>
      </c>
      <c r="D16" s="24">
        <v>295</v>
      </c>
      <c r="E16" s="24">
        <v>235</v>
      </c>
      <c r="F16" s="24">
        <v>165</v>
      </c>
      <c r="G16" s="24">
        <v>115</v>
      </c>
      <c r="H16" s="24">
        <v>-1</v>
      </c>
      <c r="I16" s="24">
        <v>65</v>
      </c>
      <c r="J16" s="24">
        <v>105</v>
      </c>
      <c r="M16" s="11">
        <v>10112</v>
      </c>
      <c r="N16" s="11" t="s">
        <v>95</v>
      </c>
    </row>
    <row r="17" spans="1:14" ht="14.4" x14ac:dyDescent="0.3">
      <c r="A17" s="25" t="s">
        <v>96</v>
      </c>
      <c r="B17" s="24">
        <v>480</v>
      </c>
      <c r="C17" s="24">
        <v>390</v>
      </c>
      <c r="D17" s="24">
        <v>355</v>
      </c>
      <c r="E17" s="24">
        <v>300</v>
      </c>
      <c r="F17" s="24">
        <v>230</v>
      </c>
      <c r="G17" s="24">
        <v>180</v>
      </c>
      <c r="H17" s="24">
        <v>65</v>
      </c>
      <c r="I17" s="24">
        <v>-1</v>
      </c>
      <c r="J17" s="24">
        <v>40</v>
      </c>
      <c r="M17" s="11">
        <v>10114</v>
      </c>
      <c r="N17" s="11" t="s">
        <v>96</v>
      </c>
    </row>
    <row r="18" spans="1:14" ht="14.4" x14ac:dyDescent="0.3">
      <c r="A18" s="25" t="s">
        <v>97</v>
      </c>
      <c r="B18" s="24">
        <v>525</v>
      </c>
      <c r="C18" s="24">
        <v>430</v>
      </c>
      <c r="D18" s="24">
        <v>400</v>
      </c>
      <c r="E18" s="24">
        <v>340</v>
      </c>
      <c r="F18" s="24">
        <v>270</v>
      </c>
      <c r="G18" s="24">
        <v>220</v>
      </c>
      <c r="H18" s="24">
        <v>105</v>
      </c>
      <c r="I18" s="24">
        <v>40</v>
      </c>
      <c r="J18" s="24">
        <v>-1</v>
      </c>
      <c r="M18" s="12">
        <v>10116</v>
      </c>
      <c r="N18" s="12" t="s">
        <v>97</v>
      </c>
    </row>
    <row r="21" spans="1:14" ht="23.4" x14ac:dyDescent="0.45">
      <c r="A21" s="17" t="s">
        <v>168</v>
      </c>
    </row>
    <row r="22" spans="1:14" ht="14.4" x14ac:dyDescent="0.3">
      <c r="A22" s="13" t="s">
        <v>100</v>
      </c>
      <c r="B22" s="16" t="s">
        <v>101</v>
      </c>
      <c r="C22" s="15" t="s">
        <v>102</v>
      </c>
    </row>
    <row r="23" spans="1:14" ht="14.4" x14ac:dyDescent="0.3">
      <c r="A23" s="7">
        <v>10100</v>
      </c>
      <c r="B23" s="11">
        <v>10102</v>
      </c>
      <c r="C23" s="44">
        <v>94</v>
      </c>
    </row>
    <row r="24" spans="1:14" ht="14.4" x14ac:dyDescent="0.3">
      <c r="A24" s="7">
        <v>10100</v>
      </c>
      <c r="B24" s="11">
        <v>10104</v>
      </c>
      <c r="C24" s="44">
        <v>-2</v>
      </c>
    </row>
    <row r="25" spans="1:14" ht="14.4" x14ac:dyDescent="0.3">
      <c r="A25" s="7">
        <v>10108</v>
      </c>
      <c r="B25" s="11">
        <v>10102</v>
      </c>
      <c r="C25" s="44">
        <v>129</v>
      </c>
    </row>
    <row r="26" spans="1:14" ht="14.4" x14ac:dyDescent="0.3">
      <c r="A26" s="7">
        <v>10100</v>
      </c>
      <c r="B26" s="11">
        <v>10106</v>
      </c>
      <c r="C26" s="44"/>
    </row>
    <row r="27" spans="1:14" ht="14.4" x14ac:dyDescent="0.3">
      <c r="A27" s="7">
        <v>10108</v>
      </c>
      <c r="B27" s="11">
        <v>10110</v>
      </c>
      <c r="C27" s="44"/>
    </row>
    <row r="28" spans="1:14" ht="14.4" x14ac:dyDescent="0.3">
      <c r="A28" s="7">
        <v>10102</v>
      </c>
      <c r="B28" s="11">
        <v>10104</v>
      </c>
      <c r="C28" s="44"/>
    </row>
    <row r="29" spans="1:14" ht="14.4" x14ac:dyDescent="0.3">
      <c r="A29" s="7">
        <v>10106</v>
      </c>
      <c r="B29" s="11">
        <v>10108</v>
      </c>
      <c r="C29" s="44"/>
    </row>
    <row r="30" spans="1:14" ht="14.4" x14ac:dyDescent="0.3">
      <c r="A30" s="7">
        <v>10102</v>
      </c>
      <c r="B30" s="11">
        <v>10106</v>
      </c>
      <c r="C30" s="44"/>
    </row>
    <row r="31" spans="1:14" ht="14.4" x14ac:dyDescent="0.3">
      <c r="A31" s="7">
        <v>10110</v>
      </c>
      <c r="B31" s="11">
        <v>10114</v>
      </c>
      <c r="C31" s="44"/>
    </row>
    <row r="32" spans="1:14" ht="14.4" x14ac:dyDescent="0.3">
      <c r="A32" s="7">
        <v>10104</v>
      </c>
      <c r="B32" s="11">
        <v>10106</v>
      </c>
      <c r="C32" s="44"/>
    </row>
    <row r="33" spans="1:3" ht="14.4" x14ac:dyDescent="0.3">
      <c r="A33" s="7">
        <v>10110</v>
      </c>
      <c r="B33" s="11">
        <v>10112</v>
      </c>
      <c r="C33" s="44"/>
    </row>
    <row r="34" spans="1:3" ht="14.4" x14ac:dyDescent="0.3">
      <c r="A34" s="7">
        <v>10100</v>
      </c>
      <c r="B34" s="11">
        <v>10114</v>
      </c>
      <c r="C34" s="44"/>
    </row>
    <row r="35" spans="1:3" ht="14.4" x14ac:dyDescent="0.3">
      <c r="A35" s="8">
        <v>10112</v>
      </c>
      <c r="B35" s="12">
        <v>10116</v>
      </c>
      <c r="C35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Dataset</vt:lpstr>
      <vt:lpstr>Task_1</vt:lpstr>
      <vt:lpstr>Task_2</vt:lpstr>
      <vt:lpstr>Task_3</vt:lpstr>
      <vt:lpstr>Task_4</vt:lpstr>
      <vt:lpstr>Task_5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sangram</dc:creator>
  <cp:lastModifiedBy>20BQ1A4937-PONAKAMPALLI POOJA</cp:lastModifiedBy>
  <dcterms:created xsi:type="dcterms:W3CDTF">2015-02-10T17:33:11Z</dcterms:created>
  <dcterms:modified xsi:type="dcterms:W3CDTF">2023-12-10T17:23:50Z</dcterms:modified>
</cp:coreProperties>
</file>